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CO34" i="9" l="1"/>
  <c r="CO35" i="9" s="1"/>
  <c r="CO36" i="9" s="1"/>
</calcChain>
</file>

<file path=xl/sharedStrings.xml><?xml version="1.0" encoding="utf-8"?>
<sst xmlns="http://schemas.openxmlformats.org/spreadsheetml/2006/main" count="1057" uniqueCount="563">
  <si>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</si>
  <si>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</si>
  <si>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</si>
  <si>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</si>
  <si>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</si>
  <si>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</si>
  <si>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</si>
  <si>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</si>
  <si>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</si>
  <si>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</si>
  <si>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</si>
  <si>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</si>
  <si>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</si>
  <si>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</si>
  <si>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</si>
  <si>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</si>
  <si>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</si>
  <si>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</si>
  <si>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</si>
  <si>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</si>
  <si>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</si>
  <si>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</si>
  <si>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</si>
  <si>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</si>
  <si>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</si>
  <si>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</si>
  <si>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</si>
  <si>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</si>
  <si>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</si>
  <si>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</si>
  <si>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</si>
  <si>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</si>
  <si>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</si>
  <si>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</si>
  <si>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</si>
  <si>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</si>
  <si>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</si>
  <si>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</si>
  <si>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</si>
  <si>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</si>
  <si>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</si>
  <si>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</si>
  <si>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</si>
  <si>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</si>
  <si>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</si>
  <si>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</si>
  <si>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</si>
  <si>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</si>
  <si>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</si>
  <si>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</si>
  <si>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</si>
  <si>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</si>
  <si>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</si>
  <si>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</si>
  <si>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</si>
  <si>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</si>
  <si>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</si>
  <si>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</si>
  <si>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</si>
  <si>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</si>
  <si>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</si>
  <si>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</si>
  <si>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</si>
  <si>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</si>
  <si>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</si>
  <si>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</si>
  <si>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</si>
  <si>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</si>
  <si>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</si>
  <si>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</si>
  <si>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</si>
  <si>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</si>
  <si>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</si>
  <si>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</si>
  <si>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</si>
  <si>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</si>
  <si>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</si>
  <si>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</si>
  <si>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</si>
  <si>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</si>
  <si>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</si>
  <si>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</si>
  <si>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</si>
  <si>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</si>
  <si>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</si>
  <si>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</si>
  <si>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</si>
  <si>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</si>
  <si>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</si>
  <si>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</si>
  <si>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</si>
  <si>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</si>
  <si>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</si>
  <si>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</si>
  <si>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</si>
  <si>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</si>
  <si>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</si>
  <si>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</si>
  <si>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</si>
  <si>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</si>
  <si>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</si>
  <si>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</si>
  <si>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</si>
  <si>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</si>
  <si>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</si>
  <si>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</si>
  <si>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</si>
  <si>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</si>
  <si>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</si>
  <si>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</si>
  <si>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</si>
  <si>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</si>
  <si>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</si>
  <si>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</si>
  <si>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</si>
  <si>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</si>
  <si>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</si>
  <si>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</si>
  <si>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</si>
  <si>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</si>
  <si>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</si>
  <si>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</si>
  <si>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</si>
  <si>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</si>
  <si>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</si>
  <si>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</si>
  <si>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</si>
  <si>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</si>
  <si>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</si>
  <si>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</si>
  <si>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</si>
  <si>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</si>
  <si>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</si>
  <si>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</si>
  <si>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</si>
  <si>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</si>
  <si>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</si>
  <si>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</si>
  <si>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</si>
  <si>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</si>
  <si>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</si>
  <si>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</si>
  <si>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</si>
  <si>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</si>
  <si>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</si>
  <si>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</si>
  <si>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</si>
  <si>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</si>
  <si>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</si>
  <si>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</si>
  <si>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</si>
  <si>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</si>
  <si>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</si>
  <si>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</si>
  <si>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</si>
  <si>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</si>
  <si>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</si>
  <si>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</si>
  <si>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</si>
  <si>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</si>
  <si>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</si>
  <si>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</si>
  <si>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</si>
  <si>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</si>
  <si>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</si>
  <si>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</si>
  <si>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</si>
  <si>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</si>
  <si>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</si>
  <si>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</si>
  <si>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</si>
  <si>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</si>
  <si>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</si>
  <si>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</si>
  <si>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</si>
  <si>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</si>
  <si>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</si>
  <si>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</si>
  <si>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</si>
  <si>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</si>
  <si>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</si>
  <si>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</si>
  <si>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</si>
  <si>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</si>
  <si>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</si>
  <si>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</si>
  <si>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</si>
  <si>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</si>
  <si>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</si>
  <si>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</si>
  <si>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</si>
  <si>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</si>
  <si>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</si>
  <si>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</si>
  <si>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岐阜県各務原市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</si>
  <si>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</si>
  <si>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</si>
  <si>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</si>
  <si>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</si>
  <si>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</si>
  <si>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</si>
  <si>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</si>
  <si>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</si>
  <si>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</si>
  <si>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</si>
  <si>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</si>
  <si>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</si>
  <si>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</si>
  <si>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</si>
  <si>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</si>
  <si>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</si>
  <si>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</si>
  <si>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</si>
  <si>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</si>
  <si>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</si>
  <si>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</si>
  <si>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</si>
  <si>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</si>
  <si>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</si>
  <si>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</si>
  <si>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</si>
  <si>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</si>
  <si>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</si>
  <si>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</si>
  <si>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</si>
  <si>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</si>
  <si>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</si>
  <si>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</si>
  <si>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</si>
  <si>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</si>
  <si>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</si>
  <si>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</si>
  <si>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</si>
  <si>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</si>
  <si>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</si>
  <si>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</si>
  <si>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</si>
  <si>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</si>
  <si>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</si>
  <si>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</si>
  <si>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</si>
  <si>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</si>
  <si>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</si>
  <si>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</si>
  <si>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</si>
  <si>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</si>
  <si>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</si>
  <si>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</si>
  <si>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</si>
  <si>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</si>
  <si>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</si>
  <si>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</si>
  <si>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</si>
  <si>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</si>
  <si>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</si>
  <si>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</si>
  <si>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</si>
  <si>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</si>
  <si>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</si>
  <si>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</si>
  <si>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</si>
  <si>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</si>
  <si>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</si>
  <si>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</si>
  <si>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</si>
  <si>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</si>
  <si>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</si>
  <si>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</si>
  <si>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</si>
  <si>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</si>
  <si>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</si>
  <si>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</si>
  <si>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</si>
  <si>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</si>
  <si>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</si>
  <si>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</si>
  <si>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</si>
  <si>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</si>
  <si>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</si>
  <si>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</si>
  <si>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</si>
  <si>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</si>
  <si>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</si>
  <si>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</si>
  <si>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</si>
  <si>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</si>
  <si>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</si>
  <si>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</si>
  <si>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</si>
  <si>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</si>
  <si>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</si>
  <si>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</si>
  <si>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</si>
  <si>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</si>
  <si>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</si>
  <si>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</si>
  <si>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</si>
  <si>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</si>
  <si>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</si>
  <si>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</si>
  <si>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</si>
  <si>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</si>
  <si>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</si>
  <si>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</si>
  <si>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</si>
  <si>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</si>
  <si>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</si>
  <si>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</si>
  <si>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</si>
  <si>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</si>
  <si>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</si>
  <si>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</si>
  <si>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</si>
  <si>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</si>
  <si>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</si>
  <si>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</si>
  <si>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</si>
  <si>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</si>
  <si>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</si>
  <si>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</si>
  <si>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</si>
  <si>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</si>
  <si>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</si>
  <si>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</si>
  <si>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</si>
  <si>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</si>
  <si>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</si>
  <si>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</si>
  <si>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</si>
  <si>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</si>
  <si>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</si>
  <si>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</si>
  <si>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</si>
  <si>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</si>
  <si>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</si>
  <si>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</si>
  <si>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</si>
  <si>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</si>
  <si>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</si>
  <si>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</si>
  <si>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</si>
  <si>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</si>
  <si>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岐阜県各務原市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</si>
  <si>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</si>
  <si>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</si>
  <si>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</si>
  <si>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</si>
  <si>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</si>
  <si>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</si>
  <si>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</si>
  <si>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</si>
  <si>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</si>
  <si>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</si>
  <si>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</si>
  <si>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</si>
  <si>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</si>
  <si>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</si>
  <si>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</si>
  <si>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</si>
  <si>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</si>
  <si>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</si>
  <si>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</si>
  <si>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</si>
  <si>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</si>
  <si>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</si>
  <si>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</si>
  <si>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</si>
  <si>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</si>
  <si>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</si>
  <si>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</si>
  <si>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</si>
  <si>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</si>
  <si>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</si>
  <si>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</si>
  <si>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</si>
  <si>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</si>
  <si>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</si>
  <si>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</si>
  <si>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</si>
  <si>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</si>
  <si>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</si>
  <si>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</si>
  <si>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</si>
  <si>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</si>
  <si>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</si>
  <si>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</si>
  <si>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</si>
  <si>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</si>
  <si>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</si>
  <si>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</si>
  <si>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</si>
  <si>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</si>
  <si>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</si>
  <si>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</si>
  <si>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</si>
  <si>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</si>
  <si>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</si>
  <si>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</si>
  <si>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</si>
  <si>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</si>
  <si>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</si>
  <si>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</si>
  <si>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</si>
  <si>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</si>
  <si>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</si>
  <si>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</si>
  <si>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</si>
  <si>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</si>
  <si>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</si>
  <si>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</si>
  <si>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</si>
  <si>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</si>
  <si>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</si>
  <si>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</si>
  <si>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</si>
  <si>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</si>
  <si>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</si>
  <si>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</si>
  <si>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</si>
  <si>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</si>
  <si>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</si>
  <si>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</si>
  <si>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</si>
  <si>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</si>
  <si>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</si>
  <si>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</si>
  <si>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</si>
  <si>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</si>
  <si>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</si>
  <si>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</si>
  <si>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</si>
  <si>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</si>
  <si>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</si>
  <si>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</si>
  <si>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</si>
  <si>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</si>
  <si>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</si>
  <si>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</si>
  <si>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</si>
  <si>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</si>
  <si>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</si>
  <si>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</si>
  <si>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</si>
  <si>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</si>
  <si>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</si>
  <si>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</si>
  <si>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</si>
  <si>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</si>
  <si>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</si>
  <si>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</si>
  <si>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</si>
  <si>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</si>
  <si>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</si>
  <si>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</si>
  <si>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</si>
  <si>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</si>
  <si>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</si>
  <si>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</si>
  <si>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</si>
  <si>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</si>
  <si>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</si>
  <si>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</si>
  <si>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</si>
  <si>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</si>
  <si>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</si>
  <si>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</si>
  <si>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</si>
  <si>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</si>
  <si>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</si>
  <si>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</si>
  <si>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</si>
  <si>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</si>
  <si>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</si>
  <si>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</si>
  <si>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</si>
  <si>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</si>
  <si>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</si>
  <si>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</si>
  <si>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</si>
  <si>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</si>
  <si>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</si>
  <si>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</si>
  <si>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</si>
  <si>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</si>
  <si>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</si>
  <si>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</si>
  <si>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</si>
  <si>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</si>
  <si>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</si>
  <si>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</si>
  <si>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</si>
  <si>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</si>
  <si>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</si>
  <si>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</si>
  <si>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</si>
  <si>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</si>
  <si>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</si>
  <si>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</si>
  <si>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</si>
  <si>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</si>
  <si>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</si>
  <si>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</si>
  <si>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</si>
  <si>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</si>
  <si>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</si>
  <si>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</si>
  <si>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</si>
  <si>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</si>
  <si>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</si>
  <si>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</si>
  <si>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</si>
  <si>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</si>
  <si>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</si>
  <si>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</si>
  <si>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</si>
  <si>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</si>
  <si>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</si>
  <si>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</si>
  <si>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</si>
  <si>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</si>
  <si>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</si>
  <si>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</si>
  <si>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</si>
  <si>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</si>
  <si>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</si>
  <si>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</si>
  <si>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</si>
  <si>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</si>
  <si>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</si>
  <si>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</si>
  <si>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</si>
  <si>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国民健康保険事業特別会計</t>
  </si>
  <si>
    <t>介護保険事業特別会計</t>
  </si>
  <si>
    <t>後期高齢者医療事業特別会計</t>
  </si>
  <si>
    <t>下水道事業特別会計</t>
  </si>
  <si>
    <t>その他会計（赤字）</t>
  </si>
  <si>
    <t>その他会計（黒字）</t>
  </si>
  <si>
    <t>基金繰入金（2,599百万円）</t>
    <rPh sb="0" eb="2">
      <t>キキン</t>
    </rPh>
    <rPh sb="2" eb="4">
      <t>クリイレ</t>
    </rPh>
    <rPh sb="4" eb="5">
      <t>キン</t>
    </rPh>
    <rPh sb="11" eb="14">
      <t>ヒャクマンエン</t>
    </rPh>
    <phoneticPr fontId="2"/>
  </si>
  <si>
    <t>法適用企業</t>
  </si>
  <si>
    <t>法非適用企業</t>
  </si>
  <si>
    <t>岐阜県市町村会館組合</t>
  </si>
  <si>
    <t>岐阜県市町村職員退職手当組合</t>
  </si>
  <si>
    <t>基金繰入金1,475百万</t>
  </si>
  <si>
    <t>後期高齢者医療広域連合（特別会計）</t>
  </si>
  <si>
    <t>基金繰入金287百万</t>
  </si>
  <si>
    <t>後期高齢者医療広域連合（一般会計）</t>
  </si>
  <si>
    <t>木曽川右岸地帯水防事務組合</t>
  </si>
  <si>
    <t>各務原市土地開発公社</t>
  </si>
  <si>
    <t>各務原市施設振興公社</t>
  </si>
  <si>
    <t>㈱オアシスパーク</t>
  </si>
  <si>
    <t>基金繰入金（50百万円）</t>
    <rPh sb="0" eb="2">
      <t>キキン</t>
    </rPh>
    <rPh sb="2" eb="4">
      <t>クリイレ</t>
    </rPh>
    <rPh sb="4" eb="5">
      <t>キン</t>
    </rPh>
    <rPh sb="8" eb="11">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</si>
  <si>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</si>
  <si>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</si>
  <si>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</si>
  <si>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</si>
  <si>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</si>
  <si>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</si>
  <si>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</si>
  <si>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</si>
  <si>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</si>
  <si>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将来負担比率、実質公債費比率とも類似団体平均を下回っている。
　要因として、地方交付税に算入される有利な借入に厳選してきたことが考えられる。引き続き、次世代へ過大な負担を残さぬように、普通建設事業の計画的な実施を検討し、過剰な市債の発行の抑制に努める。</t>
    <rPh sb="1" eb="3">
      <t>ショウライ</t>
    </rPh>
    <rPh sb="3" eb="5">
      <t>フタン</t>
    </rPh>
    <rPh sb="5" eb="7">
      <t>ヒリツ</t>
    </rPh>
    <rPh sb="8" eb="10">
      <t>ジッシツ</t>
    </rPh>
    <rPh sb="10" eb="13">
      <t>コウサイヒ</t>
    </rPh>
    <rPh sb="13" eb="15">
      <t>ヒリツ</t>
    </rPh>
    <rPh sb="17" eb="19">
      <t>ルイジ</t>
    </rPh>
    <rPh sb="19" eb="21">
      <t>ダンタイ</t>
    </rPh>
    <rPh sb="21" eb="23">
      <t>ヘイキン</t>
    </rPh>
    <rPh sb="24" eb="26">
      <t>シタマワ</t>
    </rPh>
    <rPh sb="33" eb="35">
      <t>ヨウイン</t>
    </rPh>
    <rPh sb="39" eb="41">
      <t>チホウ</t>
    </rPh>
    <rPh sb="41" eb="44">
      <t>コウフゼイ</t>
    </rPh>
    <rPh sb="45" eb="47">
      <t>サンニュウ</t>
    </rPh>
    <rPh sb="50" eb="52">
      <t>ユウリ</t>
    </rPh>
    <rPh sb="53" eb="55">
      <t>カリイレ</t>
    </rPh>
    <rPh sb="56" eb="58">
      <t>ゲンセン</t>
    </rPh>
    <rPh sb="65" eb="66">
      <t>カンガ</t>
    </rPh>
    <rPh sb="71" eb="72">
      <t>ヒ</t>
    </rPh>
    <rPh sb="73" eb="74">
      <t>ツヅ</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</si>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</sst>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78"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5" xfId="30" applyNumberFormat="1" applyFont="1" applyBorder="1" applyAlignment="1" applyProtection="1">
      <alignment horizontal="right" vertical="center" shrinkToFit="1"/>
      <protection locked="0"/>
    </xf>
    <xf numFmtId="0" fontId="26" fillId="0" borderId="101"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7"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88" fontId="26" fillId="0" borderId="11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01"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5" xfId="30"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78"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2" xfId="33" applyNumberFormat="1" applyFont="1" applyBorder="1" applyAlignment="1" applyProtection="1">
      <alignment horizontal="right" vertical="center" shrinkToFit="1"/>
      <protection locked="0"/>
    </xf>
    <xf numFmtId="177" fontId="26" fillId="0" borderId="105" xfId="33" applyNumberFormat="1" applyFont="1" applyBorder="1" applyAlignment="1" applyProtection="1">
      <alignment horizontal="right" vertical="center" shrinkToFit="1"/>
      <protection locked="0"/>
    </xf>
    <xf numFmtId="177" fontId="26" fillId="0" borderId="101"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3"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4"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50585</c:v>
                </c:pt>
                <c:pt idx="1">
                  <c:v>62221</c:v>
                </c:pt>
                <c:pt idx="2">
                  <c:v>41279</c:v>
                </c:pt>
                <c:pt idx="3">
                  <c:v>47657</c:v>
                </c:pt>
                <c:pt idx="4">
                  <c:v>39698</c:v>
                </c:pt>
              </c:numCache>
            </c:numRef>
          </c:val>
          <c:smooth val="0"/>
        </c:ser>
        <c:dLbls>
          <c:showLegendKey val="0"/>
          <c:showVal val="0"/>
          <c:showCatName val="0"/>
          <c:showSerName val="0"/>
          <c:showPercent val="0"/>
          <c:showBubbleSize val="0"/>
        </c:dLbls>
        <c:marker val="1"/>
        <c:smooth val="0"/>
        <c:axId val="98329728"/>
        <c:axId val="98331648"/>
      </c:lineChart>
      <c:catAx>
        <c:axId val="98329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31648"/>
        <c:crosses val="autoZero"/>
        <c:auto val="1"/>
        <c:lblAlgn val="ctr"/>
        <c:lblOffset val="100"/>
        <c:tickLblSkip val="1"/>
        <c:tickMarkSkip val="1"/>
        <c:noMultiLvlLbl val="0"/>
      </c:catAx>
      <c:valAx>
        <c:axId val="98331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2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8.6999999999999993</c:v>
                </c:pt>
                <c:pt idx="1">
                  <c:v>7.45</c:v>
                </c:pt>
                <c:pt idx="2">
                  <c:v>8.2899999999999991</c:v>
                </c:pt>
                <c:pt idx="3">
                  <c:v>8.8800000000000008</c:v>
                </c:pt>
                <c:pt idx="4">
                  <c:v>12.09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27.75</c:v>
                </c:pt>
                <c:pt idx="1">
                  <c:v>31.21</c:v>
                </c:pt>
                <c:pt idx="2">
                  <c:v>41.61</c:v>
                </c:pt>
                <c:pt idx="3">
                  <c:v>47.65</c:v>
                </c:pt>
                <c:pt idx="4">
                  <c:v>47.54</c:v>
                </c:pt>
              </c:numCache>
            </c:numRef>
          </c:val>
        </c:ser>
        <c:dLbls>
          <c:showLegendKey val="0"/>
          <c:showVal val="0"/>
          <c:showCatName val="0"/>
          <c:showSerName val="0"/>
          <c:showPercent val="0"/>
          <c:showBubbleSize val="0"/>
        </c:dLbls>
        <c:gapWidth val="250"/>
        <c:overlap val="100"/>
        <c:axId val="122704640"/>
        <c:axId val="12270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4.67</c:v>
                </c:pt>
                <c:pt idx="1">
                  <c:v>2.98</c:v>
                </c:pt>
                <c:pt idx="2">
                  <c:v>12.9</c:v>
                </c:pt>
                <c:pt idx="3">
                  <c:v>3.95</c:v>
                </c:pt>
                <c:pt idx="4">
                  <c:v>3.59</c:v>
                </c:pt>
              </c:numCache>
            </c:numRef>
          </c:val>
          <c:smooth val="0"/>
        </c:ser>
        <c:dLbls>
          <c:showLegendKey val="0"/>
          <c:showVal val="0"/>
          <c:showCatName val="0"/>
          <c:showSerName val="0"/>
          <c:showPercent val="0"/>
          <c:showBubbleSize val="0"/>
        </c:dLbls>
        <c:marker val="1"/>
        <c:smooth val="0"/>
        <c:axId val="122704640"/>
        <c:axId val="122706560"/>
      </c:lineChart>
      <c:catAx>
        <c:axId val="12270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06560"/>
        <c:crosses val="autoZero"/>
        <c:auto val="1"/>
        <c:lblAlgn val="ctr"/>
        <c:lblOffset val="100"/>
        <c:tickLblSkip val="1"/>
        <c:tickMarkSkip val="1"/>
        <c:noMultiLvlLbl val="0"/>
      </c:catAx>
      <c:valAx>
        <c:axId val="12270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0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0.11</c:v>
                </c:pt>
                <c:pt idx="4">
                  <c:v>#N/A</c:v>
                </c:pt>
                <c:pt idx="5">
                  <c:v>0.13</c:v>
                </c:pt>
                <c:pt idx="6">
                  <c:v>#N/A</c:v>
                </c:pt>
                <c:pt idx="7">
                  <c:v>0.11</c:v>
                </c:pt>
                <c:pt idx="8">
                  <c:v>#N/A</c:v>
                </c:pt>
                <c:pt idx="9">
                  <c:v>0.11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0.09</c:v>
                </c:pt>
                <c:pt idx="4">
                  <c:v>#N/A</c:v>
                </c:pt>
                <c:pt idx="5">
                  <c:v>0.11</c:v>
                </c:pt>
                <c:pt idx="6">
                  <c:v>#N/A</c:v>
                </c:pt>
                <c:pt idx="7">
                  <c:v>0.12</c:v>
                </c:pt>
                <c:pt idx="8">
                  <c:v>#N/A</c:v>
                </c:pt>
                <c:pt idx="9">
                  <c:v>0.11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0.55000000000000004</c:v>
                </c:pt>
                <c:pt idx="2">
                  <c:v>#N/A</c:v>
                </c:pt>
                <c:pt idx="3">
                  <c:v>1.36</c:v>
                </c:pt>
                <c:pt idx="4">
                  <c:v>#N/A</c:v>
                </c:pt>
                <c:pt idx="5">
                  <c:v>1.79</c:v>
                </c:pt>
                <c:pt idx="6">
                  <c:v>#N/A</c:v>
                </c:pt>
                <c:pt idx="7">
                  <c:v>2.54</c:v>
                </c:pt>
                <c:pt idx="8">
                  <c:v>#N/A</c:v>
                </c:pt>
                <c:pt idx="9">
                  <c:v>1.43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5.89</c:v>
                </c:pt>
                <c:pt idx="2">
                  <c:v>#N/A</c:v>
                </c:pt>
                <c:pt idx="3">
                  <c:v>7.19</c:v>
                </c:pt>
                <c:pt idx="4">
                  <c:v>#N/A</c:v>
                </c:pt>
                <c:pt idx="5">
                  <c:v>5.36</c:v>
                </c:pt>
                <c:pt idx="6">
                  <c:v>#N/A</c:v>
                </c:pt>
                <c:pt idx="7">
                  <c:v>4.72</c:v>
                </c:pt>
                <c:pt idx="8">
                  <c:v>#N/A</c:v>
                </c:pt>
                <c:pt idx="9">
                  <c:v>4.46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5.72</c:v>
                </c:pt>
                <c:pt idx="2">
                  <c:v>#N/A</c:v>
                </c:pt>
                <c:pt idx="3">
                  <c:v>4.42</c:v>
                </c:pt>
                <c:pt idx="4">
                  <c:v>#N/A</c:v>
                </c:pt>
                <c:pt idx="5">
                  <c:v>5.6</c:v>
                </c:pt>
                <c:pt idx="6">
                  <c:v>#N/A</c:v>
                </c:pt>
                <c:pt idx="7">
                  <c:v>6.12</c:v>
                </c:pt>
                <c:pt idx="8">
                  <c:v>#N/A</c:v>
                </c:pt>
                <c:pt idx="9">
                  <c:v>6.09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8.6999999999999993</c:v>
                </c:pt>
                <c:pt idx="2">
                  <c:v>#N/A</c:v>
                </c:pt>
                <c:pt idx="3">
                  <c:v>7.44</c:v>
                </c:pt>
                <c:pt idx="4">
                  <c:v>#N/A</c:v>
                </c:pt>
                <c:pt idx="5">
                  <c:v>8.2899999999999991</c:v>
                </c:pt>
                <c:pt idx="6">
                  <c:v>#N/A</c:v>
                </c:pt>
                <c:pt idx="7">
                  <c:v>8.8699999999999992</c:v>
                </c:pt>
                <c:pt idx="8">
                  <c:v>#N/A</c:v>
                </c:pt>
                <c:pt idx="9">
                  <c:v>12.09</c:v>
                </c:pt>
              </c:numCache>
            </c:numRef>
          </c:val>
        </c:ser>
        <c:dLbls>
          <c:showLegendKey val="0"/>
          <c:showVal val="0"/>
          <c:showCatName val="0"/>
          <c:showSerName val="0"/>
          <c:showPercent val="0"/>
          <c:showBubbleSize val="0"/>
        </c:dLbls>
        <c:gapWidth val="150"/>
        <c:overlap val="100"/>
        <c:axId val="122792192"/>
        <c:axId val="122793984"/>
      </c:barChart>
      <c:catAx>
        <c:axId val="1227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93984"/>
        <c:crosses val="autoZero"/>
        <c:auto val="1"/>
        <c:lblAlgn val="ctr"/>
        <c:lblOffset val="100"/>
        <c:tickLblSkip val="1"/>
        <c:tickMarkSkip val="1"/>
        <c:noMultiLvlLbl val="0"/>
      </c:catAx>
      <c:valAx>
        <c:axId val="1227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4810</c:v>
                </c:pt>
                <c:pt idx="5">
                  <c:v>4852</c:v>
                </c:pt>
                <c:pt idx="8">
                  <c:v>5874</c:v>
                </c:pt>
                <c:pt idx="11">
                  <c:v>5481</c:v>
                </c:pt>
                <c:pt idx="14">
                  <c:v>5307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964</c:v>
                </c:pt>
                <c:pt idx="3">
                  <c:v>1133</c:v>
                </c:pt>
                <c:pt idx="6">
                  <c:v>1044</c:v>
                </c:pt>
                <c:pt idx="9">
                  <c:v>806</c:v>
                </c:pt>
                <c:pt idx="12">
                  <c:v>734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3972</c:v>
                </c:pt>
                <c:pt idx="3">
                  <c:v>4213</c:v>
                </c:pt>
                <c:pt idx="6">
                  <c:v>4527</c:v>
                </c:pt>
                <c:pt idx="9">
                  <c:v>4984</c:v>
                </c:pt>
                <c:pt idx="12">
                  <c:v>5005</c:v>
                </c:pt>
              </c:numCache>
            </c:numRef>
          </c:val>
        </c:ser>
        <c:dLbls>
          <c:showLegendKey val="0"/>
          <c:showVal val="0"/>
          <c:showCatName val="0"/>
          <c:showSerName val="0"/>
          <c:showPercent val="0"/>
          <c:showBubbleSize val="0"/>
        </c:dLbls>
        <c:gapWidth val="100"/>
        <c:overlap val="100"/>
        <c:axId val="119706752"/>
        <c:axId val="11970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326</c:v>
                </c:pt>
                <c:pt idx="2">
                  <c:v>#N/A</c:v>
                </c:pt>
                <c:pt idx="3">
                  <c:v>#N/A</c:v>
                </c:pt>
                <c:pt idx="4">
                  <c:v>494</c:v>
                </c:pt>
                <c:pt idx="5">
                  <c:v>#N/A</c:v>
                </c:pt>
                <c:pt idx="6">
                  <c:v>#N/A</c:v>
                </c:pt>
                <c:pt idx="7">
                  <c:v>-303</c:v>
                </c:pt>
                <c:pt idx="8">
                  <c:v>#N/A</c:v>
                </c:pt>
                <c:pt idx="9">
                  <c:v>#N/A</c:v>
                </c:pt>
                <c:pt idx="10">
                  <c:v>309</c:v>
                </c:pt>
                <c:pt idx="11">
                  <c:v>#N/A</c:v>
                </c:pt>
                <c:pt idx="12">
                  <c:v>#N/A</c:v>
                </c:pt>
                <c:pt idx="13">
                  <c:v>432</c:v>
                </c:pt>
                <c:pt idx="14">
                  <c:v>#N/A</c:v>
                </c:pt>
              </c:numCache>
            </c:numRef>
          </c:val>
          <c:smooth val="0"/>
        </c:ser>
        <c:dLbls>
          <c:showLegendKey val="0"/>
          <c:showVal val="0"/>
          <c:showCatName val="0"/>
          <c:showSerName val="0"/>
          <c:showPercent val="0"/>
          <c:showBubbleSize val="0"/>
        </c:dLbls>
        <c:marker val="1"/>
        <c:smooth val="0"/>
        <c:axId val="119706752"/>
        <c:axId val="119708672"/>
      </c:lineChart>
      <c:catAx>
        <c:axId val="1197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08672"/>
        <c:crosses val="autoZero"/>
        <c:auto val="1"/>
        <c:lblAlgn val="ctr"/>
        <c:lblOffset val="100"/>
        <c:tickLblSkip val="1"/>
        <c:tickMarkSkip val="1"/>
        <c:noMultiLvlLbl val="0"/>
      </c:catAx>
      <c:valAx>
        <c:axId val="11970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0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44289</c:v>
                </c:pt>
                <c:pt idx="5">
                  <c:v>46019</c:v>
                </c:pt>
                <c:pt idx="8">
                  <c:v>45838</c:v>
                </c:pt>
                <c:pt idx="11">
                  <c:v>44898</c:v>
                </c:pt>
                <c:pt idx="14">
                  <c:v>45183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20314</c:v>
                </c:pt>
                <c:pt idx="5">
                  <c:v>17908</c:v>
                </c:pt>
                <c:pt idx="8">
                  <c:v>16516</c:v>
                </c:pt>
                <c:pt idx="11">
                  <c:v>16008</c:v>
                </c:pt>
                <c:pt idx="14">
                  <c:v>17367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20747</c:v>
                </c:pt>
                <c:pt idx="5">
                  <c:v>20766</c:v>
                </c:pt>
                <c:pt idx="8">
                  <c:v>23894</c:v>
                </c:pt>
                <c:pt idx="11">
                  <c:v>25382</c:v>
                </c:pt>
                <c:pt idx="14">
                  <c:v>26754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396</c:v>
                </c:pt>
                <c:pt idx="3">
                  <c:v>380</c:v>
                </c:pt>
                <c:pt idx="6">
                  <c:v>3</c:v>
                </c:pt>
                <c:pt idx="9">
                  <c:v>112</c:v>
                </c:pt>
                <c:pt idx="12">
                  <c:v>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6484</c:v>
                </c:pt>
                <c:pt idx="3">
                  <c:v>7487</c:v>
                </c:pt>
                <c:pt idx="6">
                  <c:v>7892</c:v>
                </c:pt>
                <c:pt idx="9">
                  <c:v>7412</c:v>
                </c:pt>
                <c:pt idx="12">
                  <c:v>7121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12160</c:v>
                </c:pt>
                <c:pt idx="3">
                  <c:v>11979</c:v>
                </c:pt>
                <c:pt idx="6">
                  <c:v>11589</c:v>
                </c:pt>
                <c:pt idx="9">
                  <c:v>11509</c:v>
                </c:pt>
                <c:pt idx="12">
                  <c:v>10775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2367</c:v>
                </c:pt>
                <c:pt idx="3">
                  <c:v>738</c:v>
                </c:pt>
                <c:pt idx="6">
                  <c:v>1163</c:v>
                </c:pt>
                <c:pt idx="9">
                  <c:v>1368</c:v>
                </c:pt>
                <c:pt idx="12">
                  <c:v>1259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40440</c:v>
                </c:pt>
                <c:pt idx="3">
                  <c:v>39040</c:v>
                </c:pt>
                <c:pt idx="6">
                  <c:v>38919</c:v>
                </c:pt>
                <c:pt idx="9">
                  <c:v>37871</c:v>
                </c:pt>
                <c:pt idx="12">
                  <c:v>36049</c:v>
                </c:pt>
              </c:numCache>
            </c:numRef>
          </c:val>
        </c:ser>
        <c:dLbls>
          <c:showLegendKey val="0"/>
          <c:showVal val="0"/>
          <c:showCatName val="0"/>
          <c:showSerName val="0"/>
          <c:showPercent val="0"/>
          <c:showBubbleSize val="0"/>
        </c:dLbls>
        <c:gapWidth val="100"/>
        <c:overlap val="100"/>
        <c:axId val="2388736"/>
        <c:axId val="239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88736"/>
        <c:axId val="2390656"/>
      </c:lineChart>
      <c:catAx>
        <c:axId val="23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0656"/>
        <c:crosses val="autoZero"/>
        <c:auto val="1"/>
        <c:lblAlgn val="ctr"/>
        <c:lblOffset val="100"/>
        <c:tickLblSkip val="1"/>
        <c:tickMarkSkip val="1"/>
        <c:noMultiLvlLbl val="0"/>
      </c:catAx>
      <c:valAx>
        <c:axId val="239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109760"/>
        <c:axId val="123111680"/>
      </c:scatterChart>
      <c:valAx>
        <c:axId val="123109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11680"/>
        <c:crosses val="autoZero"/>
        <c:crossBetween val="midCat"/>
      </c:valAx>
      <c:valAx>
        <c:axId val="123111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0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c:v>
                </c:pt>
                <c:pt idx="1">
                  <c:v>2</c:v>
                </c:pt>
                <c:pt idx="2">
                  <c:v>0.7</c:v>
                </c:pt>
                <c:pt idx="3">
                  <c:v>0.7</c:v>
                </c:pt>
                <c:pt idx="4">
                  <c:v>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23139968"/>
        <c:axId val="114475008"/>
      </c:scatterChart>
      <c:valAx>
        <c:axId val="123139968"/>
        <c:scaling>
          <c:orientation val="minMax"/>
          <c:max val="9.6"/>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475008"/>
        <c:crosses val="autoZero"/>
        <c:crossBetween val="midCat"/>
      </c:valAx>
      <c:valAx>
        <c:axId val="114475008"/>
        <c:scaling>
          <c:orientation val="minMax"/>
          <c:max val="6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39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の公債費縮減のため、据え置き期間の廃止、償還年限の短縮といった借入条件の見直しを行った影響などにより、一般会計の元利償還金は増加傾向にあるが、下水道事業債に充てる繰入金は減少傾向にある。</a:t>
          </a:r>
        </a:p>
        <a:p>
          <a:r>
            <a:rPr kumimoji="1" lang="ja-JP" altLang="en-US" sz="1400">
              <a:latin typeface="ＭＳ ゴシック" pitchFamily="49" charset="-128"/>
              <a:ea typeface="ＭＳ ゴシック" pitchFamily="49" charset="-128"/>
            </a:rPr>
            <a:t>　今後も、新規の起債は交付税算入率を考慮して厳選するとともに、償還額の平準化を視野に入れた財政運営を進めていく。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年度決算と平成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3,031</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3,016</a:t>
          </a:r>
          <a:r>
            <a:rPr kumimoji="1" lang="ja-JP" altLang="en-US" sz="1400">
              <a:latin typeface="ＭＳ ゴシック" pitchFamily="49" charset="-128"/>
              <a:ea typeface="ＭＳ ゴシック" pitchFamily="49" charset="-128"/>
            </a:rPr>
            <a:t>百万円増加している。その結果、将来負担比率の分子は約</a:t>
          </a:r>
          <a:r>
            <a:rPr kumimoji="1" lang="en-US" altLang="ja-JP" sz="1400">
              <a:latin typeface="ＭＳ ゴシック" pitchFamily="49" charset="-128"/>
              <a:ea typeface="ＭＳ ゴシック" pitchFamily="49" charset="-128"/>
            </a:rPr>
            <a:t>6,049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将来負担比率が減少した主な要因は、財政調整基金の積み増しなどにより、充当可能基金が</a:t>
          </a:r>
          <a:r>
            <a:rPr kumimoji="1" lang="en-US" altLang="ja-JP" sz="1400">
              <a:latin typeface="ＭＳ ゴシック" pitchFamily="49" charset="-128"/>
              <a:ea typeface="ＭＳ ゴシック" pitchFamily="49" charset="-128"/>
            </a:rPr>
            <a:t>1,372</a:t>
          </a:r>
          <a:r>
            <a:rPr kumimoji="1" lang="ja-JP" altLang="en-US" sz="1400">
              <a:latin typeface="ＭＳ ゴシック" pitchFamily="49" charset="-128"/>
              <a:ea typeface="ＭＳ ゴシック" pitchFamily="49" charset="-128"/>
            </a:rPr>
            <a:t>百万円増加したことによる。今後見込まれる財政需要に備え、引き続き堅実な財政運営に努める。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類似団体、全国、県内平均を上回っており、力強い財政を堅持しているが、財政力指数は微減となった。</a:t>
          </a:r>
        </a:p>
        <a:p>
          <a:r>
            <a:rPr kumimoji="1" lang="ja-JP" altLang="en-US" sz="1300">
              <a:latin typeface="ＭＳ Ｐゴシック"/>
            </a:rPr>
            <a:t>　要因としては、消費税率引き上げに伴う地方消費税交付金の増等により基準財政収入額が増加した一方、社会保障経費や公債費等の増により基準財政需要額が増加したためである。</a:t>
          </a:r>
        </a:p>
        <a:p>
          <a:r>
            <a:rPr kumimoji="1" lang="ja-JP" altLang="en-US" sz="1300">
              <a:latin typeface="ＭＳ Ｐゴシック"/>
            </a:rPr>
            <a:t>　今後、人口減少等により、歳入の大幅な増加は見込めない中、扶助費等の増加により、経常的な歳出の増加が予想されることから、引き続き、コスト縮減や無駄の排除等で経費削減を図り、歳出の抑制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24493</xdr:rowOff>
    </xdr:to>
    <xdr:cxnSp macro="">
      <xdr:nvCxnSpPr>
        <xdr:cNvPr id="73" name="直線コネクタ 72"/>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24493</xdr:rowOff>
    </xdr:to>
    <xdr:cxnSp macro="">
      <xdr:nvCxnSpPr>
        <xdr:cNvPr id="76" name="直線コネクタ 75"/>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41</xdr:row>
      <xdr:rowOff>7257</xdr:rowOff>
    </xdr:to>
    <xdr:cxnSp macro="">
      <xdr:nvCxnSpPr>
        <xdr:cNvPr id="79" name="直線コネクタ 78"/>
        <xdr:cNvCxnSpPr/>
      </xdr:nvCxnSpPr>
      <xdr:spPr>
        <a:xfrm>
          <a:off x="1447800" y="69677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類似団体、全国平均を下回った一方、県内平均を上回った。</a:t>
          </a:r>
        </a:p>
        <a:p>
          <a:r>
            <a:rPr kumimoji="1" lang="ja-JP" altLang="en-US" sz="1300">
              <a:latin typeface="ＭＳ Ｐゴシック"/>
            </a:rPr>
            <a:t>　前年度比</a:t>
          </a:r>
          <a:r>
            <a:rPr kumimoji="1" lang="en-US" altLang="ja-JP" sz="1300">
              <a:latin typeface="ＭＳ Ｐゴシック"/>
            </a:rPr>
            <a:t>3.5</a:t>
          </a:r>
          <a:r>
            <a:rPr kumimoji="1" lang="ja-JP" altLang="en-US" sz="1300">
              <a:latin typeface="ＭＳ Ｐゴシック"/>
            </a:rPr>
            <a:t>ポイント改善した。これは、人件費や物件費、扶助費等の経常的支出が増えた一方で、消費税率の引上げに伴う地方消費税交付金の増等により経常一般財源の総額が増加したためである。</a:t>
          </a:r>
        </a:p>
        <a:p>
          <a:r>
            <a:rPr kumimoji="1" lang="ja-JP" altLang="en-US" sz="1300">
              <a:latin typeface="ＭＳ Ｐゴシック"/>
            </a:rPr>
            <a:t>　人口減少等により市税収入の大幅な増加は見込めない中、今後も扶助費の増加が見込まれるため、公債費の抑制、事業の見直し等を行い、持続可能な財政運営に努める。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29718</xdr:rowOff>
    </xdr:to>
    <xdr:cxnSp macro="">
      <xdr:nvCxnSpPr>
        <xdr:cNvPr id="131" name="直線コネクタ 130"/>
        <xdr:cNvCxnSpPr/>
      </xdr:nvCxnSpPr>
      <xdr:spPr>
        <a:xfrm flipV="1">
          <a:off x="4114800" y="1083360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64</xdr:row>
      <xdr:rowOff>29718</xdr:rowOff>
    </xdr:to>
    <xdr:cxnSp macro="">
      <xdr:nvCxnSpPr>
        <xdr:cNvPr id="134" name="直線コネクタ 133"/>
        <xdr:cNvCxnSpPr/>
      </xdr:nvCxnSpPr>
      <xdr:spPr>
        <a:xfrm>
          <a:off x="3225800" y="1070330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64</xdr:row>
      <xdr:rowOff>155194</xdr:rowOff>
    </xdr:to>
    <xdr:cxnSp macro="">
      <xdr:nvCxnSpPr>
        <xdr:cNvPr id="137" name="直線コネクタ 136"/>
        <xdr:cNvCxnSpPr/>
      </xdr:nvCxnSpPr>
      <xdr:spPr>
        <a:xfrm flipV="1">
          <a:off x="2336800" y="1070330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155194</xdr:rowOff>
    </xdr:to>
    <xdr:cxnSp macro="">
      <xdr:nvCxnSpPr>
        <xdr:cNvPr id="140" name="直線コネクタ 139"/>
        <xdr:cNvCxnSpPr/>
      </xdr:nvCxnSpPr>
      <xdr:spPr>
        <a:xfrm>
          <a:off x="1447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50" name="円/楕円 149"/>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51"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150368</xdr:rowOff>
    </xdr:from>
    <xdr:to>
      <xdr:col>6</xdr:col>
      <xdr:colOff>50800</xdr:colOff>
      <xdr:row>64</xdr:row>
      <xdr:rowOff>80518</xdr:rowOff>
    </xdr:to>
    <xdr:sp macro="" textlink="">
      <xdr:nvSpPr>
        <xdr:cNvPr id="152" name="円/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90695</xdr:rowOff>
    </xdr:from>
    <xdr:ext cx="736600" cy="259045"/>
    <xdr:sp macro="" textlink="">
      <xdr:nvSpPr>
        <xdr:cNvPr id="153" name="テキスト ボックス 152"/>
        <xdr:cNvSpPr txBox="1"/>
      </xdr:nvSpPr>
      <xdr:spPr>
        <a:xfrm>
          <a:off x="3733800" y="1072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4" name="円/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5" name="テキスト ボックス 154"/>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104394</xdr:rowOff>
    </xdr:from>
    <xdr:to>
      <xdr:col>3</xdr:col>
      <xdr:colOff>330200</xdr:colOff>
      <xdr:row>65</xdr:row>
      <xdr:rowOff>34544</xdr:rowOff>
    </xdr:to>
    <xdr:sp macro="" textlink="">
      <xdr:nvSpPr>
        <xdr:cNvPr id="156" name="円/楕円 155"/>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19321</xdr:rowOff>
    </xdr:from>
    <xdr:ext cx="762000" cy="259045"/>
    <xdr:sp macro="" textlink="">
      <xdr:nvSpPr>
        <xdr:cNvPr id="157" name="テキスト ボックス 156"/>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8" name="円/楕円 157"/>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66565</xdr:rowOff>
    </xdr:from>
    <xdr:ext cx="762000" cy="259045"/>
    <xdr:sp macro="" textlink="">
      <xdr:nvSpPr>
        <xdr:cNvPr id="159" name="テキスト ボックス 158"/>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類似団体、全国、県内平均を下回った。</a:t>
          </a:r>
        </a:p>
        <a:p>
          <a:r>
            <a:rPr kumimoji="1" lang="ja-JP" altLang="en-US" sz="1300">
              <a:latin typeface="ＭＳ Ｐゴシック"/>
            </a:rPr>
            <a:t>　良好な要因として、定員適正化計画に基づき、職員数の削減を行ってきた結果、市民一人当たりの職員数が少なく、人件費が抑制されていることがあげられる。</a:t>
          </a:r>
        </a:p>
        <a:p>
          <a:r>
            <a:rPr kumimoji="1" lang="ja-JP" altLang="en-US" sz="1300">
              <a:latin typeface="ＭＳ Ｐゴシック"/>
            </a:rPr>
            <a:t>　しかし、今後、経年劣化による公共施設の維持補修修繕費の増が考えられるため、公共施設等長寿命化計画に基づく計画的な修繕や人件費の調整等を行いながら、質の高いサービスを提供していく。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36080</xdr:rowOff>
    </xdr:from>
    <xdr:to>
      <xdr:col>7</xdr:col>
      <xdr:colOff>152400</xdr:colOff>
      <xdr:row>84</xdr:row>
      <xdr:rowOff>98958</xdr:rowOff>
    </xdr:to>
    <xdr:cxnSp macro="">
      <xdr:nvCxnSpPr>
        <xdr:cNvPr id="194" name="直線コネクタ 193"/>
        <xdr:cNvCxnSpPr/>
      </xdr:nvCxnSpPr>
      <xdr:spPr>
        <a:xfrm>
          <a:off x="4114800" y="14437880"/>
          <a:ext cx="8382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145315</xdr:rowOff>
    </xdr:from>
    <xdr:to>
      <xdr:col>6</xdr:col>
      <xdr:colOff>0</xdr:colOff>
      <xdr:row>84</xdr:row>
      <xdr:rowOff>36080</xdr:rowOff>
    </xdr:to>
    <xdr:cxnSp macro="">
      <xdr:nvCxnSpPr>
        <xdr:cNvPr id="197" name="直線コネクタ 196"/>
        <xdr:cNvCxnSpPr/>
      </xdr:nvCxnSpPr>
      <xdr:spPr>
        <a:xfrm>
          <a:off x="3225800" y="14375665"/>
          <a:ext cx="889000" cy="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145315</xdr:rowOff>
    </xdr:from>
    <xdr:to>
      <xdr:col>4</xdr:col>
      <xdr:colOff>482600</xdr:colOff>
      <xdr:row>83</xdr:row>
      <xdr:rowOff>154605</xdr:rowOff>
    </xdr:to>
    <xdr:cxnSp macro="">
      <xdr:nvCxnSpPr>
        <xdr:cNvPr id="200" name="直線コネクタ 199"/>
        <xdr:cNvCxnSpPr/>
      </xdr:nvCxnSpPr>
      <xdr:spPr>
        <a:xfrm flipV="1">
          <a:off x="2336800" y="14375665"/>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154605</xdr:rowOff>
    </xdr:from>
    <xdr:to>
      <xdr:col>3</xdr:col>
      <xdr:colOff>279400</xdr:colOff>
      <xdr:row>84</xdr:row>
      <xdr:rowOff>79835</xdr:rowOff>
    </xdr:to>
    <xdr:cxnSp macro="">
      <xdr:nvCxnSpPr>
        <xdr:cNvPr id="203" name="直線コネクタ 202"/>
        <xdr:cNvCxnSpPr/>
      </xdr:nvCxnSpPr>
      <xdr:spPr>
        <a:xfrm flipV="1">
          <a:off x="1447800" y="14384955"/>
          <a:ext cx="889000" cy="9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48158</xdr:rowOff>
    </xdr:from>
    <xdr:to>
      <xdr:col>7</xdr:col>
      <xdr:colOff>203200</xdr:colOff>
      <xdr:row>84</xdr:row>
      <xdr:rowOff>149758</xdr:rowOff>
    </xdr:to>
    <xdr:sp macro="" textlink="">
      <xdr:nvSpPr>
        <xdr:cNvPr id="213" name="円/楕円 212"/>
        <xdr:cNvSpPr/>
      </xdr:nvSpPr>
      <xdr:spPr>
        <a:xfrm>
          <a:off x="4902200" y="1444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64685</xdr:rowOff>
    </xdr:from>
    <xdr:ext cx="762000" cy="259045"/>
    <xdr:sp macro="" textlink="">
      <xdr:nvSpPr>
        <xdr:cNvPr id="214" name="人件費・物件費等の状況該当値テキスト"/>
        <xdr:cNvSpPr txBox="1"/>
      </xdr:nvSpPr>
      <xdr:spPr>
        <a:xfrm>
          <a:off x="50419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156730</xdr:rowOff>
    </xdr:from>
    <xdr:to>
      <xdr:col>6</xdr:col>
      <xdr:colOff>50800</xdr:colOff>
      <xdr:row>84</xdr:row>
      <xdr:rowOff>86880</xdr:rowOff>
    </xdr:to>
    <xdr:sp macro="" textlink="">
      <xdr:nvSpPr>
        <xdr:cNvPr id="215" name="円/楕円 214"/>
        <xdr:cNvSpPr/>
      </xdr:nvSpPr>
      <xdr:spPr>
        <a:xfrm>
          <a:off x="4064000" y="143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97057</xdr:rowOff>
    </xdr:from>
    <xdr:ext cx="736600" cy="259045"/>
    <xdr:sp macro="" textlink="">
      <xdr:nvSpPr>
        <xdr:cNvPr id="216" name="テキスト ボックス 215"/>
        <xdr:cNvSpPr txBox="1"/>
      </xdr:nvSpPr>
      <xdr:spPr>
        <a:xfrm>
          <a:off x="3733800" y="1415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94515</xdr:rowOff>
    </xdr:from>
    <xdr:to>
      <xdr:col>4</xdr:col>
      <xdr:colOff>533400</xdr:colOff>
      <xdr:row>84</xdr:row>
      <xdr:rowOff>24665</xdr:rowOff>
    </xdr:to>
    <xdr:sp macro="" textlink="">
      <xdr:nvSpPr>
        <xdr:cNvPr id="217" name="円/楕円 216"/>
        <xdr:cNvSpPr/>
      </xdr:nvSpPr>
      <xdr:spPr>
        <a:xfrm>
          <a:off x="3175000" y="143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34842</xdr:rowOff>
    </xdr:from>
    <xdr:ext cx="762000" cy="259045"/>
    <xdr:sp macro="" textlink="">
      <xdr:nvSpPr>
        <xdr:cNvPr id="218" name="テキスト ボックス 217"/>
        <xdr:cNvSpPr txBox="1"/>
      </xdr:nvSpPr>
      <xdr:spPr>
        <a:xfrm>
          <a:off x="2844800" y="1409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103805</xdr:rowOff>
    </xdr:from>
    <xdr:to>
      <xdr:col>3</xdr:col>
      <xdr:colOff>330200</xdr:colOff>
      <xdr:row>84</xdr:row>
      <xdr:rowOff>33955</xdr:rowOff>
    </xdr:to>
    <xdr:sp macro="" textlink="">
      <xdr:nvSpPr>
        <xdr:cNvPr id="219" name="円/楕円 218"/>
        <xdr:cNvSpPr/>
      </xdr:nvSpPr>
      <xdr:spPr>
        <a:xfrm>
          <a:off x="2286000" y="143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44132</xdr:rowOff>
    </xdr:from>
    <xdr:ext cx="762000" cy="259045"/>
    <xdr:sp macro="" textlink="">
      <xdr:nvSpPr>
        <xdr:cNvPr id="220" name="テキスト ボックス 219"/>
        <xdr:cNvSpPr txBox="1"/>
      </xdr:nvSpPr>
      <xdr:spPr>
        <a:xfrm>
          <a:off x="1955800" y="1410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29035</xdr:rowOff>
    </xdr:from>
    <xdr:to>
      <xdr:col>2</xdr:col>
      <xdr:colOff>127000</xdr:colOff>
      <xdr:row>84</xdr:row>
      <xdr:rowOff>130635</xdr:rowOff>
    </xdr:to>
    <xdr:sp macro="" textlink="">
      <xdr:nvSpPr>
        <xdr:cNvPr id="221" name="円/楕円 220"/>
        <xdr:cNvSpPr/>
      </xdr:nvSpPr>
      <xdr:spPr>
        <a:xfrm>
          <a:off x="1397000" y="14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140812</xdr:rowOff>
    </xdr:from>
    <xdr:ext cx="762000" cy="259045"/>
    <xdr:sp macro="" textlink="">
      <xdr:nvSpPr>
        <xdr:cNvPr id="222" name="テキスト ボックス 221"/>
        <xdr:cNvSpPr txBox="1"/>
      </xdr:nvSpPr>
      <xdr:spPr>
        <a:xfrm>
          <a:off x="1066800" y="1419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類似団体、全国平均を上回っている。</a:t>
          </a:r>
        </a:p>
        <a:p>
          <a:r>
            <a:rPr kumimoji="1" lang="ja-JP" altLang="en-US" sz="1300">
              <a:latin typeface="ＭＳ Ｐゴシック"/>
            </a:rPr>
            <a:t>　経験年数階層の変動が大きかった一方、引上率の低い高年齢層の職員が多かったため、ほぼ横ばいになった。</a:t>
          </a:r>
        </a:p>
        <a:p>
          <a:r>
            <a:rPr kumimoji="1" lang="ja-JP" altLang="en-US" sz="1300">
              <a:latin typeface="ＭＳ Ｐゴシック"/>
            </a:rPr>
            <a:t>　今後も人員削減による職員一人ひとりへの負担や、職員の士気への影響も鑑みながら、給与水準の適正化に努める。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155423</xdr:rowOff>
    </xdr:to>
    <xdr:cxnSp macro="">
      <xdr:nvCxnSpPr>
        <xdr:cNvPr id="258" name="直線コネクタ 257"/>
        <xdr:cNvCxnSpPr/>
      </xdr:nvCxnSpPr>
      <xdr:spPr>
        <a:xfrm>
          <a:off x="16179800" y="142028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75898</xdr:rowOff>
    </xdr:to>
    <xdr:cxnSp macro="">
      <xdr:nvCxnSpPr>
        <xdr:cNvPr id="261" name="直線コネクタ 260"/>
        <xdr:cNvCxnSpPr/>
      </xdr:nvCxnSpPr>
      <xdr:spPr>
        <a:xfrm flipV="1">
          <a:off x="15290800" y="142028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89</xdr:row>
      <xdr:rowOff>81341</xdr:rowOff>
    </xdr:to>
    <xdr:cxnSp macro="">
      <xdr:nvCxnSpPr>
        <xdr:cNvPr id="264" name="直線コネクタ 263"/>
        <xdr:cNvCxnSpPr/>
      </xdr:nvCxnSpPr>
      <xdr:spPr>
        <a:xfrm flipV="1">
          <a:off x="14401800" y="14306248"/>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66" name="テキスト ボックス 26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81341</xdr:rowOff>
    </xdr:to>
    <xdr:cxnSp macro="">
      <xdr:nvCxnSpPr>
        <xdr:cNvPr id="267" name="直線コネクタ 266"/>
        <xdr:cNvCxnSpPr/>
      </xdr:nvCxnSpPr>
      <xdr:spPr>
        <a:xfrm>
          <a:off x="13512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69" name="テキスト ボックス 268"/>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7" name="円/楕円 276"/>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76700</xdr:rowOff>
    </xdr:from>
    <xdr:ext cx="762000" cy="259045"/>
    <xdr:sp macro="" textlink="">
      <xdr:nvSpPr>
        <xdr:cNvPr id="278" name="給与水準   （国との比較）該当値テキスト"/>
        <xdr:cNvSpPr txBox="1"/>
      </xdr:nvSpPr>
      <xdr:spPr>
        <a:xfrm>
          <a:off x="171069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80" name="テキスト ボックス 279"/>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81" name="円/楕円 280"/>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82" name="テキスト ボックス 281"/>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3" name="円/楕円 282"/>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116918</xdr:rowOff>
    </xdr:from>
    <xdr:ext cx="762000" cy="259045"/>
    <xdr:sp macro="" textlink="">
      <xdr:nvSpPr>
        <xdr:cNvPr id="284" name="テキスト ボックス 283"/>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p>
        <a:p>
          <a:r>
            <a:rPr kumimoji="1" lang="ja-JP" altLang="en-US" sz="1300">
              <a:latin typeface="ＭＳ Ｐゴシック"/>
            </a:rPr>
            <a:t>　要因は、定員適正化計画に基づき、新規採用職員の採用抑制や、勧奨退職制度の見直し等により計画的に職員数の削減を図ってきたことによる。</a:t>
          </a:r>
        </a:p>
        <a:p>
          <a:r>
            <a:rPr kumimoji="1" lang="ja-JP" altLang="en-US" sz="1300">
              <a:latin typeface="ＭＳ Ｐゴシック"/>
            </a:rPr>
            <a:t>　今後は、職員の削減から職員の質の向上へと重点をシフトし、現在の職員規模を維持しながら最大の力を発揮出来るよう行財政運営を進める。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42635</xdr:rowOff>
    </xdr:from>
    <xdr:to>
      <xdr:col>24</xdr:col>
      <xdr:colOff>558800</xdr:colOff>
      <xdr:row>60</xdr:row>
      <xdr:rowOff>52977</xdr:rowOff>
    </xdr:to>
    <xdr:cxnSp macro="">
      <xdr:nvCxnSpPr>
        <xdr:cNvPr id="323" name="直線コネクタ 322"/>
        <xdr:cNvCxnSpPr/>
      </xdr:nvCxnSpPr>
      <xdr:spPr>
        <a:xfrm>
          <a:off x="16179800" y="1032963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4"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42635</xdr:rowOff>
    </xdr:to>
    <xdr:cxnSp macro="">
      <xdr:nvCxnSpPr>
        <xdr:cNvPr id="326" name="直線コネクタ 325"/>
        <xdr:cNvCxnSpPr/>
      </xdr:nvCxnSpPr>
      <xdr:spPr>
        <a:xfrm>
          <a:off x="15290800" y="103055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8" name="テキスト ボックス 327"/>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18506</xdr:rowOff>
    </xdr:from>
    <xdr:to>
      <xdr:col>22</xdr:col>
      <xdr:colOff>203200</xdr:colOff>
      <xdr:row>60</xdr:row>
      <xdr:rowOff>18506</xdr:rowOff>
    </xdr:to>
    <xdr:cxnSp macro="">
      <xdr:nvCxnSpPr>
        <xdr:cNvPr id="329" name="直線コネクタ 328"/>
        <xdr:cNvCxnSpPr/>
      </xdr:nvCxnSpPr>
      <xdr:spPr>
        <a:xfrm>
          <a:off x="14401800" y="10305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31" name="テキスト ボックス 330"/>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18506</xdr:rowOff>
    </xdr:from>
    <xdr:to>
      <xdr:col>21</xdr:col>
      <xdr:colOff>0</xdr:colOff>
      <xdr:row>60</xdr:row>
      <xdr:rowOff>142603</xdr:rowOff>
    </xdr:to>
    <xdr:cxnSp macro="">
      <xdr:nvCxnSpPr>
        <xdr:cNvPr id="332" name="直線コネクタ 331"/>
        <xdr:cNvCxnSpPr/>
      </xdr:nvCxnSpPr>
      <xdr:spPr>
        <a:xfrm flipV="1">
          <a:off x="13512800" y="103055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4" name="テキスト ボックス 333"/>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6" name="テキスト ボックス 335"/>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2177</xdr:rowOff>
    </xdr:from>
    <xdr:to>
      <xdr:col>24</xdr:col>
      <xdr:colOff>609600</xdr:colOff>
      <xdr:row>60</xdr:row>
      <xdr:rowOff>103777</xdr:rowOff>
    </xdr:to>
    <xdr:sp macro="" textlink="">
      <xdr:nvSpPr>
        <xdr:cNvPr id="342" name="円/楕円 341"/>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18704</xdr:rowOff>
    </xdr:from>
    <xdr:ext cx="762000" cy="259045"/>
    <xdr:sp macro="" textlink="">
      <xdr:nvSpPr>
        <xdr:cNvPr id="343" name="定員管理の状況該当値テキスト"/>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163285</xdr:rowOff>
    </xdr:from>
    <xdr:to>
      <xdr:col>23</xdr:col>
      <xdr:colOff>457200</xdr:colOff>
      <xdr:row>60</xdr:row>
      <xdr:rowOff>93435</xdr:rowOff>
    </xdr:to>
    <xdr:sp macro="" textlink="">
      <xdr:nvSpPr>
        <xdr:cNvPr id="344" name="円/楕円 343"/>
        <xdr:cNvSpPr/>
      </xdr:nvSpPr>
      <xdr:spPr>
        <a:xfrm>
          <a:off x="16129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103612</xdr:rowOff>
    </xdr:from>
    <xdr:ext cx="736600" cy="259045"/>
    <xdr:sp macro="" textlink="">
      <xdr:nvSpPr>
        <xdr:cNvPr id="345" name="テキスト ボックス 344"/>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6" name="円/楕円 345"/>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47" name="テキスト ボックス 346"/>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139156</xdr:rowOff>
    </xdr:from>
    <xdr:to>
      <xdr:col>21</xdr:col>
      <xdr:colOff>50800</xdr:colOff>
      <xdr:row>60</xdr:row>
      <xdr:rowOff>69306</xdr:rowOff>
    </xdr:to>
    <xdr:sp macro="" textlink="">
      <xdr:nvSpPr>
        <xdr:cNvPr id="348" name="円/楕円 347"/>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79483</xdr:rowOff>
    </xdr:from>
    <xdr:ext cx="762000" cy="259045"/>
    <xdr:sp macro="" textlink="">
      <xdr:nvSpPr>
        <xdr:cNvPr id="349" name="テキスト ボックス 348"/>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91803</xdr:rowOff>
    </xdr:from>
    <xdr:to>
      <xdr:col>19</xdr:col>
      <xdr:colOff>533400</xdr:colOff>
      <xdr:row>61</xdr:row>
      <xdr:rowOff>21953</xdr:rowOff>
    </xdr:to>
    <xdr:sp macro="" textlink="">
      <xdr:nvSpPr>
        <xdr:cNvPr id="350" name="円/楕円 349"/>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32130</xdr:rowOff>
    </xdr:from>
    <xdr:ext cx="762000" cy="259045"/>
    <xdr:sp macro="" textlink="">
      <xdr:nvSpPr>
        <xdr:cNvPr id="351" name="テキスト ボックス 350"/>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p>
        <a:p>
          <a:r>
            <a:rPr kumimoji="1" lang="ja-JP" altLang="en-US" sz="1300">
              <a:latin typeface="ＭＳ Ｐゴシック"/>
            </a:rPr>
            <a:t>　要因として、地方交付税に算入される有利な借入に厳選してきたことが考えられる。引き続き、負担を次世代に先送りすることのないよう、普通建設事業の計画的な実施を検討し、過剰な市債の発行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146812</xdr:rowOff>
    </xdr:from>
    <xdr:to>
      <xdr:col>24</xdr:col>
      <xdr:colOff>558800</xdr:colOff>
      <xdr:row>36</xdr:row>
      <xdr:rowOff>156464</xdr:rowOff>
    </xdr:to>
    <xdr:cxnSp macro="">
      <xdr:nvCxnSpPr>
        <xdr:cNvPr id="383" name="直線コネクタ 382"/>
        <xdr:cNvCxnSpPr/>
      </xdr:nvCxnSpPr>
      <xdr:spPr>
        <a:xfrm flipV="1">
          <a:off x="16179800" y="63190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4"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156464</xdr:rowOff>
    </xdr:from>
    <xdr:to>
      <xdr:col>23</xdr:col>
      <xdr:colOff>406400</xdr:colOff>
      <xdr:row>36</xdr:row>
      <xdr:rowOff>156464</xdr:rowOff>
    </xdr:to>
    <xdr:cxnSp macro="">
      <xdr:nvCxnSpPr>
        <xdr:cNvPr id="386" name="直線コネクタ 385"/>
        <xdr:cNvCxnSpPr/>
      </xdr:nvCxnSpPr>
      <xdr:spPr>
        <a:xfrm>
          <a:off x="15290800" y="632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8" name="テキスト ボックス 387"/>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156464</xdr:rowOff>
    </xdr:from>
    <xdr:to>
      <xdr:col>22</xdr:col>
      <xdr:colOff>203200</xdr:colOff>
      <xdr:row>37</xdr:row>
      <xdr:rowOff>110490</xdr:rowOff>
    </xdr:to>
    <xdr:cxnSp macro="">
      <xdr:nvCxnSpPr>
        <xdr:cNvPr id="389" name="直線コネクタ 388"/>
        <xdr:cNvCxnSpPr/>
      </xdr:nvCxnSpPr>
      <xdr:spPr>
        <a:xfrm flipV="1">
          <a:off x="14401800" y="63286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91" name="テキスト ボックス 39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110490</xdr:rowOff>
    </xdr:to>
    <xdr:cxnSp macro="">
      <xdr:nvCxnSpPr>
        <xdr:cNvPr id="392" name="直線コネクタ 391"/>
        <xdr:cNvCxnSpPr/>
      </xdr:nvCxnSpPr>
      <xdr:spPr>
        <a:xfrm>
          <a:off x="13512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6" name="テキスト ボックス 395"/>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96012</xdr:rowOff>
    </xdr:from>
    <xdr:to>
      <xdr:col>24</xdr:col>
      <xdr:colOff>609600</xdr:colOff>
      <xdr:row>37</xdr:row>
      <xdr:rowOff>26162</xdr:rowOff>
    </xdr:to>
    <xdr:sp macro="" textlink="">
      <xdr:nvSpPr>
        <xdr:cNvPr id="402" name="円/楕円 401"/>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17289</xdr:rowOff>
    </xdr:from>
    <xdr:ext cx="762000" cy="259045"/>
    <xdr:sp macro="" textlink="">
      <xdr:nvSpPr>
        <xdr:cNvPr id="403" name="公債費負担の状況該当値テキスト"/>
        <xdr:cNvSpPr txBox="1"/>
      </xdr:nvSpPr>
      <xdr:spPr>
        <a:xfrm>
          <a:off x="17106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105664</xdr:rowOff>
    </xdr:from>
    <xdr:to>
      <xdr:col>23</xdr:col>
      <xdr:colOff>457200</xdr:colOff>
      <xdr:row>37</xdr:row>
      <xdr:rowOff>35814</xdr:rowOff>
    </xdr:to>
    <xdr:sp macro="" textlink="">
      <xdr:nvSpPr>
        <xdr:cNvPr id="404" name="円/楕円 403"/>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45991</xdr:rowOff>
    </xdr:from>
    <xdr:ext cx="736600" cy="259045"/>
    <xdr:sp macro="" textlink="">
      <xdr:nvSpPr>
        <xdr:cNvPr id="405" name="テキスト ボックス 404"/>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105664</xdr:rowOff>
    </xdr:from>
    <xdr:to>
      <xdr:col>22</xdr:col>
      <xdr:colOff>254000</xdr:colOff>
      <xdr:row>37</xdr:row>
      <xdr:rowOff>35814</xdr:rowOff>
    </xdr:to>
    <xdr:sp macro="" textlink="">
      <xdr:nvSpPr>
        <xdr:cNvPr id="406" name="円/楕円 405"/>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45991</xdr:rowOff>
    </xdr:from>
    <xdr:ext cx="762000" cy="259045"/>
    <xdr:sp macro="" textlink="">
      <xdr:nvSpPr>
        <xdr:cNvPr id="407" name="テキスト ボックス 406"/>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8" name="円/楕円 407"/>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9" name="テキスト ボックス 408"/>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10" name="円/楕円 409"/>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11" name="テキスト ボックス 410"/>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将来負担比率は例年算定されていない。</a:t>
          </a:r>
        </a:p>
        <a:p>
          <a:r>
            <a:rPr kumimoji="1" lang="ja-JP" altLang="en-US" sz="1300">
              <a:latin typeface="ＭＳ Ｐゴシック"/>
            </a:rPr>
            <a:t>　今後も次世代へ過大な負担を残さぬよう、新規事業実施の精査、利率や償還方法の見直し等を行い、健全な財政を維持していく。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5"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6" name="フローチャート : 判断 445"/>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9" name="フローチャート :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1" name="フローチャート : 判断 45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2" name="テキスト ボックス 45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3" name="フローチャート : 判断 45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4" name="テキスト ボックス 45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類似団体、全国、県内平均を下回った。</a:t>
          </a:r>
        </a:p>
        <a:p>
          <a:r>
            <a:rPr kumimoji="1" lang="ja-JP" altLang="en-US" sz="1300">
              <a:latin typeface="ＭＳ Ｐゴシック"/>
            </a:rPr>
            <a:t>　要因は、第</a:t>
          </a:r>
          <a:r>
            <a:rPr kumimoji="1" lang="en-US" altLang="ja-JP" sz="1300">
              <a:latin typeface="ＭＳ Ｐゴシック"/>
            </a:rPr>
            <a:t>2</a:t>
          </a:r>
          <a:r>
            <a:rPr kumimoji="1" lang="ja-JP" altLang="en-US" sz="1300">
              <a:latin typeface="ＭＳ Ｐゴシック"/>
            </a:rPr>
            <a:t>次新行政改革大綱（平成２２～２６年度）に基づき、民間委託を含めた事務事業の再編・整理、組織機構の弾力化、職員数の削減などの施策を推進してきたことによるものである。</a:t>
          </a:r>
        </a:p>
        <a:p>
          <a:r>
            <a:rPr kumimoji="1" lang="ja-JP" altLang="en-US" sz="1300">
              <a:latin typeface="ＭＳ Ｐゴシック"/>
            </a:rPr>
            <a:t>　今後は、新たな定員管理計画（平成２７年度～３１年度）に基づき、再任用制度を活用しながら、職員の削減から職員の質の向上へ転換していく。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1814</xdr:rowOff>
    </xdr:from>
    <xdr:to>
      <xdr:col>7</xdr:col>
      <xdr:colOff>15875</xdr:colOff>
      <xdr:row>36</xdr:row>
      <xdr:rowOff>88900</xdr:rowOff>
    </xdr:to>
    <xdr:cxnSp macro="">
      <xdr:nvCxnSpPr>
        <xdr:cNvPr id="68" name="直線コネクタ 67"/>
        <xdr:cNvCxnSpPr/>
      </xdr:nvCxnSpPr>
      <xdr:spPr>
        <a:xfrm flipV="1">
          <a:off x="3987800" y="6174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1814</xdr:rowOff>
    </xdr:from>
    <xdr:to>
      <xdr:col>5</xdr:col>
      <xdr:colOff>549275</xdr:colOff>
      <xdr:row>36</xdr:row>
      <xdr:rowOff>88900</xdr:rowOff>
    </xdr:to>
    <xdr:cxnSp macro="">
      <xdr:nvCxnSpPr>
        <xdr:cNvPr id="71" name="直線コネクタ 70"/>
        <xdr:cNvCxnSpPr/>
      </xdr:nvCxnSpPr>
      <xdr:spPr>
        <a:xfrm>
          <a:off x="3098800" y="617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1814</xdr:rowOff>
    </xdr:from>
    <xdr:to>
      <xdr:col>4</xdr:col>
      <xdr:colOff>346075</xdr:colOff>
      <xdr:row>38</xdr:row>
      <xdr:rowOff>83457</xdr:rowOff>
    </xdr:to>
    <xdr:cxnSp macro="">
      <xdr:nvCxnSpPr>
        <xdr:cNvPr id="74" name="直線コネクタ 73"/>
        <xdr:cNvCxnSpPr/>
      </xdr:nvCxnSpPr>
      <xdr:spPr>
        <a:xfrm flipV="1">
          <a:off x="2209800" y="617401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83457</xdr:rowOff>
    </xdr:from>
    <xdr:to>
      <xdr:col>3</xdr:col>
      <xdr:colOff>142875</xdr:colOff>
      <xdr:row>39</xdr:row>
      <xdr:rowOff>31750</xdr:rowOff>
    </xdr:to>
    <xdr:cxnSp macro="">
      <xdr:nvCxnSpPr>
        <xdr:cNvPr id="77" name="直線コネクタ 76"/>
        <xdr:cNvCxnSpPr/>
      </xdr:nvCxnSpPr>
      <xdr:spPr>
        <a:xfrm flipV="1">
          <a:off x="1320800" y="659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87" name="円/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9" name="円/楕円 88"/>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90" name="テキスト ボックス 8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122464</xdr:rowOff>
    </xdr:from>
    <xdr:to>
      <xdr:col>4</xdr:col>
      <xdr:colOff>396875</xdr:colOff>
      <xdr:row>36</xdr:row>
      <xdr:rowOff>52614</xdr:rowOff>
    </xdr:to>
    <xdr:sp macro="" textlink="">
      <xdr:nvSpPr>
        <xdr:cNvPr id="91" name="円/楕円 90"/>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62791</xdr:rowOff>
    </xdr:from>
    <xdr:ext cx="762000" cy="259045"/>
    <xdr:sp macro="" textlink="">
      <xdr:nvSpPr>
        <xdr:cNvPr id="92" name="テキスト ボックス 91"/>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3" name="円/楕円 92"/>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94" name="テキスト ボックス 93"/>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5" name="円/楕円 94"/>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96" name="テキスト ボックス 95"/>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類似団体、全国、県内平均より高い割合で推移している。</a:t>
          </a:r>
        </a:p>
        <a:p>
          <a:r>
            <a:rPr kumimoji="1" lang="ja-JP" altLang="en-US" sz="1300">
              <a:latin typeface="ＭＳ Ｐゴシック"/>
            </a:rPr>
            <a:t>　要因は、施設の指定管理をはじめとした民間委託や、臨時嘱託職員を積極的に活用しているためと考えられる。今後も民間委託等の活用、実施事業の統廃合、運営体制の見直し等により物件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78014</xdr:rowOff>
    </xdr:to>
    <xdr:cxnSp macro="">
      <xdr:nvCxnSpPr>
        <xdr:cNvPr id="131" name="直線コネクタ 130"/>
        <xdr:cNvCxnSpPr/>
      </xdr:nvCxnSpPr>
      <xdr:spPr>
        <a:xfrm flipV="1">
          <a:off x="15671800" y="3441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64407</xdr:rowOff>
    </xdr:from>
    <xdr:to>
      <xdr:col>22</xdr:col>
      <xdr:colOff>565150</xdr:colOff>
      <xdr:row>20</xdr:row>
      <xdr:rowOff>78014</xdr:rowOff>
    </xdr:to>
    <xdr:cxnSp macro="">
      <xdr:nvCxnSpPr>
        <xdr:cNvPr id="134" name="直線コネクタ 133"/>
        <xdr:cNvCxnSpPr/>
      </xdr:nvCxnSpPr>
      <xdr:spPr>
        <a:xfrm>
          <a:off x="14782800" y="3321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64407</xdr:rowOff>
    </xdr:from>
    <xdr:to>
      <xdr:col>21</xdr:col>
      <xdr:colOff>361950</xdr:colOff>
      <xdr:row>20</xdr:row>
      <xdr:rowOff>45357</xdr:rowOff>
    </xdr:to>
    <xdr:cxnSp macro="">
      <xdr:nvCxnSpPr>
        <xdr:cNvPr id="137" name="直線コネクタ 136"/>
        <xdr:cNvCxnSpPr/>
      </xdr:nvCxnSpPr>
      <xdr:spPr>
        <a:xfrm flipV="1">
          <a:off x="13893800" y="3321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162378</xdr:rowOff>
    </xdr:from>
    <xdr:to>
      <xdr:col>20</xdr:col>
      <xdr:colOff>158750</xdr:colOff>
      <xdr:row>20</xdr:row>
      <xdr:rowOff>45357</xdr:rowOff>
    </xdr:to>
    <xdr:cxnSp macro="">
      <xdr:nvCxnSpPr>
        <xdr:cNvPr id="140" name="直線コネクタ 139"/>
        <xdr:cNvCxnSpPr/>
      </xdr:nvCxnSpPr>
      <xdr:spPr>
        <a:xfrm>
          <a:off x="13004800" y="3419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50" name="円/楕円 149"/>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51"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27214</xdr:rowOff>
    </xdr:from>
    <xdr:to>
      <xdr:col>22</xdr:col>
      <xdr:colOff>615950</xdr:colOff>
      <xdr:row>20</xdr:row>
      <xdr:rowOff>128814</xdr:rowOff>
    </xdr:to>
    <xdr:sp macro="" textlink="">
      <xdr:nvSpPr>
        <xdr:cNvPr id="152" name="円/楕円 151"/>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113591</xdr:rowOff>
    </xdr:from>
    <xdr:ext cx="736600" cy="259045"/>
    <xdr:sp macro="" textlink="">
      <xdr:nvSpPr>
        <xdr:cNvPr id="153" name="テキスト ボックス 152"/>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13607</xdr:rowOff>
    </xdr:from>
    <xdr:to>
      <xdr:col>21</xdr:col>
      <xdr:colOff>412750</xdr:colOff>
      <xdr:row>19</xdr:row>
      <xdr:rowOff>115207</xdr:rowOff>
    </xdr:to>
    <xdr:sp macro="" textlink="">
      <xdr:nvSpPr>
        <xdr:cNvPr id="154" name="円/楕円 153"/>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99984</xdr:rowOff>
    </xdr:from>
    <xdr:ext cx="762000" cy="259045"/>
    <xdr:sp macro="" textlink="">
      <xdr:nvSpPr>
        <xdr:cNvPr id="155" name="テキスト ボックス 154"/>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166007</xdr:rowOff>
    </xdr:from>
    <xdr:to>
      <xdr:col>20</xdr:col>
      <xdr:colOff>209550</xdr:colOff>
      <xdr:row>20</xdr:row>
      <xdr:rowOff>96157</xdr:rowOff>
    </xdr:to>
    <xdr:sp macro="" textlink="">
      <xdr:nvSpPr>
        <xdr:cNvPr id="156" name="円/楕円 155"/>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80934</xdr:rowOff>
    </xdr:from>
    <xdr:ext cx="762000" cy="259045"/>
    <xdr:sp macro="" textlink="">
      <xdr:nvSpPr>
        <xdr:cNvPr id="157" name="テキスト ボックス 156"/>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111578</xdr:rowOff>
    </xdr:from>
    <xdr:to>
      <xdr:col>19</xdr:col>
      <xdr:colOff>6350</xdr:colOff>
      <xdr:row>20</xdr:row>
      <xdr:rowOff>41728</xdr:rowOff>
    </xdr:to>
    <xdr:sp macro="" textlink="">
      <xdr:nvSpPr>
        <xdr:cNvPr id="158" name="円/楕円 157"/>
        <xdr:cNvSpPr/>
      </xdr:nvSpPr>
      <xdr:spPr>
        <a:xfrm>
          <a:off x="12954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26505</xdr:rowOff>
    </xdr:from>
    <xdr:ext cx="762000" cy="259045"/>
    <xdr:sp macro="" textlink="">
      <xdr:nvSpPr>
        <xdr:cNvPr id="159" name="テキスト ボックス 158"/>
        <xdr:cNvSpPr txBox="1"/>
      </xdr:nvSpPr>
      <xdr:spPr>
        <a:xfrm>
          <a:off x="12623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類似団体、全国平均、県内平均を上回っている。</a:t>
          </a:r>
        </a:p>
        <a:p>
          <a:r>
            <a:rPr kumimoji="1" lang="ja-JP" altLang="en-US" sz="1300">
              <a:latin typeface="ＭＳ Ｐゴシック"/>
            </a:rPr>
            <a:t>　要因は、生活保護費や施設型給付費、重度障がい者医療費等の増加によるものと考えられる。</a:t>
          </a:r>
        </a:p>
        <a:p>
          <a:r>
            <a:rPr kumimoji="1" lang="ja-JP" altLang="en-US" sz="1300">
              <a:latin typeface="ＭＳ Ｐゴシック"/>
            </a:rPr>
            <a:t>　今後は、高齢化の進展により、今後も扶助費の増加が見込まれるため、審査の適正化を図り、扶助費の抑制に努める。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107950</xdr:rowOff>
    </xdr:to>
    <xdr:cxnSp macro="">
      <xdr:nvCxnSpPr>
        <xdr:cNvPr id="192" name="直線コネクタ 191"/>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31750</xdr:rowOff>
    </xdr:to>
    <xdr:cxnSp macro="">
      <xdr:nvCxnSpPr>
        <xdr:cNvPr id="195" name="直線コネクタ 194"/>
        <xdr:cNvCxnSpPr/>
      </xdr:nvCxnSpPr>
      <xdr:spPr>
        <a:xfrm>
          <a:off x="3098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107950</xdr:rowOff>
    </xdr:to>
    <xdr:cxnSp macro="">
      <xdr:nvCxnSpPr>
        <xdr:cNvPr id="198" name="直線コネクタ 197"/>
        <xdr:cNvCxnSpPr/>
      </xdr:nvCxnSpPr>
      <xdr:spPr>
        <a:xfrm flipV="1">
          <a:off x="2209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107950</xdr:rowOff>
    </xdr:to>
    <xdr:cxnSp macro="">
      <xdr:nvCxnSpPr>
        <xdr:cNvPr id="201" name="直線コネクタ 200"/>
        <xdr:cNvCxnSpPr/>
      </xdr:nvCxnSpPr>
      <xdr:spPr>
        <a:xfrm>
          <a:off x="1320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11" name="円/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2"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3" name="円/楕円 212"/>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4" name="テキスト ボックス 213"/>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5" name="円/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7" name="円/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8" name="テキスト ボックス 21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9" name="円/楕円 21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20" name="テキスト ボックス 21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p>
        <a:p>
          <a:r>
            <a:rPr kumimoji="1" lang="ja-JP" altLang="en-US" sz="1300">
              <a:latin typeface="ＭＳ Ｐゴシック"/>
            </a:rPr>
            <a:t>　要因は、高齢化等に伴う医療費の増により、後期高齢者医療事業特別会計ほか、他会計への繰出金は増加している一方、それ以上に経常一般財源が増加したことによる。</a:t>
          </a:r>
        </a:p>
        <a:p>
          <a:r>
            <a:rPr kumimoji="1" lang="ja-JP" altLang="en-US" sz="1300">
              <a:latin typeface="ＭＳ Ｐゴシック"/>
            </a:rPr>
            <a:t>　今後、全体的なコスト意識の向上に努め、経費の抑制に努める。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114300</xdr:rowOff>
    </xdr:to>
    <xdr:cxnSp macro="">
      <xdr:nvCxnSpPr>
        <xdr:cNvPr id="253" name="直線コネクタ 252"/>
        <xdr:cNvCxnSpPr/>
      </xdr:nvCxnSpPr>
      <xdr:spPr>
        <a:xfrm flipV="1">
          <a:off x="15671800" y="960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114300</xdr:rowOff>
    </xdr:to>
    <xdr:cxnSp macro="">
      <xdr:nvCxnSpPr>
        <xdr:cNvPr id="256" name="直線コネクタ 255"/>
        <xdr:cNvCxnSpPr/>
      </xdr:nvCxnSpPr>
      <xdr:spPr>
        <a:xfrm>
          <a:off x="14782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57</xdr:row>
      <xdr:rowOff>57150</xdr:rowOff>
    </xdr:to>
    <xdr:cxnSp macro="">
      <xdr:nvCxnSpPr>
        <xdr:cNvPr id="259" name="直線コネクタ 258"/>
        <xdr:cNvCxnSpPr/>
      </xdr:nvCxnSpPr>
      <xdr:spPr>
        <a:xfrm flipV="1">
          <a:off x="13893800" y="9613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57</xdr:row>
      <xdr:rowOff>57150</xdr:rowOff>
    </xdr:to>
    <xdr:cxnSp macro="">
      <xdr:nvCxnSpPr>
        <xdr:cNvPr id="262" name="直線コネクタ 261"/>
        <xdr:cNvCxnSpPr/>
      </xdr:nvCxnSpPr>
      <xdr:spPr>
        <a:xfrm>
          <a:off x="13004800" y="966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2" name="円/楕円 271"/>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3"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74" name="円/楕円 273"/>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75" name="テキスト ボックス 274"/>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6" name="円/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6350</xdr:rowOff>
    </xdr:from>
    <xdr:to>
      <xdr:col>20</xdr:col>
      <xdr:colOff>209550</xdr:colOff>
      <xdr:row>57</xdr:row>
      <xdr:rowOff>107950</xdr:rowOff>
    </xdr:to>
    <xdr:sp macro="" textlink="">
      <xdr:nvSpPr>
        <xdr:cNvPr id="278" name="円/楕円 277"/>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92727</xdr:rowOff>
    </xdr:from>
    <xdr:ext cx="762000" cy="259045"/>
    <xdr:sp macro="" textlink="">
      <xdr:nvSpPr>
        <xdr:cNvPr id="279" name="テキスト ボックス 278"/>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80" name="円/楕円 279"/>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81" name="テキスト ボックス 280"/>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類似団体、全国、県内平均より低い水準で推移している。</a:t>
          </a:r>
        </a:p>
        <a:p>
          <a:r>
            <a:rPr kumimoji="1" lang="ja-JP" altLang="en-US" sz="1300">
              <a:latin typeface="ＭＳ Ｐゴシック"/>
            </a:rPr>
            <a:t>　要因は、一部事務組合に対する負担金が少ないことや、市から支出する補助金・負担金を定期的に見直していることによる。</a:t>
          </a:r>
        </a:p>
        <a:p>
          <a:r>
            <a:rPr kumimoji="1" lang="ja-JP" altLang="en-US" sz="1300">
              <a:latin typeface="ＭＳ Ｐゴシック"/>
            </a:rPr>
            <a:t>　今後も引き続き、公益性や、費用対効果等を考慮し、補助金・負担金の見直しや廃止を検討していく。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81280</xdr:rowOff>
    </xdr:to>
    <xdr:cxnSp macro="">
      <xdr:nvCxnSpPr>
        <xdr:cNvPr id="313" name="直線コネクタ 312"/>
        <xdr:cNvCxnSpPr/>
      </xdr:nvCxnSpPr>
      <xdr:spPr>
        <a:xfrm flipV="1">
          <a:off x="15671800" y="5864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81280</xdr:rowOff>
    </xdr:to>
    <xdr:cxnSp macro="">
      <xdr:nvCxnSpPr>
        <xdr:cNvPr id="316" name="直線コネクタ 315"/>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66040</xdr:rowOff>
    </xdr:to>
    <xdr:cxnSp macro="">
      <xdr:nvCxnSpPr>
        <xdr:cNvPr id="319" name="直線コネクタ 318"/>
        <xdr:cNvCxnSpPr/>
      </xdr:nvCxnSpPr>
      <xdr:spPr>
        <a:xfrm flipV="1">
          <a:off x="13893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34</xdr:row>
      <xdr:rowOff>81280</xdr:rowOff>
    </xdr:to>
    <xdr:cxnSp macro="">
      <xdr:nvCxnSpPr>
        <xdr:cNvPr id="322" name="直線コネクタ 321"/>
        <xdr:cNvCxnSpPr/>
      </xdr:nvCxnSpPr>
      <xdr:spPr>
        <a:xfrm flipV="1">
          <a:off x="13004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32" name="円/楕円 331"/>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xdr:rowOff>
    </xdr:from>
    <xdr:ext cx="762000" cy="259045"/>
    <xdr:sp macro="" textlink="">
      <xdr:nvSpPr>
        <xdr:cNvPr id="333"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4" name="円/楕円 333"/>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5" name="テキスト ボックス 334"/>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6" name="円/楕円 335"/>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7" name="テキスト ボックス 336"/>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8" name="円/楕円 337"/>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39" name="テキスト ボックス 338"/>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0" name="円/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類似団体、県内平均を上回っている一方、全国平均を下回っている。</a:t>
          </a:r>
        </a:p>
        <a:p>
          <a:r>
            <a:rPr kumimoji="1" lang="ja-JP" altLang="en-US" sz="1300">
              <a:latin typeface="ＭＳ Ｐゴシック"/>
            </a:rPr>
            <a:t>　要因は、将来の公債費の縮減のために行った借入条件の見直しにより、据え置き期間を廃止したことや、償還年限を短くしたことによる。</a:t>
          </a:r>
        </a:p>
        <a:p>
          <a:r>
            <a:rPr kumimoji="1" lang="ja-JP" altLang="en-US" sz="1300">
              <a:latin typeface="ＭＳ Ｐゴシック"/>
            </a:rPr>
            <a:t>　今後も交付税算入のある有利な地方債に厳選した借入や、借入条件見直し等により、公債費の抑制に努める。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21844</xdr:rowOff>
    </xdr:to>
    <xdr:cxnSp macro="">
      <xdr:nvCxnSpPr>
        <xdr:cNvPr id="371" name="直線コネクタ 370"/>
        <xdr:cNvCxnSpPr/>
      </xdr:nvCxnSpPr>
      <xdr:spPr>
        <a:xfrm flipV="1">
          <a:off x="3987800" y="13349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78</xdr:row>
      <xdr:rowOff>21844</xdr:rowOff>
    </xdr:to>
    <xdr:cxnSp macro="">
      <xdr:nvCxnSpPr>
        <xdr:cNvPr id="374" name="直線コネクタ 373"/>
        <xdr:cNvCxnSpPr/>
      </xdr:nvCxnSpPr>
      <xdr:spPr>
        <a:xfrm>
          <a:off x="3098800" y="13303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133858</xdr:rowOff>
    </xdr:to>
    <xdr:cxnSp macro="">
      <xdr:nvCxnSpPr>
        <xdr:cNvPr id="377" name="直線コネクタ 376"/>
        <xdr:cNvCxnSpPr/>
      </xdr:nvCxnSpPr>
      <xdr:spPr>
        <a:xfrm flipV="1">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133858</xdr:rowOff>
    </xdr:to>
    <xdr:cxnSp macro="">
      <xdr:nvCxnSpPr>
        <xdr:cNvPr id="380" name="直線コネクタ 379"/>
        <xdr:cNvCxnSpPr/>
      </xdr:nvCxnSpPr>
      <xdr:spPr>
        <a:xfrm>
          <a:off x="1320800" y="13271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90" name="円/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91"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2" name="円/楕円 39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93" name="テキスト ボックス 39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4" name="円/楕円 393"/>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5" name="テキスト ボックス 39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8" name="円/楕円 397"/>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9" name="テキスト ボックス 39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p>
        <a:p>
          <a:r>
            <a:rPr kumimoji="1" lang="ja-JP" altLang="en-US" sz="1300">
              <a:latin typeface="ＭＳ Ｐゴシック"/>
            </a:rPr>
            <a:t>　要因は、人件費や扶助費、物件費といった経常経費が増加したためと考えられる。</a:t>
          </a:r>
          <a:endParaRPr kumimoji="1" lang="en-US" altLang="ja-JP" sz="1300">
            <a:latin typeface="ＭＳ Ｐゴシック"/>
          </a:endParaRPr>
        </a:p>
        <a:p>
          <a:r>
            <a:rPr kumimoji="1" lang="ja-JP" altLang="en-US" sz="1300">
              <a:latin typeface="ＭＳ Ｐゴシック"/>
            </a:rPr>
            <a:t>　今後、老朽化に伴う施設の維持補修にかかる経費の増も見込まれるため、公共施設の長寿命化計画に基づきながら、計画的な事業の実施と、事業内容の精査や見直しを行っていく。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76</xdr:row>
      <xdr:rowOff>85852</xdr:rowOff>
    </xdr:to>
    <xdr:cxnSp macro="">
      <xdr:nvCxnSpPr>
        <xdr:cNvPr id="430" name="直線コネクタ 429"/>
        <xdr:cNvCxnSpPr/>
      </xdr:nvCxnSpPr>
      <xdr:spPr>
        <a:xfrm flipV="1">
          <a:off x="15671800" y="130017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76</xdr:row>
      <xdr:rowOff>85852</xdr:rowOff>
    </xdr:to>
    <xdr:cxnSp macro="">
      <xdr:nvCxnSpPr>
        <xdr:cNvPr id="433" name="直線コネクタ 432"/>
        <xdr:cNvCxnSpPr/>
      </xdr:nvCxnSpPr>
      <xdr:spPr>
        <a:xfrm>
          <a:off x="14782800" y="129240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77</xdr:row>
      <xdr:rowOff>92711</xdr:rowOff>
    </xdr:to>
    <xdr:cxnSp macro="">
      <xdr:nvCxnSpPr>
        <xdr:cNvPr id="436" name="直線コネクタ 435"/>
        <xdr:cNvCxnSpPr/>
      </xdr:nvCxnSpPr>
      <xdr:spPr>
        <a:xfrm flipV="1">
          <a:off x="13893800" y="12924028"/>
          <a:ext cx="8890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92711</xdr:rowOff>
    </xdr:to>
    <xdr:cxnSp macro="">
      <xdr:nvCxnSpPr>
        <xdr:cNvPr id="439" name="直線コネクタ 438"/>
        <xdr:cNvCxnSpPr/>
      </xdr:nvCxnSpPr>
      <xdr:spPr>
        <a:xfrm>
          <a:off x="13004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9" name="円/楕円 44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50"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51" name="円/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53" name="円/楕円 452"/>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54" name="テキスト ボックス 453"/>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7" name="円/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8" name="テキスト ボックス 457"/>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岐阜県各務原市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42331</xdr:rowOff>
    </xdr:from>
    <xdr:to>
      <xdr:col>4</xdr:col>
      <xdr:colOff>1117600</xdr:colOff>
      <xdr:row>19</xdr:row>
      <xdr:rowOff>35342</xdr:rowOff>
    </xdr:to>
    <xdr:cxnSp macro="">
      <xdr:nvCxnSpPr>
        <xdr:cNvPr id="47" name="直線コネクタ 46"/>
        <xdr:cNvCxnSpPr/>
      </xdr:nvCxnSpPr>
      <xdr:spPr bwMode="auto">
        <a:xfrm flipV="1">
          <a:off x="5651500" y="1975906"/>
          <a:ext cx="0" cy="136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35036</xdr:rowOff>
    </xdr:from>
    <xdr:ext cx="762000" cy="259045"/>
    <xdr:sp macro="" textlink="">
      <xdr:nvSpPr>
        <xdr:cNvPr id="48" name="人口1人当たり決算額の推移最小値テキスト130"/>
        <xdr:cNvSpPr txBox="1"/>
      </xdr:nvSpPr>
      <xdr:spPr>
        <a:xfrm>
          <a:off x="5740400" y="334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19</xdr:row>
      <xdr:rowOff>35342</xdr:rowOff>
    </xdr:from>
    <xdr:to>
      <xdr:col>5</xdr:col>
      <xdr:colOff>73025</xdr:colOff>
      <xdr:row>19</xdr:row>
      <xdr:rowOff>35342</xdr:rowOff>
    </xdr:to>
    <xdr:cxnSp macro="">
      <xdr:nvCxnSpPr>
        <xdr:cNvPr id="49" name="直線コネクタ 48"/>
        <xdr:cNvCxnSpPr/>
      </xdr:nvCxnSpPr>
      <xdr:spPr bwMode="auto">
        <a:xfrm>
          <a:off x="5562600" y="3340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128708</xdr:rowOff>
    </xdr:from>
    <xdr:ext cx="762000" cy="259045"/>
    <xdr:sp macro="" textlink="">
      <xdr:nvSpPr>
        <xdr:cNvPr id="50" name="人口1人当たり決算額の推移最大値テキスト130"/>
        <xdr:cNvSpPr txBox="1"/>
      </xdr:nvSpPr>
      <xdr:spPr>
        <a:xfrm>
          <a:off x="5740400" y="171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42331</xdr:rowOff>
    </xdr:from>
    <xdr:to>
      <xdr:col>5</xdr:col>
      <xdr:colOff>73025</xdr:colOff>
      <xdr:row>11</xdr:row>
      <xdr:rowOff>42331</xdr:rowOff>
    </xdr:to>
    <xdr:cxnSp macro="">
      <xdr:nvCxnSpPr>
        <xdr:cNvPr id="51" name="直線コネクタ 50"/>
        <xdr:cNvCxnSpPr/>
      </xdr:nvCxnSpPr>
      <xdr:spPr bwMode="auto">
        <a:xfrm>
          <a:off x="5562600" y="197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24859</xdr:rowOff>
    </xdr:from>
    <xdr:to>
      <xdr:col>4</xdr:col>
      <xdr:colOff>1117600</xdr:colOff>
      <xdr:row>19</xdr:row>
      <xdr:rowOff>55165</xdr:rowOff>
    </xdr:to>
    <xdr:cxnSp macro="">
      <xdr:nvCxnSpPr>
        <xdr:cNvPr id="52" name="直線コネクタ 51"/>
        <xdr:cNvCxnSpPr/>
      </xdr:nvCxnSpPr>
      <xdr:spPr bwMode="auto">
        <a:xfrm flipV="1">
          <a:off x="5003800" y="3330034"/>
          <a:ext cx="6477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136629</xdr:rowOff>
    </xdr:from>
    <xdr:ext cx="762000" cy="259045"/>
    <xdr:sp macro="" textlink="">
      <xdr:nvSpPr>
        <xdr:cNvPr id="53" name="人口1人当たり決算額の推移平均値テキスト130"/>
        <xdr:cNvSpPr txBox="1"/>
      </xdr:nvSpPr>
      <xdr:spPr>
        <a:xfrm>
          <a:off x="5740400" y="2584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120102</xdr:rowOff>
    </xdr:from>
    <xdr:to>
      <xdr:col>5</xdr:col>
      <xdr:colOff>34925</xdr:colOff>
      <xdr:row>16</xdr:row>
      <xdr:rowOff>50252</xdr:rowOff>
    </xdr:to>
    <xdr:sp macro="" textlink="">
      <xdr:nvSpPr>
        <xdr:cNvPr id="54" name="フローチャート : 判断 53"/>
        <xdr:cNvSpPr/>
      </xdr:nvSpPr>
      <xdr:spPr bwMode="auto">
        <a:xfrm>
          <a:off x="56007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55165</xdr:rowOff>
    </xdr:from>
    <xdr:to>
      <xdr:col>4</xdr:col>
      <xdr:colOff>469900</xdr:colOff>
      <xdr:row>19</xdr:row>
      <xdr:rowOff>80409</xdr:rowOff>
    </xdr:to>
    <xdr:cxnSp macro="">
      <xdr:nvCxnSpPr>
        <xdr:cNvPr id="55" name="直線コネクタ 54"/>
        <xdr:cNvCxnSpPr/>
      </xdr:nvCxnSpPr>
      <xdr:spPr bwMode="auto">
        <a:xfrm flipV="1">
          <a:off x="4305300" y="3360340"/>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7551</xdr:rowOff>
    </xdr:from>
    <xdr:to>
      <xdr:col>3</xdr:col>
      <xdr:colOff>904875</xdr:colOff>
      <xdr:row>19</xdr:row>
      <xdr:rowOff>80409</xdr:rowOff>
    </xdr:to>
    <xdr:cxnSp macro="">
      <xdr:nvCxnSpPr>
        <xdr:cNvPr id="58" name="直線コネクタ 57"/>
        <xdr:cNvCxnSpPr/>
      </xdr:nvCxnSpPr>
      <xdr:spPr bwMode="auto">
        <a:xfrm>
          <a:off x="3606800" y="3312726"/>
          <a:ext cx="698500" cy="7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70808</xdr:rowOff>
    </xdr:from>
    <xdr:to>
      <xdr:col>3</xdr:col>
      <xdr:colOff>206375</xdr:colOff>
      <xdr:row>19</xdr:row>
      <xdr:rowOff>7551</xdr:rowOff>
    </xdr:to>
    <xdr:cxnSp macro="">
      <xdr:nvCxnSpPr>
        <xdr:cNvPr id="61" name="直線コネクタ 60"/>
        <xdr:cNvCxnSpPr/>
      </xdr:nvCxnSpPr>
      <xdr:spPr bwMode="auto">
        <a:xfrm>
          <a:off x="2908300" y="3204533"/>
          <a:ext cx="698500" cy="10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145509</xdr:rowOff>
    </xdr:from>
    <xdr:to>
      <xdr:col>5</xdr:col>
      <xdr:colOff>34925</xdr:colOff>
      <xdr:row>19</xdr:row>
      <xdr:rowOff>75659</xdr:rowOff>
    </xdr:to>
    <xdr:sp macro="" textlink="">
      <xdr:nvSpPr>
        <xdr:cNvPr id="71" name="円/楕円 70"/>
        <xdr:cNvSpPr/>
      </xdr:nvSpPr>
      <xdr:spPr bwMode="auto">
        <a:xfrm>
          <a:off x="5600700" y="327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54086</xdr:rowOff>
    </xdr:from>
    <xdr:ext cx="762000" cy="259045"/>
    <xdr:sp macro="" textlink="">
      <xdr:nvSpPr>
        <xdr:cNvPr id="72" name="人口1人当たり決算額の推移該当値テキスト130"/>
        <xdr:cNvSpPr txBox="1"/>
      </xdr:nvSpPr>
      <xdr:spPr>
        <a:xfrm>
          <a:off x="5740400" y="31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48,586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4365</xdr:rowOff>
    </xdr:from>
    <xdr:to>
      <xdr:col>4</xdr:col>
      <xdr:colOff>520700</xdr:colOff>
      <xdr:row>19</xdr:row>
      <xdr:rowOff>105965</xdr:rowOff>
    </xdr:to>
    <xdr:sp macro="" textlink="">
      <xdr:nvSpPr>
        <xdr:cNvPr id="73" name="円/楕円 72"/>
        <xdr:cNvSpPr/>
      </xdr:nvSpPr>
      <xdr:spPr bwMode="auto">
        <a:xfrm>
          <a:off x="4953000" y="330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90742</xdr:rowOff>
    </xdr:from>
    <xdr:ext cx="736600" cy="259045"/>
    <xdr:sp macro="" textlink="">
      <xdr:nvSpPr>
        <xdr:cNvPr id="74" name="テキスト ボックス 73"/>
        <xdr:cNvSpPr txBox="1"/>
      </xdr:nvSpPr>
      <xdr:spPr>
        <a:xfrm>
          <a:off x="4622800" y="339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29609</xdr:rowOff>
    </xdr:from>
    <xdr:to>
      <xdr:col>3</xdr:col>
      <xdr:colOff>955675</xdr:colOff>
      <xdr:row>19</xdr:row>
      <xdr:rowOff>131209</xdr:rowOff>
    </xdr:to>
    <xdr:sp macro="" textlink="">
      <xdr:nvSpPr>
        <xdr:cNvPr id="75" name="円/楕円 74"/>
        <xdr:cNvSpPr/>
      </xdr:nvSpPr>
      <xdr:spPr bwMode="auto">
        <a:xfrm>
          <a:off x="4254500" y="333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115986</xdr:rowOff>
    </xdr:from>
    <xdr:ext cx="762000" cy="259045"/>
    <xdr:sp macro="" textlink="">
      <xdr:nvSpPr>
        <xdr:cNvPr id="76" name="テキスト ボックス 75"/>
        <xdr:cNvSpPr txBox="1"/>
      </xdr:nvSpPr>
      <xdr:spPr>
        <a:xfrm>
          <a:off x="3924300" y="34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128201</xdr:rowOff>
    </xdr:from>
    <xdr:to>
      <xdr:col>3</xdr:col>
      <xdr:colOff>257175</xdr:colOff>
      <xdr:row>19</xdr:row>
      <xdr:rowOff>58351</xdr:rowOff>
    </xdr:to>
    <xdr:sp macro="" textlink="">
      <xdr:nvSpPr>
        <xdr:cNvPr id="77" name="円/楕円 76"/>
        <xdr:cNvSpPr/>
      </xdr:nvSpPr>
      <xdr:spPr bwMode="auto">
        <a:xfrm>
          <a:off x="3556000" y="326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43128</xdr:rowOff>
    </xdr:from>
    <xdr:ext cx="762000" cy="259045"/>
    <xdr:sp macro="" textlink="">
      <xdr:nvSpPr>
        <xdr:cNvPr id="78" name="テキスト ボックス 77"/>
        <xdr:cNvSpPr txBox="1"/>
      </xdr:nvSpPr>
      <xdr:spPr>
        <a:xfrm>
          <a:off x="3225800" y="3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20008</xdr:rowOff>
    </xdr:from>
    <xdr:to>
      <xdr:col>2</xdr:col>
      <xdr:colOff>692150</xdr:colOff>
      <xdr:row>18</xdr:row>
      <xdr:rowOff>121608</xdr:rowOff>
    </xdr:to>
    <xdr:sp macro="" textlink="">
      <xdr:nvSpPr>
        <xdr:cNvPr id="79" name="円/楕円 78"/>
        <xdr:cNvSpPr/>
      </xdr:nvSpPr>
      <xdr:spPr bwMode="auto">
        <a:xfrm>
          <a:off x="2857500" y="31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106385</xdr:rowOff>
    </xdr:from>
    <xdr:ext cx="762000" cy="259045"/>
    <xdr:sp macro="" textlink="">
      <xdr:nvSpPr>
        <xdr:cNvPr id="80" name="テキスト ボックス 79"/>
        <xdr:cNvSpPr txBox="1"/>
      </xdr:nvSpPr>
      <xdr:spPr>
        <a:xfrm>
          <a:off x="2527300" y="32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8" name="直線コネクタ 107"/>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9"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10" name="直線コネクタ 109"/>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11"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2" name="直線コネクタ 111"/>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111189</xdr:rowOff>
    </xdr:from>
    <xdr:to>
      <xdr:col>4</xdr:col>
      <xdr:colOff>1117600</xdr:colOff>
      <xdr:row>36</xdr:row>
      <xdr:rowOff>142697</xdr:rowOff>
    </xdr:to>
    <xdr:cxnSp macro="">
      <xdr:nvCxnSpPr>
        <xdr:cNvPr id="113" name="直線コネクタ 112"/>
        <xdr:cNvCxnSpPr/>
      </xdr:nvCxnSpPr>
      <xdr:spPr bwMode="auto">
        <a:xfrm flipV="1">
          <a:off x="5003800" y="7064439"/>
          <a:ext cx="6477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4"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5" name="フローチャート : 判断 114"/>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142697</xdr:rowOff>
    </xdr:from>
    <xdr:to>
      <xdr:col>4</xdr:col>
      <xdr:colOff>469900</xdr:colOff>
      <xdr:row>37</xdr:row>
      <xdr:rowOff>128486</xdr:rowOff>
    </xdr:to>
    <xdr:cxnSp macro="">
      <xdr:nvCxnSpPr>
        <xdr:cNvPr id="116" name="直線コネクタ 115"/>
        <xdr:cNvCxnSpPr/>
      </xdr:nvCxnSpPr>
      <xdr:spPr bwMode="auto">
        <a:xfrm flipV="1">
          <a:off x="4305300" y="7095947"/>
          <a:ext cx="698500" cy="15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7" name="フローチャート : 判断 116"/>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8" name="テキスト ボックス 117"/>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96024</xdr:rowOff>
    </xdr:from>
    <xdr:to>
      <xdr:col>3</xdr:col>
      <xdr:colOff>904875</xdr:colOff>
      <xdr:row>37</xdr:row>
      <xdr:rowOff>128486</xdr:rowOff>
    </xdr:to>
    <xdr:cxnSp macro="">
      <xdr:nvCxnSpPr>
        <xdr:cNvPr id="119" name="直線コネクタ 118"/>
        <xdr:cNvCxnSpPr/>
      </xdr:nvCxnSpPr>
      <xdr:spPr bwMode="auto">
        <a:xfrm>
          <a:off x="3606800" y="7049274"/>
          <a:ext cx="698500" cy="20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20" name="フローチャート : 判断 119"/>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21" name="テキスト ボックス 120"/>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96024</xdr:rowOff>
    </xdr:from>
    <xdr:to>
      <xdr:col>3</xdr:col>
      <xdr:colOff>206375</xdr:colOff>
      <xdr:row>36</xdr:row>
      <xdr:rowOff>137363</xdr:rowOff>
    </xdr:to>
    <xdr:cxnSp macro="">
      <xdr:nvCxnSpPr>
        <xdr:cNvPr id="122" name="直線コネクタ 121"/>
        <xdr:cNvCxnSpPr/>
      </xdr:nvCxnSpPr>
      <xdr:spPr bwMode="auto">
        <a:xfrm flipV="1">
          <a:off x="2908300" y="7049274"/>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3" name="フローチャート : 判断 122"/>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4" name="テキスト ボックス 123"/>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5" name="フローチャート : 判断 124"/>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6" name="テキスト ボックス 125"/>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60389</xdr:rowOff>
    </xdr:from>
    <xdr:to>
      <xdr:col>5</xdr:col>
      <xdr:colOff>34925</xdr:colOff>
      <xdr:row>36</xdr:row>
      <xdr:rowOff>161989</xdr:rowOff>
    </xdr:to>
    <xdr:sp macro="" textlink="">
      <xdr:nvSpPr>
        <xdr:cNvPr id="132" name="円/楕円 131"/>
        <xdr:cNvSpPr/>
      </xdr:nvSpPr>
      <xdr:spPr bwMode="auto">
        <a:xfrm>
          <a:off x="56007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32466</xdr:rowOff>
    </xdr:from>
    <xdr:ext cx="762000" cy="259045"/>
    <xdr:sp macro="" textlink="">
      <xdr:nvSpPr>
        <xdr:cNvPr id="133" name="人口1人当たり決算額の推移該当値テキスト445"/>
        <xdr:cNvSpPr txBox="1"/>
      </xdr:nvSpPr>
      <xdr:spPr>
        <a:xfrm>
          <a:off x="5740400" y="698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91897</xdr:rowOff>
    </xdr:from>
    <xdr:to>
      <xdr:col>4</xdr:col>
      <xdr:colOff>520700</xdr:colOff>
      <xdr:row>37</xdr:row>
      <xdr:rowOff>22047</xdr:rowOff>
    </xdr:to>
    <xdr:sp macro="" textlink="">
      <xdr:nvSpPr>
        <xdr:cNvPr id="134" name="円/楕円 133"/>
        <xdr:cNvSpPr/>
      </xdr:nvSpPr>
      <xdr:spPr bwMode="auto">
        <a:xfrm>
          <a:off x="4953000" y="70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6824</xdr:rowOff>
    </xdr:from>
    <xdr:ext cx="736600" cy="259045"/>
    <xdr:sp macro="" textlink="">
      <xdr:nvSpPr>
        <xdr:cNvPr id="135" name="テキスト ボックス 134"/>
        <xdr:cNvSpPr txBox="1"/>
      </xdr:nvSpPr>
      <xdr:spPr>
        <a:xfrm>
          <a:off x="4622800" y="7131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77686</xdr:rowOff>
    </xdr:from>
    <xdr:to>
      <xdr:col>3</xdr:col>
      <xdr:colOff>955675</xdr:colOff>
      <xdr:row>37</xdr:row>
      <xdr:rowOff>179286</xdr:rowOff>
    </xdr:to>
    <xdr:sp macro="" textlink="">
      <xdr:nvSpPr>
        <xdr:cNvPr id="136" name="円/楕円 135"/>
        <xdr:cNvSpPr/>
      </xdr:nvSpPr>
      <xdr:spPr bwMode="auto">
        <a:xfrm>
          <a:off x="4254500" y="720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164063</xdr:rowOff>
    </xdr:from>
    <xdr:ext cx="762000" cy="259045"/>
    <xdr:sp macro="" textlink="">
      <xdr:nvSpPr>
        <xdr:cNvPr id="137" name="テキスト ボックス 136"/>
        <xdr:cNvSpPr txBox="1"/>
      </xdr:nvSpPr>
      <xdr:spPr>
        <a:xfrm>
          <a:off x="3924300" y="72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45224</xdr:rowOff>
    </xdr:from>
    <xdr:to>
      <xdr:col>3</xdr:col>
      <xdr:colOff>257175</xdr:colOff>
      <xdr:row>36</xdr:row>
      <xdr:rowOff>146824</xdr:rowOff>
    </xdr:to>
    <xdr:sp macro="" textlink="">
      <xdr:nvSpPr>
        <xdr:cNvPr id="138" name="円/楕円 137"/>
        <xdr:cNvSpPr/>
      </xdr:nvSpPr>
      <xdr:spPr bwMode="auto">
        <a:xfrm>
          <a:off x="3556000" y="699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131601</xdr:rowOff>
    </xdr:from>
    <xdr:ext cx="762000" cy="259045"/>
    <xdr:sp macro="" textlink="">
      <xdr:nvSpPr>
        <xdr:cNvPr id="139" name="テキスト ボックス 138"/>
        <xdr:cNvSpPr txBox="1"/>
      </xdr:nvSpPr>
      <xdr:spPr>
        <a:xfrm>
          <a:off x="3225800" y="708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86563</xdr:rowOff>
    </xdr:from>
    <xdr:to>
      <xdr:col>2</xdr:col>
      <xdr:colOff>692150</xdr:colOff>
      <xdr:row>37</xdr:row>
      <xdr:rowOff>16713</xdr:rowOff>
    </xdr:to>
    <xdr:sp macro="" textlink="">
      <xdr:nvSpPr>
        <xdr:cNvPr id="140" name="円/楕円 139"/>
        <xdr:cNvSpPr/>
      </xdr:nvSpPr>
      <xdr:spPr bwMode="auto">
        <a:xfrm>
          <a:off x="2857500" y="703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1490</xdr:rowOff>
    </xdr:from>
    <xdr:ext cx="762000" cy="259045"/>
    <xdr:sp macro="" textlink="">
      <xdr:nvSpPr>
        <xdr:cNvPr id="141" name="テキスト ボックス 140"/>
        <xdr:cNvSpPr txBox="1"/>
      </xdr:nvSpPr>
      <xdr:spPr>
        <a:xfrm>
          <a:off x="2527300" y="71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54508</xdr:rowOff>
    </xdr:from>
    <xdr:to>
      <xdr:col>6</xdr:col>
      <xdr:colOff>511175</xdr:colOff>
      <xdr:row>38</xdr:row>
      <xdr:rowOff>80340</xdr:rowOff>
    </xdr:to>
    <xdr:cxnSp macro="">
      <xdr:nvCxnSpPr>
        <xdr:cNvPr id="61" name="直線コネクタ 60"/>
        <xdr:cNvCxnSpPr/>
      </xdr:nvCxnSpPr>
      <xdr:spPr>
        <a:xfrm flipV="1">
          <a:off x="3797300" y="656960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78549</xdr:rowOff>
    </xdr:from>
    <xdr:to>
      <xdr:col>5</xdr:col>
      <xdr:colOff>358775</xdr:colOff>
      <xdr:row>38</xdr:row>
      <xdr:rowOff>80340</xdr:rowOff>
    </xdr:to>
    <xdr:cxnSp macro="">
      <xdr:nvCxnSpPr>
        <xdr:cNvPr id="64" name="直線コネクタ 63"/>
        <xdr:cNvCxnSpPr/>
      </xdr:nvCxnSpPr>
      <xdr:spPr>
        <a:xfrm>
          <a:off x="2908300" y="659364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154216</xdr:rowOff>
    </xdr:from>
    <xdr:to>
      <xdr:col>4</xdr:col>
      <xdr:colOff>155575</xdr:colOff>
      <xdr:row>38</xdr:row>
      <xdr:rowOff>78549</xdr:rowOff>
    </xdr:to>
    <xdr:cxnSp macro="">
      <xdr:nvCxnSpPr>
        <xdr:cNvPr id="67" name="直線コネクタ 66"/>
        <xdr:cNvCxnSpPr/>
      </xdr:nvCxnSpPr>
      <xdr:spPr>
        <a:xfrm>
          <a:off x="2019300" y="6497866"/>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8026</xdr:rowOff>
    </xdr:from>
    <xdr:to>
      <xdr:col>2</xdr:col>
      <xdr:colOff>638175</xdr:colOff>
      <xdr:row>37</xdr:row>
      <xdr:rowOff>154216</xdr:rowOff>
    </xdr:to>
    <xdr:cxnSp macro="">
      <xdr:nvCxnSpPr>
        <xdr:cNvPr id="70" name="直線コネクタ 69"/>
        <xdr:cNvCxnSpPr/>
      </xdr:nvCxnSpPr>
      <xdr:spPr>
        <a:xfrm>
          <a:off x="1130300" y="6351676"/>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3708</xdr:rowOff>
    </xdr:from>
    <xdr:to>
      <xdr:col>6</xdr:col>
      <xdr:colOff>561975</xdr:colOff>
      <xdr:row>38</xdr:row>
      <xdr:rowOff>105308</xdr:rowOff>
    </xdr:to>
    <xdr:sp macro="" textlink="">
      <xdr:nvSpPr>
        <xdr:cNvPr id="80" name="円/楕円 79"/>
        <xdr:cNvSpPr/>
      </xdr:nvSpPr>
      <xdr:spPr>
        <a:xfrm>
          <a:off x="45847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153585</xdr:rowOff>
    </xdr:from>
    <xdr:ext cx="534377" cy="259045"/>
    <xdr:sp macro="" textlink="">
      <xdr:nvSpPr>
        <xdr:cNvPr id="81" name="人件費該当値テキスト"/>
        <xdr:cNvSpPr txBox="1"/>
      </xdr:nvSpPr>
      <xdr:spPr>
        <a:xfrm>
          <a:off x="4686300" y="64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29540</xdr:rowOff>
    </xdr:from>
    <xdr:to>
      <xdr:col>5</xdr:col>
      <xdr:colOff>409575</xdr:colOff>
      <xdr:row>38</xdr:row>
      <xdr:rowOff>131140</xdr:rowOff>
    </xdr:to>
    <xdr:sp macro="" textlink="">
      <xdr:nvSpPr>
        <xdr:cNvPr id="82" name="円/楕円 81"/>
        <xdr:cNvSpPr/>
      </xdr:nvSpPr>
      <xdr:spPr>
        <a:xfrm>
          <a:off x="3746500" y="65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122267</xdr:rowOff>
    </xdr:from>
    <xdr:ext cx="534377" cy="259045"/>
    <xdr:sp macro="" textlink="">
      <xdr:nvSpPr>
        <xdr:cNvPr id="83" name="テキスト ボックス 82"/>
        <xdr:cNvSpPr txBox="1"/>
      </xdr:nvSpPr>
      <xdr:spPr>
        <a:xfrm>
          <a:off x="3530111" y="663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27749</xdr:rowOff>
    </xdr:from>
    <xdr:to>
      <xdr:col>4</xdr:col>
      <xdr:colOff>206375</xdr:colOff>
      <xdr:row>38</xdr:row>
      <xdr:rowOff>129349</xdr:rowOff>
    </xdr:to>
    <xdr:sp macro="" textlink="">
      <xdr:nvSpPr>
        <xdr:cNvPr id="84" name="円/楕円 83"/>
        <xdr:cNvSpPr/>
      </xdr:nvSpPr>
      <xdr:spPr>
        <a:xfrm>
          <a:off x="2857500" y="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120476</xdr:rowOff>
    </xdr:from>
    <xdr:ext cx="534377" cy="259045"/>
    <xdr:sp macro="" textlink="">
      <xdr:nvSpPr>
        <xdr:cNvPr id="85" name="テキスト ボックス 84"/>
        <xdr:cNvSpPr txBox="1"/>
      </xdr:nvSpPr>
      <xdr:spPr>
        <a:xfrm>
          <a:off x="2641111" y="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103416</xdr:rowOff>
    </xdr:from>
    <xdr:to>
      <xdr:col>3</xdr:col>
      <xdr:colOff>3175</xdr:colOff>
      <xdr:row>38</xdr:row>
      <xdr:rowOff>33566</xdr:rowOff>
    </xdr:to>
    <xdr:sp macro="" textlink="">
      <xdr:nvSpPr>
        <xdr:cNvPr id="86" name="円/楕円 85"/>
        <xdr:cNvSpPr/>
      </xdr:nvSpPr>
      <xdr:spPr>
        <a:xfrm>
          <a:off x="1968500" y="64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24693</xdr:rowOff>
    </xdr:from>
    <xdr:ext cx="534377" cy="259045"/>
    <xdr:sp macro="" textlink="">
      <xdr:nvSpPr>
        <xdr:cNvPr id="87" name="テキスト ボックス 86"/>
        <xdr:cNvSpPr txBox="1"/>
      </xdr:nvSpPr>
      <xdr:spPr>
        <a:xfrm>
          <a:off x="1752111" y="65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128676</xdr:rowOff>
    </xdr:from>
    <xdr:to>
      <xdr:col>1</xdr:col>
      <xdr:colOff>485775</xdr:colOff>
      <xdr:row>37</xdr:row>
      <xdr:rowOff>58826</xdr:rowOff>
    </xdr:to>
    <xdr:sp macro="" textlink="">
      <xdr:nvSpPr>
        <xdr:cNvPr id="88" name="円/楕円 87"/>
        <xdr:cNvSpPr/>
      </xdr:nvSpPr>
      <xdr:spPr>
        <a:xfrm>
          <a:off x="1079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49953</xdr:rowOff>
    </xdr:from>
    <xdr:ext cx="534377" cy="259045"/>
    <xdr:sp macro="" textlink="">
      <xdr:nvSpPr>
        <xdr:cNvPr id="89" name="テキスト ボックス 88"/>
        <xdr:cNvSpPr txBox="1"/>
      </xdr:nvSpPr>
      <xdr:spPr>
        <a:xfrm>
          <a:off x="863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119061</xdr:rowOff>
    </xdr:from>
    <xdr:to>
      <xdr:col>6</xdr:col>
      <xdr:colOff>511175</xdr:colOff>
      <xdr:row>56</xdr:row>
      <xdr:rowOff>37581</xdr:rowOff>
    </xdr:to>
    <xdr:cxnSp macro="">
      <xdr:nvCxnSpPr>
        <xdr:cNvPr id="121" name="直線コネクタ 120"/>
        <xdr:cNvCxnSpPr/>
      </xdr:nvCxnSpPr>
      <xdr:spPr>
        <a:xfrm flipV="1">
          <a:off x="3797300" y="9548811"/>
          <a:ext cx="8382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37581</xdr:rowOff>
    </xdr:from>
    <xdr:to>
      <xdr:col>5</xdr:col>
      <xdr:colOff>358775</xdr:colOff>
      <xdr:row>56</xdr:row>
      <xdr:rowOff>113672</xdr:rowOff>
    </xdr:to>
    <xdr:cxnSp macro="">
      <xdr:nvCxnSpPr>
        <xdr:cNvPr id="124" name="直線コネクタ 123"/>
        <xdr:cNvCxnSpPr/>
      </xdr:nvCxnSpPr>
      <xdr:spPr>
        <a:xfrm flipV="1">
          <a:off x="2908300" y="9638781"/>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113672</xdr:rowOff>
    </xdr:from>
    <xdr:to>
      <xdr:col>4</xdr:col>
      <xdr:colOff>155575</xdr:colOff>
      <xdr:row>56</xdr:row>
      <xdr:rowOff>161809</xdr:rowOff>
    </xdr:to>
    <xdr:cxnSp macro="">
      <xdr:nvCxnSpPr>
        <xdr:cNvPr id="127" name="直線コネクタ 126"/>
        <xdr:cNvCxnSpPr/>
      </xdr:nvCxnSpPr>
      <xdr:spPr>
        <a:xfrm flipV="1">
          <a:off x="2019300" y="9714872"/>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124841</xdr:rowOff>
    </xdr:from>
    <xdr:to>
      <xdr:col>2</xdr:col>
      <xdr:colOff>638175</xdr:colOff>
      <xdr:row>56</xdr:row>
      <xdr:rowOff>161809</xdr:rowOff>
    </xdr:to>
    <xdr:cxnSp macro="">
      <xdr:nvCxnSpPr>
        <xdr:cNvPr id="130" name="直線コネクタ 129"/>
        <xdr:cNvCxnSpPr/>
      </xdr:nvCxnSpPr>
      <xdr:spPr>
        <a:xfrm>
          <a:off x="1130300" y="9726041"/>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68261</xdr:rowOff>
    </xdr:from>
    <xdr:to>
      <xdr:col>6</xdr:col>
      <xdr:colOff>561975</xdr:colOff>
      <xdr:row>55</xdr:row>
      <xdr:rowOff>169861</xdr:rowOff>
    </xdr:to>
    <xdr:sp macro="" textlink="">
      <xdr:nvSpPr>
        <xdr:cNvPr id="140" name="円/楕円 139"/>
        <xdr:cNvSpPr/>
      </xdr:nvSpPr>
      <xdr:spPr>
        <a:xfrm>
          <a:off x="4584700" y="94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46688</xdr:rowOff>
    </xdr:from>
    <xdr:ext cx="534377" cy="259045"/>
    <xdr:sp macro="" textlink="">
      <xdr:nvSpPr>
        <xdr:cNvPr id="141" name="物件費該当値テキスト"/>
        <xdr:cNvSpPr txBox="1"/>
      </xdr:nvSpPr>
      <xdr:spPr>
        <a:xfrm>
          <a:off x="4686300" y="94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158231</xdr:rowOff>
    </xdr:from>
    <xdr:to>
      <xdr:col>5</xdr:col>
      <xdr:colOff>409575</xdr:colOff>
      <xdr:row>56</xdr:row>
      <xdr:rowOff>88381</xdr:rowOff>
    </xdr:to>
    <xdr:sp macro="" textlink="">
      <xdr:nvSpPr>
        <xdr:cNvPr id="142" name="円/楕円 141"/>
        <xdr:cNvSpPr/>
      </xdr:nvSpPr>
      <xdr:spPr>
        <a:xfrm>
          <a:off x="3746500" y="95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79508</xdr:rowOff>
    </xdr:from>
    <xdr:ext cx="534377" cy="259045"/>
    <xdr:sp macro="" textlink="">
      <xdr:nvSpPr>
        <xdr:cNvPr id="143" name="テキスト ボックス 142"/>
        <xdr:cNvSpPr txBox="1"/>
      </xdr:nvSpPr>
      <xdr:spPr>
        <a:xfrm>
          <a:off x="3530111" y="96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62872</xdr:rowOff>
    </xdr:from>
    <xdr:to>
      <xdr:col>4</xdr:col>
      <xdr:colOff>206375</xdr:colOff>
      <xdr:row>56</xdr:row>
      <xdr:rowOff>164472</xdr:rowOff>
    </xdr:to>
    <xdr:sp macro="" textlink="">
      <xdr:nvSpPr>
        <xdr:cNvPr id="144" name="円/楕円 143"/>
        <xdr:cNvSpPr/>
      </xdr:nvSpPr>
      <xdr:spPr>
        <a:xfrm>
          <a:off x="2857500" y="9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155599</xdr:rowOff>
    </xdr:from>
    <xdr:ext cx="534377" cy="259045"/>
    <xdr:sp macro="" textlink="">
      <xdr:nvSpPr>
        <xdr:cNvPr id="145" name="テキスト ボックス 144"/>
        <xdr:cNvSpPr txBox="1"/>
      </xdr:nvSpPr>
      <xdr:spPr>
        <a:xfrm>
          <a:off x="2641111" y="97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111009</xdr:rowOff>
    </xdr:from>
    <xdr:to>
      <xdr:col>3</xdr:col>
      <xdr:colOff>3175</xdr:colOff>
      <xdr:row>57</xdr:row>
      <xdr:rowOff>41159</xdr:rowOff>
    </xdr:to>
    <xdr:sp macro="" textlink="">
      <xdr:nvSpPr>
        <xdr:cNvPr id="146" name="円/楕円 145"/>
        <xdr:cNvSpPr/>
      </xdr:nvSpPr>
      <xdr:spPr>
        <a:xfrm>
          <a:off x="1968500" y="97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32286</xdr:rowOff>
    </xdr:from>
    <xdr:ext cx="534377" cy="259045"/>
    <xdr:sp macro="" textlink="">
      <xdr:nvSpPr>
        <xdr:cNvPr id="147" name="テキスト ボックス 146"/>
        <xdr:cNvSpPr txBox="1"/>
      </xdr:nvSpPr>
      <xdr:spPr>
        <a:xfrm>
          <a:off x="1752111" y="98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74041</xdr:rowOff>
    </xdr:from>
    <xdr:to>
      <xdr:col>1</xdr:col>
      <xdr:colOff>485775</xdr:colOff>
      <xdr:row>57</xdr:row>
      <xdr:rowOff>4191</xdr:rowOff>
    </xdr:to>
    <xdr:sp macro="" textlink="">
      <xdr:nvSpPr>
        <xdr:cNvPr id="148" name="円/楕円 147"/>
        <xdr:cNvSpPr/>
      </xdr:nvSpPr>
      <xdr:spPr>
        <a:xfrm>
          <a:off x="1079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166768</xdr:rowOff>
    </xdr:from>
    <xdr:ext cx="534377" cy="259045"/>
    <xdr:sp macro="" textlink="">
      <xdr:nvSpPr>
        <xdr:cNvPr id="149" name="テキスト ボックス 148"/>
        <xdr:cNvSpPr txBox="1"/>
      </xdr:nvSpPr>
      <xdr:spPr>
        <a:xfrm>
          <a:off x="863111" y="97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99695</xdr:rowOff>
    </xdr:from>
    <xdr:to>
      <xdr:col>6</xdr:col>
      <xdr:colOff>511175</xdr:colOff>
      <xdr:row>76</xdr:row>
      <xdr:rowOff>149334</xdr:rowOff>
    </xdr:to>
    <xdr:cxnSp macro="">
      <xdr:nvCxnSpPr>
        <xdr:cNvPr id="180" name="直線コネクタ 179"/>
        <xdr:cNvCxnSpPr/>
      </xdr:nvCxnSpPr>
      <xdr:spPr>
        <a:xfrm>
          <a:off x="3797300" y="13129895"/>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99695</xdr:rowOff>
    </xdr:from>
    <xdr:to>
      <xdr:col>5</xdr:col>
      <xdr:colOff>358775</xdr:colOff>
      <xdr:row>76</xdr:row>
      <xdr:rowOff>141660</xdr:rowOff>
    </xdr:to>
    <xdr:cxnSp macro="">
      <xdr:nvCxnSpPr>
        <xdr:cNvPr id="183" name="直線コネクタ 182"/>
        <xdr:cNvCxnSpPr/>
      </xdr:nvCxnSpPr>
      <xdr:spPr>
        <a:xfrm flipV="1">
          <a:off x="2908300" y="13129895"/>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141660</xdr:rowOff>
    </xdr:from>
    <xdr:to>
      <xdr:col>4</xdr:col>
      <xdr:colOff>155575</xdr:colOff>
      <xdr:row>77</xdr:row>
      <xdr:rowOff>51363</xdr:rowOff>
    </xdr:to>
    <xdr:cxnSp macro="">
      <xdr:nvCxnSpPr>
        <xdr:cNvPr id="186" name="直線コネクタ 185"/>
        <xdr:cNvCxnSpPr/>
      </xdr:nvCxnSpPr>
      <xdr:spPr>
        <a:xfrm flipV="1">
          <a:off x="2019300" y="1317186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7113</xdr:rowOff>
    </xdr:from>
    <xdr:to>
      <xdr:col>2</xdr:col>
      <xdr:colOff>638175</xdr:colOff>
      <xdr:row>77</xdr:row>
      <xdr:rowOff>51363</xdr:rowOff>
    </xdr:to>
    <xdr:cxnSp macro="">
      <xdr:nvCxnSpPr>
        <xdr:cNvPr id="189" name="直線コネクタ 188"/>
        <xdr:cNvCxnSpPr/>
      </xdr:nvCxnSpPr>
      <xdr:spPr>
        <a:xfrm>
          <a:off x="1130300" y="13208763"/>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98534</xdr:rowOff>
    </xdr:from>
    <xdr:to>
      <xdr:col>6</xdr:col>
      <xdr:colOff>561975</xdr:colOff>
      <xdr:row>77</xdr:row>
      <xdr:rowOff>28684</xdr:rowOff>
    </xdr:to>
    <xdr:sp macro="" textlink="">
      <xdr:nvSpPr>
        <xdr:cNvPr id="199" name="円/楕円 198"/>
        <xdr:cNvSpPr/>
      </xdr:nvSpPr>
      <xdr:spPr>
        <a:xfrm>
          <a:off x="4584700" y="13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76961</xdr:rowOff>
    </xdr:from>
    <xdr:ext cx="469744" cy="259045"/>
    <xdr:sp macro="" textlink="">
      <xdr:nvSpPr>
        <xdr:cNvPr id="200" name="維持補修費該当値テキスト"/>
        <xdr:cNvSpPr txBox="1"/>
      </xdr:nvSpPr>
      <xdr:spPr>
        <a:xfrm>
          <a:off x="4686300" y="131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48895</xdr:rowOff>
    </xdr:from>
    <xdr:to>
      <xdr:col>5</xdr:col>
      <xdr:colOff>409575</xdr:colOff>
      <xdr:row>76</xdr:row>
      <xdr:rowOff>150495</xdr:rowOff>
    </xdr:to>
    <xdr:sp macro="" textlink="">
      <xdr:nvSpPr>
        <xdr:cNvPr id="201" name="円/楕円 200"/>
        <xdr:cNvSpPr/>
      </xdr:nvSpPr>
      <xdr:spPr>
        <a:xfrm>
          <a:off x="3746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141622</xdr:rowOff>
    </xdr:from>
    <xdr:ext cx="469744" cy="259045"/>
    <xdr:sp macro="" textlink="">
      <xdr:nvSpPr>
        <xdr:cNvPr id="202" name="テキスト ボックス 201"/>
        <xdr:cNvSpPr txBox="1"/>
      </xdr:nvSpPr>
      <xdr:spPr>
        <a:xfrm>
          <a:off x="3562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90860</xdr:rowOff>
    </xdr:from>
    <xdr:to>
      <xdr:col>4</xdr:col>
      <xdr:colOff>206375</xdr:colOff>
      <xdr:row>77</xdr:row>
      <xdr:rowOff>21010</xdr:rowOff>
    </xdr:to>
    <xdr:sp macro="" textlink="">
      <xdr:nvSpPr>
        <xdr:cNvPr id="203" name="円/楕円 202"/>
        <xdr:cNvSpPr/>
      </xdr:nvSpPr>
      <xdr:spPr>
        <a:xfrm>
          <a:off x="2857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12137</xdr:rowOff>
    </xdr:from>
    <xdr:ext cx="469744" cy="259045"/>
    <xdr:sp macro="" textlink="">
      <xdr:nvSpPr>
        <xdr:cNvPr id="204" name="テキスト ボックス 203"/>
        <xdr:cNvSpPr txBox="1"/>
      </xdr:nvSpPr>
      <xdr:spPr>
        <a:xfrm>
          <a:off x="2673427" y="132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563</xdr:rowOff>
    </xdr:from>
    <xdr:to>
      <xdr:col>3</xdr:col>
      <xdr:colOff>3175</xdr:colOff>
      <xdr:row>77</xdr:row>
      <xdr:rowOff>102163</xdr:rowOff>
    </xdr:to>
    <xdr:sp macro="" textlink="">
      <xdr:nvSpPr>
        <xdr:cNvPr id="205" name="円/楕円 204"/>
        <xdr:cNvSpPr/>
      </xdr:nvSpPr>
      <xdr:spPr>
        <a:xfrm>
          <a:off x="1968500" y="13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93290</xdr:rowOff>
    </xdr:from>
    <xdr:ext cx="469744" cy="259045"/>
    <xdr:sp macro="" textlink="">
      <xdr:nvSpPr>
        <xdr:cNvPr id="206" name="テキスト ボックス 205"/>
        <xdr:cNvSpPr txBox="1"/>
      </xdr:nvSpPr>
      <xdr:spPr>
        <a:xfrm>
          <a:off x="1784427" y="1329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207" name="円/楕円 206"/>
        <xdr:cNvSpPr/>
      </xdr:nvSpPr>
      <xdr:spPr>
        <a:xfrm>
          <a:off x="1079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49040</xdr:rowOff>
    </xdr:from>
    <xdr:ext cx="469744" cy="259045"/>
    <xdr:sp macro="" textlink="">
      <xdr:nvSpPr>
        <xdr:cNvPr id="208" name="テキスト ボックス 207"/>
        <xdr:cNvSpPr txBox="1"/>
      </xdr:nvSpPr>
      <xdr:spPr>
        <a:xfrm>
          <a:off x="895427" y="132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139494</xdr:rowOff>
    </xdr:from>
    <xdr:to>
      <xdr:col>6</xdr:col>
      <xdr:colOff>511175</xdr:colOff>
      <xdr:row>98</xdr:row>
      <xdr:rowOff>23457</xdr:rowOff>
    </xdr:to>
    <xdr:cxnSp macro="">
      <xdr:nvCxnSpPr>
        <xdr:cNvPr id="236" name="直線コネクタ 235"/>
        <xdr:cNvCxnSpPr/>
      </xdr:nvCxnSpPr>
      <xdr:spPr>
        <a:xfrm flipV="1">
          <a:off x="3797300" y="16770144"/>
          <a:ext cx="8382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23457</xdr:rowOff>
    </xdr:from>
    <xdr:to>
      <xdr:col>5</xdr:col>
      <xdr:colOff>358775</xdr:colOff>
      <xdr:row>98</xdr:row>
      <xdr:rowOff>139219</xdr:rowOff>
    </xdr:to>
    <xdr:cxnSp macro="">
      <xdr:nvCxnSpPr>
        <xdr:cNvPr id="239" name="直線コネクタ 238"/>
        <xdr:cNvCxnSpPr/>
      </xdr:nvCxnSpPr>
      <xdr:spPr>
        <a:xfrm flipV="1">
          <a:off x="2908300" y="16825557"/>
          <a:ext cx="889000" cy="1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139219</xdr:rowOff>
    </xdr:from>
    <xdr:to>
      <xdr:col>4</xdr:col>
      <xdr:colOff>155575</xdr:colOff>
      <xdr:row>99</xdr:row>
      <xdr:rowOff>9283</xdr:rowOff>
    </xdr:to>
    <xdr:cxnSp macro="">
      <xdr:nvCxnSpPr>
        <xdr:cNvPr id="242" name="直線コネクタ 241"/>
        <xdr:cNvCxnSpPr/>
      </xdr:nvCxnSpPr>
      <xdr:spPr>
        <a:xfrm flipV="1">
          <a:off x="2019300" y="16941319"/>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155564</xdr:rowOff>
    </xdr:from>
    <xdr:to>
      <xdr:col>2</xdr:col>
      <xdr:colOff>638175</xdr:colOff>
      <xdr:row>99</xdr:row>
      <xdr:rowOff>9283</xdr:rowOff>
    </xdr:to>
    <xdr:cxnSp macro="">
      <xdr:nvCxnSpPr>
        <xdr:cNvPr id="245" name="直線コネクタ 244"/>
        <xdr:cNvCxnSpPr/>
      </xdr:nvCxnSpPr>
      <xdr:spPr>
        <a:xfrm>
          <a:off x="1130300" y="16957664"/>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88694</xdr:rowOff>
    </xdr:from>
    <xdr:to>
      <xdr:col>6</xdr:col>
      <xdr:colOff>561975</xdr:colOff>
      <xdr:row>98</xdr:row>
      <xdr:rowOff>18844</xdr:rowOff>
    </xdr:to>
    <xdr:sp macro="" textlink="">
      <xdr:nvSpPr>
        <xdr:cNvPr id="255" name="円/楕円 254"/>
        <xdr:cNvSpPr/>
      </xdr:nvSpPr>
      <xdr:spPr>
        <a:xfrm>
          <a:off x="4584700" y="167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67121</xdr:rowOff>
    </xdr:from>
    <xdr:ext cx="534377" cy="259045"/>
    <xdr:sp macro="" textlink="">
      <xdr:nvSpPr>
        <xdr:cNvPr id="256" name="扶助費該当値テキスト"/>
        <xdr:cNvSpPr txBox="1"/>
      </xdr:nvSpPr>
      <xdr:spPr>
        <a:xfrm>
          <a:off x="4686300" y="166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144107</xdr:rowOff>
    </xdr:from>
    <xdr:to>
      <xdr:col>5</xdr:col>
      <xdr:colOff>409575</xdr:colOff>
      <xdr:row>98</xdr:row>
      <xdr:rowOff>74257</xdr:rowOff>
    </xdr:to>
    <xdr:sp macro="" textlink="">
      <xdr:nvSpPr>
        <xdr:cNvPr id="257" name="円/楕円 256"/>
        <xdr:cNvSpPr/>
      </xdr:nvSpPr>
      <xdr:spPr>
        <a:xfrm>
          <a:off x="3746500" y="167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65384</xdr:rowOff>
    </xdr:from>
    <xdr:ext cx="534377" cy="259045"/>
    <xdr:sp macro="" textlink="">
      <xdr:nvSpPr>
        <xdr:cNvPr id="258" name="テキスト ボックス 257"/>
        <xdr:cNvSpPr txBox="1"/>
      </xdr:nvSpPr>
      <xdr:spPr>
        <a:xfrm>
          <a:off x="3530111" y="168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88419</xdr:rowOff>
    </xdr:from>
    <xdr:to>
      <xdr:col>4</xdr:col>
      <xdr:colOff>206375</xdr:colOff>
      <xdr:row>99</xdr:row>
      <xdr:rowOff>18569</xdr:rowOff>
    </xdr:to>
    <xdr:sp macro="" textlink="">
      <xdr:nvSpPr>
        <xdr:cNvPr id="259" name="円/楕円 258"/>
        <xdr:cNvSpPr/>
      </xdr:nvSpPr>
      <xdr:spPr>
        <a:xfrm>
          <a:off x="2857500" y="168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9696</xdr:rowOff>
    </xdr:from>
    <xdr:ext cx="534377" cy="259045"/>
    <xdr:sp macro="" textlink="">
      <xdr:nvSpPr>
        <xdr:cNvPr id="260" name="テキスト ボックス 259"/>
        <xdr:cNvSpPr txBox="1"/>
      </xdr:nvSpPr>
      <xdr:spPr>
        <a:xfrm>
          <a:off x="2641111" y="169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129933</xdr:rowOff>
    </xdr:from>
    <xdr:to>
      <xdr:col>3</xdr:col>
      <xdr:colOff>3175</xdr:colOff>
      <xdr:row>99</xdr:row>
      <xdr:rowOff>60083</xdr:rowOff>
    </xdr:to>
    <xdr:sp macro="" textlink="">
      <xdr:nvSpPr>
        <xdr:cNvPr id="261" name="円/楕円 260"/>
        <xdr:cNvSpPr/>
      </xdr:nvSpPr>
      <xdr:spPr>
        <a:xfrm>
          <a:off x="1968500" y="169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51210</xdr:rowOff>
    </xdr:from>
    <xdr:ext cx="534377" cy="259045"/>
    <xdr:sp macro="" textlink="">
      <xdr:nvSpPr>
        <xdr:cNvPr id="262" name="テキスト ボックス 261"/>
        <xdr:cNvSpPr txBox="1"/>
      </xdr:nvSpPr>
      <xdr:spPr>
        <a:xfrm>
          <a:off x="1752111" y="170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104764</xdr:rowOff>
    </xdr:from>
    <xdr:to>
      <xdr:col>1</xdr:col>
      <xdr:colOff>485775</xdr:colOff>
      <xdr:row>99</xdr:row>
      <xdr:rowOff>34914</xdr:rowOff>
    </xdr:to>
    <xdr:sp macro="" textlink="">
      <xdr:nvSpPr>
        <xdr:cNvPr id="263" name="円/楕円 262"/>
        <xdr:cNvSpPr/>
      </xdr:nvSpPr>
      <xdr:spPr>
        <a:xfrm>
          <a:off x="1079500" y="169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26041</xdr:rowOff>
    </xdr:from>
    <xdr:ext cx="534377" cy="259045"/>
    <xdr:sp macro="" textlink="">
      <xdr:nvSpPr>
        <xdr:cNvPr id="264" name="テキスト ボックス 263"/>
        <xdr:cNvSpPr txBox="1"/>
      </xdr:nvSpPr>
      <xdr:spPr>
        <a:xfrm>
          <a:off x="863111" y="169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151987</xdr:rowOff>
    </xdr:from>
    <xdr:to>
      <xdr:col>15</xdr:col>
      <xdr:colOff>180975</xdr:colOff>
      <xdr:row>37</xdr:row>
      <xdr:rowOff>158007</xdr:rowOff>
    </xdr:to>
    <xdr:cxnSp macro="">
      <xdr:nvCxnSpPr>
        <xdr:cNvPr id="293" name="直線コネクタ 292"/>
        <xdr:cNvCxnSpPr/>
      </xdr:nvCxnSpPr>
      <xdr:spPr>
        <a:xfrm>
          <a:off x="9639300" y="6495637"/>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151987</xdr:rowOff>
    </xdr:from>
    <xdr:to>
      <xdr:col>14</xdr:col>
      <xdr:colOff>28575</xdr:colOff>
      <xdr:row>38</xdr:row>
      <xdr:rowOff>31191</xdr:rowOff>
    </xdr:to>
    <xdr:cxnSp macro="">
      <xdr:nvCxnSpPr>
        <xdr:cNvPr id="296" name="直線コネクタ 295"/>
        <xdr:cNvCxnSpPr/>
      </xdr:nvCxnSpPr>
      <xdr:spPr>
        <a:xfrm flipV="1">
          <a:off x="8750300" y="6495637"/>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31191</xdr:rowOff>
    </xdr:from>
    <xdr:to>
      <xdr:col>12</xdr:col>
      <xdr:colOff>511175</xdr:colOff>
      <xdr:row>38</xdr:row>
      <xdr:rowOff>34010</xdr:rowOff>
    </xdr:to>
    <xdr:cxnSp macro="">
      <xdr:nvCxnSpPr>
        <xdr:cNvPr id="299" name="直線コネクタ 298"/>
        <xdr:cNvCxnSpPr/>
      </xdr:nvCxnSpPr>
      <xdr:spPr>
        <a:xfrm flipV="1">
          <a:off x="7861300" y="654629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34010</xdr:rowOff>
    </xdr:from>
    <xdr:to>
      <xdr:col>11</xdr:col>
      <xdr:colOff>307975</xdr:colOff>
      <xdr:row>38</xdr:row>
      <xdr:rowOff>40525</xdr:rowOff>
    </xdr:to>
    <xdr:cxnSp macro="">
      <xdr:nvCxnSpPr>
        <xdr:cNvPr id="302" name="直線コネクタ 301"/>
        <xdr:cNvCxnSpPr/>
      </xdr:nvCxnSpPr>
      <xdr:spPr>
        <a:xfrm flipV="1">
          <a:off x="6972300" y="654911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107207</xdr:rowOff>
    </xdr:from>
    <xdr:to>
      <xdr:col>15</xdr:col>
      <xdr:colOff>231775</xdr:colOff>
      <xdr:row>38</xdr:row>
      <xdr:rowOff>37357</xdr:rowOff>
    </xdr:to>
    <xdr:sp macro="" textlink="">
      <xdr:nvSpPr>
        <xdr:cNvPr id="312" name="円/楕円 311"/>
        <xdr:cNvSpPr/>
      </xdr:nvSpPr>
      <xdr:spPr>
        <a:xfrm>
          <a:off x="10426700" y="64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22134</xdr:rowOff>
    </xdr:from>
    <xdr:ext cx="534377" cy="259045"/>
    <xdr:sp macro="" textlink="">
      <xdr:nvSpPr>
        <xdr:cNvPr id="313" name="補助費等該当値テキスト"/>
        <xdr:cNvSpPr txBox="1"/>
      </xdr:nvSpPr>
      <xdr:spPr>
        <a:xfrm>
          <a:off x="10528300" y="63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101187</xdr:rowOff>
    </xdr:from>
    <xdr:to>
      <xdr:col>14</xdr:col>
      <xdr:colOff>79375</xdr:colOff>
      <xdr:row>38</xdr:row>
      <xdr:rowOff>31338</xdr:rowOff>
    </xdr:to>
    <xdr:sp macro="" textlink="">
      <xdr:nvSpPr>
        <xdr:cNvPr id="314" name="円/楕円 313"/>
        <xdr:cNvSpPr/>
      </xdr:nvSpPr>
      <xdr:spPr>
        <a:xfrm>
          <a:off x="9588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22465</xdr:rowOff>
    </xdr:from>
    <xdr:ext cx="534377" cy="259045"/>
    <xdr:sp macro="" textlink="">
      <xdr:nvSpPr>
        <xdr:cNvPr id="315" name="テキスト ボックス 314"/>
        <xdr:cNvSpPr txBox="1"/>
      </xdr:nvSpPr>
      <xdr:spPr>
        <a:xfrm>
          <a:off x="9372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151841</xdr:rowOff>
    </xdr:from>
    <xdr:to>
      <xdr:col>12</xdr:col>
      <xdr:colOff>561975</xdr:colOff>
      <xdr:row>38</xdr:row>
      <xdr:rowOff>81991</xdr:rowOff>
    </xdr:to>
    <xdr:sp macro="" textlink="">
      <xdr:nvSpPr>
        <xdr:cNvPr id="316" name="円/楕円 315"/>
        <xdr:cNvSpPr/>
      </xdr:nvSpPr>
      <xdr:spPr>
        <a:xfrm>
          <a:off x="8699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73118</xdr:rowOff>
    </xdr:from>
    <xdr:ext cx="469744" cy="259045"/>
    <xdr:sp macro="" textlink="">
      <xdr:nvSpPr>
        <xdr:cNvPr id="317" name="テキスト ボックス 316"/>
        <xdr:cNvSpPr txBox="1"/>
      </xdr:nvSpPr>
      <xdr:spPr>
        <a:xfrm>
          <a:off x="8515427" y="65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154661</xdr:rowOff>
    </xdr:from>
    <xdr:to>
      <xdr:col>11</xdr:col>
      <xdr:colOff>358775</xdr:colOff>
      <xdr:row>38</xdr:row>
      <xdr:rowOff>84810</xdr:rowOff>
    </xdr:to>
    <xdr:sp macro="" textlink="">
      <xdr:nvSpPr>
        <xdr:cNvPr id="318" name="円/楕円 317"/>
        <xdr:cNvSpPr/>
      </xdr:nvSpPr>
      <xdr:spPr>
        <a:xfrm>
          <a:off x="7810500" y="6498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75937</xdr:rowOff>
    </xdr:from>
    <xdr:ext cx="469744" cy="259045"/>
    <xdr:sp macro="" textlink="">
      <xdr:nvSpPr>
        <xdr:cNvPr id="319" name="テキスト ボックス 318"/>
        <xdr:cNvSpPr txBox="1"/>
      </xdr:nvSpPr>
      <xdr:spPr>
        <a:xfrm>
          <a:off x="7626427" y="65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161175</xdr:rowOff>
    </xdr:from>
    <xdr:to>
      <xdr:col>10</xdr:col>
      <xdr:colOff>155575</xdr:colOff>
      <xdr:row>38</xdr:row>
      <xdr:rowOff>91325</xdr:rowOff>
    </xdr:to>
    <xdr:sp macro="" textlink="">
      <xdr:nvSpPr>
        <xdr:cNvPr id="320" name="円/楕円 319"/>
        <xdr:cNvSpPr/>
      </xdr:nvSpPr>
      <xdr:spPr>
        <a:xfrm>
          <a:off x="6921500" y="65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82452</xdr:rowOff>
    </xdr:from>
    <xdr:ext cx="469744" cy="259045"/>
    <xdr:sp macro="" textlink="">
      <xdr:nvSpPr>
        <xdr:cNvPr id="321" name="テキスト ボックス 320"/>
        <xdr:cNvSpPr txBox="1"/>
      </xdr:nvSpPr>
      <xdr:spPr>
        <a:xfrm>
          <a:off x="6737427" y="65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31934</xdr:rowOff>
    </xdr:from>
    <xdr:to>
      <xdr:col>15</xdr:col>
      <xdr:colOff>180975</xdr:colOff>
      <xdr:row>57</xdr:row>
      <xdr:rowOff>12103</xdr:rowOff>
    </xdr:to>
    <xdr:cxnSp macro="">
      <xdr:nvCxnSpPr>
        <xdr:cNvPr id="351" name="直線コネクタ 350"/>
        <xdr:cNvCxnSpPr/>
      </xdr:nvCxnSpPr>
      <xdr:spPr>
        <a:xfrm>
          <a:off x="9639300" y="9633134"/>
          <a:ext cx="838200" cy="1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31934</xdr:rowOff>
    </xdr:from>
    <xdr:to>
      <xdr:col>14</xdr:col>
      <xdr:colOff>28575</xdr:colOff>
      <xdr:row>56</xdr:row>
      <xdr:rowOff>153435</xdr:rowOff>
    </xdr:to>
    <xdr:cxnSp macro="">
      <xdr:nvCxnSpPr>
        <xdr:cNvPr id="354" name="直線コネクタ 353"/>
        <xdr:cNvCxnSpPr/>
      </xdr:nvCxnSpPr>
      <xdr:spPr>
        <a:xfrm flipV="1">
          <a:off x="8750300" y="9633134"/>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97390</xdr:rowOff>
    </xdr:from>
    <xdr:to>
      <xdr:col>12</xdr:col>
      <xdr:colOff>511175</xdr:colOff>
      <xdr:row>56</xdr:row>
      <xdr:rowOff>153435</xdr:rowOff>
    </xdr:to>
    <xdr:cxnSp macro="">
      <xdr:nvCxnSpPr>
        <xdr:cNvPr id="357" name="直線コネクタ 356"/>
        <xdr:cNvCxnSpPr/>
      </xdr:nvCxnSpPr>
      <xdr:spPr>
        <a:xfrm>
          <a:off x="7861300" y="9355690"/>
          <a:ext cx="889000" cy="3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97390</xdr:rowOff>
    </xdr:from>
    <xdr:to>
      <xdr:col>11</xdr:col>
      <xdr:colOff>307975</xdr:colOff>
      <xdr:row>55</xdr:row>
      <xdr:rowOff>147606</xdr:rowOff>
    </xdr:to>
    <xdr:cxnSp macro="">
      <xdr:nvCxnSpPr>
        <xdr:cNvPr id="360" name="直線コネクタ 359"/>
        <xdr:cNvCxnSpPr/>
      </xdr:nvCxnSpPr>
      <xdr:spPr>
        <a:xfrm flipV="1">
          <a:off x="6972300" y="9355690"/>
          <a:ext cx="889000" cy="2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132753</xdr:rowOff>
    </xdr:from>
    <xdr:to>
      <xdr:col>15</xdr:col>
      <xdr:colOff>231775</xdr:colOff>
      <xdr:row>57</xdr:row>
      <xdr:rowOff>62903</xdr:rowOff>
    </xdr:to>
    <xdr:sp macro="" textlink="">
      <xdr:nvSpPr>
        <xdr:cNvPr id="370" name="円/楕円 369"/>
        <xdr:cNvSpPr/>
      </xdr:nvSpPr>
      <xdr:spPr>
        <a:xfrm>
          <a:off x="104267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111180</xdr:rowOff>
    </xdr:from>
    <xdr:ext cx="534377" cy="259045"/>
    <xdr:sp macro="" textlink="">
      <xdr:nvSpPr>
        <xdr:cNvPr id="371" name="普通建設事業費該当値テキスト"/>
        <xdr:cNvSpPr txBox="1"/>
      </xdr:nvSpPr>
      <xdr:spPr>
        <a:xfrm>
          <a:off x="10528300" y="97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152584</xdr:rowOff>
    </xdr:from>
    <xdr:to>
      <xdr:col>14</xdr:col>
      <xdr:colOff>79375</xdr:colOff>
      <xdr:row>56</xdr:row>
      <xdr:rowOff>82734</xdr:rowOff>
    </xdr:to>
    <xdr:sp macro="" textlink="">
      <xdr:nvSpPr>
        <xdr:cNvPr id="372" name="円/楕円 371"/>
        <xdr:cNvSpPr/>
      </xdr:nvSpPr>
      <xdr:spPr>
        <a:xfrm>
          <a:off x="9588500" y="95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73861</xdr:rowOff>
    </xdr:from>
    <xdr:ext cx="534377" cy="259045"/>
    <xdr:sp macro="" textlink="">
      <xdr:nvSpPr>
        <xdr:cNvPr id="373" name="テキスト ボックス 372"/>
        <xdr:cNvSpPr txBox="1"/>
      </xdr:nvSpPr>
      <xdr:spPr>
        <a:xfrm>
          <a:off x="9372111" y="96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102635</xdr:rowOff>
    </xdr:from>
    <xdr:to>
      <xdr:col>12</xdr:col>
      <xdr:colOff>561975</xdr:colOff>
      <xdr:row>57</xdr:row>
      <xdr:rowOff>32785</xdr:rowOff>
    </xdr:to>
    <xdr:sp macro="" textlink="">
      <xdr:nvSpPr>
        <xdr:cNvPr id="374" name="円/楕円 373"/>
        <xdr:cNvSpPr/>
      </xdr:nvSpPr>
      <xdr:spPr>
        <a:xfrm>
          <a:off x="8699500" y="9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23912</xdr:rowOff>
    </xdr:from>
    <xdr:ext cx="534377" cy="259045"/>
    <xdr:sp macro="" textlink="">
      <xdr:nvSpPr>
        <xdr:cNvPr id="375" name="テキスト ボックス 374"/>
        <xdr:cNvSpPr txBox="1"/>
      </xdr:nvSpPr>
      <xdr:spPr>
        <a:xfrm>
          <a:off x="8483111" y="97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46590</xdr:rowOff>
    </xdr:from>
    <xdr:to>
      <xdr:col>11</xdr:col>
      <xdr:colOff>358775</xdr:colOff>
      <xdr:row>54</xdr:row>
      <xdr:rowOff>148190</xdr:rowOff>
    </xdr:to>
    <xdr:sp macro="" textlink="">
      <xdr:nvSpPr>
        <xdr:cNvPr id="376" name="円/楕円 375"/>
        <xdr:cNvSpPr/>
      </xdr:nvSpPr>
      <xdr:spPr>
        <a:xfrm>
          <a:off x="7810500" y="9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164717</xdr:rowOff>
    </xdr:from>
    <xdr:ext cx="534377" cy="259045"/>
    <xdr:sp macro="" textlink="">
      <xdr:nvSpPr>
        <xdr:cNvPr id="377" name="テキスト ボックス 376"/>
        <xdr:cNvSpPr txBox="1"/>
      </xdr:nvSpPr>
      <xdr:spPr>
        <a:xfrm>
          <a:off x="7594111" y="90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96806</xdr:rowOff>
    </xdr:from>
    <xdr:to>
      <xdr:col>10</xdr:col>
      <xdr:colOff>155575</xdr:colOff>
      <xdr:row>56</xdr:row>
      <xdr:rowOff>26956</xdr:rowOff>
    </xdr:to>
    <xdr:sp macro="" textlink="">
      <xdr:nvSpPr>
        <xdr:cNvPr id="378" name="円/楕円 377"/>
        <xdr:cNvSpPr/>
      </xdr:nvSpPr>
      <xdr:spPr>
        <a:xfrm>
          <a:off x="6921500" y="95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43483</xdr:rowOff>
    </xdr:from>
    <xdr:ext cx="534377" cy="259045"/>
    <xdr:sp macro="" textlink="">
      <xdr:nvSpPr>
        <xdr:cNvPr id="379" name="テキスト ボックス 378"/>
        <xdr:cNvSpPr txBox="1"/>
      </xdr:nvSpPr>
      <xdr:spPr>
        <a:xfrm>
          <a:off x="6705111" y="93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8598</xdr:rowOff>
    </xdr:from>
    <xdr:to>
      <xdr:col>15</xdr:col>
      <xdr:colOff>180975</xdr:colOff>
      <xdr:row>74</xdr:row>
      <xdr:rowOff>58280</xdr:rowOff>
    </xdr:to>
    <xdr:cxnSp macro="">
      <xdr:nvCxnSpPr>
        <xdr:cNvPr id="408" name="直線コネクタ 407"/>
        <xdr:cNvCxnSpPr/>
      </xdr:nvCxnSpPr>
      <xdr:spPr>
        <a:xfrm>
          <a:off x="9639300" y="12695898"/>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2" name="テキスト ボックス 411"/>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7480</xdr:rowOff>
    </xdr:from>
    <xdr:to>
      <xdr:col>15</xdr:col>
      <xdr:colOff>231775</xdr:colOff>
      <xdr:row>74</xdr:row>
      <xdr:rowOff>109080</xdr:rowOff>
    </xdr:to>
    <xdr:sp macro="" textlink="">
      <xdr:nvSpPr>
        <xdr:cNvPr id="418" name="円/楕円 417"/>
        <xdr:cNvSpPr/>
      </xdr:nvSpPr>
      <xdr:spPr>
        <a:xfrm>
          <a:off x="10426700" y="126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30357</xdr:rowOff>
    </xdr:from>
    <xdr:ext cx="534377" cy="259045"/>
    <xdr:sp macro="" textlink="">
      <xdr:nvSpPr>
        <xdr:cNvPr id="419" name="普通建設事業費 （ うち新規整備　）該当値テキスト"/>
        <xdr:cNvSpPr txBox="1"/>
      </xdr:nvSpPr>
      <xdr:spPr>
        <a:xfrm>
          <a:off x="10528300" y="125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129248</xdr:rowOff>
    </xdr:from>
    <xdr:to>
      <xdr:col>14</xdr:col>
      <xdr:colOff>79375</xdr:colOff>
      <xdr:row>74</xdr:row>
      <xdr:rowOff>59398</xdr:rowOff>
    </xdr:to>
    <xdr:sp macro="" textlink="">
      <xdr:nvSpPr>
        <xdr:cNvPr id="420" name="円/楕円 419"/>
        <xdr:cNvSpPr/>
      </xdr:nvSpPr>
      <xdr:spPr>
        <a:xfrm>
          <a:off x="9588500" y="126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75925</xdr:rowOff>
    </xdr:from>
    <xdr:ext cx="534377" cy="259045"/>
    <xdr:sp macro="" textlink="">
      <xdr:nvSpPr>
        <xdr:cNvPr id="421" name="テキスト ボックス 420"/>
        <xdr:cNvSpPr txBox="1"/>
      </xdr:nvSpPr>
      <xdr:spPr>
        <a:xfrm>
          <a:off x="9372111" y="124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88539</xdr:rowOff>
    </xdr:from>
    <xdr:to>
      <xdr:col>15</xdr:col>
      <xdr:colOff>180975</xdr:colOff>
      <xdr:row>97</xdr:row>
      <xdr:rowOff>1008</xdr:rowOff>
    </xdr:to>
    <xdr:cxnSp macro="">
      <xdr:nvCxnSpPr>
        <xdr:cNvPr id="448" name="直線コネクタ 447"/>
        <xdr:cNvCxnSpPr/>
      </xdr:nvCxnSpPr>
      <xdr:spPr>
        <a:xfrm>
          <a:off x="9639300" y="16547739"/>
          <a:ext cx="8382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121658</xdr:rowOff>
    </xdr:from>
    <xdr:to>
      <xdr:col>15</xdr:col>
      <xdr:colOff>231775</xdr:colOff>
      <xdr:row>97</xdr:row>
      <xdr:rowOff>51808</xdr:rowOff>
    </xdr:to>
    <xdr:sp macro="" textlink="">
      <xdr:nvSpPr>
        <xdr:cNvPr id="458" name="円/楕円 457"/>
        <xdr:cNvSpPr/>
      </xdr:nvSpPr>
      <xdr:spPr>
        <a:xfrm>
          <a:off x="10426700" y="165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100085</xdr:rowOff>
    </xdr:from>
    <xdr:ext cx="534377" cy="259045"/>
    <xdr:sp macro="" textlink="">
      <xdr:nvSpPr>
        <xdr:cNvPr id="459" name="普通建設事業費 （ うち更新整備　）該当値テキスト"/>
        <xdr:cNvSpPr txBox="1"/>
      </xdr:nvSpPr>
      <xdr:spPr>
        <a:xfrm>
          <a:off x="10528300" y="165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37739</xdr:rowOff>
    </xdr:from>
    <xdr:to>
      <xdr:col>14</xdr:col>
      <xdr:colOff>79375</xdr:colOff>
      <xdr:row>96</xdr:row>
      <xdr:rowOff>139339</xdr:rowOff>
    </xdr:to>
    <xdr:sp macro="" textlink="">
      <xdr:nvSpPr>
        <xdr:cNvPr id="460" name="円/楕円 459"/>
        <xdr:cNvSpPr/>
      </xdr:nvSpPr>
      <xdr:spPr>
        <a:xfrm>
          <a:off x="9588500" y="1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130466</xdr:rowOff>
    </xdr:from>
    <xdr:ext cx="534377" cy="259045"/>
    <xdr:sp macro="" textlink="">
      <xdr:nvSpPr>
        <xdr:cNvPr id="461" name="テキスト ボックス 460"/>
        <xdr:cNvSpPr txBox="1"/>
      </xdr:nvSpPr>
      <xdr:spPr>
        <a:xfrm>
          <a:off x="9372111" y="165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6" name="直線コネクタ 48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9" name="直線コネクタ 48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2" name="直線コネクタ 49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9969</xdr:rowOff>
    </xdr:from>
    <xdr:to>
      <xdr:col>19</xdr:col>
      <xdr:colOff>644525</xdr:colOff>
      <xdr:row>38</xdr:row>
      <xdr:rowOff>25400</xdr:rowOff>
    </xdr:to>
    <xdr:cxnSp macro="">
      <xdr:nvCxnSpPr>
        <xdr:cNvPr id="495" name="直線コネクタ 494"/>
        <xdr:cNvCxnSpPr/>
      </xdr:nvCxnSpPr>
      <xdr:spPr>
        <a:xfrm>
          <a:off x="12814300" y="652506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5" name="円/楕円 50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7" name="円/楕円 50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8" name="テキスト ボックス 507"/>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9" name="円/楕円 50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0" name="テキスト ボックス 50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1" name="円/楕円 51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2" name="テキスト ボックス 511"/>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130620</xdr:rowOff>
    </xdr:from>
    <xdr:to>
      <xdr:col>18</xdr:col>
      <xdr:colOff>492125</xdr:colOff>
      <xdr:row>38</xdr:row>
      <xdr:rowOff>60770</xdr:rowOff>
    </xdr:to>
    <xdr:sp macro="" textlink="">
      <xdr:nvSpPr>
        <xdr:cNvPr id="513" name="円/楕円 512"/>
        <xdr:cNvSpPr/>
      </xdr:nvSpPr>
      <xdr:spPr>
        <a:xfrm>
          <a:off x="12763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51896</xdr:rowOff>
    </xdr:from>
    <xdr:ext cx="313932" cy="259045"/>
    <xdr:sp macro="" textlink="">
      <xdr:nvSpPr>
        <xdr:cNvPr id="514" name="テキスト ボックス 513"/>
        <xdr:cNvSpPr txBox="1"/>
      </xdr:nvSpPr>
      <xdr:spPr>
        <a:xfrm>
          <a:off x="12657333" y="6566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53084</xdr:rowOff>
    </xdr:from>
    <xdr:to>
      <xdr:col>23</xdr:col>
      <xdr:colOff>517525</xdr:colOff>
      <xdr:row>74</xdr:row>
      <xdr:rowOff>56832</xdr:rowOff>
    </xdr:to>
    <xdr:cxnSp macro="">
      <xdr:nvCxnSpPr>
        <xdr:cNvPr id="590" name="直線コネクタ 589"/>
        <xdr:cNvCxnSpPr/>
      </xdr:nvCxnSpPr>
      <xdr:spPr>
        <a:xfrm flipV="1">
          <a:off x="15481300" y="12740384"/>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1"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56832</xdr:rowOff>
    </xdr:from>
    <xdr:to>
      <xdr:col>22</xdr:col>
      <xdr:colOff>365125</xdr:colOff>
      <xdr:row>74</xdr:row>
      <xdr:rowOff>129779</xdr:rowOff>
    </xdr:to>
    <xdr:cxnSp macro="">
      <xdr:nvCxnSpPr>
        <xdr:cNvPr id="593" name="直線コネクタ 592"/>
        <xdr:cNvCxnSpPr/>
      </xdr:nvCxnSpPr>
      <xdr:spPr>
        <a:xfrm flipV="1">
          <a:off x="14592300" y="12744132"/>
          <a:ext cx="889000" cy="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5" name="テキスト ボックス 594"/>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129779</xdr:rowOff>
    </xdr:from>
    <xdr:to>
      <xdr:col>21</xdr:col>
      <xdr:colOff>161925</xdr:colOff>
      <xdr:row>75</xdr:row>
      <xdr:rowOff>7295</xdr:rowOff>
    </xdr:to>
    <xdr:cxnSp macro="">
      <xdr:nvCxnSpPr>
        <xdr:cNvPr id="596" name="直線コネクタ 595"/>
        <xdr:cNvCxnSpPr/>
      </xdr:nvCxnSpPr>
      <xdr:spPr>
        <a:xfrm flipV="1">
          <a:off x="13703300" y="12817079"/>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7295</xdr:rowOff>
    </xdr:from>
    <xdr:to>
      <xdr:col>19</xdr:col>
      <xdr:colOff>644525</xdr:colOff>
      <xdr:row>75</xdr:row>
      <xdr:rowOff>32944</xdr:rowOff>
    </xdr:to>
    <xdr:cxnSp macro="">
      <xdr:nvCxnSpPr>
        <xdr:cNvPr id="599" name="直線コネクタ 598"/>
        <xdr:cNvCxnSpPr/>
      </xdr:nvCxnSpPr>
      <xdr:spPr>
        <a:xfrm flipV="1">
          <a:off x="12814300" y="12866045"/>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2284</xdr:rowOff>
    </xdr:from>
    <xdr:to>
      <xdr:col>23</xdr:col>
      <xdr:colOff>568325</xdr:colOff>
      <xdr:row>74</xdr:row>
      <xdr:rowOff>103884</xdr:rowOff>
    </xdr:to>
    <xdr:sp macro="" textlink="">
      <xdr:nvSpPr>
        <xdr:cNvPr id="609" name="円/楕円 608"/>
        <xdr:cNvSpPr/>
      </xdr:nvSpPr>
      <xdr:spPr>
        <a:xfrm>
          <a:off x="16268700" y="126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152161</xdr:rowOff>
    </xdr:from>
    <xdr:ext cx="534377" cy="259045"/>
    <xdr:sp macro="" textlink="">
      <xdr:nvSpPr>
        <xdr:cNvPr id="610" name="公債費該当値テキスト"/>
        <xdr:cNvSpPr txBox="1"/>
      </xdr:nvSpPr>
      <xdr:spPr>
        <a:xfrm>
          <a:off x="16370300" y="126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6032</xdr:rowOff>
    </xdr:from>
    <xdr:to>
      <xdr:col>22</xdr:col>
      <xdr:colOff>415925</xdr:colOff>
      <xdr:row>74</xdr:row>
      <xdr:rowOff>107632</xdr:rowOff>
    </xdr:to>
    <xdr:sp macro="" textlink="">
      <xdr:nvSpPr>
        <xdr:cNvPr id="611" name="円/楕円 610"/>
        <xdr:cNvSpPr/>
      </xdr:nvSpPr>
      <xdr:spPr>
        <a:xfrm>
          <a:off x="15430500" y="126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98759</xdr:rowOff>
    </xdr:from>
    <xdr:ext cx="534377" cy="259045"/>
    <xdr:sp macro="" textlink="">
      <xdr:nvSpPr>
        <xdr:cNvPr id="612" name="テキスト ボックス 611"/>
        <xdr:cNvSpPr txBox="1"/>
      </xdr:nvSpPr>
      <xdr:spPr>
        <a:xfrm>
          <a:off x="15214111" y="127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78979</xdr:rowOff>
    </xdr:from>
    <xdr:to>
      <xdr:col>21</xdr:col>
      <xdr:colOff>212725</xdr:colOff>
      <xdr:row>75</xdr:row>
      <xdr:rowOff>9129</xdr:rowOff>
    </xdr:to>
    <xdr:sp macro="" textlink="">
      <xdr:nvSpPr>
        <xdr:cNvPr id="613" name="円/楕円 612"/>
        <xdr:cNvSpPr/>
      </xdr:nvSpPr>
      <xdr:spPr>
        <a:xfrm>
          <a:off x="14541500" y="127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256</xdr:rowOff>
    </xdr:from>
    <xdr:ext cx="534377" cy="259045"/>
    <xdr:sp macro="" textlink="">
      <xdr:nvSpPr>
        <xdr:cNvPr id="614" name="テキスト ボックス 613"/>
        <xdr:cNvSpPr txBox="1"/>
      </xdr:nvSpPr>
      <xdr:spPr>
        <a:xfrm>
          <a:off x="14325111" y="128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127945</xdr:rowOff>
    </xdr:from>
    <xdr:to>
      <xdr:col>20</xdr:col>
      <xdr:colOff>9525</xdr:colOff>
      <xdr:row>75</xdr:row>
      <xdr:rowOff>58095</xdr:rowOff>
    </xdr:to>
    <xdr:sp macro="" textlink="">
      <xdr:nvSpPr>
        <xdr:cNvPr id="615" name="円/楕円 614"/>
        <xdr:cNvSpPr/>
      </xdr:nvSpPr>
      <xdr:spPr>
        <a:xfrm>
          <a:off x="13652500" y="128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49222</xdr:rowOff>
    </xdr:from>
    <xdr:ext cx="534377" cy="259045"/>
    <xdr:sp macro="" textlink="">
      <xdr:nvSpPr>
        <xdr:cNvPr id="616" name="テキスト ボックス 615"/>
        <xdr:cNvSpPr txBox="1"/>
      </xdr:nvSpPr>
      <xdr:spPr>
        <a:xfrm>
          <a:off x="13436111" y="12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153594</xdr:rowOff>
    </xdr:from>
    <xdr:to>
      <xdr:col>18</xdr:col>
      <xdr:colOff>492125</xdr:colOff>
      <xdr:row>75</xdr:row>
      <xdr:rowOff>83744</xdr:rowOff>
    </xdr:to>
    <xdr:sp macro="" textlink="">
      <xdr:nvSpPr>
        <xdr:cNvPr id="617" name="円/楕円 616"/>
        <xdr:cNvSpPr/>
      </xdr:nvSpPr>
      <xdr:spPr>
        <a:xfrm>
          <a:off x="12763500" y="128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74871</xdr:rowOff>
    </xdr:from>
    <xdr:ext cx="534377" cy="259045"/>
    <xdr:sp macro="" textlink="">
      <xdr:nvSpPr>
        <xdr:cNvPr id="618" name="テキスト ボックス 617"/>
        <xdr:cNvSpPr txBox="1"/>
      </xdr:nvSpPr>
      <xdr:spPr>
        <a:xfrm>
          <a:off x="12547111" y="129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132499</xdr:rowOff>
    </xdr:from>
    <xdr:to>
      <xdr:col>23</xdr:col>
      <xdr:colOff>517525</xdr:colOff>
      <xdr:row>94</xdr:row>
      <xdr:rowOff>113564</xdr:rowOff>
    </xdr:to>
    <xdr:cxnSp macro="">
      <xdr:nvCxnSpPr>
        <xdr:cNvPr id="647" name="直線コネクタ 646"/>
        <xdr:cNvCxnSpPr/>
      </xdr:nvCxnSpPr>
      <xdr:spPr>
        <a:xfrm flipV="1">
          <a:off x="15481300" y="16077349"/>
          <a:ext cx="838200" cy="1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48"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77178</xdr:rowOff>
    </xdr:from>
    <xdr:to>
      <xdr:col>22</xdr:col>
      <xdr:colOff>365125</xdr:colOff>
      <xdr:row>94</xdr:row>
      <xdr:rowOff>113564</xdr:rowOff>
    </xdr:to>
    <xdr:cxnSp macro="">
      <xdr:nvCxnSpPr>
        <xdr:cNvPr id="650" name="直線コネクタ 649"/>
        <xdr:cNvCxnSpPr/>
      </xdr:nvCxnSpPr>
      <xdr:spPr>
        <a:xfrm>
          <a:off x="14592300" y="16022028"/>
          <a:ext cx="889000" cy="20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2" name="テキスト ボックス 651"/>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77178</xdr:rowOff>
    </xdr:from>
    <xdr:to>
      <xdr:col>21</xdr:col>
      <xdr:colOff>161925</xdr:colOff>
      <xdr:row>97</xdr:row>
      <xdr:rowOff>78282</xdr:rowOff>
    </xdr:to>
    <xdr:cxnSp macro="">
      <xdr:nvCxnSpPr>
        <xdr:cNvPr id="653" name="直線コネクタ 652"/>
        <xdr:cNvCxnSpPr/>
      </xdr:nvCxnSpPr>
      <xdr:spPr>
        <a:xfrm flipV="1">
          <a:off x="13703300" y="16022028"/>
          <a:ext cx="889000" cy="6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5" name="テキスト ボックス 654"/>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93371</xdr:rowOff>
    </xdr:from>
    <xdr:to>
      <xdr:col>19</xdr:col>
      <xdr:colOff>644525</xdr:colOff>
      <xdr:row>97</xdr:row>
      <xdr:rowOff>78282</xdr:rowOff>
    </xdr:to>
    <xdr:cxnSp macro="">
      <xdr:nvCxnSpPr>
        <xdr:cNvPr id="656" name="直線コネクタ 655"/>
        <xdr:cNvCxnSpPr/>
      </xdr:nvCxnSpPr>
      <xdr:spPr>
        <a:xfrm>
          <a:off x="12814300" y="16381121"/>
          <a:ext cx="889000" cy="3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0" name="テキスト ボックス 659"/>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81699</xdr:rowOff>
    </xdr:from>
    <xdr:to>
      <xdr:col>23</xdr:col>
      <xdr:colOff>568325</xdr:colOff>
      <xdr:row>94</xdr:row>
      <xdr:rowOff>11849</xdr:rowOff>
    </xdr:to>
    <xdr:sp macro="" textlink="">
      <xdr:nvSpPr>
        <xdr:cNvPr id="666" name="円/楕円 665"/>
        <xdr:cNvSpPr/>
      </xdr:nvSpPr>
      <xdr:spPr>
        <a:xfrm>
          <a:off x="16268700" y="160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104576</xdr:rowOff>
    </xdr:from>
    <xdr:ext cx="534377" cy="259045"/>
    <xdr:sp macro="" textlink="">
      <xdr:nvSpPr>
        <xdr:cNvPr id="667" name="積立金該当値テキスト"/>
        <xdr:cNvSpPr txBox="1"/>
      </xdr:nvSpPr>
      <xdr:spPr>
        <a:xfrm>
          <a:off x="16370300" y="158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62764</xdr:rowOff>
    </xdr:from>
    <xdr:to>
      <xdr:col>22</xdr:col>
      <xdr:colOff>415925</xdr:colOff>
      <xdr:row>94</xdr:row>
      <xdr:rowOff>164364</xdr:rowOff>
    </xdr:to>
    <xdr:sp macro="" textlink="">
      <xdr:nvSpPr>
        <xdr:cNvPr id="668" name="円/楕円 667"/>
        <xdr:cNvSpPr/>
      </xdr:nvSpPr>
      <xdr:spPr>
        <a:xfrm>
          <a:off x="15430500" y="161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9441</xdr:rowOff>
    </xdr:from>
    <xdr:ext cx="534377" cy="259045"/>
    <xdr:sp macro="" textlink="">
      <xdr:nvSpPr>
        <xdr:cNvPr id="669" name="テキスト ボックス 668"/>
        <xdr:cNvSpPr txBox="1"/>
      </xdr:nvSpPr>
      <xdr:spPr>
        <a:xfrm>
          <a:off x="15214111" y="159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26378</xdr:rowOff>
    </xdr:from>
    <xdr:to>
      <xdr:col>21</xdr:col>
      <xdr:colOff>212725</xdr:colOff>
      <xdr:row>93</xdr:row>
      <xdr:rowOff>127978</xdr:rowOff>
    </xdr:to>
    <xdr:sp macro="" textlink="">
      <xdr:nvSpPr>
        <xdr:cNvPr id="670" name="円/楕円 669"/>
        <xdr:cNvSpPr/>
      </xdr:nvSpPr>
      <xdr:spPr>
        <a:xfrm>
          <a:off x="14541500" y="15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144505</xdr:rowOff>
    </xdr:from>
    <xdr:ext cx="534377" cy="259045"/>
    <xdr:sp macro="" textlink="">
      <xdr:nvSpPr>
        <xdr:cNvPr id="671" name="テキスト ボックス 670"/>
        <xdr:cNvSpPr txBox="1"/>
      </xdr:nvSpPr>
      <xdr:spPr>
        <a:xfrm>
          <a:off x="14325111" y="157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27482</xdr:rowOff>
    </xdr:from>
    <xdr:to>
      <xdr:col>20</xdr:col>
      <xdr:colOff>9525</xdr:colOff>
      <xdr:row>97</xdr:row>
      <xdr:rowOff>129082</xdr:rowOff>
    </xdr:to>
    <xdr:sp macro="" textlink="">
      <xdr:nvSpPr>
        <xdr:cNvPr id="672" name="円/楕円 671"/>
        <xdr:cNvSpPr/>
      </xdr:nvSpPr>
      <xdr:spPr>
        <a:xfrm>
          <a:off x="13652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120209</xdr:rowOff>
    </xdr:from>
    <xdr:ext cx="469744" cy="259045"/>
    <xdr:sp macro="" textlink="">
      <xdr:nvSpPr>
        <xdr:cNvPr id="673" name="テキスト ボックス 672"/>
        <xdr:cNvSpPr txBox="1"/>
      </xdr:nvSpPr>
      <xdr:spPr>
        <a:xfrm>
          <a:off x="13468427" y="167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42571</xdr:rowOff>
    </xdr:from>
    <xdr:to>
      <xdr:col>18</xdr:col>
      <xdr:colOff>492125</xdr:colOff>
      <xdr:row>95</xdr:row>
      <xdr:rowOff>144171</xdr:rowOff>
    </xdr:to>
    <xdr:sp macro="" textlink="">
      <xdr:nvSpPr>
        <xdr:cNvPr id="674" name="円/楕円 673"/>
        <xdr:cNvSpPr/>
      </xdr:nvSpPr>
      <xdr:spPr>
        <a:xfrm>
          <a:off x="12763500" y="163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160698</xdr:rowOff>
    </xdr:from>
    <xdr:ext cx="534377" cy="259045"/>
    <xdr:sp macro="" textlink="">
      <xdr:nvSpPr>
        <xdr:cNvPr id="675" name="テキスト ボックス 674"/>
        <xdr:cNvSpPr txBox="1"/>
      </xdr:nvSpPr>
      <xdr:spPr>
        <a:xfrm>
          <a:off x="12547111" y="161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06" name="直線コネクタ 705"/>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09" name="直線コネクタ 708"/>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12" name="直線コネクタ 711"/>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15" name="直線コネクタ 714"/>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25" name="円/楕円 724"/>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26"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27" name="円/楕円 726"/>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28" name="テキスト ボックス 727"/>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29" name="円/楕円 728"/>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30" name="テキスト ボックス 729"/>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31" name="円/楕円 730"/>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32" name="テキスト ボックス 731"/>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33" name="円/楕円 732"/>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34" name="テキスト ボックス 733"/>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41128</xdr:rowOff>
    </xdr:from>
    <xdr:to>
      <xdr:col>32</xdr:col>
      <xdr:colOff>187325</xdr:colOff>
      <xdr:row>58</xdr:row>
      <xdr:rowOff>41173</xdr:rowOff>
    </xdr:to>
    <xdr:cxnSp macro="">
      <xdr:nvCxnSpPr>
        <xdr:cNvPr id="761" name="直線コネクタ 760"/>
        <xdr:cNvCxnSpPr/>
      </xdr:nvCxnSpPr>
      <xdr:spPr>
        <a:xfrm flipV="1">
          <a:off x="21323300" y="9985228"/>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29058</xdr:rowOff>
    </xdr:from>
    <xdr:to>
      <xdr:col>31</xdr:col>
      <xdr:colOff>34925</xdr:colOff>
      <xdr:row>58</xdr:row>
      <xdr:rowOff>41173</xdr:rowOff>
    </xdr:to>
    <xdr:cxnSp macro="">
      <xdr:nvCxnSpPr>
        <xdr:cNvPr id="764" name="直線コネクタ 763"/>
        <xdr:cNvCxnSpPr/>
      </xdr:nvCxnSpPr>
      <xdr:spPr>
        <a:xfrm>
          <a:off x="20434300" y="997315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26132</xdr:rowOff>
    </xdr:from>
    <xdr:to>
      <xdr:col>29</xdr:col>
      <xdr:colOff>517525</xdr:colOff>
      <xdr:row>58</xdr:row>
      <xdr:rowOff>29058</xdr:rowOff>
    </xdr:to>
    <xdr:cxnSp macro="">
      <xdr:nvCxnSpPr>
        <xdr:cNvPr id="767" name="直線コネクタ 766"/>
        <xdr:cNvCxnSpPr/>
      </xdr:nvCxnSpPr>
      <xdr:spPr>
        <a:xfrm>
          <a:off x="19545300" y="9970232"/>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22382</xdr:rowOff>
    </xdr:from>
    <xdr:to>
      <xdr:col>28</xdr:col>
      <xdr:colOff>314325</xdr:colOff>
      <xdr:row>58</xdr:row>
      <xdr:rowOff>26132</xdr:rowOff>
    </xdr:to>
    <xdr:cxnSp macro="">
      <xdr:nvCxnSpPr>
        <xdr:cNvPr id="770" name="直線コネクタ 769"/>
        <xdr:cNvCxnSpPr/>
      </xdr:nvCxnSpPr>
      <xdr:spPr>
        <a:xfrm>
          <a:off x="18656300" y="996648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4" name="テキスト ボックス 773"/>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161778</xdr:rowOff>
    </xdr:from>
    <xdr:to>
      <xdr:col>32</xdr:col>
      <xdr:colOff>238125</xdr:colOff>
      <xdr:row>58</xdr:row>
      <xdr:rowOff>91928</xdr:rowOff>
    </xdr:to>
    <xdr:sp macro="" textlink="">
      <xdr:nvSpPr>
        <xdr:cNvPr id="780" name="円/楕円 779"/>
        <xdr:cNvSpPr/>
      </xdr:nvSpPr>
      <xdr:spPr>
        <a:xfrm>
          <a:off x="221107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76705</xdr:rowOff>
    </xdr:from>
    <xdr:ext cx="469744" cy="259045"/>
    <xdr:sp macro="" textlink="">
      <xdr:nvSpPr>
        <xdr:cNvPr id="781" name="貸付金該当値テキスト"/>
        <xdr:cNvSpPr txBox="1"/>
      </xdr:nvSpPr>
      <xdr:spPr>
        <a:xfrm>
          <a:off x="22212300" y="98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161823</xdr:rowOff>
    </xdr:from>
    <xdr:to>
      <xdr:col>31</xdr:col>
      <xdr:colOff>85725</xdr:colOff>
      <xdr:row>58</xdr:row>
      <xdr:rowOff>91973</xdr:rowOff>
    </xdr:to>
    <xdr:sp macro="" textlink="">
      <xdr:nvSpPr>
        <xdr:cNvPr id="782" name="円/楕円 781"/>
        <xdr:cNvSpPr/>
      </xdr:nvSpPr>
      <xdr:spPr>
        <a:xfrm>
          <a:off x="21272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83100</xdr:rowOff>
    </xdr:from>
    <xdr:ext cx="469744" cy="259045"/>
    <xdr:sp macro="" textlink="">
      <xdr:nvSpPr>
        <xdr:cNvPr id="783" name="テキスト ボックス 782"/>
        <xdr:cNvSpPr txBox="1"/>
      </xdr:nvSpPr>
      <xdr:spPr>
        <a:xfrm>
          <a:off x="21088427"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149708</xdr:rowOff>
    </xdr:from>
    <xdr:to>
      <xdr:col>29</xdr:col>
      <xdr:colOff>568325</xdr:colOff>
      <xdr:row>58</xdr:row>
      <xdr:rowOff>79858</xdr:rowOff>
    </xdr:to>
    <xdr:sp macro="" textlink="">
      <xdr:nvSpPr>
        <xdr:cNvPr id="784" name="円/楕円 783"/>
        <xdr:cNvSpPr/>
      </xdr:nvSpPr>
      <xdr:spPr>
        <a:xfrm>
          <a:off x="20383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70985</xdr:rowOff>
    </xdr:from>
    <xdr:ext cx="469744" cy="259045"/>
    <xdr:sp macro="" textlink="">
      <xdr:nvSpPr>
        <xdr:cNvPr id="785" name="テキスト ボックス 784"/>
        <xdr:cNvSpPr txBox="1"/>
      </xdr:nvSpPr>
      <xdr:spPr>
        <a:xfrm>
          <a:off x="20199427" y="100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146782</xdr:rowOff>
    </xdr:from>
    <xdr:to>
      <xdr:col>28</xdr:col>
      <xdr:colOff>365125</xdr:colOff>
      <xdr:row>58</xdr:row>
      <xdr:rowOff>76932</xdr:rowOff>
    </xdr:to>
    <xdr:sp macro="" textlink="">
      <xdr:nvSpPr>
        <xdr:cNvPr id="786" name="円/楕円 785"/>
        <xdr:cNvSpPr/>
      </xdr:nvSpPr>
      <xdr:spPr>
        <a:xfrm>
          <a:off x="194945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68059</xdr:rowOff>
    </xdr:from>
    <xdr:ext cx="469744" cy="259045"/>
    <xdr:sp macro="" textlink="">
      <xdr:nvSpPr>
        <xdr:cNvPr id="787" name="テキスト ボックス 786"/>
        <xdr:cNvSpPr txBox="1"/>
      </xdr:nvSpPr>
      <xdr:spPr>
        <a:xfrm>
          <a:off x="19310427" y="1001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143032</xdr:rowOff>
    </xdr:from>
    <xdr:to>
      <xdr:col>27</xdr:col>
      <xdr:colOff>161925</xdr:colOff>
      <xdr:row>58</xdr:row>
      <xdr:rowOff>73182</xdr:rowOff>
    </xdr:to>
    <xdr:sp macro="" textlink="">
      <xdr:nvSpPr>
        <xdr:cNvPr id="788" name="円/楕円 787"/>
        <xdr:cNvSpPr/>
      </xdr:nvSpPr>
      <xdr:spPr>
        <a:xfrm>
          <a:off x="18605500" y="99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64309</xdr:rowOff>
    </xdr:from>
    <xdr:ext cx="469744" cy="259045"/>
    <xdr:sp macro="" textlink="">
      <xdr:nvSpPr>
        <xdr:cNvPr id="789" name="テキスト ボックス 788"/>
        <xdr:cNvSpPr txBox="1"/>
      </xdr:nvSpPr>
      <xdr:spPr>
        <a:xfrm>
          <a:off x="18421427" y="100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67844</xdr:rowOff>
    </xdr:from>
    <xdr:to>
      <xdr:col>32</xdr:col>
      <xdr:colOff>187325</xdr:colOff>
      <xdr:row>76</xdr:row>
      <xdr:rowOff>129490</xdr:rowOff>
    </xdr:to>
    <xdr:cxnSp macro="">
      <xdr:nvCxnSpPr>
        <xdr:cNvPr id="819" name="直線コネクタ 818"/>
        <xdr:cNvCxnSpPr/>
      </xdr:nvCxnSpPr>
      <xdr:spPr>
        <a:xfrm flipV="1">
          <a:off x="21323300" y="1309804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121335</xdr:rowOff>
    </xdr:from>
    <xdr:to>
      <xdr:col>31</xdr:col>
      <xdr:colOff>34925</xdr:colOff>
      <xdr:row>76</xdr:row>
      <xdr:rowOff>129490</xdr:rowOff>
    </xdr:to>
    <xdr:cxnSp macro="">
      <xdr:nvCxnSpPr>
        <xdr:cNvPr id="822" name="直線コネクタ 821"/>
        <xdr:cNvCxnSpPr/>
      </xdr:nvCxnSpPr>
      <xdr:spPr>
        <a:xfrm>
          <a:off x="20434300" y="13151535"/>
          <a:ext cx="889000" cy="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121335</xdr:rowOff>
    </xdr:from>
    <xdr:to>
      <xdr:col>29</xdr:col>
      <xdr:colOff>517525</xdr:colOff>
      <xdr:row>76</xdr:row>
      <xdr:rowOff>152464</xdr:rowOff>
    </xdr:to>
    <xdr:cxnSp macro="">
      <xdr:nvCxnSpPr>
        <xdr:cNvPr id="825" name="直線コネクタ 824"/>
        <xdr:cNvCxnSpPr/>
      </xdr:nvCxnSpPr>
      <xdr:spPr>
        <a:xfrm flipV="1">
          <a:off x="19545300" y="13151535"/>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152464</xdr:rowOff>
    </xdr:from>
    <xdr:to>
      <xdr:col>28</xdr:col>
      <xdr:colOff>314325</xdr:colOff>
      <xdr:row>77</xdr:row>
      <xdr:rowOff>21476</xdr:rowOff>
    </xdr:to>
    <xdr:cxnSp macro="">
      <xdr:nvCxnSpPr>
        <xdr:cNvPr id="828" name="直線コネクタ 827"/>
        <xdr:cNvCxnSpPr/>
      </xdr:nvCxnSpPr>
      <xdr:spPr>
        <a:xfrm flipV="1">
          <a:off x="18656300" y="13182664"/>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17044</xdr:rowOff>
    </xdr:from>
    <xdr:to>
      <xdr:col>32</xdr:col>
      <xdr:colOff>238125</xdr:colOff>
      <xdr:row>76</xdr:row>
      <xdr:rowOff>118644</xdr:rowOff>
    </xdr:to>
    <xdr:sp macro="" textlink="">
      <xdr:nvSpPr>
        <xdr:cNvPr id="838" name="円/楕円 837"/>
        <xdr:cNvSpPr/>
      </xdr:nvSpPr>
      <xdr:spPr>
        <a:xfrm>
          <a:off x="221107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166921</xdr:rowOff>
    </xdr:from>
    <xdr:ext cx="534377" cy="259045"/>
    <xdr:sp macro="" textlink="">
      <xdr:nvSpPr>
        <xdr:cNvPr id="839" name="繰出金該当値テキスト"/>
        <xdr:cNvSpPr txBox="1"/>
      </xdr:nvSpPr>
      <xdr:spPr>
        <a:xfrm>
          <a:off x="22212300" y="130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78690</xdr:rowOff>
    </xdr:from>
    <xdr:to>
      <xdr:col>31</xdr:col>
      <xdr:colOff>85725</xdr:colOff>
      <xdr:row>77</xdr:row>
      <xdr:rowOff>8840</xdr:rowOff>
    </xdr:to>
    <xdr:sp macro="" textlink="">
      <xdr:nvSpPr>
        <xdr:cNvPr id="840" name="円/楕円 839"/>
        <xdr:cNvSpPr/>
      </xdr:nvSpPr>
      <xdr:spPr>
        <a:xfrm>
          <a:off x="21272500" y="131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171417</xdr:rowOff>
    </xdr:from>
    <xdr:ext cx="534377" cy="259045"/>
    <xdr:sp macro="" textlink="">
      <xdr:nvSpPr>
        <xdr:cNvPr id="841" name="テキスト ボックス 840"/>
        <xdr:cNvSpPr txBox="1"/>
      </xdr:nvSpPr>
      <xdr:spPr>
        <a:xfrm>
          <a:off x="21056111" y="132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70535</xdr:rowOff>
    </xdr:from>
    <xdr:to>
      <xdr:col>29</xdr:col>
      <xdr:colOff>568325</xdr:colOff>
      <xdr:row>77</xdr:row>
      <xdr:rowOff>685</xdr:rowOff>
    </xdr:to>
    <xdr:sp macro="" textlink="">
      <xdr:nvSpPr>
        <xdr:cNvPr id="842" name="円/楕円 841"/>
        <xdr:cNvSpPr/>
      </xdr:nvSpPr>
      <xdr:spPr>
        <a:xfrm>
          <a:off x="20383500" y="131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163262</xdr:rowOff>
    </xdr:from>
    <xdr:ext cx="534377" cy="259045"/>
    <xdr:sp macro="" textlink="">
      <xdr:nvSpPr>
        <xdr:cNvPr id="843" name="テキスト ボックス 842"/>
        <xdr:cNvSpPr txBox="1"/>
      </xdr:nvSpPr>
      <xdr:spPr>
        <a:xfrm>
          <a:off x="20167111" y="131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101664</xdr:rowOff>
    </xdr:from>
    <xdr:to>
      <xdr:col>28</xdr:col>
      <xdr:colOff>365125</xdr:colOff>
      <xdr:row>77</xdr:row>
      <xdr:rowOff>31814</xdr:rowOff>
    </xdr:to>
    <xdr:sp macro="" textlink="">
      <xdr:nvSpPr>
        <xdr:cNvPr id="844" name="円/楕円 843"/>
        <xdr:cNvSpPr/>
      </xdr:nvSpPr>
      <xdr:spPr>
        <a:xfrm>
          <a:off x="19494500" y="131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22941</xdr:rowOff>
    </xdr:from>
    <xdr:ext cx="534377" cy="259045"/>
    <xdr:sp macro="" textlink="">
      <xdr:nvSpPr>
        <xdr:cNvPr id="845" name="テキスト ボックス 844"/>
        <xdr:cNvSpPr txBox="1"/>
      </xdr:nvSpPr>
      <xdr:spPr>
        <a:xfrm>
          <a:off x="19278111" y="132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142126</xdr:rowOff>
    </xdr:from>
    <xdr:to>
      <xdr:col>27</xdr:col>
      <xdr:colOff>161925</xdr:colOff>
      <xdr:row>77</xdr:row>
      <xdr:rowOff>72276</xdr:rowOff>
    </xdr:to>
    <xdr:sp macro="" textlink="">
      <xdr:nvSpPr>
        <xdr:cNvPr id="846" name="円/楕円 845"/>
        <xdr:cNvSpPr/>
      </xdr:nvSpPr>
      <xdr:spPr>
        <a:xfrm>
          <a:off x="18605500" y="13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63403</xdr:rowOff>
    </xdr:from>
    <xdr:ext cx="534377" cy="259045"/>
    <xdr:sp macro="" textlink="">
      <xdr:nvSpPr>
        <xdr:cNvPr id="847" name="テキスト ボックス 846"/>
        <xdr:cNvSpPr txBox="1"/>
      </xdr:nvSpPr>
      <xdr:spPr>
        <a:xfrm>
          <a:off x="18389111" y="132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310,225</a:t>
          </a:r>
          <a:r>
            <a:rPr kumimoji="1" lang="ja-JP" altLang="en-US" sz="1300">
              <a:latin typeface="ＭＳ Ｐゴシック"/>
            </a:rPr>
            <a:t>円となっている。</a:t>
          </a:r>
        </a:p>
        <a:p>
          <a:r>
            <a:rPr kumimoji="1" lang="ja-JP" altLang="en-US" sz="1300">
              <a:latin typeface="ＭＳ Ｐゴシック"/>
            </a:rPr>
            <a:t>　主な構成項目である人件費は、住民一人当たり</a:t>
          </a:r>
          <a:r>
            <a:rPr kumimoji="1" lang="en-US" altLang="ja-JP" sz="1300">
              <a:latin typeface="ＭＳ Ｐゴシック"/>
            </a:rPr>
            <a:t>44,236</a:t>
          </a:r>
          <a:r>
            <a:rPr kumimoji="1" lang="ja-JP" altLang="en-US" sz="1300">
              <a:latin typeface="ＭＳ Ｐゴシック"/>
            </a:rPr>
            <a:t>円と増に転じた。これは、それまでの第</a:t>
          </a:r>
          <a:r>
            <a:rPr kumimoji="1" lang="en-US" altLang="ja-JP" sz="1300">
              <a:latin typeface="ＭＳ Ｐゴシック"/>
            </a:rPr>
            <a:t>2</a:t>
          </a:r>
          <a:r>
            <a:rPr kumimoji="1" lang="ja-JP" altLang="en-US" sz="1300">
              <a:latin typeface="ＭＳ Ｐゴシック"/>
            </a:rPr>
            <a:t>次新行政改革大綱（平成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年度）に基づく職員数の方針を、行政ニーズの増大に伴い転換し、再任用制度を積極的に活用したことなどによるものである。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33,789</a:t>
          </a:r>
          <a:r>
            <a:rPr kumimoji="1" lang="ja-JP" altLang="en-US" sz="1300">
              <a:latin typeface="ＭＳ Ｐゴシック"/>
            </a:rPr>
            <a:t>円となっており、類似団体と比較して低い水準にはあるものの、上昇傾向にある。これは、全体的な負担を軽減する観点から行っている据え置き期間の廃止や、償還年限の短縮といった借入条件の見直しなどにより、一時的に公債費が増加したためである。</a:t>
          </a:r>
          <a:endParaRPr kumimoji="1" lang="en-US" altLang="ja-JP" sz="1300">
            <a:latin typeface="ＭＳ Ｐゴシック"/>
          </a:endParaRPr>
        </a:p>
        <a:p>
          <a:r>
            <a:rPr kumimoji="1" lang="ja-JP" altLang="en-US" sz="1300">
              <a:latin typeface="ＭＳ Ｐゴシック"/>
            </a:rPr>
            <a:t>　扶助費と繰出金は、住民一人当たりそれぞれ</a:t>
          </a:r>
          <a:r>
            <a:rPr kumimoji="1" lang="en-US" altLang="ja-JP" sz="1300">
              <a:latin typeface="ＭＳ Ｐゴシック"/>
            </a:rPr>
            <a:t>67,509</a:t>
          </a:r>
          <a:r>
            <a:rPr kumimoji="1" lang="ja-JP" altLang="en-US" sz="1300">
              <a:latin typeface="ＭＳ Ｐゴシック"/>
            </a:rPr>
            <a:t>円、</a:t>
          </a:r>
          <a:r>
            <a:rPr kumimoji="1" lang="en-US" altLang="ja-JP" sz="1300">
              <a:latin typeface="ＭＳ Ｐゴシック"/>
            </a:rPr>
            <a:t>32,886</a:t>
          </a:r>
          <a:r>
            <a:rPr kumimoji="1" lang="ja-JP" altLang="en-US" sz="1300">
              <a:latin typeface="ＭＳ Ｐゴシック"/>
            </a:rPr>
            <a:t>円となっており、類似団体と比較して低い水準にあるものの、社会保障経費の増に伴い、増加傾向にある。</a:t>
          </a:r>
          <a:endParaRPr kumimoji="1" lang="en-US" altLang="ja-JP" sz="1300">
            <a:latin typeface="ＭＳ Ｐゴシック"/>
          </a:endParaRPr>
        </a:p>
        <a:p>
          <a:r>
            <a:rPr kumimoji="1" lang="ja-JP" altLang="en-US" sz="1300">
              <a:latin typeface="ＭＳ Ｐゴシック"/>
            </a:rPr>
            <a:t>　積立金は、住民一人当たり</a:t>
          </a:r>
          <a:r>
            <a:rPr kumimoji="1" lang="en-US" altLang="ja-JP" sz="1300">
              <a:latin typeface="ＭＳ Ｐゴシック"/>
            </a:rPr>
            <a:t>24,689</a:t>
          </a:r>
          <a:r>
            <a:rPr kumimoji="1" lang="ja-JP" altLang="en-US" sz="1300">
              <a:latin typeface="ＭＳ Ｐゴシック"/>
            </a:rPr>
            <a:t>円となっており、類似団体と比較して高い水準にある。これは、庁舎建て替えに向けて計画的に基金を積み立てていることから、一時的に高水準となっている。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148,409
145,657
87.81
49,714,704
46,040,199
3,336,172
27,585,717
36,048,684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159360</xdr:rowOff>
    </xdr:from>
    <xdr:to>
      <xdr:col>6</xdr:col>
      <xdr:colOff>511175</xdr:colOff>
      <xdr:row>36</xdr:row>
      <xdr:rowOff>96723</xdr:rowOff>
    </xdr:to>
    <xdr:cxnSp macro="">
      <xdr:nvCxnSpPr>
        <xdr:cNvPr id="59" name="直線コネクタ 58"/>
        <xdr:cNvCxnSpPr/>
      </xdr:nvCxnSpPr>
      <xdr:spPr>
        <a:xfrm flipV="1">
          <a:off x="3797300" y="6160110"/>
          <a:ext cx="8382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96723</xdr:rowOff>
    </xdr:from>
    <xdr:to>
      <xdr:col>5</xdr:col>
      <xdr:colOff>358775</xdr:colOff>
      <xdr:row>37</xdr:row>
      <xdr:rowOff>13056</xdr:rowOff>
    </xdr:to>
    <xdr:cxnSp macro="">
      <xdr:nvCxnSpPr>
        <xdr:cNvPr id="62" name="直線コネクタ 61"/>
        <xdr:cNvCxnSpPr/>
      </xdr:nvCxnSpPr>
      <xdr:spPr>
        <a:xfrm flipV="1">
          <a:off x="2908300" y="6268923"/>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121412</xdr:rowOff>
    </xdr:from>
    <xdr:to>
      <xdr:col>4</xdr:col>
      <xdr:colOff>155575</xdr:colOff>
      <xdr:row>37</xdr:row>
      <xdr:rowOff>13056</xdr:rowOff>
    </xdr:to>
    <xdr:cxnSp macro="">
      <xdr:nvCxnSpPr>
        <xdr:cNvPr id="65" name="直線コネクタ 64"/>
        <xdr:cNvCxnSpPr/>
      </xdr:nvCxnSpPr>
      <xdr:spPr>
        <a:xfrm>
          <a:off x="2019300" y="6293612"/>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136957</xdr:rowOff>
    </xdr:from>
    <xdr:to>
      <xdr:col>2</xdr:col>
      <xdr:colOff>638175</xdr:colOff>
      <xdr:row>36</xdr:row>
      <xdr:rowOff>121412</xdr:rowOff>
    </xdr:to>
    <xdr:cxnSp macro="">
      <xdr:nvCxnSpPr>
        <xdr:cNvPr id="68" name="直線コネクタ 67"/>
        <xdr:cNvCxnSpPr/>
      </xdr:nvCxnSpPr>
      <xdr:spPr>
        <a:xfrm>
          <a:off x="1130300" y="5966257"/>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108560</xdr:rowOff>
    </xdr:from>
    <xdr:to>
      <xdr:col>6</xdr:col>
      <xdr:colOff>561975</xdr:colOff>
      <xdr:row>36</xdr:row>
      <xdr:rowOff>38710</xdr:rowOff>
    </xdr:to>
    <xdr:sp macro="" textlink="">
      <xdr:nvSpPr>
        <xdr:cNvPr id="78" name="円/楕円 77"/>
        <xdr:cNvSpPr/>
      </xdr:nvSpPr>
      <xdr:spPr>
        <a:xfrm>
          <a:off x="45847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86987</xdr:rowOff>
    </xdr:from>
    <xdr:ext cx="469744" cy="259045"/>
    <xdr:sp macro="" textlink="">
      <xdr:nvSpPr>
        <xdr:cNvPr id="79" name="議会費該当値テキスト"/>
        <xdr:cNvSpPr txBox="1"/>
      </xdr:nvSpPr>
      <xdr:spPr>
        <a:xfrm>
          <a:off x="4686300" y="60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45923</xdr:rowOff>
    </xdr:from>
    <xdr:to>
      <xdr:col>5</xdr:col>
      <xdr:colOff>409575</xdr:colOff>
      <xdr:row>36</xdr:row>
      <xdr:rowOff>147523</xdr:rowOff>
    </xdr:to>
    <xdr:sp macro="" textlink="">
      <xdr:nvSpPr>
        <xdr:cNvPr id="80" name="円/楕円 79"/>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138650</xdr:rowOff>
    </xdr:from>
    <xdr:ext cx="469744" cy="259045"/>
    <xdr:sp macro="" textlink="">
      <xdr:nvSpPr>
        <xdr:cNvPr id="81" name="テキスト ボックス 80"/>
        <xdr:cNvSpPr txBox="1"/>
      </xdr:nvSpPr>
      <xdr:spPr>
        <a:xfrm>
          <a:off x="3562427"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133706</xdr:rowOff>
    </xdr:from>
    <xdr:to>
      <xdr:col>4</xdr:col>
      <xdr:colOff>206375</xdr:colOff>
      <xdr:row>37</xdr:row>
      <xdr:rowOff>63856</xdr:rowOff>
    </xdr:to>
    <xdr:sp macro="" textlink="">
      <xdr:nvSpPr>
        <xdr:cNvPr id="82" name="円/楕円 81"/>
        <xdr:cNvSpPr/>
      </xdr:nvSpPr>
      <xdr:spPr>
        <a:xfrm>
          <a:off x="2857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54983</xdr:rowOff>
    </xdr:from>
    <xdr:ext cx="469744" cy="259045"/>
    <xdr:sp macro="" textlink="">
      <xdr:nvSpPr>
        <xdr:cNvPr id="83" name="テキスト ボックス 82"/>
        <xdr:cNvSpPr txBox="1"/>
      </xdr:nvSpPr>
      <xdr:spPr>
        <a:xfrm>
          <a:off x="2673427" y="63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70612</xdr:rowOff>
    </xdr:from>
    <xdr:to>
      <xdr:col>3</xdr:col>
      <xdr:colOff>3175</xdr:colOff>
      <xdr:row>37</xdr:row>
      <xdr:rowOff>762</xdr:rowOff>
    </xdr:to>
    <xdr:sp macro="" textlink="">
      <xdr:nvSpPr>
        <xdr:cNvPr id="84" name="円/楕円 83"/>
        <xdr:cNvSpPr/>
      </xdr:nvSpPr>
      <xdr:spPr>
        <a:xfrm>
          <a:off x="196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163339</xdr:rowOff>
    </xdr:from>
    <xdr:ext cx="469744" cy="259045"/>
    <xdr:sp macro="" textlink="">
      <xdr:nvSpPr>
        <xdr:cNvPr id="85" name="テキスト ボックス 84"/>
        <xdr:cNvSpPr txBox="1"/>
      </xdr:nvSpPr>
      <xdr:spPr>
        <a:xfrm>
          <a:off x="1784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86157</xdr:rowOff>
    </xdr:from>
    <xdr:to>
      <xdr:col>1</xdr:col>
      <xdr:colOff>485775</xdr:colOff>
      <xdr:row>35</xdr:row>
      <xdr:rowOff>16307</xdr:rowOff>
    </xdr:to>
    <xdr:sp macro="" textlink="">
      <xdr:nvSpPr>
        <xdr:cNvPr id="86" name="円/楕円 85"/>
        <xdr:cNvSpPr/>
      </xdr:nvSpPr>
      <xdr:spPr>
        <a:xfrm>
          <a:off x="1079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7434</xdr:rowOff>
    </xdr:from>
    <xdr:ext cx="469744" cy="259045"/>
    <xdr:sp macro="" textlink="">
      <xdr:nvSpPr>
        <xdr:cNvPr id="87" name="テキスト ボックス 86"/>
        <xdr:cNvSpPr txBox="1"/>
      </xdr:nvSpPr>
      <xdr:spPr>
        <a:xfrm>
          <a:off x="895427"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44488</xdr:rowOff>
    </xdr:from>
    <xdr:to>
      <xdr:col>6</xdr:col>
      <xdr:colOff>511175</xdr:colOff>
      <xdr:row>56</xdr:row>
      <xdr:rowOff>16104</xdr:rowOff>
    </xdr:to>
    <xdr:cxnSp macro="">
      <xdr:nvCxnSpPr>
        <xdr:cNvPr id="117" name="直線コネクタ 116"/>
        <xdr:cNvCxnSpPr/>
      </xdr:nvCxnSpPr>
      <xdr:spPr>
        <a:xfrm flipV="1">
          <a:off x="3797300" y="9474238"/>
          <a:ext cx="8382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111049</xdr:rowOff>
    </xdr:from>
    <xdr:to>
      <xdr:col>5</xdr:col>
      <xdr:colOff>358775</xdr:colOff>
      <xdr:row>56</xdr:row>
      <xdr:rowOff>16104</xdr:rowOff>
    </xdr:to>
    <xdr:cxnSp macro="">
      <xdr:nvCxnSpPr>
        <xdr:cNvPr id="120" name="直線コネクタ 119"/>
        <xdr:cNvCxnSpPr/>
      </xdr:nvCxnSpPr>
      <xdr:spPr>
        <a:xfrm>
          <a:off x="2908300" y="9540799"/>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111049</xdr:rowOff>
    </xdr:from>
    <xdr:to>
      <xdr:col>4</xdr:col>
      <xdr:colOff>155575</xdr:colOff>
      <xdr:row>57</xdr:row>
      <xdr:rowOff>67576</xdr:rowOff>
    </xdr:to>
    <xdr:cxnSp macro="">
      <xdr:nvCxnSpPr>
        <xdr:cNvPr id="123" name="直線コネクタ 122"/>
        <xdr:cNvCxnSpPr/>
      </xdr:nvCxnSpPr>
      <xdr:spPr>
        <a:xfrm flipV="1">
          <a:off x="2019300" y="9540799"/>
          <a:ext cx="889000" cy="29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122612</xdr:rowOff>
    </xdr:from>
    <xdr:to>
      <xdr:col>2</xdr:col>
      <xdr:colOff>638175</xdr:colOff>
      <xdr:row>57</xdr:row>
      <xdr:rowOff>67576</xdr:rowOff>
    </xdr:to>
    <xdr:cxnSp macro="">
      <xdr:nvCxnSpPr>
        <xdr:cNvPr id="126" name="直線コネクタ 125"/>
        <xdr:cNvCxnSpPr/>
      </xdr:nvCxnSpPr>
      <xdr:spPr>
        <a:xfrm>
          <a:off x="1130300" y="9723812"/>
          <a:ext cx="889000" cy="1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165138</xdr:rowOff>
    </xdr:from>
    <xdr:to>
      <xdr:col>6</xdr:col>
      <xdr:colOff>561975</xdr:colOff>
      <xdr:row>55</xdr:row>
      <xdr:rowOff>95288</xdr:rowOff>
    </xdr:to>
    <xdr:sp macro="" textlink="">
      <xdr:nvSpPr>
        <xdr:cNvPr id="136" name="円/楕円 135"/>
        <xdr:cNvSpPr/>
      </xdr:nvSpPr>
      <xdr:spPr>
        <a:xfrm>
          <a:off x="4584700" y="94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16565</xdr:rowOff>
    </xdr:from>
    <xdr:ext cx="534377" cy="259045"/>
    <xdr:sp macro="" textlink="">
      <xdr:nvSpPr>
        <xdr:cNvPr id="137" name="総務費該当値テキスト"/>
        <xdr:cNvSpPr txBox="1"/>
      </xdr:nvSpPr>
      <xdr:spPr>
        <a:xfrm>
          <a:off x="4686300" y="92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136754</xdr:rowOff>
    </xdr:from>
    <xdr:to>
      <xdr:col>5</xdr:col>
      <xdr:colOff>409575</xdr:colOff>
      <xdr:row>56</xdr:row>
      <xdr:rowOff>66904</xdr:rowOff>
    </xdr:to>
    <xdr:sp macro="" textlink="">
      <xdr:nvSpPr>
        <xdr:cNvPr id="138" name="円/楕円 137"/>
        <xdr:cNvSpPr/>
      </xdr:nvSpPr>
      <xdr:spPr>
        <a:xfrm>
          <a:off x="3746500" y="95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83431</xdr:rowOff>
    </xdr:from>
    <xdr:ext cx="534377" cy="259045"/>
    <xdr:sp macro="" textlink="">
      <xdr:nvSpPr>
        <xdr:cNvPr id="139" name="テキスト ボックス 138"/>
        <xdr:cNvSpPr txBox="1"/>
      </xdr:nvSpPr>
      <xdr:spPr>
        <a:xfrm>
          <a:off x="3530111" y="93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60249</xdr:rowOff>
    </xdr:from>
    <xdr:to>
      <xdr:col>4</xdr:col>
      <xdr:colOff>206375</xdr:colOff>
      <xdr:row>55</xdr:row>
      <xdr:rowOff>161849</xdr:rowOff>
    </xdr:to>
    <xdr:sp macro="" textlink="">
      <xdr:nvSpPr>
        <xdr:cNvPr id="140" name="円/楕円 139"/>
        <xdr:cNvSpPr/>
      </xdr:nvSpPr>
      <xdr:spPr>
        <a:xfrm>
          <a:off x="2857500" y="94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6926</xdr:rowOff>
    </xdr:from>
    <xdr:ext cx="534377" cy="259045"/>
    <xdr:sp macro="" textlink="">
      <xdr:nvSpPr>
        <xdr:cNvPr id="141" name="テキスト ボックス 140"/>
        <xdr:cNvSpPr txBox="1"/>
      </xdr:nvSpPr>
      <xdr:spPr>
        <a:xfrm>
          <a:off x="2641111" y="92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16776</xdr:rowOff>
    </xdr:from>
    <xdr:to>
      <xdr:col>3</xdr:col>
      <xdr:colOff>3175</xdr:colOff>
      <xdr:row>57</xdr:row>
      <xdr:rowOff>118376</xdr:rowOff>
    </xdr:to>
    <xdr:sp macro="" textlink="">
      <xdr:nvSpPr>
        <xdr:cNvPr id="142" name="円/楕円 141"/>
        <xdr:cNvSpPr/>
      </xdr:nvSpPr>
      <xdr:spPr>
        <a:xfrm>
          <a:off x="1968500" y="9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109503</xdr:rowOff>
    </xdr:from>
    <xdr:ext cx="534377" cy="259045"/>
    <xdr:sp macro="" textlink="">
      <xdr:nvSpPr>
        <xdr:cNvPr id="143" name="テキスト ボックス 142"/>
        <xdr:cNvSpPr txBox="1"/>
      </xdr:nvSpPr>
      <xdr:spPr>
        <a:xfrm>
          <a:off x="1752111" y="98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71812</xdr:rowOff>
    </xdr:from>
    <xdr:to>
      <xdr:col>1</xdr:col>
      <xdr:colOff>485775</xdr:colOff>
      <xdr:row>57</xdr:row>
      <xdr:rowOff>1962</xdr:rowOff>
    </xdr:to>
    <xdr:sp macro="" textlink="">
      <xdr:nvSpPr>
        <xdr:cNvPr id="144" name="円/楕円 143"/>
        <xdr:cNvSpPr/>
      </xdr:nvSpPr>
      <xdr:spPr>
        <a:xfrm>
          <a:off x="1079500" y="96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164539</xdr:rowOff>
    </xdr:from>
    <xdr:ext cx="534377" cy="259045"/>
    <xdr:sp macro="" textlink="">
      <xdr:nvSpPr>
        <xdr:cNvPr id="145" name="テキスト ボックス 144"/>
        <xdr:cNvSpPr txBox="1"/>
      </xdr:nvSpPr>
      <xdr:spPr>
        <a:xfrm>
          <a:off x="863111" y="97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141267</xdr:rowOff>
    </xdr:from>
    <xdr:to>
      <xdr:col>6</xdr:col>
      <xdr:colOff>511175</xdr:colOff>
      <xdr:row>77</xdr:row>
      <xdr:rowOff>5756</xdr:rowOff>
    </xdr:to>
    <xdr:cxnSp macro="">
      <xdr:nvCxnSpPr>
        <xdr:cNvPr id="177" name="直線コネクタ 176"/>
        <xdr:cNvCxnSpPr/>
      </xdr:nvCxnSpPr>
      <xdr:spPr>
        <a:xfrm flipV="1">
          <a:off x="3797300" y="13171467"/>
          <a:ext cx="8382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5756</xdr:rowOff>
    </xdr:from>
    <xdr:to>
      <xdr:col>5</xdr:col>
      <xdr:colOff>358775</xdr:colOff>
      <xdr:row>77</xdr:row>
      <xdr:rowOff>153825</xdr:rowOff>
    </xdr:to>
    <xdr:cxnSp macro="">
      <xdr:nvCxnSpPr>
        <xdr:cNvPr id="180" name="直線コネクタ 179"/>
        <xdr:cNvCxnSpPr/>
      </xdr:nvCxnSpPr>
      <xdr:spPr>
        <a:xfrm flipV="1">
          <a:off x="2908300" y="13207406"/>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153825</xdr:rowOff>
    </xdr:from>
    <xdr:to>
      <xdr:col>4</xdr:col>
      <xdr:colOff>155575</xdr:colOff>
      <xdr:row>77</xdr:row>
      <xdr:rowOff>165581</xdr:rowOff>
    </xdr:to>
    <xdr:cxnSp macro="">
      <xdr:nvCxnSpPr>
        <xdr:cNvPr id="183" name="直線コネクタ 182"/>
        <xdr:cNvCxnSpPr/>
      </xdr:nvCxnSpPr>
      <xdr:spPr>
        <a:xfrm flipV="1">
          <a:off x="2019300" y="1335547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155718</xdr:rowOff>
    </xdr:from>
    <xdr:to>
      <xdr:col>2</xdr:col>
      <xdr:colOff>638175</xdr:colOff>
      <xdr:row>77</xdr:row>
      <xdr:rowOff>165581</xdr:rowOff>
    </xdr:to>
    <xdr:cxnSp macro="">
      <xdr:nvCxnSpPr>
        <xdr:cNvPr id="186" name="直線コネクタ 185"/>
        <xdr:cNvCxnSpPr/>
      </xdr:nvCxnSpPr>
      <xdr:spPr>
        <a:xfrm>
          <a:off x="1130300" y="13357368"/>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90467</xdr:rowOff>
    </xdr:from>
    <xdr:to>
      <xdr:col>6</xdr:col>
      <xdr:colOff>561975</xdr:colOff>
      <xdr:row>77</xdr:row>
      <xdr:rowOff>20617</xdr:rowOff>
    </xdr:to>
    <xdr:sp macro="" textlink="">
      <xdr:nvSpPr>
        <xdr:cNvPr id="196" name="円/楕円 195"/>
        <xdr:cNvSpPr/>
      </xdr:nvSpPr>
      <xdr:spPr>
        <a:xfrm>
          <a:off x="4584700" y="131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68894</xdr:rowOff>
    </xdr:from>
    <xdr:ext cx="599010" cy="259045"/>
    <xdr:sp macro="" textlink="">
      <xdr:nvSpPr>
        <xdr:cNvPr id="197" name="民生費該当値テキスト"/>
        <xdr:cNvSpPr txBox="1"/>
      </xdr:nvSpPr>
      <xdr:spPr>
        <a:xfrm>
          <a:off x="4686300" y="130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126406</xdr:rowOff>
    </xdr:from>
    <xdr:to>
      <xdr:col>5</xdr:col>
      <xdr:colOff>409575</xdr:colOff>
      <xdr:row>77</xdr:row>
      <xdr:rowOff>56556</xdr:rowOff>
    </xdr:to>
    <xdr:sp macro="" textlink="">
      <xdr:nvSpPr>
        <xdr:cNvPr id="198" name="円/楕円 197"/>
        <xdr:cNvSpPr/>
      </xdr:nvSpPr>
      <xdr:spPr>
        <a:xfrm>
          <a:off x="3746500" y="131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47683</xdr:rowOff>
    </xdr:from>
    <xdr:ext cx="599010" cy="259045"/>
    <xdr:sp macro="" textlink="">
      <xdr:nvSpPr>
        <xdr:cNvPr id="199" name="テキスト ボックス 198"/>
        <xdr:cNvSpPr txBox="1"/>
      </xdr:nvSpPr>
      <xdr:spPr>
        <a:xfrm>
          <a:off x="3497794" y="132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103025</xdr:rowOff>
    </xdr:from>
    <xdr:to>
      <xdr:col>4</xdr:col>
      <xdr:colOff>206375</xdr:colOff>
      <xdr:row>78</xdr:row>
      <xdr:rowOff>33175</xdr:rowOff>
    </xdr:to>
    <xdr:sp macro="" textlink="">
      <xdr:nvSpPr>
        <xdr:cNvPr id="200" name="円/楕円 199"/>
        <xdr:cNvSpPr/>
      </xdr:nvSpPr>
      <xdr:spPr>
        <a:xfrm>
          <a:off x="2857500" y="133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24302</xdr:rowOff>
    </xdr:from>
    <xdr:ext cx="534377" cy="259045"/>
    <xdr:sp macro="" textlink="">
      <xdr:nvSpPr>
        <xdr:cNvPr id="201" name="テキスト ボックス 200"/>
        <xdr:cNvSpPr txBox="1"/>
      </xdr:nvSpPr>
      <xdr:spPr>
        <a:xfrm>
          <a:off x="2641111" y="133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114781</xdr:rowOff>
    </xdr:from>
    <xdr:to>
      <xdr:col>3</xdr:col>
      <xdr:colOff>3175</xdr:colOff>
      <xdr:row>78</xdr:row>
      <xdr:rowOff>44931</xdr:rowOff>
    </xdr:to>
    <xdr:sp macro="" textlink="">
      <xdr:nvSpPr>
        <xdr:cNvPr id="202" name="円/楕円 201"/>
        <xdr:cNvSpPr/>
      </xdr:nvSpPr>
      <xdr:spPr>
        <a:xfrm>
          <a:off x="1968500" y="133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36058</xdr:rowOff>
    </xdr:from>
    <xdr:ext cx="534377" cy="259045"/>
    <xdr:sp macro="" textlink="">
      <xdr:nvSpPr>
        <xdr:cNvPr id="203" name="テキスト ボックス 202"/>
        <xdr:cNvSpPr txBox="1"/>
      </xdr:nvSpPr>
      <xdr:spPr>
        <a:xfrm>
          <a:off x="1752111" y="134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104918</xdr:rowOff>
    </xdr:from>
    <xdr:to>
      <xdr:col>1</xdr:col>
      <xdr:colOff>485775</xdr:colOff>
      <xdr:row>78</xdr:row>
      <xdr:rowOff>35068</xdr:rowOff>
    </xdr:to>
    <xdr:sp macro="" textlink="">
      <xdr:nvSpPr>
        <xdr:cNvPr id="204" name="円/楕円 203"/>
        <xdr:cNvSpPr/>
      </xdr:nvSpPr>
      <xdr:spPr>
        <a:xfrm>
          <a:off x="1079500" y="133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26195</xdr:rowOff>
    </xdr:from>
    <xdr:ext cx="534377" cy="259045"/>
    <xdr:sp macro="" textlink="">
      <xdr:nvSpPr>
        <xdr:cNvPr id="205" name="テキスト ボックス 204"/>
        <xdr:cNvSpPr txBox="1"/>
      </xdr:nvSpPr>
      <xdr:spPr>
        <a:xfrm>
          <a:off x="863111" y="133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19365</xdr:rowOff>
    </xdr:from>
    <xdr:to>
      <xdr:col>6</xdr:col>
      <xdr:colOff>511175</xdr:colOff>
      <xdr:row>98</xdr:row>
      <xdr:rowOff>28646</xdr:rowOff>
    </xdr:to>
    <xdr:cxnSp macro="">
      <xdr:nvCxnSpPr>
        <xdr:cNvPr id="233" name="直線コネクタ 232"/>
        <xdr:cNvCxnSpPr/>
      </xdr:nvCxnSpPr>
      <xdr:spPr>
        <a:xfrm>
          <a:off x="3797300" y="1682146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19365</xdr:rowOff>
    </xdr:from>
    <xdr:to>
      <xdr:col>5</xdr:col>
      <xdr:colOff>358775</xdr:colOff>
      <xdr:row>98</xdr:row>
      <xdr:rowOff>52969</xdr:rowOff>
    </xdr:to>
    <xdr:cxnSp macro="">
      <xdr:nvCxnSpPr>
        <xdr:cNvPr id="236" name="直線コネクタ 235"/>
        <xdr:cNvCxnSpPr/>
      </xdr:nvCxnSpPr>
      <xdr:spPr>
        <a:xfrm flipV="1">
          <a:off x="2908300" y="1682146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26681</xdr:rowOff>
    </xdr:from>
    <xdr:to>
      <xdr:col>4</xdr:col>
      <xdr:colOff>155575</xdr:colOff>
      <xdr:row>98</xdr:row>
      <xdr:rowOff>52969</xdr:rowOff>
    </xdr:to>
    <xdr:cxnSp macro="">
      <xdr:nvCxnSpPr>
        <xdr:cNvPr id="239" name="直線コネクタ 238"/>
        <xdr:cNvCxnSpPr/>
      </xdr:nvCxnSpPr>
      <xdr:spPr>
        <a:xfrm>
          <a:off x="2019300" y="16828781"/>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2448</xdr:rowOff>
    </xdr:from>
    <xdr:to>
      <xdr:col>2</xdr:col>
      <xdr:colOff>638175</xdr:colOff>
      <xdr:row>98</xdr:row>
      <xdr:rowOff>26681</xdr:rowOff>
    </xdr:to>
    <xdr:cxnSp macro="">
      <xdr:nvCxnSpPr>
        <xdr:cNvPr id="242" name="直線コネクタ 241"/>
        <xdr:cNvCxnSpPr/>
      </xdr:nvCxnSpPr>
      <xdr:spPr>
        <a:xfrm>
          <a:off x="1130300" y="1680454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149296</xdr:rowOff>
    </xdr:from>
    <xdr:to>
      <xdr:col>6</xdr:col>
      <xdr:colOff>561975</xdr:colOff>
      <xdr:row>98</xdr:row>
      <xdr:rowOff>79446</xdr:rowOff>
    </xdr:to>
    <xdr:sp macro="" textlink="">
      <xdr:nvSpPr>
        <xdr:cNvPr id="252" name="円/楕円 251"/>
        <xdr:cNvSpPr/>
      </xdr:nvSpPr>
      <xdr:spPr>
        <a:xfrm>
          <a:off x="4584700" y="167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64223</xdr:rowOff>
    </xdr:from>
    <xdr:ext cx="534377" cy="259045"/>
    <xdr:sp macro="" textlink="">
      <xdr:nvSpPr>
        <xdr:cNvPr id="253" name="衛生費該当値テキスト"/>
        <xdr:cNvSpPr txBox="1"/>
      </xdr:nvSpPr>
      <xdr:spPr>
        <a:xfrm>
          <a:off x="4686300" y="166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140015</xdr:rowOff>
    </xdr:from>
    <xdr:to>
      <xdr:col>5</xdr:col>
      <xdr:colOff>409575</xdr:colOff>
      <xdr:row>98</xdr:row>
      <xdr:rowOff>70165</xdr:rowOff>
    </xdr:to>
    <xdr:sp macro="" textlink="">
      <xdr:nvSpPr>
        <xdr:cNvPr id="254" name="円/楕円 253"/>
        <xdr:cNvSpPr/>
      </xdr:nvSpPr>
      <xdr:spPr>
        <a:xfrm>
          <a:off x="3746500" y="167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61292</xdr:rowOff>
    </xdr:from>
    <xdr:ext cx="534377" cy="259045"/>
    <xdr:sp macro="" textlink="">
      <xdr:nvSpPr>
        <xdr:cNvPr id="255" name="テキスト ボックス 254"/>
        <xdr:cNvSpPr txBox="1"/>
      </xdr:nvSpPr>
      <xdr:spPr>
        <a:xfrm>
          <a:off x="3530111" y="168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2169</xdr:rowOff>
    </xdr:from>
    <xdr:to>
      <xdr:col>4</xdr:col>
      <xdr:colOff>206375</xdr:colOff>
      <xdr:row>98</xdr:row>
      <xdr:rowOff>103769</xdr:rowOff>
    </xdr:to>
    <xdr:sp macro="" textlink="">
      <xdr:nvSpPr>
        <xdr:cNvPr id="256" name="円/楕円 255"/>
        <xdr:cNvSpPr/>
      </xdr:nvSpPr>
      <xdr:spPr>
        <a:xfrm>
          <a:off x="2857500" y="168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94896</xdr:rowOff>
    </xdr:from>
    <xdr:ext cx="534377" cy="259045"/>
    <xdr:sp macro="" textlink="">
      <xdr:nvSpPr>
        <xdr:cNvPr id="257" name="テキスト ボックス 256"/>
        <xdr:cNvSpPr txBox="1"/>
      </xdr:nvSpPr>
      <xdr:spPr>
        <a:xfrm>
          <a:off x="2641111" y="168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147331</xdr:rowOff>
    </xdr:from>
    <xdr:to>
      <xdr:col>3</xdr:col>
      <xdr:colOff>3175</xdr:colOff>
      <xdr:row>98</xdr:row>
      <xdr:rowOff>77481</xdr:rowOff>
    </xdr:to>
    <xdr:sp macro="" textlink="">
      <xdr:nvSpPr>
        <xdr:cNvPr id="258" name="円/楕円 257"/>
        <xdr:cNvSpPr/>
      </xdr:nvSpPr>
      <xdr:spPr>
        <a:xfrm>
          <a:off x="1968500" y="167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68608</xdr:rowOff>
    </xdr:from>
    <xdr:ext cx="534377" cy="259045"/>
    <xdr:sp macro="" textlink="">
      <xdr:nvSpPr>
        <xdr:cNvPr id="259" name="テキスト ボックス 258"/>
        <xdr:cNvSpPr txBox="1"/>
      </xdr:nvSpPr>
      <xdr:spPr>
        <a:xfrm>
          <a:off x="1752111" y="168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123098</xdr:rowOff>
    </xdr:from>
    <xdr:to>
      <xdr:col>1</xdr:col>
      <xdr:colOff>485775</xdr:colOff>
      <xdr:row>98</xdr:row>
      <xdr:rowOff>53248</xdr:rowOff>
    </xdr:to>
    <xdr:sp macro="" textlink="">
      <xdr:nvSpPr>
        <xdr:cNvPr id="260" name="円/楕円 259"/>
        <xdr:cNvSpPr/>
      </xdr:nvSpPr>
      <xdr:spPr>
        <a:xfrm>
          <a:off x="10795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44375</xdr:rowOff>
    </xdr:from>
    <xdr:ext cx="534377" cy="259045"/>
    <xdr:sp macro="" textlink="">
      <xdr:nvSpPr>
        <xdr:cNvPr id="261" name="テキスト ボックス 260"/>
        <xdr:cNvSpPr txBox="1"/>
      </xdr:nvSpPr>
      <xdr:spPr>
        <a:xfrm>
          <a:off x="863111" y="168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171247</xdr:rowOff>
    </xdr:from>
    <xdr:to>
      <xdr:col>15</xdr:col>
      <xdr:colOff>180975</xdr:colOff>
      <xdr:row>39</xdr:row>
      <xdr:rowOff>9246</xdr:rowOff>
    </xdr:to>
    <xdr:cxnSp macro="">
      <xdr:nvCxnSpPr>
        <xdr:cNvPr id="290" name="直線コネクタ 289"/>
        <xdr:cNvCxnSpPr/>
      </xdr:nvCxnSpPr>
      <xdr:spPr>
        <a:xfrm flipV="1">
          <a:off x="9639300" y="668634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2616</xdr:rowOff>
    </xdr:from>
    <xdr:to>
      <xdr:col>14</xdr:col>
      <xdr:colOff>28575</xdr:colOff>
      <xdr:row>39</xdr:row>
      <xdr:rowOff>9246</xdr:rowOff>
    </xdr:to>
    <xdr:cxnSp macro="">
      <xdr:nvCxnSpPr>
        <xdr:cNvPr id="293" name="直線コネクタ 292"/>
        <xdr:cNvCxnSpPr/>
      </xdr:nvCxnSpPr>
      <xdr:spPr>
        <a:xfrm>
          <a:off x="8750300" y="668916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2616</xdr:rowOff>
    </xdr:from>
    <xdr:to>
      <xdr:col>12</xdr:col>
      <xdr:colOff>511175</xdr:colOff>
      <xdr:row>39</xdr:row>
      <xdr:rowOff>10389</xdr:rowOff>
    </xdr:to>
    <xdr:cxnSp macro="">
      <xdr:nvCxnSpPr>
        <xdr:cNvPr id="296" name="直線コネクタ 295"/>
        <xdr:cNvCxnSpPr/>
      </xdr:nvCxnSpPr>
      <xdr:spPr>
        <a:xfrm flipV="1">
          <a:off x="7861300" y="668916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118821</xdr:rowOff>
    </xdr:from>
    <xdr:to>
      <xdr:col>11</xdr:col>
      <xdr:colOff>307975</xdr:colOff>
      <xdr:row>39</xdr:row>
      <xdr:rowOff>10389</xdr:rowOff>
    </xdr:to>
    <xdr:cxnSp macro="">
      <xdr:nvCxnSpPr>
        <xdr:cNvPr id="299" name="直線コネクタ 298"/>
        <xdr:cNvCxnSpPr/>
      </xdr:nvCxnSpPr>
      <xdr:spPr>
        <a:xfrm>
          <a:off x="6972300" y="663392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120447</xdr:rowOff>
    </xdr:from>
    <xdr:to>
      <xdr:col>15</xdr:col>
      <xdr:colOff>231775</xdr:colOff>
      <xdr:row>39</xdr:row>
      <xdr:rowOff>50597</xdr:rowOff>
    </xdr:to>
    <xdr:sp macro="" textlink="">
      <xdr:nvSpPr>
        <xdr:cNvPr id="309" name="円/楕円 308"/>
        <xdr:cNvSpPr/>
      </xdr:nvSpPr>
      <xdr:spPr>
        <a:xfrm>
          <a:off x="104267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35374</xdr:rowOff>
    </xdr:from>
    <xdr:ext cx="378565" cy="259045"/>
    <xdr:sp macro="" textlink="">
      <xdr:nvSpPr>
        <xdr:cNvPr id="310" name="労働費該当値テキスト"/>
        <xdr:cNvSpPr txBox="1"/>
      </xdr:nvSpPr>
      <xdr:spPr>
        <a:xfrm>
          <a:off x="10528300" y="6550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129896</xdr:rowOff>
    </xdr:from>
    <xdr:to>
      <xdr:col>14</xdr:col>
      <xdr:colOff>79375</xdr:colOff>
      <xdr:row>39</xdr:row>
      <xdr:rowOff>60046</xdr:rowOff>
    </xdr:to>
    <xdr:sp macro="" textlink="">
      <xdr:nvSpPr>
        <xdr:cNvPr id="311" name="円/楕円 310"/>
        <xdr:cNvSpPr/>
      </xdr:nvSpPr>
      <xdr:spPr>
        <a:xfrm>
          <a:off x="9588500" y="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51173</xdr:rowOff>
    </xdr:from>
    <xdr:ext cx="378565" cy="259045"/>
    <xdr:sp macro="" textlink="">
      <xdr:nvSpPr>
        <xdr:cNvPr id="312" name="テキスト ボックス 311"/>
        <xdr:cNvSpPr txBox="1"/>
      </xdr:nvSpPr>
      <xdr:spPr>
        <a:xfrm>
          <a:off x="9450017" y="67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123266</xdr:rowOff>
    </xdr:from>
    <xdr:to>
      <xdr:col>12</xdr:col>
      <xdr:colOff>561975</xdr:colOff>
      <xdr:row>39</xdr:row>
      <xdr:rowOff>53416</xdr:rowOff>
    </xdr:to>
    <xdr:sp macro="" textlink="">
      <xdr:nvSpPr>
        <xdr:cNvPr id="313" name="円/楕円 312"/>
        <xdr:cNvSpPr/>
      </xdr:nvSpPr>
      <xdr:spPr>
        <a:xfrm>
          <a:off x="8699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44543</xdr:rowOff>
    </xdr:from>
    <xdr:ext cx="378565" cy="259045"/>
    <xdr:sp macro="" textlink="">
      <xdr:nvSpPr>
        <xdr:cNvPr id="314" name="テキスト ボックス 313"/>
        <xdr:cNvSpPr txBox="1"/>
      </xdr:nvSpPr>
      <xdr:spPr>
        <a:xfrm>
          <a:off x="8561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131039</xdr:rowOff>
    </xdr:from>
    <xdr:to>
      <xdr:col>11</xdr:col>
      <xdr:colOff>358775</xdr:colOff>
      <xdr:row>39</xdr:row>
      <xdr:rowOff>61189</xdr:rowOff>
    </xdr:to>
    <xdr:sp macro="" textlink="">
      <xdr:nvSpPr>
        <xdr:cNvPr id="315" name="円/楕円 314"/>
        <xdr:cNvSpPr/>
      </xdr:nvSpPr>
      <xdr:spPr>
        <a:xfrm>
          <a:off x="7810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52316</xdr:rowOff>
    </xdr:from>
    <xdr:ext cx="378565" cy="259045"/>
    <xdr:sp macro="" textlink="">
      <xdr:nvSpPr>
        <xdr:cNvPr id="316" name="テキスト ボックス 315"/>
        <xdr:cNvSpPr txBox="1"/>
      </xdr:nvSpPr>
      <xdr:spPr>
        <a:xfrm>
          <a:off x="7672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68021</xdr:rowOff>
    </xdr:from>
    <xdr:to>
      <xdr:col>10</xdr:col>
      <xdr:colOff>155575</xdr:colOff>
      <xdr:row>38</xdr:row>
      <xdr:rowOff>169621</xdr:rowOff>
    </xdr:to>
    <xdr:sp macro="" textlink="">
      <xdr:nvSpPr>
        <xdr:cNvPr id="317" name="円/楕円 316"/>
        <xdr:cNvSpPr/>
      </xdr:nvSpPr>
      <xdr:spPr>
        <a:xfrm>
          <a:off x="69215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160748</xdr:rowOff>
    </xdr:from>
    <xdr:ext cx="469744" cy="259045"/>
    <xdr:sp macro="" textlink="">
      <xdr:nvSpPr>
        <xdr:cNvPr id="318" name="テキスト ボックス 317"/>
        <xdr:cNvSpPr txBox="1"/>
      </xdr:nvSpPr>
      <xdr:spPr>
        <a:xfrm>
          <a:off x="6737427" y="66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84093</xdr:rowOff>
    </xdr:from>
    <xdr:to>
      <xdr:col>15</xdr:col>
      <xdr:colOff>180975</xdr:colOff>
      <xdr:row>57</xdr:row>
      <xdr:rowOff>84322</xdr:rowOff>
    </xdr:to>
    <xdr:cxnSp macro="">
      <xdr:nvCxnSpPr>
        <xdr:cNvPr id="343" name="直線コネクタ 342"/>
        <xdr:cNvCxnSpPr/>
      </xdr:nvCxnSpPr>
      <xdr:spPr>
        <a:xfrm>
          <a:off x="9639300" y="985674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79693</xdr:rowOff>
    </xdr:from>
    <xdr:to>
      <xdr:col>14</xdr:col>
      <xdr:colOff>28575</xdr:colOff>
      <xdr:row>57</xdr:row>
      <xdr:rowOff>84093</xdr:rowOff>
    </xdr:to>
    <xdr:cxnSp macro="">
      <xdr:nvCxnSpPr>
        <xdr:cNvPr id="346" name="直線コネクタ 345"/>
        <xdr:cNvCxnSpPr/>
      </xdr:nvCxnSpPr>
      <xdr:spPr>
        <a:xfrm>
          <a:off x="8750300" y="9852343"/>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79693</xdr:rowOff>
    </xdr:from>
    <xdr:to>
      <xdr:col>12</xdr:col>
      <xdr:colOff>511175</xdr:colOff>
      <xdr:row>57</xdr:row>
      <xdr:rowOff>83465</xdr:rowOff>
    </xdr:to>
    <xdr:cxnSp macro="">
      <xdr:nvCxnSpPr>
        <xdr:cNvPr id="349" name="直線コネクタ 348"/>
        <xdr:cNvCxnSpPr/>
      </xdr:nvCxnSpPr>
      <xdr:spPr>
        <a:xfrm flipV="1">
          <a:off x="7861300" y="985234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83465</xdr:rowOff>
    </xdr:from>
    <xdr:to>
      <xdr:col>11</xdr:col>
      <xdr:colOff>307975</xdr:colOff>
      <xdr:row>57</xdr:row>
      <xdr:rowOff>86951</xdr:rowOff>
    </xdr:to>
    <xdr:cxnSp macro="">
      <xdr:nvCxnSpPr>
        <xdr:cNvPr id="352" name="直線コネクタ 351"/>
        <xdr:cNvCxnSpPr/>
      </xdr:nvCxnSpPr>
      <xdr:spPr>
        <a:xfrm flipV="1">
          <a:off x="6972300" y="985611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33522</xdr:rowOff>
    </xdr:from>
    <xdr:to>
      <xdr:col>15</xdr:col>
      <xdr:colOff>231775</xdr:colOff>
      <xdr:row>57</xdr:row>
      <xdr:rowOff>135122</xdr:rowOff>
    </xdr:to>
    <xdr:sp macro="" textlink="">
      <xdr:nvSpPr>
        <xdr:cNvPr id="362" name="円/楕円 361"/>
        <xdr:cNvSpPr/>
      </xdr:nvSpPr>
      <xdr:spPr>
        <a:xfrm>
          <a:off x="10426700" y="98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119899</xdr:rowOff>
    </xdr:from>
    <xdr:ext cx="469744" cy="259045"/>
    <xdr:sp macro="" textlink="">
      <xdr:nvSpPr>
        <xdr:cNvPr id="363" name="農林水産業費該当値テキスト"/>
        <xdr:cNvSpPr txBox="1"/>
      </xdr:nvSpPr>
      <xdr:spPr>
        <a:xfrm>
          <a:off x="10528300" y="97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33293</xdr:rowOff>
    </xdr:from>
    <xdr:to>
      <xdr:col>14</xdr:col>
      <xdr:colOff>79375</xdr:colOff>
      <xdr:row>57</xdr:row>
      <xdr:rowOff>134893</xdr:rowOff>
    </xdr:to>
    <xdr:sp macro="" textlink="">
      <xdr:nvSpPr>
        <xdr:cNvPr id="364" name="円/楕円 363"/>
        <xdr:cNvSpPr/>
      </xdr:nvSpPr>
      <xdr:spPr>
        <a:xfrm>
          <a:off x="9588500" y="98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126020</xdr:rowOff>
    </xdr:from>
    <xdr:ext cx="469744" cy="259045"/>
    <xdr:sp macro="" textlink="">
      <xdr:nvSpPr>
        <xdr:cNvPr id="365" name="テキスト ボックス 364"/>
        <xdr:cNvSpPr txBox="1"/>
      </xdr:nvSpPr>
      <xdr:spPr>
        <a:xfrm>
          <a:off x="9404427" y="98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28893</xdr:rowOff>
    </xdr:from>
    <xdr:to>
      <xdr:col>12</xdr:col>
      <xdr:colOff>561975</xdr:colOff>
      <xdr:row>57</xdr:row>
      <xdr:rowOff>130493</xdr:rowOff>
    </xdr:to>
    <xdr:sp macro="" textlink="">
      <xdr:nvSpPr>
        <xdr:cNvPr id="366" name="円/楕円 365"/>
        <xdr:cNvSpPr/>
      </xdr:nvSpPr>
      <xdr:spPr>
        <a:xfrm>
          <a:off x="8699500" y="98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121620</xdr:rowOff>
    </xdr:from>
    <xdr:ext cx="469744" cy="259045"/>
    <xdr:sp macro="" textlink="">
      <xdr:nvSpPr>
        <xdr:cNvPr id="367" name="テキスト ボックス 366"/>
        <xdr:cNvSpPr txBox="1"/>
      </xdr:nvSpPr>
      <xdr:spPr>
        <a:xfrm>
          <a:off x="8515427" y="98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32665</xdr:rowOff>
    </xdr:from>
    <xdr:to>
      <xdr:col>11</xdr:col>
      <xdr:colOff>358775</xdr:colOff>
      <xdr:row>57</xdr:row>
      <xdr:rowOff>134265</xdr:rowOff>
    </xdr:to>
    <xdr:sp macro="" textlink="">
      <xdr:nvSpPr>
        <xdr:cNvPr id="368" name="円/楕円 367"/>
        <xdr:cNvSpPr/>
      </xdr:nvSpPr>
      <xdr:spPr>
        <a:xfrm>
          <a:off x="7810500" y="98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125392</xdr:rowOff>
    </xdr:from>
    <xdr:ext cx="469744" cy="259045"/>
    <xdr:sp macro="" textlink="">
      <xdr:nvSpPr>
        <xdr:cNvPr id="369" name="テキスト ボックス 368"/>
        <xdr:cNvSpPr txBox="1"/>
      </xdr:nvSpPr>
      <xdr:spPr>
        <a:xfrm>
          <a:off x="7626427" y="98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36151</xdr:rowOff>
    </xdr:from>
    <xdr:to>
      <xdr:col>10</xdr:col>
      <xdr:colOff>155575</xdr:colOff>
      <xdr:row>57</xdr:row>
      <xdr:rowOff>137751</xdr:rowOff>
    </xdr:to>
    <xdr:sp macro="" textlink="">
      <xdr:nvSpPr>
        <xdr:cNvPr id="370" name="円/楕円 369"/>
        <xdr:cNvSpPr/>
      </xdr:nvSpPr>
      <xdr:spPr>
        <a:xfrm>
          <a:off x="6921500" y="98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128878</xdr:rowOff>
    </xdr:from>
    <xdr:ext cx="469744" cy="259045"/>
    <xdr:sp macro="" textlink="">
      <xdr:nvSpPr>
        <xdr:cNvPr id="371" name="テキスト ボックス 370"/>
        <xdr:cNvSpPr txBox="1"/>
      </xdr:nvSpPr>
      <xdr:spPr>
        <a:xfrm>
          <a:off x="6737427" y="99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148616</xdr:rowOff>
    </xdr:from>
    <xdr:to>
      <xdr:col>15</xdr:col>
      <xdr:colOff>180975</xdr:colOff>
      <xdr:row>77</xdr:row>
      <xdr:rowOff>35367</xdr:rowOff>
    </xdr:to>
    <xdr:cxnSp macro="">
      <xdr:nvCxnSpPr>
        <xdr:cNvPr id="398" name="直線コネクタ 397"/>
        <xdr:cNvCxnSpPr/>
      </xdr:nvCxnSpPr>
      <xdr:spPr>
        <a:xfrm flipV="1">
          <a:off x="9639300" y="13178816"/>
          <a:ext cx="8382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35367</xdr:rowOff>
    </xdr:from>
    <xdr:to>
      <xdr:col>14</xdr:col>
      <xdr:colOff>28575</xdr:colOff>
      <xdr:row>77</xdr:row>
      <xdr:rowOff>50363</xdr:rowOff>
    </xdr:to>
    <xdr:cxnSp macro="">
      <xdr:nvCxnSpPr>
        <xdr:cNvPr id="401" name="直線コネクタ 400"/>
        <xdr:cNvCxnSpPr/>
      </xdr:nvCxnSpPr>
      <xdr:spPr>
        <a:xfrm flipV="1">
          <a:off x="8750300" y="1323701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3" name="テキスト ボックス 402"/>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50363</xdr:rowOff>
    </xdr:from>
    <xdr:to>
      <xdr:col>12</xdr:col>
      <xdr:colOff>511175</xdr:colOff>
      <xdr:row>77</xdr:row>
      <xdr:rowOff>87260</xdr:rowOff>
    </xdr:to>
    <xdr:cxnSp macro="">
      <xdr:nvCxnSpPr>
        <xdr:cNvPr id="404" name="直線コネクタ 403"/>
        <xdr:cNvCxnSpPr/>
      </xdr:nvCxnSpPr>
      <xdr:spPr>
        <a:xfrm flipV="1">
          <a:off x="7861300" y="13252013"/>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6" name="テキスト ボックス 405"/>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63119</xdr:rowOff>
    </xdr:from>
    <xdr:to>
      <xdr:col>11</xdr:col>
      <xdr:colOff>307975</xdr:colOff>
      <xdr:row>77</xdr:row>
      <xdr:rowOff>87260</xdr:rowOff>
    </xdr:to>
    <xdr:cxnSp macro="">
      <xdr:nvCxnSpPr>
        <xdr:cNvPr id="407" name="直線コネクタ 406"/>
        <xdr:cNvCxnSpPr/>
      </xdr:nvCxnSpPr>
      <xdr:spPr>
        <a:xfrm>
          <a:off x="6972300" y="13264769"/>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9" name="テキスト ボックス 408"/>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1" name="テキスト ボックス 410"/>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97816</xdr:rowOff>
    </xdr:from>
    <xdr:to>
      <xdr:col>15</xdr:col>
      <xdr:colOff>231775</xdr:colOff>
      <xdr:row>77</xdr:row>
      <xdr:rowOff>27966</xdr:rowOff>
    </xdr:to>
    <xdr:sp macro="" textlink="">
      <xdr:nvSpPr>
        <xdr:cNvPr id="417" name="円/楕円 416"/>
        <xdr:cNvSpPr/>
      </xdr:nvSpPr>
      <xdr:spPr>
        <a:xfrm>
          <a:off x="104267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76243</xdr:rowOff>
    </xdr:from>
    <xdr:ext cx="469744" cy="259045"/>
    <xdr:sp macro="" textlink="">
      <xdr:nvSpPr>
        <xdr:cNvPr id="418" name="商工費該当値テキスト"/>
        <xdr:cNvSpPr txBox="1"/>
      </xdr:nvSpPr>
      <xdr:spPr>
        <a:xfrm>
          <a:off x="10528300" y="131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156017</xdr:rowOff>
    </xdr:from>
    <xdr:to>
      <xdr:col>14</xdr:col>
      <xdr:colOff>79375</xdr:colOff>
      <xdr:row>77</xdr:row>
      <xdr:rowOff>86167</xdr:rowOff>
    </xdr:to>
    <xdr:sp macro="" textlink="">
      <xdr:nvSpPr>
        <xdr:cNvPr id="419" name="円/楕円 418"/>
        <xdr:cNvSpPr/>
      </xdr:nvSpPr>
      <xdr:spPr>
        <a:xfrm>
          <a:off x="9588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77294</xdr:rowOff>
    </xdr:from>
    <xdr:ext cx="469744" cy="259045"/>
    <xdr:sp macro="" textlink="">
      <xdr:nvSpPr>
        <xdr:cNvPr id="420" name="テキスト ボックス 419"/>
        <xdr:cNvSpPr txBox="1"/>
      </xdr:nvSpPr>
      <xdr:spPr>
        <a:xfrm>
          <a:off x="940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171013</xdr:rowOff>
    </xdr:from>
    <xdr:to>
      <xdr:col>12</xdr:col>
      <xdr:colOff>561975</xdr:colOff>
      <xdr:row>77</xdr:row>
      <xdr:rowOff>101163</xdr:rowOff>
    </xdr:to>
    <xdr:sp macro="" textlink="">
      <xdr:nvSpPr>
        <xdr:cNvPr id="421" name="円/楕円 420"/>
        <xdr:cNvSpPr/>
      </xdr:nvSpPr>
      <xdr:spPr>
        <a:xfrm>
          <a:off x="8699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92290</xdr:rowOff>
    </xdr:from>
    <xdr:ext cx="469744" cy="259045"/>
    <xdr:sp macro="" textlink="">
      <xdr:nvSpPr>
        <xdr:cNvPr id="422" name="テキスト ボックス 421"/>
        <xdr:cNvSpPr txBox="1"/>
      </xdr:nvSpPr>
      <xdr:spPr>
        <a:xfrm>
          <a:off x="8515427" y="132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36460</xdr:rowOff>
    </xdr:from>
    <xdr:to>
      <xdr:col>11</xdr:col>
      <xdr:colOff>358775</xdr:colOff>
      <xdr:row>77</xdr:row>
      <xdr:rowOff>138060</xdr:rowOff>
    </xdr:to>
    <xdr:sp macro="" textlink="">
      <xdr:nvSpPr>
        <xdr:cNvPr id="423" name="円/楕円 422"/>
        <xdr:cNvSpPr/>
      </xdr:nvSpPr>
      <xdr:spPr>
        <a:xfrm>
          <a:off x="7810500" y="132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129187</xdr:rowOff>
    </xdr:from>
    <xdr:ext cx="469744" cy="259045"/>
    <xdr:sp macro="" textlink="">
      <xdr:nvSpPr>
        <xdr:cNvPr id="424" name="テキスト ボックス 423"/>
        <xdr:cNvSpPr txBox="1"/>
      </xdr:nvSpPr>
      <xdr:spPr>
        <a:xfrm>
          <a:off x="7626427" y="1333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12319</xdr:rowOff>
    </xdr:from>
    <xdr:to>
      <xdr:col>10</xdr:col>
      <xdr:colOff>155575</xdr:colOff>
      <xdr:row>77</xdr:row>
      <xdr:rowOff>113919</xdr:rowOff>
    </xdr:to>
    <xdr:sp macro="" textlink="">
      <xdr:nvSpPr>
        <xdr:cNvPr id="425" name="円/楕円 424"/>
        <xdr:cNvSpPr/>
      </xdr:nvSpPr>
      <xdr:spPr>
        <a:xfrm>
          <a:off x="69215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105046</xdr:rowOff>
    </xdr:from>
    <xdr:ext cx="469744" cy="259045"/>
    <xdr:sp macro="" textlink="">
      <xdr:nvSpPr>
        <xdr:cNvPr id="426" name="テキスト ボックス 425"/>
        <xdr:cNvSpPr txBox="1"/>
      </xdr:nvSpPr>
      <xdr:spPr>
        <a:xfrm>
          <a:off x="6737427" y="133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40754</xdr:rowOff>
    </xdr:from>
    <xdr:to>
      <xdr:col>15</xdr:col>
      <xdr:colOff>180975</xdr:colOff>
      <xdr:row>98</xdr:row>
      <xdr:rowOff>97010</xdr:rowOff>
    </xdr:to>
    <xdr:cxnSp macro="">
      <xdr:nvCxnSpPr>
        <xdr:cNvPr id="456" name="直線コネクタ 455"/>
        <xdr:cNvCxnSpPr/>
      </xdr:nvCxnSpPr>
      <xdr:spPr>
        <a:xfrm>
          <a:off x="9639300" y="16842854"/>
          <a:ext cx="838200" cy="5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22295</xdr:rowOff>
    </xdr:from>
    <xdr:to>
      <xdr:col>14</xdr:col>
      <xdr:colOff>28575</xdr:colOff>
      <xdr:row>98</xdr:row>
      <xdr:rowOff>40754</xdr:rowOff>
    </xdr:to>
    <xdr:cxnSp macro="">
      <xdr:nvCxnSpPr>
        <xdr:cNvPr id="459" name="直線コネクタ 458"/>
        <xdr:cNvCxnSpPr/>
      </xdr:nvCxnSpPr>
      <xdr:spPr>
        <a:xfrm>
          <a:off x="8750300" y="16824395"/>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35001</xdr:rowOff>
    </xdr:from>
    <xdr:to>
      <xdr:col>12</xdr:col>
      <xdr:colOff>511175</xdr:colOff>
      <xdr:row>98</xdr:row>
      <xdr:rowOff>22295</xdr:rowOff>
    </xdr:to>
    <xdr:cxnSp macro="">
      <xdr:nvCxnSpPr>
        <xdr:cNvPr id="462" name="直線コネクタ 461"/>
        <xdr:cNvCxnSpPr/>
      </xdr:nvCxnSpPr>
      <xdr:spPr>
        <a:xfrm>
          <a:off x="7861300" y="16494201"/>
          <a:ext cx="889000" cy="3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35001</xdr:rowOff>
    </xdr:from>
    <xdr:to>
      <xdr:col>11</xdr:col>
      <xdr:colOff>307975</xdr:colOff>
      <xdr:row>96</xdr:row>
      <xdr:rowOff>82189</xdr:rowOff>
    </xdr:to>
    <xdr:cxnSp macro="">
      <xdr:nvCxnSpPr>
        <xdr:cNvPr id="465" name="直線コネクタ 464"/>
        <xdr:cNvCxnSpPr/>
      </xdr:nvCxnSpPr>
      <xdr:spPr>
        <a:xfrm flipV="1">
          <a:off x="6972300" y="16494201"/>
          <a:ext cx="889000" cy="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7" name="テキスト ボックス 466"/>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46210</xdr:rowOff>
    </xdr:from>
    <xdr:to>
      <xdr:col>15</xdr:col>
      <xdr:colOff>231775</xdr:colOff>
      <xdr:row>98</xdr:row>
      <xdr:rowOff>147810</xdr:rowOff>
    </xdr:to>
    <xdr:sp macro="" textlink="">
      <xdr:nvSpPr>
        <xdr:cNvPr id="475" name="円/楕円 474"/>
        <xdr:cNvSpPr/>
      </xdr:nvSpPr>
      <xdr:spPr>
        <a:xfrm>
          <a:off x="10426700" y="168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132587</xdr:rowOff>
    </xdr:from>
    <xdr:ext cx="534377" cy="259045"/>
    <xdr:sp macro="" textlink="">
      <xdr:nvSpPr>
        <xdr:cNvPr id="476" name="土木費該当値テキスト"/>
        <xdr:cNvSpPr txBox="1"/>
      </xdr:nvSpPr>
      <xdr:spPr>
        <a:xfrm>
          <a:off x="10528300" y="167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161404</xdr:rowOff>
    </xdr:from>
    <xdr:to>
      <xdr:col>14</xdr:col>
      <xdr:colOff>79375</xdr:colOff>
      <xdr:row>98</xdr:row>
      <xdr:rowOff>91554</xdr:rowOff>
    </xdr:to>
    <xdr:sp macro="" textlink="">
      <xdr:nvSpPr>
        <xdr:cNvPr id="477" name="円/楕円 476"/>
        <xdr:cNvSpPr/>
      </xdr:nvSpPr>
      <xdr:spPr>
        <a:xfrm>
          <a:off x="9588500" y="16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82681</xdr:rowOff>
    </xdr:from>
    <xdr:ext cx="534377" cy="259045"/>
    <xdr:sp macro="" textlink="">
      <xdr:nvSpPr>
        <xdr:cNvPr id="478" name="テキスト ボックス 477"/>
        <xdr:cNvSpPr txBox="1"/>
      </xdr:nvSpPr>
      <xdr:spPr>
        <a:xfrm>
          <a:off x="9372111" y="168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142945</xdr:rowOff>
    </xdr:from>
    <xdr:to>
      <xdr:col>12</xdr:col>
      <xdr:colOff>561975</xdr:colOff>
      <xdr:row>98</xdr:row>
      <xdr:rowOff>73095</xdr:rowOff>
    </xdr:to>
    <xdr:sp macro="" textlink="">
      <xdr:nvSpPr>
        <xdr:cNvPr id="479" name="円/楕円 478"/>
        <xdr:cNvSpPr/>
      </xdr:nvSpPr>
      <xdr:spPr>
        <a:xfrm>
          <a:off x="8699500" y="167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64222</xdr:rowOff>
    </xdr:from>
    <xdr:ext cx="534377" cy="259045"/>
    <xdr:sp macro="" textlink="">
      <xdr:nvSpPr>
        <xdr:cNvPr id="480" name="テキスト ボックス 479"/>
        <xdr:cNvSpPr txBox="1"/>
      </xdr:nvSpPr>
      <xdr:spPr>
        <a:xfrm>
          <a:off x="8483111" y="168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155651</xdr:rowOff>
    </xdr:from>
    <xdr:to>
      <xdr:col>11</xdr:col>
      <xdr:colOff>358775</xdr:colOff>
      <xdr:row>96</xdr:row>
      <xdr:rowOff>85801</xdr:rowOff>
    </xdr:to>
    <xdr:sp macro="" textlink="">
      <xdr:nvSpPr>
        <xdr:cNvPr id="481" name="円/楕円 480"/>
        <xdr:cNvSpPr/>
      </xdr:nvSpPr>
      <xdr:spPr>
        <a:xfrm>
          <a:off x="7810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102328</xdr:rowOff>
    </xdr:from>
    <xdr:ext cx="534377" cy="259045"/>
    <xdr:sp macro="" textlink="">
      <xdr:nvSpPr>
        <xdr:cNvPr id="482" name="テキスト ボックス 481"/>
        <xdr:cNvSpPr txBox="1"/>
      </xdr:nvSpPr>
      <xdr:spPr>
        <a:xfrm>
          <a:off x="7594111" y="162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31389</xdr:rowOff>
    </xdr:from>
    <xdr:to>
      <xdr:col>10</xdr:col>
      <xdr:colOff>155575</xdr:colOff>
      <xdr:row>96</xdr:row>
      <xdr:rowOff>132989</xdr:rowOff>
    </xdr:to>
    <xdr:sp macro="" textlink="">
      <xdr:nvSpPr>
        <xdr:cNvPr id="483" name="円/楕円 482"/>
        <xdr:cNvSpPr/>
      </xdr:nvSpPr>
      <xdr:spPr>
        <a:xfrm>
          <a:off x="6921500" y="164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149516</xdr:rowOff>
    </xdr:from>
    <xdr:ext cx="534377" cy="259045"/>
    <xdr:sp macro="" textlink="">
      <xdr:nvSpPr>
        <xdr:cNvPr id="484" name="テキスト ボックス 483"/>
        <xdr:cNvSpPr txBox="1"/>
      </xdr:nvSpPr>
      <xdr:spPr>
        <a:xfrm>
          <a:off x="6705111" y="162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12416</xdr:rowOff>
    </xdr:from>
    <xdr:to>
      <xdr:col>23</xdr:col>
      <xdr:colOff>517525</xdr:colOff>
      <xdr:row>38</xdr:row>
      <xdr:rowOff>30749</xdr:rowOff>
    </xdr:to>
    <xdr:cxnSp macro="">
      <xdr:nvCxnSpPr>
        <xdr:cNvPr id="512" name="直線コネクタ 511"/>
        <xdr:cNvCxnSpPr/>
      </xdr:nvCxnSpPr>
      <xdr:spPr>
        <a:xfrm flipV="1">
          <a:off x="15481300" y="6527516"/>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22520</xdr:rowOff>
    </xdr:from>
    <xdr:to>
      <xdr:col>22</xdr:col>
      <xdr:colOff>365125</xdr:colOff>
      <xdr:row>38</xdr:row>
      <xdr:rowOff>30749</xdr:rowOff>
    </xdr:to>
    <xdr:cxnSp macro="">
      <xdr:nvCxnSpPr>
        <xdr:cNvPr id="515" name="直線コネクタ 514"/>
        <xdr:cNvCxnSpPr/>
      </xdr:nvCxnSpPr>
      <xdr:spPr>
        <a:xfrm>
          <a:off x="14592300" y="653762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7" name="テキスト ボックス 516"/>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133574</xdr:rowOff>
    </xdr:from>
    <xdr:to>
      <xdr:col>21</xdr:col>
      <xdr:colOff>161925</xdr:colOff>
      <xdr:row>38</xdr:row>
      <xdr:rowOff>22520</xdr:rowOff>
    </xdr:to>
    <xdr:cxnSp macro="">
      <xdr:nvCxnSpPr>
        <xdr:cNvPr id="518" name="直線コネクタ 517"/>
        <xdr:cNvCxnSpPr/>
      </xdr:nvCxnSpPr>
      <xdr:spPr>
        <a:xfrm>
          <a:off x="13703300" y="6477224"/>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133574</xdr:rowOff>
    </xdr:from>
    <xdr:to>
      <xdr:col>19</xdr:col>
      <xdr:colOff>644525</xdr:colOff>
      <xdr:row>38</xdr:row>
      <xdr:rowOff>62433</xdr:rowOff>
    </xdr:to>
    <xdr:cxnSp macro="">
      <xdr:nvCxnSpPr>
        <xdr:cNvPr id="521" name="直線コネクタ 520"/>
        <xdr:cNvCxnSpPr/>
      </xdr:nvCxnSpPr>
      <xdr:spPr>
        <a:xfrm flipV="1">
          <a:off x="12814300" y="6477224"/>
          <a:ext cx="8890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3" name="テキスト ボックス 522"/>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133066</xdr:rowOff>
    </xdr:from>
    <xdr:to>
      <xdr:col>23</xdr:col>
      <xdr:colOff>568325</xdr:colOff>
      <xdr:row>38</xdr:row>
      <xdr:rowOff>63216</xdr:rowOff>
    </xdr:to>
    <xdr:sp macro="" textlink="">
      <xdr:nvSpPr>
        <xdr:cNvPr id="531" name="円/楕円 530"/>
        <xdr:cNvSpPr/>
      </xdr:nvSpPr>
      <xdr:spPr>
        <a:xfrm>
          <a:off x="16268700" y="64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111493</xdr:rowOff>
    </xdr:from>
    <xdr:ext cx="534377" cy="259045"/>
    <xdr:sp macro="" textlink="">
      <xdr:nvSpPr>
        <xdr:cNvPr id="532" name="消防費該当値テキスト"/>
        <xdr:cNvSpPr txBox="1"/>
      </xdr:nvSpPr>
      <xdr:spPr>
        <a:xfrm>
          <a:off x="16370300" y="64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151399</xdr:rowOff>
    </xdr:from>
    <xdr:to>
      <xdr:col>22</xdr:col>
      <xdr:colOff>415925</xdr:colOff>
      <xdr:row>38</xdr:row>
      <xdr:rowOff>81549</xdr:rowOff>
    </xdr:to>
    <xdr:sp macro="" textlink="">
      <xdr:nvSpPr>
        <xdr:cNvPr id="533" name="円/楕円 532"/>
        <xdr:cNvSpPr/>
      </xdr:nvSpPr>
      <xdr:spPr>
        <a:xfrm>
          <a:off x="15430500" y="6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72676</xdr:rowOff>
    </xdr:from>
    <xdr:ext cx="534377" cy="259045"/>
    <xdr:sp macro="" textlink="">
      <xdr:nvSpPr>
        <xdr:cNvPr id="534" name="テキスト ボックス 533"/>
        <xdr:cNvSpPr txBox="1"/>
      </xdr:nvSpPr>
      <xdr:spPr>
        <a:xfrm>
          <a:off x="15214111" y="65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143170</xdr:rowOff>
    </xdr:from>
    <xdr:to>
      <xdr:col>21</xdr:col>
      <xdr:colOff>212725</xdr:colOff>
      <xdr:row>38</xdr:row>
      <xdr:rowOff>73320</xdr:rowOff>
    </xdr:to>
    <xdr:sp macro="" textlink="">
      <xdr:nvSpPr>
        <xdr:cNvPr id="535" name="円/楕円 534"/>
        <xdr:cNvSpPr/>
      </xdr:nvSpPr>
      <xdr:spPr>
        <a:xfrm>
          <a:off x="14541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64447</xdr:rowOff>
    </xdr:from>
    <xdr:ext cx="534377" cy="259045"/>
    <xdr:sp macro="" textlink="">
      <xdr:nvSpPr>
        <xdr:cNvPr id="536" name="テキスト ボックス 535"/>
        <xdr:cNvSpPr txBox="1"/>
      </xdr:nvSpPr>
      <xdr:spPr>
        <a:xfrm>
          <a:off x="14325111" y="657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82774</xdr:rowOff>
    </xdr:from>
    <xdr:to>
      <xdr:col>20</xdr:col>
      <xdr:colOff>9525</xdr:colOff>
      <xdr:row>38</xdr:row>
      <xdr:rowOff>12923</xdr:rowOff>
    </xdr:to>
    <xdr:sp macro="" textlink="">
      <xdr:nvSpPr>
        <xdr:cNvPr id="537" name="円/楕円 536"/>
        <xdr:cNvSpPr/>
      </xdr:nvSpPr>
      <xdr:spPr>
        <a:xfrm>
          <a:off x="13652500" y="6426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29451</xdr:rowOff>
    </xdr:from>
    <xdr:ext cx="534377" cy="259045"/>
    <xdr:sp macro="" textlink="">
      <xdr:nvSpPr>
        <xdr:cNvPr id="538" name="テキスト ボックス 537"/>
        <xdr:cNvSpPr txBox="1"/>
      </xdr:nvSpPr>
      <xdr:spPr>
        <a:xfrm>
          <a:off x="13436111" y="62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11633</xdr:rowOff>
    </xdr:from>
    <xdr:to>
      <xdr:col>18</xdr:col>
      <xdr:colOff>492125</xdr:colOff>
      <xdr:row>38</xdr:row>
      <xdr:rowOff>113233</xdr:rowOff>
    </xdr:to>
    <xdr:sp macro="" textlink="">
      <xdr:nvSpPr>
        <xdr:cNvPr id="539" name="円/楕円 538"/>
        <xdr:cNvSpPr/>
      </xdr:nvSpPr>
      <xdr:spPr>
        <a:xfrm>
          <a:off x="12763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104360</xdr:rowOff>
    </xdr:from>
    <xdr:ext cx="534377" cy="259045"/>
    <xdr:sp macro="" textlink="">
      <xdr:nvSpPr>
        <xdr:cNvPr id="540" name="テキスト ボックス 539"/>
        <xdr:cNvSpPr txBox="1"/>
      </xdr:nvSpPr>
      <xdr:spPr>
        <a:xfrm>
          <a:off x="12547111" y="66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122647</xdr:rowOff>
    </xdr:from>
    <xdr:to>
      <xdr:col>23</xdr:col>
      <xdr:colOff>517525</xdr:colOff>
      <xdr:row>56</xdr:row>
      <xdr:rowOff>78436</xdr:rowOff>
    </xdr:to>
    <xdr:cxnSp macro="">
      <xdr:nvCxnSpPr>
        <xdr:cNvPr id="568" name="直線コネクタ 567"/>
        <xdr:cNvCxnSpPr/>
      </xdr:nvCxnSpPr>
      <xdr:spPr>
        <a:xfrm>
          <a:off x="15481300" y="9552397"/>
          <a:ext cx="8382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122647</xdr:rowOff>
    </xdr:from>
    <xdr:to>
      <xdr:col>22</xdr:col>
      <xdr:colOff>365125</xdr:colOff>
      <xdr:row>56</xdr:row>
      <xdr:rowOff>83967</xdr:rowOff>
    </xdr:to>
    <xdr:cxnSp macro="">
      <xdr:nvCxnSpPr>
        <xdr:cNvPr id="571" name="直線コネクタ 570"/>
        <xdr:cNvCxnSpPr/>
      </xdr:nvCxnSpPr>
      <xdr:spPr>
        <a:xfrm flipV="1">
          <a:off x="14592300" y="9552397"/>
          <a:ext cx="889000" cy="1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3" name="テキスト ボックス 572"/>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83967</xdr:rowOff>
    </xdr:from>
    <xdr:to>
      <xdr:col>21</xdr:col>
      <xdr:colOff>161925</xdr:colOff>
      <xdr:row>56</xdr:row>
      <xdr:rowOff>110165</xdr:rowOff>
    </xdr:to>
    <xdr:cxnSp macro="">
      <xdr:nvCxnSpPr>
        <xdr:cNvPr id="574" name="直線コネクタ 573"/>
        <xdr:cNvCxnSpPr/>
      </xdr:nvCxnSpPr>
      <xdr:spPr>
        <a:xfrm flipV="1">
          <a:off x="13703300" y="968516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110165</xdr:rowOff>
    </xdr:from>
    <xdr:to>
      <xdr:col>19</xdr:col>
      <xdr:colOff>644525</xdr:colOff>
      <xdr:row>56</xdr:row>
      <xdr:rowOff>161348</xdr:rowOff>
    </xdr:to>
    <xdr:cxnSp macro="">
      <xdr:nvCxnSpPr>
        <xdr:cNvPr id="577" name="直線コネクタ 576"/>
        <xdr:cNvCxnSpPr/>
      </xdr:nvCxnSpPr>
      <xdr:spPr>
        <a:xfrm flipV="1">
          <a:off x="12814300" y="9711365"/>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9" name="テキスト ボックス 578"/>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1" name="テキスト ボックス 580"/>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27636</xdr:rowOff>
    </xdr:from>
    <xdr:to>
      <xdr:col>23</xdr:col>
      <xdr:colOff>568325</xdr:colOff>
      <xdr:row>56</xdr:row>
      <xdr:rowOff>129236</xdr:rowOff>
    </xdr:to>
    <xdr:sp macro="" textlink="">
      <xdr:nvSpPr>
        <xdr:cNvPr id="587" name="円/楕円 586"/>
        <xdr:cNvSpPr/>
      </xdr:nvSpPr>
      <xdr:spPr>
        <a:xfrm>
          <a:off x="162687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6063</xdr:rowOff>
    </xdr:from>
    <xdr:ext cx="534377" cy="259045"/>
    <xdr:sp macro="" textlink="">
      <xdr:nvSpPr>
        <xdr:cNvPr id="588" name="教育費該当値テキスト"/>
        <xdr:cNvSpPr txBox="1"/>
      </xdr:nvSpPr>
      <xdr:spPr>
        <a:xfrm>
          <a:off x="16370300" y="96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71847</xdr:rowOff>
    </xdr:from>
    <xdr:to>
      <xdr:col>22</xdr:col>
      <xdr:colOff>415925</xdr:colOff>
      <xdr:row>56</xdr:row>
      <xdr:rowOff>1997</xdr:rowOff>
    </xdr:to>
    <xdr:sp macro="" textlink="">
      <xdr:nvSpPr>
        <xdr:cNvPr id="589" name="円/楕円 588"/>
        <xdr:cNvSpPr/>
      </xdr:nvSpPr>
      <xdr:spPr>
        <a:xfrm>
          <a:off x="15430500" y="95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164574</xdr:rowOff>
    </xdr:from>
    <xdr:ext cx="534377" cy="259045"/>
    <xdr:sp macro="" textlink="">
      <xdr:nvSpPr>
        <xdr:cNvPr id="590" name="テキスト ボックス 589"/>
        <xdr:cNvSpPr txBox="1"/>
      </xdr:nvSpPr>
      <xdr:spPr>
        <a:xfrm>
          <a:off x="15214111" y="95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33167</xdr:rowOff>
    </xdr:from>
    <xdr:to>
      <xdr:col>21</xdr:col>
      <xdr:colOff>212725</xdr:colOff>
      <xdr:row>56</xdr:row>
      <xdr:rowOff>134767</xdr:rowOff>
    </xdr:to>
    <xdr:sp macro="" textlink="">
      <xdr:nvSpPr>
        <xdr:cNvPr id="591" name="円/楕円 590"/>
        <xdr:cNvSpPr/>
      </xdr:nvSpPr>
      <xdr:spPr>
        <a:xfrm>
          <a:off x="14541500" y="96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125894</xdr:rowOff>
    </xdr:from>
    <xdr:ext cx="534377" cy="259045"/>
    <xdr:sp macro="" textlink="">
      <xdr:nvSpPr>
        <xdr:cNvPr id="592" name="テキスト ボックス 591"/>
        <xdr:cNvSpPr txBox="1"/>
      </xdr:nvSpPr>
      <xdr:spPr>
        <a:xfrm>
          <a:off x="14325111" y="97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59365</xdr:rowOff>
    </xdr:from>
    <xdr:to>
      <xdr:col>20</xdr:col>
      <xdr:colOff>9525</xdr:colOff>
      <xdr:row>56</xdr:row>
      <xdr:rowOff>160965</xdr:rowOff>
    </xdr:to>
    <xdr:sp macro="" textlink="">
      <xdr:nvSpPr>
        <xdr:cNvPr id="593" name="円/楕円 592"/>
        <xdr:cNvSpPr/>
      </xdr:nvSpPr>
      <xdr:spPr>
        <a:xfrm>
          <a:off x="13652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152092</xdr:rowOff>
    </xdr:from>
    <xdr:ext cx="534377" cy="259045"/>
    <xdr:sp macro="" textlink="">
      <xdr:nvSpPr>
        <xdr:cNvPr id="594" name="テキスト ボックス 593"/>
        <xdr:cNvSpPr txBox="1"/>
      </xdr:nvSpPr>
      <xdr:spPr>
        <a:xfrm>
          <a:off x="13436111" y="97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110548</xdr:rowOff>
    </xdr:from>
    <xdr:to>
      <xdr:col>18</xdr:col>
      <xdr:colOff>492125</xdr:colOff>
      <xdr:row>57</xdr:row>
      <xdr:rowOff>40698</xdr:rowOff>
    </xdr:to>
    <xdr:sp macro="" textlink="">
      <xdr:nvSpPr>
        <xdr:cNvPr id="595" name="円/楕円 594"/>
        <xdr:cNvSpPr/>
      </xdr:nvSpPr>
      <xdr:spPr>
        <a:xfrm>
          <a:off x="12763500" y="97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31825</xdr:rowOff>
    </xdr:from>
    <xdr:ext cx="534377" cy="259045"/>
    <xdr:sp macro="" textlink="">
      <xdr:nvSpPr>
        <xdr:cNvPr id="596" name="テキスト ボックス 595"/>
        <xdr:cNvSpPr txBox="1"/>
      </xdr:nvSpPr>
      <xdr:spPr>
        <a:xfrm>
          <a:off x="12547111" y="98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1" name="直線コネクタ 620"/>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4" name="直線コネクタ 623"/>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27" name="直線コネクタ 626"/>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9970</xdr:rowOff>
    </xdr:from>
    <xdr:to>
      <xdr:col>19</xdr:col>
      <xdr:colOff>644525</xdr:colOff>
      <xdr:row>78</xdr:row>
      <xdr:rowOff>25400</xdr:rowOff>
    </xdr:to>
    <xdr:cxnSp macro="">
      <xdr:nvCxnSpPr>
        <xdr:cNvPr id="630" name="直線コネクタ 629"/>
        <xdr:cNvCxnSpPr/>
      </xdr:nvCxnSpPr>
      <xdr:spPr>
        <a:xfrm>
          <a:off x="12814300" y="1338307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0" name="円/楕円 63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41"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2" name="円/楕円 64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3" name="テキスト ボックス 642"/>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4" name="円/楕円 64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5" name="テキスト ボックス 644"/>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46" name="円/楕円 64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47" name="テキスト ボックス 646"/>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130620</xdr:rowOff>
    </xdr:from>
    <xdr:to>
      <xdr:col>18</xdr:col>
      <xdr:colOff>492125</xdr:colOff>
      <xdr:row>78</xdr:row>
      <xdr:rowOff>60770</xdr:rowOff>
    </xdr:to>
    <xdr:sp macro="" textlink="">
      <xdr:nvSpPr>
        <xdr:cNvPr id="648" name="円/楕円 647"/>
        <xdr:cNvSpPr/>
      </xdr:nvSpPr>
      <xdr:spPr>
        <a:xfrm>
          <a:off x="12763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51897</xdr:rowOff>
    </xdr:from>
    <xdr:ext cx="313932" cy="259045"/>
    <xdr:sp macro="" textlink="">
      <xdr:nvSpPr>
        <xdr:cNvPr id="649" name="テキスト ボックス 648"/>
        <xdr:cNvSpPr txBox="1"/>
      </xdr:nvSpPr>
      <xdr:spPr>
        <a:xfrm>
          <a:off x="12657333" y="1342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53084</xdr:rowOff>
    </xdr:from>
    <xdr:to>
      <xdr:col>23</xdr:col>
      <xdr:colOff>517525</xdr:colOff>
      <xdr:row>94</xdr:row>
      <xdr:rowOff>56832</xdr:rowOff>
    </xdr:to>
    <xdr:cxnSp macro="">
      <xdr:nvCxnSpPr>
        <xdr:cNvPr id="676" name="直線コネクタ 675"/>
        <xdr:cNvCxnSpPr/>
      </xdr:nvCxnSpPr>
      <xdr:spPr>
        <a:xfrm flipV="1">
          <a:off x="15481300" y="16169384"/>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7"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56832</xdr:rowOff>
    </xdr:from>
    <xdr:to>
      <xdr:col>22</xdr:col>
      <xdr:colOff>365125</xdr:colOff>
      <xdr:row>94</xdr:row>
      <xdr:rowOff>129778</xdr:rowOff>
    </xdr:to>
    <xdr:cxnSp macro="">
      <xdr:nvCxnSpPr>
        <xdr:cNvPr id="679" name="直線コネクタ 678"/>
        <xdr:cNvCxnSpPr/>
      </xdr:nvCxnSpPr>
      <xdr:spPr>
        <a:xfrm flipV="1">
          <a:off x="14592300" y="16173132"/>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1" name="テキスト ボックス 680"/>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129778</xdr:rowOff>
    </xdr:from>
    <xdr:to>
      <xdr:col>21</xdr:col>
      <xdr:colOff>161925</xdr:colOff>
      <xdr:row>95</xdr:row>
      <xdr:rowOff>7294</xdr:rowOff>
    </xdr:to>
    <xdr:cxnSp macro="">
      <xdr:nvCxnSpPr>
        <xdr:cNvPr id="682" name="直線コネクタ 681"/>
        <xdr:cNvCxnSpPr/>
      </xdr:nvCxnSpPr>
      <xdr:spPr>
        <a:xfrm flipV="1">
          <a:off x="13703300" y="16246078"/>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4" name="テキスト ボックス 683"/>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7294</xdr:rowOff>
    </xdr:from>
    <xdr:to>
      <xdr:col>19</xdr:col>
      <xdr:colOff>644525</xdr:colOff>
      <xdr:row>95</xdr:row>
      <xdr:rowOff>32944</xdr:rowOff>
    </xdr:to>
    <xdr:cxnSp macro="">
      <xdr:nvCxnSpPr>
        <xdr:cNvPr id="685" name="直線コネクタ 684"/>
        <xdr:cNvCxnSpPr/>
      </xdr:nvCxnSpPr>
      <xdr:spPr>
        <a:xfrm flipV="1">
          <a:off x="12814300" y="16295044"/>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7" name="テキスト ボックス 686"/>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89" name="テキスト ボックス 688"/>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2284</xdr:rowOff>
    </xdr:from>
    <xdr:to>
      <xdr:col>23</xdr:col>
      <xdr:colOff>568325</xdr:colOff>
      <xdr:row>94</xdr:row>
      <xdr:rowOff>103884</xdr:rowOff>
    </xdr:to>
    <xdr:sp macro="" textlink="">
      <xdr:nvSpPr>
        <xdr:cNvPr id="695" name="円/楕円 694"/>
        <xdr:cNvSpPr/>
      </xdr:nvSpPr>
      <xdr:spPr>
        <a:xfrm>
          <a:off x="16268700" y="161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152161</xdr:rowOff>
    </xdr:from>
    <xdr:ext cx="534377" cy="259045"/>
    <xdr:sp macro="" textlink="">
      <xdr:nvSpPr>
        <xdr:cNvPr id="696" name="公債費該当値テキスト"/>
        <xdr:cNvSpPr txBox="1"/>
      </xdr:nvSpPr>
      <xdr:spPr>
        <a:xfrm>
          <a:off x="16370300" y="160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6032</xdr:rowOff>
    </xdr:from>
    <xdr:to>
      <xdr:col>22</xdr:col>
      <xdr:colOff>415925</xdr:colOff>
      <xdr:row>94</xdr:row>
      <xdr:rowOff>107632</xdr:rowOff>
    </xdr:to>
    <xdr:sp macro="" textlink="">
      <xdr:nvSpPr>
        <xdr:cNvPr id="697" name="円/楕円 696"/>
        <xdr:cNvSpPr/>
      </xdr:nvSpPr>
      <xdr:spPr>
        <a:xfrm>
          <a:off x="15430500" y="161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98759</xdr:rowOff>
    </xdr:from>
    <xdr:ext cx="534377" cy="259045"/>
    <xdr:sp macro="" textlink="">
      <xdr:nvSpPr>
        <xdr:cNvPr id="698" name="テキスト ボックス 697"/>
        <xdr:cNvSpPr txBox="1"/>
      </xdr:nvSpPr>
      <xdr:spPr>
        <a:xfrm>
          <a:off x="15214111" y="162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78978</xdr:rowOff>
    </xdr:from>
    <xdr:to>
      <xdr:col>21</xdr:col>
      <xdr:colOff>212725</xdr:colOff>
      <xdr:row>95</xdr:row>
      <xdr:rowOff>9128</xdr:rowOff>
    </xdr:to>
    <xdr:sp macro="" textlink="">
      <xdr:nvSpPr>
        <xdr:cNvPr id="699" name="円/楕円 698"/>
        <xdr:cNvSpPr/>
      </xdr:nvSpPr>
      <xdr:spPr>
        <a:xfrm>
          <a:off x="14541500" y="161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255</xdr:rowOff>
    </xdr:from>
    <xdr:ext cx="534377" cy="259045"/>
    <xdr:sp macro="" textlink="">
      <xdr:nvSpPr>
        <xdr:cNvPr id="700" name="テキスト ボックス 699"/>
        <xdr:cNvSpPr txBox="1"/>
      </xdr:nvSpPr>
      <xdr:spPr>
        <a:xfrm>
          <a:off x="14325111" y="162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127944</xdr:rowOff>
    </xdr:from>
    <xdr:to>
      <xdr:col>20</xdr:col>
      <xdr:colOff>9525</xdr:colOff>
      <xdr:row>95</xdr:row>
      <xdr:rowOff>58094</xdr:rowOff>
    </xdr:to>
    <xdr:sp macro="" textlink="">
      <xdr:nvSpPr>
        <xdr:cNvPr id="701" name="円/楕円 700"/>
        <xdr:cNvSpPr/>
      </xdr:nvSpPr>
      <xdr:spPr>
        <a:xfrm>
          <a:off x="13652500" y="162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49221</xdr:rowOff>
    </xdr:from>
    <xdr:ext cx="534377" cy="259045"/>
    <xdr:sp macro="" textlink="">
      <xdr:nvSpPr>
        <xdr:cNvPr id="702" name="テキスト ボックス 701"/>
        <xdr:cNvSpPr txBox="1"/>
      </xdr:nvSpPr>
      <xdr:spPr>
        <a:xfrm>
          <a:off x="13436111" y="163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153594</xdr:rowOff>
    </xdr:from>
    <xdr:to>
      <xdr:col>18</xdr:col>
      <xdr:colOff>492125</xdr:colOff>
      <xdr:row>95</xdr:row>
      <xdr:rowOff>83744</xdr:rowOff>
    </xdr:to>
    <xdr:sp macro="" textlink="">
      <xdr:nvSpPr>
        <xdr:cNvPr id="703" name="円/楕円 702"/>
        <xdr:cNvSpPr/>
      </xdr:nvSpPr>
      <xdr:spPr>
        <a:xfrm>
          <a:off x="12763500" y="162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74871</xdr:rowOff>
    </xdr:from>
    <xdr:ext cx="534377" cy="259045"/>
    <xdr:sp macro="" textlink="">
      <xdr:nvSpPr>
        <xdr:cNvPr id="704" name="テキスト ボックス 703"/>
        <xdr:cNvSpPr txBox="1"/>
      </xdr:nvSpPr>
      <xdr:spPr>
        <a:xfrm>
          <a:off x="12547111" y="163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55,998</a:t>
          </a:r>
          <a:r>
            <a:rPr kumimoji="1" lang="ja-JP" altLang="en-US" sz="1300">
              <a:latin typeface="ＭＳ Ｐゴシック"/>
            </a:rPr>
            <a:t>円となっており、類似団体より高水準にあり、平成</a:t>
          </a:r>
          <a:r>
            <a:rPr kumimoji="1" lang="en-US" altLang="ja-JP" sz="1300">
              <a:latin typeface="ＭＳ Ｐゴシック"/>
            </a:rPr>
            <a:t>27</a:t>
          </a:r>
          <a:r>
            <a:rPr kumimoji="1" lang="ja-JP" altLang="en-US" sz="1300">
              <a:latin typeface="ＭＳ Ｐゴシック"/>
            </a:rPr>
            <a:t>年度に大幅に増加している。これは、庁舎建て替えに向けた基金への積み立てや川島市民サービスセンター建設事業等により、一時的に増となっているためである。</a:t>
          </a:r>
          <a:endParaRPr kumimoji="1" lang="en-US" altLang="ja-JP" sz="1300">
            <a:latin typeface="ＭＳ Ｐゴシック"/>
          </a:endParaRPr>
        </a:p>
        <a:p>
          <a:r>
            <a:rPr kumimoji="1" lang="ja-JP" altLang="en-US" sz="1300">
              <a:latin typeface="ＭＳ Ｐゴシック"/>
            </a:rPr>
            <a:t>　土木費は、住民一人当たり</a:t>
          </a:r>
          <a:r>
            <a:rPr kumimoji="1" lang="en-US" altLang="ja-JP" sz="1300">
              <a:latin typeface="ＭＳ Ｐゴシック"/>
            </a:rPr>
            <a:t>26,241</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年度までは、類似団体平均を上回っているが、平成</a:t>
          </a:r>
          <a:r>
            <a:rPr kumimoji="1" lang="en-US" altLang="ja-JP" sz="1300">
              <a:latin typeface="ＭＳ Ｐゴシック"/>
            </a:rPr>
            <a:t>25</a:t>
          </a:r>
          <a:r>
            <a:rPr kumimoji="1" lang="ja-JP" altLang="en-US" sz="1300">
              <a:latin typeface="ＭＳ Ｐゴシック"/>
            </a:rPr>
            <a:t>年度以降は下回った水準で推移している。これは、平成</a:t>
          </a:r>
          <a:r>
            <a:rPr kumimoji="1" lang="en-US" altLang="ja-JP" sz="1300">
              <a:latin typeface="ＭＳ Ｐゴシック"/>
            </a:rPr>
            <a:t>24</a:t>
          </a:r>
          <a:r>
            <a:rPr kumimoji="1" lang="ja-JP" altLang="en-US" sz="1300">
              <a:latin typeface="ＭＳ Ｐゴシック"/>
            </a:rPr>
            <a:t>年度に各務原大橋建設事業等の大型公共事業が終了したことなどによるものである。</a:t>
          </a:r>
        </a:p>
        <a:p>
          <a:r>
            <a:rPr kumimoji="1" lang="ja-JP" altLang="en-US" sz="1300">
              <a:latin typeface="ＭＳ Ｐゴシック"/>
            </a:rPr>
            <a:t>　教育費は、住民一人当たり</a:t>
          </a:r>
          <a:r>
            <a:rPr kumimoji="1" lang="en-US" altLang="ja-JP" sz="1300">
              <a:latin typeface="ＭＳ Ｐゴシック"/>
            </a:rPr>
            <a:t>37,680</a:t>
          </a:r>
          <a:r>
            <a:rPr kumimoji="1" lang="ja-JP" altLang="en-US" sz="1300">
              <a:latin typeface="ＭＳ Ｐゴシック"/>
            </a:rPr>
            <a:t>円となっており、類似団体より低い水準にあり、平成</a:t>
          </a:r>
          <a:r>
            <a:rPr kumimoji="1" lang="en-US" altLang="ja-JP" sz="1300">
              <a:latin typeface="ＭＳ Ｐゴシック"/>
            </a:rPr>
            <a:t>27</a:t>
          </a:r>
          <a:r>
            <a:rPr kumimoji="1" lang="ja-JP" altLang="en-US" sz="1300">
              <a:latin typeface="ＭＳ Ｐゴシック"/>
            </a:rPr>
            <a:t>年度に大幅に減少している。これは、勤労青少年運動場再整備事業などの事業費が減少したためである。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33,789</a:t>
          </a:r>
          <a:r>
            <a:rPr kumimoji="1" lang="ja-JP" altLang="en-US" sz="1300">
              <a:latin typeface="ＭＳ Ｐゴシック"/>
            </a:rPr>
            <a:t>円となっており、類似団体と比較して低い水準にはあるものの、上昇傾向にある。これは、全体的な負担を軽減する観点から行っている据え置き期間の廃止や、償還年限の短縮といった借入条件の見直しなどにより、一時的に公債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財政調整基金については、決算剰余金を中心に、例年継続的に積み立てを行っている。また、実質収支については黒字で推移している。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しかしながら、人口減少等といった社会構造の変化や、公共施設が一斉に更新時期を迎えることにより、一層の財政需要が見込まれるため、引き続き健全財政の堅持に努めていく。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が、国民健康保険事業特別会計については、前期高齢者の割合が増加傾向にあり、それに比例し、保険給付費が増加したため、財政状況が悪化している。前期高齢者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年頃がピークと見込まれるため、当面この傾向は続くものと考えられる。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年度からはクレジット収納を開始するなど、歳入確保の施策を積極的に展開しており、今後も健全な国保財政運営を行っていく。</a:t>
          </a:r>
        </a:p>
        <a:p>
          <a:r>
            <a:rPr kumimoji="1" lang="ja-JP" altLang="en-US" sz="1400">
              <a:latin typeface="ＭＳ ゴシック" pitchFamily="49" charset="-128"/>
              <a:ea typeface="ＭＳ ゴシック" pitchFamily="49" charset="-128"/>
            </a:rPr>
            <a:t>　また、一般会計についても、公共施設の老朽化や扶助費の増等にともなう財政需要の拡大が見込まれるため、事業全体のコスト意識強化により健全な数字の堅持に努める。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49714704</v>
      </c>
      <c r="BO4" s="409"/>
      <c r="BP4" s="409"/>
      <c r="BQ4" s="409"/>
      <c r="BR4" s="409"/>
      <c r="BS4" s="409"/>
      <c r="BT4" s="409"/>
      <c r="BU4" s="410"/>
      <c r="BV4" s="408">
        <v>48251169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12.1</v>
      </c>
      <c r="CU4" s="586"/>
      <c r="CV4" s="586"/>
      <c r="CW4" s="586"/>
      <c r="CX4" s="586"/>
      <c r="CY4" s="586"/>
      <c r="CZ4" s="586"/>
      <c r="DA4" s="587"/>
      <c r="DB4" s="585">
        <v>8.9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46040199</v>
      </c>
      <c r="BO5" s="414"/>
      <c r="BP5" s="414"/>
      <c r="BQ5" s="414"/>
      <c r="BR5" s="414"/>
      <c r="BS5" s="414"/>
      <c r="BT5" s="414"/>
      <c r="BU5" s="415"/>
      <c r="BV5" s="413">
        <v>45609190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85.8</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3674505</v>
      </c>
      <c r="BO6" s="414"/>
      <c r="BP6" s="414"/>
      <c r="BQ6" s="414"/>
      <c r="BR6" s="414"/>
      <c r="BS6" s="414"/>
      <c r="BT6" s="414"/>
      <c r="BU6" s="415"/>
      <c r="BV6" s="413">
        <v>2641979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98.4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338333</v>
      </c>
      <c r="BO7" s="414"/>
      <c r="BP7" s="414"/>
      <c r="BQ7" s="414"/>
      <c r="BR7" s="414"/>
      <c r="BS7" s="414"/>
      <c r="BT7" s="414"/>
      <c r="BU7" s="415"/>
      <c r="BV7" s="413">
        <v>213938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27585717</v>
      </c>
      <c r="CU7" s="414"/>
      <c r="CV7" s="414"/>
      <c r="CW7" s="414"/>
      <c r="CX7" s="414"/>
      <c r="CY7" s="414"/>
      <c r="CZ7" s="414"/>
      <c r="DA7" s="415"/>
      <c r="DB7" s="413">
        <v>27346787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3336172</v>
      </c>
      <c r="BO8" s="414"/>
      <c r="BP8" s="414"/>
      <c r="BQ8" s="414"/>
      <c r="BR8" s="414"/>
      <c r="BS8" s="414"/>
      <c r="BT8" s="414"/>
      <c r="BU8" s="415"/>
      <c r="BV8" s="413">
        <v>2428041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0.86</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144690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908131</v>
      </c>
      <c r="BO9" s="414"/>
      <c r="BP9" s="414"/>
      <c r="BQ9" s="414"/>
      <c r="BR9" s="414"/>
      <c r="BS9" s="414"/>
      <c r="BT9" s="414"/>
      <c r="BU9" s="415"/>
      <c r="BV9" s="413">
        <v>111148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14.3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145604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1080721</v>
      </c>
      <c r="BO10" s="414"/>
      <c r="BP10" s="414"/>
      <c r="BQ10" s="414"/>
      <c r="BR10" s="414"/>
      <c r="BS10" s="414"/>
      <c r="BT10" s="414"/>
      <c r="BU10" s="415"/>
      <c r="BV10" s="413">
        <v>968243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148409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998946</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145657</v>
      </c>
      <c r="S13" s="515"/>
      <c r="T13" s="515"/>
      <c r="U13" s="515"/>
      <c r="V13" s="516"/>
      <c r="W13" s="502" t="s">
        <v>121</v>
      </c>
      <c r="X13" s="426"/>
      <c r="Y13" s="426"/>
      <c r="Z13" s="426"/>
      <c r="AA13" s="426"/>
      <c r="AB13" s="427"/>
      <c r="AC13" s="389">
        <v>963</v>
      </c>
      <c r="AD13" s="390"/>
      <c r="AE13" s="390"/>
      <c r="AF13" s="390"/>
      <c r="AG13" s="391"/>
      <c r="AH13" s="389">
        <v>1276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989906</v>
      </c>
      <c r="BO13" s="414"/>
      <c r="BP13" s="414"/>
      <c r="BQ13" s="414"/>
      <c r="BR13" s="414"/>
      <c r="BS13" s="414"/>
      <c r="BT13" s="414"/>
      <c r="BU13" s="415"/>
      <c r="BV13" s="413">
        <v>1079391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0.6</v>
      </c>
      <c r="CU13" s="384"/>
      <c r="CV13" s="384"/>
      <c r="CW13" s="384"/>
      <c r="CX13" s="384"/>
      <c r="CY13" s="384"/>
      <c r="CZ13" s="384"/>
      <c r="DA13" s="385"/>
      <c r="DB13" s="383">
        <v>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148486</v>
      </c>
      <c r="S14" s="515"/>
      <c r="T14" s="515"/>
      <c r="U14" s="515"/>
      <c r="V14" s="516"/>
      <c r="W14" s="517"/>
      <c r="X14" s="429"/>
      <c r="Y14" s="429"/>
      <c r="Z14" s="429"/>
      <c r="AA14" s="429"/>
      <c r="AB14" s="430"/>
      <c r="AC14" s="507">
        <v>1.4</v>
      </c>
      <c r="AD14" s="508"/>
      <c r="AE14" s="508"/>
      <c r="AF14" s="508"/>
      <c r="AG14" s="509"/>
      <c r="AH14" s="507">
        <v>1.8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145699</v>
      </c>
      <c r="S15" s="515"/>
      <c r="T15" s="515"/>
      <c r="U15" s="515"/>
      <c r="V15" s="516"/>
      <c r="W15" s="502" t="s">
        <v>128</v>
      </c>
      <c r="X15" s="426"/>
      <c r="Y15" s="426"/>
      <c r="Z15" s="426"/>
      <c r="AA15" s="426"/>
      <c r="AB15" s="427"/>
      <c r="AC15" s="389">
        <v>23057</v>
      </c>
      <c r="AD15" s="390"/>
      <c r="AE15" s="390"/>
      <c r="AF15" s="390"/>
      <c r="AG15" s="391"/>
      <c r="AH15" s="389">
        <v>25438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17081038</v>
      </c>
      <c r="BO15" s="409"/>
      <c r="BP15" s="409"/>
      <c r="BQ15" s="409"/>
      <c r="BR15" s="409"/>
      <c r="BS15" s="409"/>
      <c r="BT15" s="409"/>
      <c r="BU15" s="410"/>
      <c r="BV15" s="408">
        <v>16759562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34.299999999999997</v>
      </c>
      <c r="AD16" s="508"/>
      <c r="AE16" s="508"/>
      <c r="AF16" s="508"/>
      <c r="AG16" s="509"/>
      <c r="AH16" s="507">
        <v>35.4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20060055</v>
      </c>
      <c r="BO16" s="414"/>
      <c r="BP16" s="414"/>
      <c r="BQ16" s="414"/>
      <c r="BR16" s="414"/>
      <c r="BS16" s="414"/>
      <c r="BT16" s="414"/>
      <c r="BU16" s="415"/>
      <c r="BV16" s="413">
        <v>19242961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43274</v>
      </c>
      <c r="AD17" s="390"/>
      <c r="AE17" s="390"/>
      <c r="AF17" s="390"/>
      <c r="AG17" s="391"/>
      <c r="AH17" s="389">
        <v>44683</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21789112</v>
      </c>
      <c r="BO17" s="414"/>
      <c r="BP17" s="414"/>
      <c r="BQ17" s="414"/>
      <c r="BR17" s="414"/>
      <c r="BS17" s="414"/>
      <c r="BT17" s="414"/>
      <c r="BU17" s="415"/>
      <c r="BV17" s="413">
        <v>21622371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87.81</v>
      </c>
      <c r="M18" s="478"/>
      <c r="N18" s="478"/>
      <c r="O18" s="478"/>
      <c r="P18" s="478"/>
      <c r="Q18" s="478"/>
      <c r="R18" s="479"/>
      <c r="S18" s="479"/>
      <c r="T18" s="479"/>
      <c r="U18" s="479"/>
      <c r="V18" s="480"/>
      <c r="W18" s="494"/>
      <c r="X18" s="495"/>
      <c r="Y18" s="495"/>
      <c r="Z18" s="495"/>
      <c r="AA18" s="495"/>
      <c r="AB18" s="503"/>
      <c r="AC18" s="377">
        <v>64.3</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25643606</v>
      </c>
      <c r="BO18" s="414"/>
      <c r="BP18" s="414"/>
      <c r="BQ18" s="414"/>
      <c r="BR18" s="414"/>
      <c r="BS18" s="414"/>
      <c r="BT18" s="414"/>
      <c r="BU18" s="415"/>
      <c r="BV18" s="413">
        <v>25124288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1648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37949802</v>
      </c>
      <c r="BO19" s="414"/>
      <c r="BP19" s="414"/>
      <c r="BQ19" s="414"/>
      <c r="BR19" s="414"/>
      <c r="BS19" s="414"/>
      <c r="BT19" s="414"/>
      <c r="BU19" s="415"/>
      <c r="BV19" s="413">
        <v>34845646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53470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36048684</v>
      </c>
      <c r="BO23" s="414"/>
      <c r="BP23" s="414"/>
      <c r="BQ23" s="414"/>
      <c r="BR23" s="414"/>
      <c r="BS23" s="414"/>
      <c r="BT23" s="414"/>
      <c r="BU23" s="415"/>
      <c r="BV23" s="413">
        <v>37871205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9990</v>
      </c>
      <c r="R24" s="390"/>
      <c r="S24" s="390"/>
      <c r="T24" s="390"/>
      <c r="U24" s="390"/>
      <c r="V24" s="391"/>
      <c r="W24" s="455"/>
      <c r="X24" s="446"/>
      <c r="Y24" s="447"/>
      <c r="Z24" s="386" t="s">
        <v>152</v>
      </c>
      <c r="AA24" s="387"/>
      <c r="AB24" s="387"/>
      <c r="AC24" s="387"/>
      <c r="AD24" s="387"/>
      <c r="AE24" s="387"/>
      <c r="AF24" s="387"/>
      <c r="AG24" s="388"/>
      <c r="AH24" s="389">
        <v>751</v>
      </c>
      <c r="AI24" s="390"/>
      <c r="AJ24" s="390"/>
      <c r="AK24" s="390"/>
      <c r="AL24" s="391"/>
      <c r="AM24" s="389">
        <v>2364899</v>
      </c>
      <c r="AN24" s="390"/>
      <c r="AO24" s="390"/>
      <c r="AP24" s="390"/>
      <c r="AQ24" s="390"/>
      <c r="AR24" s="391"/>
      <c r="AS24" s="389">
        <v>3149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8594099</v>
      </c>
      <c r="BO24" s="414"/>
      <c r="BP24" s="414"/>
      <c r="BQ24" s="414"/>
      <c r="BR24" s="414"/>
      <c r="BS24" s="414"/>
      <c r="BT24" s="414"/>
      <c r="BU24" s="415"/>
      <c r="BV24" s="413">
        <v>10374375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8340</v>
      </c>
      <c r="R25" s="390"/>
      <c r="S25" s="390"/>
      <c r="T25" s="390"/>
      <c r="U25" s="390"/>
      <c r="V25" s="391"/>
      <c r="W25" s="455"/>
      <c r="X25" s="446"/>
      <c r="Y25" s="447"/>
      <c r="Z25" s="386" t="s">
        <v>155</v>
      </c>
      <c r="AA25" s="387"/>
      <c r="AB25" s="387"/>
      <c r="AC25" s="387"/>
      <c r="AD25" s="387"/>
      <c r="AE25" s="387"/>
      <c r="AF25" s="387"/>
      <c r="AG25" s="388"/>
      <c r="AH25" s="389">
        <v>177</v>
      </c>
      <c r="AI25" s="390"/>
      <c r="AJ25" s="390"/>
      <c r="AK25" s="390"/>
      <c r="AL25" s="391"/>
      <c r="AM25" s="389">
        <v>512592</v>
      </c>
      <c r="AN25" s="390"/>
      <c r="AO25" s="390"/>
      <c r="AP25" s="390"/>
      <c r="AQ25" s="390"/>
      <c r="AR25" s="391"/>
      <c r="AS25" s="389">
        <v>2896</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6404562</v>
      </c>
      <c r="BO25" s="409"/>
      <c r="BP25" s="409"/>
      <c r="BQ25" s="409"/>
      <c r="BR25" s="409"/>
      <c r="BS25" s="409"/>
      <c r="BT25" s="409"/>
      <c r="BU25" s="410"/>
      <c r="BV25" s="408">
        <v>6310228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6590</v>
      </c>
      <c r="R26" s="390"/>
      <c r="S26" s="390"/>
      <c r="T26" s="390"/>
      <c r="U26" s="390"/>
      <c r="V26" s="391"/>
      <c r="W26" s="455"/>
      <c r="X26" s="446"/>
      <c r="Y26" s="447"/>
      <c r="Z26" s="386" t="s">
        <v>158</v>
      </c>
      <c r="AA26" s="468"/>
      <c r="AB26" s="468"/>
      <c r="AC26" s="468"/>
      <c r="AD26" s="468"/>
      <c r="AE26" s="468"/>
      <c r="AF26" s="468"/>
      <c r="AG26" s="469"/>
      <c r="AH26" s="389">
        <v>40</v>
      </c>
      <c r="AI26" s="390"/>
      <c r="AJ26" s="390"/>
      <c r="AK26" s="390"/>
      <c r="AL26" s="391"/>
      <c r="AM26" s="389">
        <v>112400</v>
      </c>
      <c r="AN26" s="390"/>
      <c r="AO26" s="390"/>
      <c r="AP26" s="390"/>
      <c r="AQ26" s="390"/>
      <c r="AR26" s="391"/>
      <c r="AS26" s="389">
        <v>2810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5700</v>
      </c>
      <c r="R27" s="390"/>
      <c r="S27" s="390"/>
      <c r="T27" s="390"/>
      <c r="U27" s="390"/>
      <c r="V27" s="391"/>
      <c r="W27" s="455"/>
      <c r="X27" s="446"/>
      <c r="Y27" s="447"/>
      <c r="Z27" s="386" t="s">
        <v>161</v>
      </c>
      <c r="AA27" s="387"/>
      <c r="AB27" s="387"/>
      <c r="AC27" s="387"/>
      <c r="AD27" s="387"/>
      <c r="AE27" s="387"/>
      <c r="AF27" s="387"/>
      <c r="AG27" s="388"/>
      <c r="AH27" s="389">
        <v>18</v>
      </c>
      <c r="AI27" s="390"/>
      <c r="AJ27" s="390"/>
      <c r="AK27" s="390"/>
      <c r="AL27" s="391"/>
      <c r="AM27" s="389">
        <v>70416</v>
      </c>
      <c r="AN27" s="390"/>
      <c r="AO27" s="390"/>
      <c r="AP27" s="390"/>
      <c r="AQ27" s="390"/>
      <c r="AR27" s="391"/>
      <c r="AS27" s="389">
        <v>3912</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1000000</v>
      </c>
      <c r="BO27" s="417"/>
      <c r="BP27" s="417"/>
      <c r="BQ27" s="417"/>
      <c r="BR27" s="417"/>
      <c r="BS27" s="417"/>
      <c r="BT27" s="417"/>
      <c r="BU27" s="418"/>
      <c r="BV27" s="416">
        <v>1000000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5200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13113438</v>
      </c>
      <c r="BO28" s="409"/>
      <c r="BP28" s="409"/>
      <c r="BQ28" s="409"/>
      <c r="BR28" s="409"/>
      <c r="BS28" s="409"/>
      <c r="BT28" s="409"/>
      <c r="BU28" s="410"/>
      <c r="BV28" s="408">
        <v>13031663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22</v>
      </c>
      <c r="M29" s="390"/>
      <c r="N29" s="390"/>
      <c r="O29" s="390"/>
      <c r="P29" s="391"/>
      <c r="Q29" s="389">
        <v>4850</v>
      </c>
      <c r="R29" s="390"/>
      <c r="S29" s="390"/>
      <c r="T29" s="390"/>
      <c r="U29" s="390"/>
      <c r="V29" s="391"/>
      <c r="W29" s="456"/>
      <c r="X29" s="457"/>
      <c r="Y29" s="458"/>
      <c r="Z29" s="386" t="s">
        <v>168</v>
      </c>
      <c r="AA29" s="387"/>
      <c r="AB29" s="387"/>
      <c r="AC29" s="387"/>
      <c r="AD29" s="387"/>
      <c r="AE29" s="387"/>
      <c r="AF29" s="387"/>
      <c r="AG29" s="388"/>
      <c r="AH29" s="389">
        <v>769</v>
      </c>
      <c r="AI29" s="390"/>
      <c r="AJ29" s="390"/>
      <c r="AK29" s="390"/>
      <c r="AL29" s="391"/>
      <c r="AM29" s="389">
        <v>2435315</v>
      </c>
      <c r="AN29" s="390"/>
      <c r="AO29" s="390"/>
      <c r="AP29" s="390"/>
      <c r="AQ29" s="390"/>
      <c r="AR29" s="391"/>
      <c r="AS29" s="389">
        <v>3167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4723889</v>
      </c>
      <c r="BO29" s="414"/>
      <c r="BP29" s="414"/>
      <c r="BQ29" s="414"/>
      <c r="BR29" s="414"/>
      <c r="BS29" s="414"/>
      <c r="BT29" s="414"/>
      <c r="BU29" s="415"/>
      <c r="BV29" s="413">
        <v>6070837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6901619</v>
      </c>
      <c r="BO30" s="417"/>
      <c r="BP30" s="417"/>
      <c r="BQ30" s="417"/>
      <c r="BR30" s="417"/>
      <c r="BS30" s="417"/>
      <c r="BT30" s="417"/>
      <c r="BU30" s="418"/>
      <c r="BV30" s="416">
        <v>4571332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各務原市土地開発公社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各務原市施設振興公社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後期高齢者医療広域連合（特別会計）</v>
      </c>
      <c r="BZ36" s="372"/>
      <c r="CA36" s="372"/>
      <c r="CB36" s="372"/>
      <c r="CC36" s="372"/>
      <c r="CD36" s="372"/>
      <c r="CE36" s="372"/>
      <c r="CF36" s="372"/>
      <c r="CG36" s="372"/>
      <c r="CH36" s="372"/>
      <c r="CI36" s="372"/>
      <c r="CJ36" s="372"/>
      <c r="CK36" s="372"/>
      <c r="CL36" s="372"/>
      <c r="CM36" s="372"/>
      <c r="CN36" s="165"/>
      <c r="CO36" s="373">
        <f t="shared" si="3"/>
        <v>14</v>
      </c>
      <c r="CP36" s="373"/>
      <c r="CQ36" s="372" t="str">
        <f>IF('各会計、関係団体の財政状況及び健全化判断比率'!BS9="","",'各会計、関係団体の財政状況及び健全化判断比率'!BS9)</f>
        <v>㈱オアシスパーク</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木曽川右岸地帯水防事務組合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93" t="s">
        <v>529</v>
      </c>
      <c r="D34" s="1193"/>
      <c r="E34" s="1194"/>
      <c r="F34" s="32">
        <v>8.6999999999999993</v>
      </c>
      <c r="G34" s="33">
        <v>7.44</v>
      </c>
      <c r="H34" s="33">
        <v>8.2899999999999991</v>
      </c>
      <c r="I34" s="33">
        <v>8.8699999999999992</v>
      </c>
      <c r="J34" s="34">
        <v>12.09</v>
      </c>
      <c r="K34" s="22"/>
      <c r="L34" s="22"/>
      <c r="M34" s="22"/>
      <c r="N34" s="22"/>
      <c r="O34" s="22"/>
      <c r="P34" s="22"/>
    </row>
    <row r="35" spans="1:16" ht="39" customHeight="1" x14ac:dyDescent="0.15">
      <c r="A35" s="22"/>
      <c r="B35" s="35"/>
      <c r="C35" s="1187" t="s">
        <v>530</v>
      </c>
      <c r="D35" s="1188"/>
      <c r="E35" s="1189"/>
      <c r="F35" s="36">
        <v>5.72</v>
      </c>
      <c r="G35" s="37">
        <v>4.42</v>
      </c>
      <c r="H35" s="37">
        <v>5.6</v>
      </c>
      <c r="I35" s="37">
        <v>6.12</v>
      </c>
      <c r="J35" s="38">
        <v>6.09</v>
      </c>
      <c r="K35" s="22"/>
      <c r="L35" s="22"/>
      <c r="M35" s="22"/>
      <c r="N35" s="22"/>
      <c r="O35" s="22"/>
      <c r="P35" s="22"/>
    </row>
    <row r="36" spans="1:16" ht="39" customHeight="1" x14ac:dyDescent="0.15">
      <c r="A36" s="22"/>
      <c r="B36" s="35"/>
      <c r="C36" s="1187" t="s">
        <v>531</v>
      </c>
      <c r="D36" s="1188"/>
      <c r="E36" s="1189"/>
      <c r="F36" s="36">
        <v>5.89</v>
      </c>
      <c r="G36" s="37">
        <v>7.19</v>
      </c>
      <c r="H36" s="37">
        <v>5.36</v>
      </c>
      <c r="I36" s="37">
        <v>4.72</v>
      </c>
      <c r="J36" s="38">
        <v>4.46</v>
      </c>
      <c r="K36" s="22"/>
      <c r="L36" s="22"/>
      <c r="M36" s="22"/>
      <c r="N36" s="22"/>
      <c r="O36" s="22"/>
      <c r="P36" s="22"/>
    </row>
    <row r="37" spans="1:16" ht="39" customHeight="1" x14ac:dyDescent="0.15">
      <c r="A37" s="22"/>
      <c r="B37" s="35"/>
      <c r="C37" s="1187" t="s">
        <v>532</v>
      </c>
      <c r="D37" s="1188"/>
      <c r="E37" s="1189"/>
      <c r="F37" s="36">
        <v>0.55000000000000004</v>
      </c>
      <c r="G37" s="37">
        <v>1.36</v>
      </c>
      <c r="H37" s="37">
        <v>1.79</v>
      </c>
      <c r="I37" s="37">
        <v>2.54</v>
      </c>
      <c r="J37" s="38">
        <v>1.43</v>
      </c>
      <c r="K37" s="22"/>
      <c r="L37" s="22"/>
      <c r="M37" s="22"/>
      <c r="N37" s="22"/>
      <c r="O37" s="22"/>
      <c r="P37" s="22"/>
    </row>
    <row r="38" spans="1:16" ht="39" customHeight="1" x14ac:dyDescent="0.15">
      <c r="A38" s="22"/>
      <c r="B38" s="35"/>
      <c r="C38" s="1187" t="s">
        <v>533</v>
      </c>
      <c r="D38" s="1188"/>
      <c r="E38" s="1189"/>
      <c r="F38" s="36">
        <v>0.09</v>
      </c>
      <c r="G38" s="37">
        <v>0.09</v>
      </c>
      <c r="H38" s="37">
        <v>0.11</v>
      </c>
      <c r="I38" s="37">
        <v>0.12</v>
      </c>
      <c r="J38" s="38">
        <v>0.11</v>
      </c>
      <c r="K38" s="22"/>
      <c r="L38" s="22"/>
      <c r="M38" s="22"/>
      <c r="N38" s="22"/>
      <c r="O38" s="22"/>
      <c r="P38" s="22"/>
    </row>
    <row r="39" spans="1:16" ht="39" customHeight="1" x14ac:dyDescent="0.15">
      <c r="A39" s="22"/>
      <c r="B39" s="35"/>
      <c r="C39" s="1187" t="s">
        <v>534</v>
      </c>
      <c r="D39" s="1188"/>
      <c r="E39" s="1189"/>
      <c r="F39" s="36">
        <v>0.14000000000000001</v>
      </c>
      <c r="G39" s="37">
        <v>0.11</v>
      </c>
      <c r="H39" s="37">
        <v>0.13</v>
      </c>
      <c r="I39" s="37">
        <v>0.11</v>
      </c>
      <c r="J39" s="38">
        <v>0.11</v>
      </c>
      <c r="K39" s="22"/>
      <c r="L39" s="22"/>
      <c r="M39" s="22"/>
      <c r="N39" s="22"/>
      <c r="O39" s="22"/>
      <c r="P39" s="22"/>
    </row>
    <row r="40" spans="1:16" ht="39" customHeight="1" x14ac:dyDescent="0.15">
      <c r="A40" s="22"/>
      <c r="B40" s="35"/>
      <c r="C40" s="1187"/>
      <c r="D40" s="1188"/>
      <c r="E40" s="1189"/>
      <c r="F40" s="36"/>
      <c r="G40" s="37"/>
      <c r="H40" s="37"/>
      <c r="I40" s="37"/>
      <c r="J40" s="38"/>
      <c r="K40" s="22"/>
      <c r="L40" s="22"/>
      <c r="M40" s="22"/>
      <c r="N40" s="22"/>
      <c r="O40" s="22"/>
      <c r="P40" s="22"/>
    </row>
    <row r="41" spans="1:16" ht="39" customHeight="1" x14ac:dyDescent="0.15">
      <c r="A41" s="22"/>
      <c r="B41" s="35"/>
      <c r="C41" s="1187"/>
      <c r="D41" s="1188"/>
      <c r="E41" s="1189"/>
      <c r="F41" s="36"/>
      <c r="G41" s="37"/>
      <c r="H41" s="37"/>
      <c r="I41" s="37"/>
      <c r="J41" s="38"/>
      <c r="K41" s="22"/>
      <c r="L41" s="22"/>
      <c r="M41" s="22"/>
      <c r="N41" s="22"/>
      <c r="O41" s="22"/>
      <c r="P41" s="22"/>
    </row>
    <row r="42" spans="1:16" ht="39" customHeight="1" x14ac:dyDescent="0.15">
      <c r="A42" s="22"/>
      <c r="B42" s="39"/>
      <c r="C42" s="1187" t="s">
        <v>535</v>
      </c>
      <c r="D42" s="1188"/>
      <c r="E42" s="1189"/>
      <c r="F42" s="36" t="s">
        <v>484</v>
      </c>
      <c r="G42" s="37" t="s">
        <v>484</v>
      </c>
      <c r="H42" s="37" t="s">
        <v>484</v>
      </c>
      <c r="I42" s="37" t="s">
        <v>484</v>
      </c>
      <c r="J42" s="38" t="s">
        <v>484</v>
      </c>
      <c r="K42" s="22"/>
      <c r="L42" s="22"/>
      <c r="M42" s="22"/>
      <c r="N42" s="22"/>
      <c r="O42" s="22"/>
      <c r="P42" s="22"/>
    </row>
    <row r="43" spans="1:16" ht="39" customHeight="1" thickBot="1" x14ac:dyDescent="0.2">
      <c r="A43" s="22"/>
      <c r="B43" s="40"/>
      <c r="C43" s="1190" t="s">
        <v>536</v>
      </c>
      <c r="D43" s="1191"/>
      <c r="E43" s="1192"/>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50" sqref="U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3972</v>
      </c>
      <c r="L45" s="60">
        <v>4213</v>
      </c>
      <c r="M45" s="60">
        <v>4527</v>
      </c>
      <c r="N45" s="60">
        <v>4984</v>
      </c>
      <c r="O45" s="61">
        <v>5005</v>
      </c>
      <c r="P45" s="48"/>
      <c r="Q45" s="48"/>
      <c r="R45" s="48"/>
      <c r="S45" s="48"/>
      <c r="T45" s="48"/>
      <c r="U45" s="48"/>
    </row>
    <row r="46" spans="1:21" ht="30.75" customHeight="1" x14ac:dyDescent="0.15">
      <c r="A46" s="48"/>
      <c r="B46" s="1205"/>
      <c r="C46" s="1206"/>
      <c r="D46" s="62"/>
      <c r="E46" s="1197" t="s">
        <v>13</v>
      </c>
      <c r="F46" s="1197"/>
      <c r="G46" s="1197"/>
      <c r="H46" s="1197"/>
      <c r="I46" s="1197"/>
      <c r="J46" s="1198"/>
      <c r="K46" s="63" t="s">
        <v>484</v>
      </c>
      <c r="L46" s="64" t="s">
        <v>484</v>
      </c>
      <c r="M46" s="64" t="s">
        <v>484</v>
      </c>
      <c r="N46" s="64" t="s">
        <v>484</v>
      </c>
      <c r="O46" s="65" t="s">
        <v>484</v>
      </c>
      <c r="P46" s="48"/>
      <c r="Q46" s="48"/>
      <c r="R46" s="48"/>
      <c r="S46" s="48"/>
      <c r="T46" s="48"/>
      <c r="U46" s="48"/>
    </row>
    <row r="47" spans="1:21" ht="30.75" customHeight="1" x14ac:dyDescent="0.15">
      <c r="A47" s="48"/>
      <c r="B47" s="1205"/>
      <c r="C47" s="1206"/>
      <c r="D47" s="62"/>
      <c r="E47" s="1197" t="s">
        <v>14</v>
      </c>
      <c r="F47" s="1197"/>
      <c r="G47" s="1197"/>
      <c r="H47" s="1197"/>
      <c r="I47" s="1197"/>
      <c r="J47" s="1198"/>
      <c r="K47" s="63" t="s">
        <v>484</v>
      </c>
      <c r="L47" s="64" t="s">
        <v>484</v>
      </c>
      <c r="M47" s="64" t="s">
        <v>484</v>
      </c>
      <c r="N47" s="64" t="s">
        <v>484</v>
      </c>
      <c r="O47" s="65" t="s">
        <v>484</v>
      </c>
      <c r="P47" s="48"/>
      <c r="Q47" s="48"/>
      <c r="R47" s="48"/>
      <c r="S47" s="48"/>
      <c r="T47" s="48"/>
      <c r="U47" s="48"/>
    </row>
    <row r="48" spans="1:21" ht="30.75" customHeight="1" x14ac:dyDescent="0.15">
      <c r="A48" s="48"/>
      <c r="B48" s="1205"/>
      <c r="C48" s="1206"/>
      <c r="D48" s="62"/>
      <c r="E48" s="1197" t="s">
        <v>15</v>
      </c>
      <c r="F48" s="1197"/>
      <c r="G48" s="1197"/>
      <c r="H48" s="1197"/>
      <c r="I48" s="1197"/>
      <c r="J48" s="1198"/>
      <c r="K48" s="63">
        <v>964</v>
      </c>
      <c r="L48" s="64">
        <v>1133</v>
      </c>
      <c r="M48" s="64">
        <v>1044</v>
      </c>
      <c r="N48" s="64">
        <v>806</v>
      </c>
      <c r="O48" s="65">
        <v>734</v>
      </c>
      <c r="P48" s="48"/>
      <c r="Q48" s="48"/>
      <c r="R48" s="48"/>
      <c r="S48" s="48"/>
      <c r="T48" s="48"/>
      <c r="U48" s="48"/>
    </row>
    <row r="49" spans="1:21" ht="30.75" customHeight="1" x14ac:dyDescent="0.15">
      <c r="A49" s="48"/>
      <c r="B49" s="1205"/>
      <c r="C49" s="1206"/>
      <c r="D49" s="62"/>
      <c r="E49" s="1197" t="s">
        <v>16</v>
      </c>
      <c r="F49" s="1197"/>
      <c r="G49" s="1197"/>
      <c r="H49" s="1197"/>
      <c r="I49" s="1197"/>
      <c r="J49" s="1198"/>
      <c r="K49" s="63" t="s">
        <v>484</v>
      </c>
      <c r="L49" s="64" t="s">
        <v>484</v>
      </c>
      <c r="M49" s="64" t="s">
        <v>484</v>
      </c>
      <c r="N49" s="64" t="s">
        <v>484</v>
      </c>
      <c r="O49" s="65" t="s">
        <v>484</v>
      </c>
      <c r="P49" s="48"/>
      <c r="Q49" s="48"/>
      <c r="R49" s="48"/>
      <c r="S49" s="48"/>
      <c r="T49" s="48"/>
      <c r="U49" s="48"/>
    </row>
    <row r="50" spans="1:21" ht="30.75" customHeight="1" x14ac:dyDescent="0.15">
      <c r="A50" s="48"/>
      <c r="B50" s="1205"/>
      <c r="C50" s="1206"/>
      <c r="D50" s="62"/>
      <c r="E50" s="1197" t="s">
        <v>17</v>
      </c>
      <c r="F50" s="1197"/>
      <c r="G50" s="1197"/>
      <c r="H50" s="1197"/>
      <c r="I50" s="1197"/>
      <c r="J50" s="1198"/>
      <c r="K50" s="63">
        <v>200</v>
      </c>
      <c r="L50" s="64">
        <v>0</v>
      </c>
      <c r="M50" s="64">
        <v>0</v>
      </c>
      <c r="N50" s="64">
        <v>0</v>
      </c>
      <c r="O50" s="65" t="s">
        <v>484</v>
      </c>
      <c r="P50" s="48"/>
      <c r="Q50" s="48"/>
      <c r="R50" s="48"/>
      <c r="S50" s="48"/>
      <c r="T50" s="48"/>
      <c r="U50" s="48"/>
    </row>
    <row r="51" spans="1:21" ht="30.75" customHeight="1" x14ac:dyDescent="0.15">
      <c r="A51" s="48"/>
      <c r="B51" s="1207"/>
      <c r="C51" s="1208"/>
      <c r="D51" s="66"/>
      <c r="E51" s="1197" t="s">
        <v>18</v>
      </c>
      <c r="F51" s="1197"/>
      <c r="G51" s="1197"/>
      <c r="H51" s="1197"/>
      <c r="I51" s="1197"/>
      <c r="J51" s="1198"/>
      <c r="K51" s="63" t="s">
        <v>484</v>
      </c>
      <c r="L51" s="64" t="s">
        <v>484</v>
      </c>
      <c r="M51" s="64" t="s">
        <v>484</v>
      </c>
      <c r="N51" s="64" t="s">
        <v>484</v>
      </c>
      <c r="O51" s="65" t="s">
        <v>484</v>
      </c>
      <c r="P51" s="48"/>
      <c r="Q51" s="48"/>
      <c r="R51" s="48"/>
      <c r="S51" s="48"/>
      <c r="T51" s="48"/>
      <c r="U51" s="48"/>
    </row>
    <row r="52" spans="1:21" ht="30.75" customHeight="1" x14ac:dyDescent="0.15">
      <c r="A52" s="48"/>
      <c r="B52" s="1195" t="s">
        <v>19</v>
      </c>
      <c r="C52" s="1196"/>
      <c r="D52" s="66"/>
      <c r="E52" s="1197" t="s">
        <v>20</v>
      </c>
      <c r="F52" s="1197"/>
      <c r="G52" s="1197"/>
      <c r="H52" s="1197"/>
      <c r="I52" s="1197"/>
      <c r="J52" s="1198"/>
      <c r="K52" s="63">
        <v>4810</v>
      </c>
      <c r="L52" s="64">
        <v>4852</v>
      </c>
      <c r="M52" s="64">
        <v>5874</v>
      </c>
      <c r="N52" s="64">
        <v>5481</v>
      </c>
      <c r="O52" s="65">
        <v>5307</v>
      </c>
      <c r="P52" s="48"/>
      <c r="Q52" s="48"/>
      <c r="R52" s="48"/>
      <c r="S52" s="48"/>
      <c r="T52" s="48"/>
      <c r="U52" s="48"/>
    </row>
    <row r="53" spans="1:21" ht="30.75" customHeight="1" thickBot="1" x14ac:dyDescent="0.2">
      <c r="A53" s="48"/>
      <c r="B53" s="1199" t="s">
        <v>21</v>
      </c>
      <c r="C53" s="1200"/>
      <c r="D53" s="67"/>
      <c r="E53" s="1201" t="s">
        <v>22</v>
      </c>
      <c r="F53" s="1201"/>
      <c r="G53" s="1201"/>
      <c r="H53" s="1201"/>
      <c r="I53" s="1201"/>
      <c r="J53" s="1202"/>
      <c r="K53" s="68">
        <v>326</v>
      </c>
      <c r="L53" s="69">
        <v>494</v>
      </c>
      <c r="M53" s="69">
        <v>-303</v>
      </c>
      <c r="N53" s="69">
        <v>309</v>
      </c>
      <c r="O53" s="70">
        <v>432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23" t="s">
        <v>24</v>
      </c>
      <c r="C41" s="1224"/>
      <c r="D41" s="81"/>
      <c r="E41" s="1225" t="s">
        <v>25</v>
      </c>
      <c r="F41" s="1225"/>
      <c r="G41" s="1225"/>
      <c r="H41" s="1226"/>
      <c r="I41" s="82">
        <v>40440</v>
      </c>
      <c r="J41" s="83">
        <v>39040</v>
      </c>
      <c r="K41" s="83">
        <v>38919</v>
      </c>
      <c r="L41" s="83">
        <v>37871</v>
      </c>
      <c r="M41" s="84">
        <v>36049</v>
      </c>
    </row>
    <row r="42" spans="2:13" ht="27.75" customHeight="1" x14ac:dyDescent="0.15">
      <c r="B42" s="1213"/>
      <c r="C42" s="1214"/>
      <c r="D42" s="85"/>
      <c r="E42" s="1217" t="s">
        <v>26</v>
      </c>
      <c r="F42" s="1217"/>
      <c r="G42" s="1217"/>
      <c r="H42" s="1218"/>
      <c r="I42" s="86">
        <v>2367</v>
      </c>
      <c r="J42" s="87">
        <v>738</v>
      </c>
      <c r="K42" s="87">
        <v>1163</v>
      </c>
      <c r="L42" s="87">
        <v>1368</v>
      </c>
      <c r="M42" s="88">
        <v>1259</v>
      </c>
    </row>
    <row r="43" spans="2:13" ht="27.75" customHeight="1" x14ac:dyDescent="0.15">
      <c r="B43" s="1213"/>
      <c r="C43" s="1214"/>
      <c r="D43" s="85"/>
      <c r="E43" s="1217" t="s">
        <v>27</v>
      </c>
      <c r="F43" s="1217"/>
      <c r="G43" s="1217"/>
      <c r="H43" s="1218"/>
      <c r="I43" s="86">
        <v>12160</v>
      </c>
      <c r="J43" s="87">
        <v>11979</v>
      </c>
      <c r="K43" s="87">
        <v>11589</v>
      </c>
      <c r="L43" s="87">
        <v>11509</v>
      </c>
      <c r="M43" s="88">
        <v>10775</v>
      </c>
    </row>
    <row r="44" spans="2:13" ht="27.75" customHeight="1" x14ac:dyDescent="0.15">
      <c r="B44" s="1213"/>
      <c r="C44" s="1214"/>
      <c r="D44" s="85"/>
      <c r="E44" s="1217" t="s">
        <v>28</v>
      </c>
      <c r="F44" s="1217"/>
      <c r="G44" s="1217"/>
      <c r="H44" s="1218"/>
      <c r="I44" s="86" t="s">
        <v>484</v>
      </c>
      <c r="J44" s="87" t="s">
        <v>484</v>
      </c>
      <c r="K44" s="87" t="s">
        <v>484</v>
      </c>
      <c r="L44" s="87" t="s">
        <v>484</v>
      </c>
      <c r="M44" s="88" t="s">
        <v>484</v>
      </c>
    </row>
    <row r="45" spans="2:13" ht="27.75" customHeight="1" x14ac:dyDescent="0.15">
      <c r="B45" s="1213"/>
      <c r="C45" s="1214"/>
      <c r="D45" s="85"/>
      <c r="E45" s="1217" t="s">
        <v>29</v>
      </c>
      <c r="F45" s="1217"/>
      <c r="G45" s="1217"/>
      <c r="H45" s="1218"/>
      <c r="I45" s="86">
        <v>6484</v>
      </c>
      <c r="J45" s="87">
        <v>7487</v>
      </c>
      <c r="K45" s="87">
        <v>7892</v>
      </c>
      <c r="L45" s="87">
        <v>7412</v>
      </c>
      <c r="M45" s="88">
        <v>7121</v>
      </c>
    </row>
    <row r="46" spans="2:13" ht="27.75" customHeight="1" x14ac:dyDescent="0.15">
      <c r="B46" s="1213"/>
      <c r="C46" s="1214"/>
      <c r="D46" s="85"/>
      <c r="E46" s="1217" t="s">
        <v>30</v>
      </c>
      <c r="F46" s="1217"/>
      <c r="G46" s="1217"/>
      <c r="H46" s="1218"/>
      <c r="I46" s="86">
        <v>396</v>
      </c>
      <c r="J46" s="87">
        <v>380</v>
      </c>
      <c r="K46" s="87">
        <v>3</v>
      </c>
      <c r="L46" s="87">
        <v>112</v>
      </c>
      <c r="M46" s="88">
        <v>37</v>
      </c>
    </row>
    <row r="47" spans="2:13" ht="27.75" customHeight="1" x14ac:dyDescent="0.15">
      <c r="B47" s="1213"/>
      <c r="C47" s="1214"/>
      <c r="D47" s="85"/>
      <c r="E47" s="1217" t="s">
        <v>31</v>
      </c>
      <c r="F47" s="1217"/>
      <c r="G47" s="1217"/>
      <c r="H47" s="1218"/>
      <c r="I47" s="86" t="s">
        <v>484</v>
      </c>
      <c r="J47" s="87" t="s">
        <v>484</v>
      </c>
      <c r="K47" s="87" t="s">
        <v>484</v>
      </c>
      <c r="L47" s="87" t="s">
        <v>484</v>
      </c>
      <c r="M47" s="88" t="s">
        <v>484</v>
      </c>
    </row>
    <row r="48" spans="2:13" ht="27.75" customHeight="1" x14ac:dyDescent="0.15">
      <c r="B48" s="1215"/>
      <c r="C48" s="1216"/>
      <c r="D48" s="85"/>
      <c r="E48" s="1217" t="s">
        <v>32</v>
      </c>
      <c r="F48" s="1217"/>
      <c r="G48" s="1217"/>
      <c r="H48" s="1218"/>
      <c r="I48" s="86" t="s">
        <v>484</v>
      </c>
      <c r="J48" s="87" t="s">
        <v>484</v>
      </c>
      <c r="K48" s="87" t="s">
        <v>484</v>
      </c>
      <c r="L48" s="87" t="s">
        <v>484</v>
      </c>
      <c r="M48" s="88" t="s">
        <v>484</v>
      </c>
    </row>
    <row r="49" spans="2:13" ht="27.75" customHeight="1" x14ac:dyDescent="0.15">
      <c r="B49" s="1211" t="s">
        <v>33</v>
      </c>
      <c r="C49" s="1212"/>
      <c r="D49" s="89"/>
      <c r="E49" s="1217" t="s">
        <v>34</v>
      </c>
      <c r="F49" s="1217"/>
      <c r="G49" s="1217"/>
      <c r="H49" s="1218"/>
      <c r="I49" s="86">
        <v>20747</v>
      </c>
      <c r="J49" s="87">
        <v>20766</v>
      </c>
      <c r="K49" s="87">
        <v>23894</v>
      </c>
      <c r="L49" s="87">
        <v>25382</v>
      </c>
      <c r="M49" s="88">
        <v>26754</v>
      </c>
    </row>
    <row r="50" spans="2:13" ht="27.75" customHeight="1" x14ac:dyDescent="0.15">
      <c r="B50" s="1213"/>
      <c r="C50" s="1214"/>
      <c r="D50" s="85"/>
      <c r="E50" s="1217" t="s">
        <v>35</v>
      </c>
      <c r="F50" s="1217"/>
      <c r="G50" s="1217"/>
      <c r="H50" s="1218"/>
      <c r="I50" s="86">
        <v>20314</v>
      </c>
      <c r="J50" s="87">
        <v>17908</v>
      </c>
      <c r="K50" s="87">
        <v>16516</v>
      </c>
      <c r="L50" s="87">
        <v>16008</v>
      </c>
      <c r="M50" s="88">
        <v>17367</v>
      </c>
    </row>
    <row r="51" spans="2:13" ht="27.75" customHeight="1" x14ac:dyDescent="0.15">
      <c r="B51" s="1215"/>
      <c r="C51" s="1216"/>
      <c r="D51" s="85"/>
      <c r="E51" s="1217" t="s">
        <v>36</v>
      </c>
      <c r="F51" s="1217"/>
      <c r="G51" s="1217"/>
      <c r="H51" s="1218"/>
      <c r="I51" s="86">
        <v>44289</v>
      </c>
      <c r="J51" s="87">
        <v>46019</v>
      </c>
      <c r="K51" s="87">
        <v>45838</v>
      </c>
      <c r="L51" s="87">
        <v>44898</v>
      </c>
      <c r="M51" s="88">
        <v>45183</v>
      </c>
    </row>
    <row r="52" spans="2:13" ht="27.75" customHeight="1" thickBot="1" x14ac:dyDescent="0.2">
      <c r="B52" s="1219" t="s">
        <v>37</v>
      </c>
      <c r="C52" s="1220"/>
      <c r="D52" s="90"/>
      <c r="E52" s="1221" t="s">
        <v>38</v>
      </c>
      <c r="F52" s="1221"/>
      <c r="G52" s="1221"/>
      <c r="H52" s="1222"/>
      <c r="I52" s="91">
        <v>-23503</v>
      </c>
      <c r="J52" s="92">
        <v>-25069</v>
      </c>
      <c r="K52" s="92">
        <v>-26683</v>
      </c>
      <c r="L52" s="92">
        <v>-28015</v>
      </c>
      <c r="M52" s="93">
        <v>-34064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555</v>
      </c>
      <c r="H51" s="1240"/>
      <c r="I51" s="1245" t="s">
        <v>556</v>
      </c>
      <c r="J51" s="1245"/>
      <c r="K51" s="1247"/>
      <c r="L51" s="1247"/>
      <c r="M51" s="1247"/>
      <c r="N51" s="1247"/>
      <c r="O51" s="1247"/>
    </row>
    <row r="52" spans="1:17" x14ac:dyDescent="0.15">
      <c r="B52" s="248"/>
      <c r="C52" s="244"/>
      <c r="D52" s="244"/>
      <c r="E52" s="244"/>
      <c r="F52" s="244"/>
      <c r="G52" s="1241"/>
      <c r="H52" s="1242"/>
      <c r="I52" s="1246"/>
      <c r="J52" s="1246"/>
      <c r="K52" s="1248"/>
      <c r="L52" s="1248"/>
      <c r="M52" s="1248"/>
      <c r="N52" s="1248"/>
      <c r="O52" s="1248"/>
    </row>
    <row r="53" spans="1:17" x14ac:dyDescent="0.15">
      <c r="A53" s="355"/>
      <c r="B53" s="248"/>
      <c r="C53" s="244"/>
      <c r="D53" s="244"/>
      <c r="E53" s="244"/>
      <c r="F53" s="244"/>
      <c r="G53" s="1241"/>
      <c r="H53" s="1242"/>
      <c r="I53" s="1249" t="s">
        <v>557</v>
      </c>
      <c r="J53" s="1249"/>
      <c r="K53" s="1256"/>
      <c r="L53" s="1256"/>
      <c r="M53" s="1256"/>
      <c r="N53" s="1256"/>
      <c r="O53" s="1256"/>
    </row>
    <row r="54" spans="1:17" x14ac:dyDescent="0.15">
      <c r="A54" s="355"/>
      <c r="B54" s="248"/>
      <c r="C54" s="244"/>
      <c r="D54" s="244"/>
      <c r="E54" s="244"/>
      <c r="F54" s="244"/>
      <c r="G54" s="1243"/>
      <c r="H54" s="1244"/>
      <c r="I54" s="1249"/>
      <c r="J54" s="1249"/>
      <c r="K54" s="1257"/>
      <c r="L54" s="1257"/>
      <c r="M54" s="1257"/>
      <c r="N54" s="1257"/>
      <c r="O54" s="1257"/>
    </row>
    <row r="55" spans="1:17" x14ac:dyDescent="0.15">
      <c r="A55" s="355"/>
      <c r="B55" s="248"/>
      <c r="C55" s="244"/>
      <c r="D55" s="244"/>
      <c r="E55" s="244"/>
      <c r="F55" s="244"/>
      <c r="G55" s="1250" t="s">
        <v>558</v>
      </c>
      <c r="H55" s="1251"/>
      <c r="I55" s="1249" t="s">
        <v>556</v>
      </c>
      <c r="J55" s="1249"/>
      <c r="K55" s="1247"/>
      <c r="L55" s="1247"/>
      <c r="M55" s="1247"/>
      <c r="N55" s="1247"/>
      <c r="O55" s="1247"/>
    </row>
    <row r="56" spans="1:17" x14ac:dyDescent="0.15">
      <c r="A56" s="355"/>
      <c r="B56" s="248"/>
      <c r="C56" s="244"/>
      <c r="D56" s="244"/>
      <c r="E56" s="244"/>
      <c r="F56" s="244"/>
      <c r="G56" s="1252"/>
      <c r="H56" s="1253"/>
      <c r="I56" s="1249"/>
      <c r="J56" s="1249"/>
      <c r="K56" s="1248"/>
      <c r="L56" s="1248"/>
      <c r="M56" s="1248"/>
      <c r="N56" s="1248"/>
      <c r="O56" s="1248"/>
    </row>
    <row r="57" spans="1:17" s="355" customFormat="1" x14ac:dyDescent="0.15">
      <c r="B57" s="356"/>
      <c r="C57" s="352"/>
      <c r="D57" s="352"/>
      <c r="E57" s="352"/>
      <c r="F57" s="352"/>
      <c r="G57" s="1252"/>
      <c r="H57" s="1253"/>
      <c r="I57" s="1258" t="s">
        <v>557</v>
      </c>
      <c r="J57" s="1258"/>
      <c r="K57" s="1256"/>
      <c r="L57" s="1256"/>
      <c r="M57" s="1256"/>
      <c r="N57" s="1256"/>
      <c r="O57" s="1256"/>
      <c r="P57" s="357"/>
      <c r="Q57" s="356"/>
    </row>
    <row r="58" spans="1:17" s="355" customFormat="1" x14ac:dyDescent="0.15">
      <c r="A58" s="243"/>
      <c r="B58" s="356"/>
      <c r="C58" s="352"/>
      <c r="D58" s="352"/>
      <c r="E58" s="352"/>
      <c r="F58" s="352"/>
      <c r="G58" s="1254"/>
      <c r="H58" s="1255"/>
      <c r="I58" s="1258"/>
      <c r="J58" s="1258"/>
      <c r="K58" s="1257"/>
      <c r="L58" s="1257"/>
      <c r="M58" s="1257"/>
      <c r="N58" s="1257"/>
      <c r="O58" s="125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59" t="s">
        <v>560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555</v>
      </c>
      <c r="H73" s="1240"/>
      <c r="I73" s="1245" t="s">
        <v>556</v>
      </c>
      <c r="J73" s="1245"/>
      <c r="K73" s="1260"/>
      <c r="L73" s="1260"/>
      <c r="M73" s="1248"/>
      <c r="N73" s="1248"/>
      <c r="O73" s="1248"/>
      <c r="S73" s="243">
        <v>9.9</v>
      </c>
    </row>
    <row r="74" spans="2:30" x14ac:dyDescent="0.15">
      <c r="B74" s="248"/>
      <c r="C74" s="244"/>
      <c r="D74" s="244"/>
      <c r="E74" s="244"/>
      <c r="F74" s="244"/>
      <c r="G74" s="1241"/>
      <c r="H74" s="1242"/>
      <c r="I74" s="1246"/>
      <c r="J74" s="1246"/>
      <c r="K74" s="1260"/>
      <c r="L74" s="1260"/>
      <c r="M74" s="1248"/>
      <c r="N74" s="1248"/>
      <c r="O74" s="1248"/>
    </row>
    <row r="75" spans="2:30" x14ac:dyDescent="0.15">
      <c r="B75" s="248"/>
      <c r="C75" s="244"/>
      <c r="D75" s="244"/>
      <c r="E75" s="244"/>
      <c r="F75" s="244"/>
      <c r="G75" s="1241"/>
      <c r="H75" s="1242"/>
      <c r="I75" s="1249" t="s">
        <v>562</v>
      </c>
      <c r="J75" s="1249"/>
      <c r="K75" s="1261">
        <v>2</v>
      </c>
      <c r="L75" s="1261">
        <v>2</v>
      </c>
      <c r="M75" s="1261">
        <v>0.7</v>
      </c>
      <c r="N75" s="1261">
        <v>0.7</v>
      </c>
      <c r="O75" s="1261">
        <v>0.6</v>
      </c>
      <c r="U75" s="243">
        <v>81.2</v>
      </c>
      <c r="W75" s="243">
        <v>87.2</v>
      </c>
      <c r="Y75" s="243">
        <v>99.8</v>
      </c>
      <c r="AA75" s="243">
        <v>109.5</v>
      </c>
      <c r="AC75" s="243">
        <v>115.2</v>
      </c>
    </row>
    <row r="76" spans="2:30" x14ac:dyDescent="0.15">
      <c r="B76" s="248"/>
      <c r="C76" s="244"/>
      <c r="D76" s="244"/>
      <c r="E76" s="244"/>
      <c r="F76" s="244"/>
      <c r="G76" s="1243"/>
      <c r="H76" s="1244"/>
      <c r="I76" s="1249"/>
      <c r="J76" s="1249"/>
      <c r="K76" s="1257"/>
      <c r="L76" s="1257"/>
      <c r="M76" s="1257"/>
      <c r="N76" s="1257"/>
      <c r="O76" s="1257"/>
    </row>
    <row r="77" spans="2:30" x14ac:dyDescent="0.15">
      <c r="B77" s="248"/>
      <c r="C77" s="244"/>
      <c r="D77" s="244"/>
      <c r="E77" s="244"/>
      <c r="F77" s="244"/>
      <c r="G77" s="1250" t="s">
        <v>558</v>
      </c>
      <c r="H77" s="1251"/>
      <c r="I77" s="1249" t="s">
        <v>556</v>
      </c>
      <c r="J77" s="1249"/>
      <c r="K77" s="1260">
        <v>55.5</v>
      </c>
      <c r="L77" s="1260">
        <v>46.1</v>
      </c>
      <c r="M77" s="1248">
        <v>37.6</v>
      </c>
      <c r="N77" s="1248">
        <v>33.799999999999997</v>
      </c>
      <c r="O77" s="1248">
        <v>15.8</v>
      </c>
      <c r="R77" s="243">
        <v>12.3</v>
      </c>
      <c r="T77" s="243">
        <v>11.1</v>
      </c>
    </row>
    <row r="78" spans="2:30" x14ac:dyDescent="0.15">
      <c r="B78" s="248"/>
      <c r="C78" s="244"/>
      <c r="D78" s="244"/>
      <c r="E78" s="244"/>
      <c r="F78" s="244"/>
      <c r="G78" s="1252"/>
      <c r="H78" s="1253"/>
      <c r="I78" s="1249"/>
      <c r="J78" s="1249"/>
      <c r="K78" s="1260"/>
      <c r="L78" s="1260"/>
      <c r="M78" s="1248"/>
      <c r="N78" s="1248"/>
      <c r="O78" s="1248"/>
    </row>
    <row r="79" spans="2:30" x14ac:dyDescent="0.15">
      <c r="B79" s="248"/>
      <c r="C79" s="244"/>
      <c r="D79" s="244"/>
      <c r="E79" s="244"/>
      <c r="F79" s="244"/>
      <c r="G79" s="1252"/>
      <c r="H79" s="1253"/>
      <c r="I79" s="1262" t="s">
        <v>562</v>
      </c>
      <c r="J79" s="1258"/>
      <c r="K79" s="1263">
        <v>9.3000000000000007</v>
      </c>
      <c r="L79" s="1263">
        <v>8.5</v>
      </c>
      <c r="M79" s="1263">
        <v>7.9</v>
      </c>
      <c r="N79" s="1263">
        <v>7.1</v>
      </c>
      <c r="O79" s="1263">
        <v>6.2</v>
      </c>
      <c r="V79" s="243">
        <v>53.5</v>
      </c>
      <c r="X79" s="243">
        <v>48.2</v>
      </c>
      <c r="Z79" s="243">
        <v>34.200000000000003</v>
      </c>
      <c r="AB79" s="243">
        <v>30.3</v>
      </c>
      <c r="AD79" s="243">
        <v>28.9</v>
      </c>
    </row>
    <row r="80" spans="2:30" x14ac:dyDescent="0.15">
      <c r="B80" s="248"/>
      <c r="C80" s="244"/>
      <c r="D80" s="244"/>
      <c r="E80" s="244"/>
      <c r="F80" s="244"/>
      <c r="G80" s="1254"/>
      <c r="H80" s="1255"/>
      <c r="I80" s="1258"/>
      <c r="J80" s="1258"/>
      <c r="K80" s="1263"/>
      <c r="L80" s="1263"/>
      <c r="M80" s="1263"/>
      <c r="N80" s="1263"/>
      <c r="O80" s="126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50585</v>
      </c>
      <c r="E3" s="116"/>
      <c r="F3" s="117">
        <v>41433</v>
      </c>
      <c r="G3" s="118"/>
      <c r="H3" s="119"/>
    </row>
    <row r="4" spans="1:8" x14ac:dyDescent="0.15">
      <c r="A4" s="120"/>
      <c r="B4" s="121"/>
      <c r="C4" s="122"/>
      <c r="D4" s="123">
        <v>21974</v>
      </c>
      <c r="E4" s="124"/>
      <c r="F4" s="125">
        <v>22351</v>
      </c>
      <c r="G4" s="126"/>
      <c r="H4" s="127"/>
    </row>
    <row r="5" spans="1:8" x14ac:dyDescent="0.15">
      <c r="A5" s="108" t="s">
        <v>518</v>
      </c>
      <c r="B5" s="113"/>
      <c r="C5" s="114"/>
      <c r="D5" s="115">
        <v>62221</v>
      </c>
      <c r="E5" s="116"/>
      <c r="F5" s="117">
        <v>43493</v>
      </c>
      <c r="G5" s="118"/>
      <c r="H5" s="119"/>
    </row>
    <row r="6" spans="1:8" x14ac:dyDescent="0.15">
      <c r="A6" s="120"/>
      <c r="B6" s="121"/>
      <c r="C6" s="122"/>
      <c r="D6" s="123">
        <v>28409</v>
      </c>
      <c r="E6" s="124"/>
      <c r="F6" s="125">
        <v>23254</v>
      </c>
      <c r="G6" s="126"/>
      <c r="H6" s="127"/>
    </row>
    <row r="7" spans="1:8" x14ac:dyDescent="0.15">
      <c r="A7" s="108" t="s">
        <v>519</v>
      </c>
      <c r="B7" s="113"/>
      <c r="C7" s="114"/>
      <c r="D7" s="115">
        <v>41279</v>
      </c>
      <c r="E7" s="116"/>
      <c r="F7" s="117">
        <v>50840</v>
      </c>
      <c r="G7" s="118"/>
      <c r="H7" s="119"/>
    </row>
    <row r="8" spans="1:8" x14ac:dyDescent="0.15">
      <c r="A8" s="120"/>
      <c r="B8" s="121"/>
      <c r="C8" s="122"/>
      <c r="D8" s="123">
        <v>23952</v>
      </c>
      <c r="E8" s="124"/>
      <c r="F8" s="125">
        <v>25367</v>
      </c>
      <c r="G8" s="126"/>
      <c r="H8" s="127"/>
    </row>
    <row r="9" spans="1:8" x14ac:dyDescent="0.15">
      <c r="A9" s="108" t="s">
        <v>520</v>
      </c>
      <c r="B9" s="113"/>
      <c r="C9" s="114"/>
      <c r="D9" s="115">
        <v>47657</v>
      </c>
      <c r="E9" s="116"/>
      <c r="F9" s="117">
        <v>53605</v>
      </c>
      <c r="G9" s="118"/>
      <c r="H9" s="119"/>
    </row>
    <row r="10" spans="1:8" x14ac:dyDescent="0.15">
      <c r="A10" s="120"/>
      <c r="B10" s="121"/>
      <c r="C10" s="122"/>
      <c r="D10" s="123">
        <v>20593</v>
      </c>
      <c r="E10" s="124"/>
      <c r="F10" s="125">
        <v>28343</v>
      </c>
      <c r="G10" s="126"/>
      <c r="H10" s="127"/>
    </row>
    <row r="11" spans="1:8" x14ac:dyDescent="0.15">
      <c r="A11" s="108" t="s">
        <v>521</v>
      </c>
      <c r="B11" s="113"/>
      <c r="C11" s="114"/>
      <c r="D11" s="115">
        <v>39698</v>
      </c>
      <c r="E11" s="116"/>
      <c r="F11" s="117">
        <v>46440</v>
      </c>
      <c r="G11" s="118"/>
      <c r="H11" s="119"/>
    </row>
    <row r="12" spans="1:8" x14ac:dyDescent="0.15">
      <c r="A12" s="120"/>
      <c r="B12" s="121"/>
      <c r="C12" s="128"/>
      <c r="D12" s="123">
        <v>24904</v>
      </c>
      <c r="E12" s="124"/>
      <c r="F12" s="125">
        <v>27658</v>
      </c>
      <c r="G12" s="126"/>
      <c r="H12" s="127"/>
    </row>
    <row r="13" spans="1:8" x14ac:dyDescent="0.15">
      <c r="A13" s="108"/>
      <c r="B13" s="113"/>
      <c r="C13" s="129"/>
      <c r="D13" s="130">
        <v>48288</v>
      </c>
      <c r="E13" s="131"/>
      <c r="F13" s="132">
        <v>47162</v>
      </c>
      <c r="G13" s="133"/>
      <c r="H13" s="119"/>
    </row>
    <row r="14" spans="1:8" x14ac:dyDescent="0.15">
      <c r="A14" s="120"/>
      <c r="B14" s="121"/>
      <c r="C14" s="122"/>
      <c r="D14" s="123">
        <v>23966</v>
      </c>
      <c r="E14" s="124"/>
      <c r="F14" s="125">
        <v>25395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8.6999999999999993</v>
      </c>
      <c r="C19" s="134">
        <f>ROUND(VALUE(SUBSTITUTE(実質収支比率等に係る経年分析!G$48,"▲","-")),2)</f>
        <v>7.45</v>
      </c>
      <c r="D19" s="134">
        <f>ROUND(VALUE(SUBSTITUTE(実質収支比率等に係る経年分析!H$48,"▲","-")),2)</f>
        <v>8.2899999999999991</v>
      </c>
      <c r="E19" s="134">
        <f>ROUND(VALUE(SUBSTITUTE(実質収支比率等に係る経年分析!I$48,"▲","-")),2)</f>
        <v>8.8800000000000008</v>
      </c>
      <c r="F19" s="134">
        <f>ROUND(VALUE(SUBSTITUTE(実質収支比率等に係る経年分析!J$48,"▲","-")),2)</f>
        <v>12.09</v>
      </c>
    </row>
    <row r="20" spans="1:11" x14ac:dyDescent="0.15">
      <c r="A20" s="134" t="s">
        <v>43</v>
      </c>
      <c r="B20" s="134">
        <f>ROUND(VALUE(SUBSTITUTE(実質収支比率等に係る経年分析!F$47,"▲","-")),2)</f>
        <v>27.75</v>
      </c>
      <c r="C20" s="134">
        <f>ROUND(VALUE(SUBSTITUTE(実質収支比率等に係る経年分析!G$47,"▲","-")),2)</f>
        <v>31.21</v>
      </c>
      <c r="D20" s="134">
        <f>ROUND(VALUE(SUBSTITUTE(実質収支比率等に係る経年分析!H$47,"▲","-")),2)</f>
        <v>41.61</v>
      </c>
      <c r="E20" s="134">
        <f>ROUND(VALUE(SUBSTITUTE(実質収支比率等に係る経年分析!I$47,"▲","-")),2)</f>
        <v>47.65</v>
      </c>
      <c r="F20" s="134">
        <f>ROUND(VALUE(SUBSTITUTE(実質収支比率等に係る経年分析!J$47,"▲","-")),2)</f>
        <v>47.54</v>
      </c>
    </row>
    <row r="21" spans="1:11" x14ac:dyDescent="0.15">
      <c r="A21" s="134" t="s">
        <v>44</v>
      </c>
      <c r="B21" s="134">
        <f>IF(ISNUMBER(VALUE(SUBSTITUTE(実質収支比率等に係る経年分析!F$49,"▲","-"))),ROUND(VALUE(SUBSTITUTE(実質収支比率等に係る経年分析!F$49,"▲","-")),2),NA())</f>
        <v>4.67</v>
      </c>
      <c r="C21" s="134">
        <f>IF(ISNUMBER(VALUE(SUBSTITUTE(実質収支比率等に係る経年分析!G$49,"▲","-"))),ROUND(VALUE(SUBSTITUTE(実質収支比率等に係る経年分析!G$49,"▲","-")),2),NA())</f>
        <v>2.98</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3.59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4810</v>
      </c>
      <c r="E42" s="136"/>
      <c r="F42" s="136"/>
      <c r="G42" s="136">
        <f>'実質公債費比率（分子）の構造'!L$52</f>
        <v>4852</v>
      </c>
      <c r="H42" s="136"/>
      <c r="I42" s="136"/>
      <c r="J42" s="136">
        <f>'実質公債費比率（分子）の構造'!M$52</f>
        <v>5874</v>
      </c>
      <c r="K42" s="136"/>
      <c r="L42" s="136"/>
      <c r="M42" s="136">
        <f>'実質公債費比率（分子）の構造'!N$52</f>
        <v>5481</v>
      </c>
      <c r="N42" s="136"/>
      <c r="O42" s="136"/>
      <c r="P42" s="136">
        <f>'実質公債費比率（分子）の構造'!O$52</f>
        <v>5307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964</v>
      </c>
      <c r="C46" s="136"/>
      <c r="D46" s="136"/>
      <c r="E46" s="136">
        <f>'実質公債費比率（分子）の構造'!L$48</f>
        <v>1133</v>
      </c>
      <c r="F46" s="136"/>
      <c r="G46" s="136"/>
      <c r="H46" s="136">
        <f>'実質公債費比率（分子）の構造'!M$48</f>
        <v>1044</v>
      </c>
      <c r="I46" s="136"/>
      <c r="J46" s="136"/>
      <c r="K46" s="136">
        <f>'実質公債費比率（分子）の構造'!N$48</f>
        <v>806</v>
      </c>
      <c r="L46" s="136"/>
      <c r="M46" s="136"/>
      <c r="N46" s="136">
        <f>'実質公債費比率（分子）の構造'!O$48</f>
        <v>734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3972</v>
      </c>
      <c r="C49" s="136"/>
      <c r="D49" s="136"/>
      <c r="E49" s="136">
        <f>'実質公債費比率（分子）の構造'!L$45</f>
        <v>4213</v>
      </c>
      <c r="F49" s="136"/>
      <c r="G49" s="136"/>
      <c r="H49" s="136">
        <f>'実質公債費比率（分子）の構造'!M$45</f>
        <v>4527</v>
      </c>
      <c r="I49" s="136"/>
      <c r="J49" s="136"/>
      <c r="K49" s="136">
        <f>'実質公債費比率（分子）の構造'!N$45</f>
        <v>4984</v>
      </c>
      <c r="L49" s="136"/>
      <c r="M49" s="136"/>
      <c r="N49" s="136">
        <f>'実質公債費比率（分子）の構造'!O$45</f>
        <v>5005</v>
      </c>
      <c r="O49" s="136"/>
      <c r="P49" s="136"/>
    </row>
    <row r="50" spans="1:16" x14ac:dyDescent="0.15">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494</v>
      </c>
      <c r="G50" s="136" t="e">
        <f>NA()</f>
        <v>#N/A</v>
      </c>
      <c r="H50" s="136" t="e">
        <f>NA()</f>
        <v>#N/A</v>
      </c>
      <c r="I50" s="136">
        <f>IF(ISNUMBER('実質公債費比率（分子）の構造'!M$53),'実質公債費比率（分子）の構造'!M$53,NA())</f>
        <v>-303</v>
      </c>
      <c r="J50" s="136" t="e">
        <f>NA()</f>
        <v>#N/A</v>
      </c>
      <c r="K50" s="136" t="e">
        <f>NA()</f>
        <v>#N/A</v>
      </c>
      <c r="L50" s="136">
        <f>IF(ISNUMBER('実質公債費比率（分子）の構造'!N$53),'実質公債費比率（分子）の構造'!N$53,NA())</f>
        <v>309</v>
      </c>
      <c r="M50" s="136" t="e">
        <f>NA()</f>
        <v>#N/A</v>
      </c>
      <c r="N50" s="136" t="e">
        <f>NA()</f>
        <v>#N/A</v>
      </c>
      <c r="O50" s="136">
        <f>IF(ISNUMBER('実質公債費比率（分子）の構造'!O$53),'実質公債費比率（分子）の構造'!O$53,NA())</f>
        <v>432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44289</v>
      </c>
      <c r="E56" s="135"/>
      <c r="F56" s="135"/>
      <c r="G56" s="135">
        <f>'将来負担比率（分子）の構造'!J$51</f>
        <v>46019</v>
      </c>
      <c r="H56" s="135"/>
      <c r="I56" s="135"/>
      <c r="J56" s="135">
        <f>'将来負担比率（分子）の構造'!K$51</f>
        <v>45838</v>
      </c>
      <c r="K56" s="135"/>
      <c r="L56" s="135"/>
      <c r="M56" s="135">
        <f>'将来負担比率（分子）の構造'!L$51</f>
        <v>44898</v>
      </c>
      <c r="N56" s="135"/>
      <c r="O56" s="135"/>
      <c r="P56" s="135">
        <f>'将来負担比率（分子）の構造'!M$51</f>
        <v>45183</v>
      </c>
    </row>
    <row r="57" spans="1:16" x14ac:dyDescent="0.15">
      <c r="A57" s="135" t="s">
        <v>35</v>
      </c>
      <c r="B57" s="135"/>
      <c r="C57" s="135"/>
      <c r="D57" s="135">
        <f>'将来負担比率（分子）の構造'!I$50</f>
        <v>20314</v>
      </c>
      <c r="E57" s="135"/>
      <c r="F57" s="135"/>
      <c r="G57" s="135">
        <f>'将来負担比率（分子）の構造'!J$50</f>
        <v>17908</v>
      </c>
      <c r="H57" s="135"/>
      <c r="I57" s="135"/>
      <c r="J57" s="135">
        <f>'将来負担比率（分子）の構造'!K$50</f>
        <v>16516</v>
      </c>
      <c r="K57" s="135"/>
      <c r="L57" s="135"/>
      <c r="M57" s="135">
        <f>'将来負担比率（分子）の構造'!L$50</f>
        <v>16008</v>
      </c>
      <c r="N57" s="135"/>
      <c r="O57" s="135"/>
      <c r="P57" s="135">
        <f>'将来負担比率（分子）の構造'!M$50</f>
        <v>17367</v>
      </c>
    </row>
    <row r="58" spans="1:16" x14ac:dyDescent="0.15">
      <c r="A58" s="135" t="s">
        <v>34</v>
      </c>
      <c r="B58" s="135"/>
      <c r="C58" s="135"/>
      <c r="D58" s="135">
        <f>'将来負担比率（分子）の構造'!I$49</f>
        <v>20747</v>
      </c>
      <c r="E58" s="135"/>
      <c r="F58" s="135"/>
      <c r="G58" s="135">
        <f>'将来負担比率（分子）の構造'!J$49</f>
        <v>20766</v>
      </c>
      <c r="H58" s="135"/>
      <c r="I58" s="135"/>
      <c r="J58" s="135">
        <f>'将来負担比率（分子）の構造'!K$49</f>
        <v>23894</v>
      </c>
      <c r="K58" s="135"/>
      <c r="L58" s="135"/>
      <c r="M58" s="135">
        <f>'将来負担比率（分子）の構造'!L$49</f>
        <v>25382</v>
      </c>
      <c r="N58" s="135"/>
      <c r="O58" s="135"/>
      <c r="P58" s="135">
        <f>'将来負担比率（分子）の構造'!M$49</f>
        <v>26754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396</v>
      </c>
      <c r="C61" s="135"/>
      <c r="D61" s="135"/>
      <c r="E61" s="135">
        <f>'将来負担比率（分子）の構造'!J$46</f>
        <v>380</v>
      </c>
      <c r="F61" s="135"/>
      <c r="G61" s="135"/>
      <c r="H61" s="135">
        <f>'将来負担比率（分子）の構造'!K$46</f>
        <v>3</v>
      </c>
      <c r="I61" s="135"/>
      <c r="J61" s="135"/>
      <c r="K61" s="135">
        <f>'将来負担比率（分子）の構造'!L$46</f>
        <v>112</v>
      </c>
      <c r="L61" s="135"/>
      <c r="M61" s="135"/>
      <c r="N61" s="135">
        <f>'将来負担比率（分子）の構造'!M$46</f>
        <v>37</v>
      </c>
      <c r="O61" s="135"/>
      <c r="P61" s="135"/>
    </row>
    <row r="62" spans="1:16" x14ac:dyDescent="0.15">
      <c r="A62" s="135" t="s">
        <v>29</v>
      </c>
      <c r="B62" s="135">
        <f>'将来負担比率（分子）の構造'!I$45</f>
        <v>6484</v>
      </c>
      <c r="C62" s="135"/>
      <c r="D62" s="135"/>
      <c r="E62" s="135">
        <f>'将来負担比率（分子）の構造'!J$45</f>
        <v>7487</v>
      </c>
      <c r="F62" s="135"/>
      <c r="G62" s="135"/>
      <c r="H62" s="135">
        <f>'将来負担比率（分子）の構造'!K$45</f>
        <v>7892</v>
      </c>
      <c r="I62" s="135"/>
      <c r="J62" s="135"/>
      <c r="K62" s="135">
        <f>'将来負担比率（分子）の構造'!L$45</f>
        <v>7412</v>
      </c>
      <c r="L62" s="135"/>
      <c r="M62" s="135"/>
      <c r="N62" s="135">
        <f>'将来負担比率（分子）の構造'!M$45</f>
        <v>7121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12160</v>
      </c>
      <c r="C64" s="135"/>
      <c r="D64" s="135"/>
      <c r="E64" s="135">
        <f>'将来負担比率（分子）の構造'!J$43</f>
        <v>11979</v>
      </c>
      <c r="F64" s="135"/>
      <c r="G64" s="135"/>
      <c r="H64" s="135">
        <f>'将来負担比率（分子）の構造'!K$43</f>
        <v>11589</v>
      </c>
      <c r="I64" s="135"/>
      <c r="J64" s="135"/>
      <c r="K64" s="135">
        <f>'将来負担比率（分子）の構造'!L$43</f>
        <v>11509</v>
      </c>
      <c r="L64" s="135"/>
      <c r="M64" s="135"/>
      <c r="N64" s="135">
        <f>'将来負担比率（分子）の構造'!M$43</f>
        <v>10775</v>
      </c>
      <c r="O64" s="135"/>
      <c r="P64" s="135"/>
    </row>
    <row r="65" spans="1:16" x14ac:dyDescent="0.15">
      <c r="A65" s="135" t="s">
        <v>26</v>
      </c>
      <c r="B65" s="135">
        <f>'将来負担比率（分子）の構造'!I$42</f>
        <v>2367</v>
      </c>
      <c r="C65" s="135"/>
      <c r="D65" s="135"/>
      <c r="E65" s="135">
        <f>'将来負担比率（分子）の構造'!J$42</f>
        <v>738</v>
      </c>
      <c r="F65" s="135"/>
      <c r="G65" s="135"/>
      <c r="H65" s="135">
        <f>'将来負担比率（分子）の構造'!K$42</f>
        <v>1163</v>
      </c>
      <c r="I65" s="135"/>
      <c r="J65" s="135"/>
      <c r="K65" s="135">
        <f>'将来負担比率（分子）の構造'!L$42</f>
        <v>1368</v>
      </c>
      <c r="L65" s="135"/>
      <c r="M65" s="135"/>
      <c r="N65" s="135">
        <f>'将来負担比率（分子）の構造'!M$42</f>
        <v>1259</v>
      </c>
      <c r="O65" s="135"/>
      <c r="P65" s="135"/>
    </row>
    <row r="66" spans="1:16" x14ac:dyDescent="0.15">
      <c r="A66" s="135" t="s">
        <v>25</v>
      </c>
      <c r="B66" s="135">
        <f>'将来負担比率（分子）の構造'!I$41</f>
        <v>40440</v>
      </c>
      <c r="C66" s="135"/>
      <c r="D66" s="135"/>
      <c r="E66" s="135">
        <f>'将来負担比率（分子）の構造'!J$41</f>
        <v>39040</v>
      </c>
      <c r="F66" s="135"/>
      <c r="G66" s="135"/>
      <c r="H66" s="135">
        <f>'将来負担比率（分子）の構造'!K$41</f>
        <v>38919</v>
      </c>
      <c r="I66" s="135"/>
      <c r="J66" s="135"/>
      <c r="K66" s="135">
        <f>'将来負担比率（分子）の構造'!L$41</f>
        <v>37871</v>
      </c>
      <c r="L66" s="135"/>
      <c r="M66" s="135"/>
      <c r="N66" s="135">
        <f>'将来負担比率（分子）の構造'!M$41</f>
        <v>36049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21304060</v>
      </c>
      <c r="S5" s="669"/>
      <c r="T5" s="669"/>
      <c r="U5" s="669"/>
      <c r="V5" s="669"/>
      <c r="W5" s="669"/>
      <c r="X5" s="669"/>
      <c r="Y5" s="716"/>
      <c r="Z5" s="729">
        <v>42.9</v>
      </c>
      <c r="AA5" s="729"/>
      <c r="AB5" s="729"/>
      <c r="AC5" s="729"/>
      <c r="AD5" s="730">
        <v>19801396</v>
      </c>
      <c r="AE5" s="730"/>
      <c r="AF5" s="730"/>
      <c r="AG5" s="730"/>
      <c r="AH5" s="730"/>
      <c r="AI5" s="730"/>
      <c r="AJ5" s="730"/>
      <c r="AK5" s="730"/>
      <c r="AL5" s="717">
        <v>71.599999999999994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19800139</v>
      </c>
      <c r="BH5" s="619"/>
      <c r="BI5" s="619"/>
      <c r="BJ5" s="619"/>
      <c r="BK5" s="619"/>
      <c r="BL5" s="619"/>
      <c r="BM5" s="619"/>
      <c r="BN5" s="620"/>
      <c r="BO5" s="671">
        <v>92.9</v>
      </c>
      <c r="BP5" s="671"/>
      <c r="BQ5" s="671"/>
      <c r="BR5" s="671"/>
      <c r="BS5" s="672">
        <v>257766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453847</v>
      </c>
      <c r="S6" s="619"/>
      <c r="T6" s="619"/>
      <c r="U6" s="619"/>
      <c r="V6" s="619"/>
      <c r="W6" s="619"/>
      <c r="X6" s="619"/>
      <c r="Y6" s="620"/>
      <c r="Z6" s="671">
        <v>0.9</v>
      </c>
      <c r="AA6" s="671"/>
      <c r="AB6" s="671"/>
      <c r="AC6" s="671"/>
      <c r="AD6" s="672">
        <v>453847</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19800139</v>
      </c>
      <c r="BH6" s="619"/>
      <c r="BI6" s="619"/>
      <c r="BJ6" s="619"/>
      <c r="BK6" s="619"/>
      <c r="BL6" s="619"/>
      <c r="BM6" s="619"/>
      <c r="BN6" s="620"/>
      <c r="BO6" s="671">
        <v>92.9</v>
      </c>
      <c r="BP6" s="671"/>
      <c r="BQ6" s="671"/>
      <c r="BR6" s="671"/>
      <c r="BS6" s="672">
        <v>257766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377138</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377138</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45127</v>
      </c>
      <c r="S7" s="619"/>
      <c r="T7" s="619"/>
      <c r="U7" s="619"/>
      <c r="V7" s="619"/>
      <c r="W7" s="619"/>
      <c r="X7" s="619"/>
      <c r="Y7" s="620"/>
      <c r="Z7" s="671">
        <v>0.1</v>
      </c>
      <c r="AA7" s="671"/>
      <c r="AB7" s="671"/>
      <c r="AC7" s="671"/>
      <c r="AD7" s="672">
        <v>45127</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9751548</v>
      </c>
      <c r="BH7" s="619"/>
      <c r="BI7" s="619"/>
      <c r="BJ7" s="619"/>
      <c r="BK7" s="619"/>
      <c r="BL7" s="619"/>
      <c r="BM7" s="619"/>
      <c r="BN7" s="620"/>
      <c r="BO7" s="671">
        <v>45.8</v>
      </c>
      <c r="BP7" s="671"/>
      <c r="BQ7" s="671"/>
      <c r="BR7" s="671"/>
      <c r="BS7" s="672">
        <v>257766</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8310559</v>
      </c>
      <c r="CS7" s="619"/>
      <c r="CT7" s="619"/>
      <c r="CU7" s="619"/>
      <c r="CV7" s="619"/>
      <c r="CW7" s="619"/>
      <c r="CX7" s="619"/>
      <c r="CY7" s="620"/>
      <c r="CZ7" s="671">
        <v>18.100000000000001</v>
      </c>
      <c r="DA7" s="671"/>
      <c r="DB7" s="671"/>
      <c r="DC7" s="671"/>
      <c r="DD7" s="624">
        <v>805507</v>
      </c>
      <c r="DE7" s="619"/>
      <c r="DF7" s="619"/>
      <c r="DG7" s="619"/>
      <c r="DH7" s="619"/>
      <c r="DI7" s="619"/>
      <c r="DJ7" s="619"/>
      <c r="DK7" s="619"/>
      <c r="DL7" s="619"/>
      <c r="DM7" s="619"/>
      <c r="DN7" s="619"/>
      <c r="DO7" s="619"/>
      <c r="DP7" s="620"/>
      <c r="DQ7" s="624">
        <v>7153068</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130224</v>
      </c>
      <c r="S8" s="619"/>
      <c r="T8" s="619"/>
      <c r="U8" s="619"/>
      <c r="V8" s="619"/>
      <c r="W8" s="619"/>
      <c r="X8" s="619"/>
      <c r="Y8" s="620"/>
      <c r="Z8" s="671">
        <v>0.3</v>
      </c>
      <c r="AA8" s="671"/>
      <c r="AB8" s="671"/>
      <c r="AC8" s="671"/>
      <c r="AD8" s="672">
        <v>130224</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249766</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16162304</v>
      </c>
      <c r="CS8" s="619"/>
      <c r="CT8" s="619"/>
      <c r="CU8" s="619"/>
      <c r="CV8" s="619"/>
      <c r="CW8" s="619"/>
      <c r="CX8" s="619"/>
      <c r="CY8" s="620"/>
      <c r="CZ8" s="671">
        <v>35.1</v>
      </c>
      <c r="DA8" s="671"/>
      <c r="DB8" s="671"/>
      <c r="DC8" s="671"/>
      <c r="DD8" s="624">
        <v>188239</v>
      </c>
      <c r="DE8" s="619"/>
      <c r="DF8" s="619"/>
      <c r="DG8" s="619"/>
      <c r="DH8" s="619"/>
      <c r="DI8" s="619"/>
      <c r="DJ8" s="619"/>
      <c r="DK8" s="619"/>
      <c r="DL8" s="619"/>
      <c r="DM8" s="619"/>
      <c r="DN8" s="619"/>
      <c r="DO8" s="619"/>
      <c r="DP8" s="620"/>
      <c r="DQ8" s="624">
        <v>8448970</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128623</v>
      </c>
      <c r="S9" s="619"/>
      <c r="T9" s="619"/>
      <c r="U9" s="619"/>
      <c r="V9" s="619"/>
      <c r="W9" s="619"/>
      <c r="X9" s="619"/>
      <c r="Y9" s="620"/>
      <c r="Z9" s="671">
        <v>0.3</v>
      </c>
      <c r="AA9" s="671"/>
      <c r="AB9" s="671"/>
      <c r="AC9" s="671"/>
      <c r="AD9" s="672">
        <v>128623</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7693254</v>
      </c>
      <c r="BH9" s="619"/>
      <c r="BI9" s="619"/>
      <c r="BJ9" s="619"/>
      <c r="BK9" s="619"/>
      <c r="BL9" s="619"/>
      <c r="BM9" s="619"/>
      <c r="BN9" s="620"/>
      <c r="BO9" s="671">
        <v>36.1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3328594</v>
      </c>
      <c r="CS9" s="619"/>
      <c r="CT9" s="619"/>
      <c r="CU9" s="619"/>
      <c r="CV9" s="619"/>
      <c r="CW9" s="619"/>
      <c r="CX9" s="619"/>
      <c r="CY9" s="620"/>
      <c r="CZ9" s="671">
        <v>7.2</v>
      </c>
      <c r="DA9" s="671"/>
      <c r="DB9" s="671"/>
      <c r="DC9" s="671"/>
      <c r="DD9" s="624">
        <v>409979</v>
      </c>
      <c r="DE9" s="619"/>
      <c r="DF9" s="619"/>
      <c r="DG9" s="619"/>
      <c r="DH9" s="619"/>
      <c r="DI9" s="619"/>
      <c r="DJ9" s="619"/>
      <c r="DK9" s="619"/>
      <c r="DL9" s="619"/>
      <c r="DM9" s="619"/>
      <c r="DN9" s="619"/>
      <c r="DO9" s="619"/>
      <c r="DP9" s="620"/>
      <c r="DQ9" s="624">
        <v>2767561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2699173</v>
      </c>
      <c r="S10" s="619"/>
      <c r="T10" s="619"/>
      <c r="U10" s="619"/>
      <c r="V10" s="619"/>
      <c r="W10" s="619"/>
      <c r="X10" s="619"/>
      <c r="Y10" s="620"/>
      <c r="Z10" s="671">
        <v>5.4</v>
      </c>
      <c r="AA10" s="671"/>
      <c r="AB10" s="671"/>
      <c r="AC10" s="671"/>
      <c r="AD10" s="672">
        <v>2699173</v>
      </c>
      <c r="AE10" s="672"/>
      <c r="AF10" s="672"/>
      <c r="AG10" s="672"/>
      <c r="AH10" s="672"/>
      <c r="AI10" s="672"/>
      <c r="AJ10" s="672"/>
      <c r="AK10" s="672"/>
      <c r="AL10" s="641">
        <v>9.8000000000000007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364356</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86927</v>
      </c>
      <c r="CS10" s="619"/>
      <c r="CT10" s="619"/>
      <c r="CU10" s="619"/>
      <c r="CV10" s="619"/>
      <c r="CW10" s="619"/>
      <c r="CX10" s="619"/>
      <c r="CY10" s="620"/>
      <c r="CZ10" s="671">
        <v>0.2</v>
      </c>
      <c r="DA10" s="671"/>
      <c r="DB10" s="671"/>
      <c r="DC10" s="671"/>
      <c r="DD10" s="624">
        <v>21768</v>
      </c>
      <c r="DE10" s="619"/>
      <c r="DF10" s="619"/>
      <c r="DG10" s="619"/>
      <c r="DH10" s="619"/>
      <c r="DI10" s="619"/>
      <c r="DJ10" s="619"/>
      <c r="DK10" s="619"/>
      <c r="DL10" s="619"/>
      <c r="DM10" s="619"/>
      <c r="DN10" s="619"/>
      <c r="DO10" s="619"/>
      <c r="DP10" s="620"/>
      <c r="DQ10" s="624">
        <v>66725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23060</v>
      </c>
      <c r="S11" s="619"/>
      <c r="T11" s="619"/>
      <c r="U11" s="619"/>
      <c r="V11" s="619"/>
      <c r="W11" s="619"/>
      <c r="X11" s="619"/>
      <c r="Y11" s="620"/>
      <c r="Z11" s="671">
        <v>0</v>
      </c>
      <c r="AA11" s="671"/>
      <c r="AB11" s="671"/>
      <c r="AC11" s="671"/>
      <c r="AD11" s="672">
        <v>23060</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1444172</v>
      </c>
      <c r="BH11" s="619"/>
      <c r="BI11" s="619"/>
      <c r="BJ11" s="619"/>
      <c r="BK11" s="619"/>
      <c r="BL11" s="619"/>
      <c r="BM11" s="619"/>
      <c r="BN11" s="620"/>
      <c r="BO11" s="671">
        <v>6.8</v>
      </c>
      <c r="BP11" s="671"/>
      <c r="BQ11" s="671"/>
      <c r="BR11" s="671"/>
      <c r="BS11" s="624">
        <v>257766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292258</v>
      </c>
      <c r="CS11" s="619"/>
      <c r="CT11" s="619"/>
      <c r="CU11" s="619"/>
      <c r="CV11" s="619"/>
      <c r="CW11" s="619"/>
      <c r="CX11" s="619"/>
      <c r="CY11" s="620"/>
      <c r="CZ11" s="671">
        <v>0.6</v>
      </c>
      <c r="DA11" s="671"/>
      <c r="DB11" s="671"/>
      <c r="DC11" s="671"/>
      <c r="DD11" s="624">
        <v>104994</v>
      </c>
      <c r="DE11" s="619"/>
      <c r="DF11" s="619"/>
      <c r="DG11" s="619"/>
      <c r="DH11" s="619"/>
      <c r="DI11" s="619"/>
      <c r="DJ11" s="619"/>
      <c r="DK11" s="619"/>
      <c r="DL11" s="619"/>
      <c r="DM11" s="619"/>
      <c r="DN11" s="619"/>
      <c r="DO11" s="619"/>
      <c r="DP11" s="620"/>
      <c r="DQ11" s="624">
        <v>221150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8949960</v>
      </c>
      <c r="BH12" s="619"/>
      <c r="BI12" s="619"/>
      <c r="BJ12" s="619"/>
      <c r="BK12" s="619"/>
      <c r="BL12" s="619"/>
      <c r="BM12" s="619"/>
      <c r="BN12" s="620"/>
      <c r="BO12" s="671">
        <v>42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1084193</v>
      </c>
      <c r="CS12" s="619"/>
      <c r="CT12" s="619"/>
      <c r="CU12" s="619"/>
      <c r="CV12" s="619"/>
      <c r="CW12" s="619"/>
      <c r="CX12" s="619"/>
      <c r="CY12" s="620"/>
      <c r="CZ12" s="671">
        <v>2.4</v>
      </c>
      <c r="DA12" s="671"/>
      <c r="DB12" s="671"/>
      <c r="DC12" s="671"/>
      <c r="DD12" s="624">
        <v>43189</v>
      </c>
      <c r="DE12" s="619"/>
      <c r="DF12" s="619"/>
      <c r="DG12" s="619"/>
      <c r="DH12" s="619"/>
      <c r="DI12" s="619"/>
      <c r="DJ12" s="619"/>
      <c r="DK12" s="619"/>
      <c r="DL12" s="619"/>
      <c r="DM12" s="619"/>
      <c r="DN12" s="619"/>
      <c r="DO12" s="619"/>
      <c r="DP12" s="620"/>
      <c r="DQ12" s="624">
        <v>687108</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99733</v>
      </c>
      <c r="S13" s="619"/>
      <c r="T13" s="619"/>
      <c r="U13" s="619"/>
      <c r="V13" s="619"/>
      <c r="W13" s="619"/>
      <c r="X13" s="619"/>
      <c r="Y13" s="620"/>
      <c r="Z13" s="671">
        <v>0.2</v>
      </c>
      <c r="AA13" s="671"/>
      <c r="AB13" s="671"/>
      <c r="AC13" s="671"/>
      <c r="AD13" s="672">
        <v>99733</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8898304</v>
      </c>
      <c r="BH13" s="619"/>
      <c r="BI13" s="619"/>
      <c r="BJ13" s="619"/>
      <c r="BK13" s="619"/>
      <c r="BL13" s="619"/>
      <c r="BM13" s="619"/>
      <c r="BN13" s="620"/>
      <c r="BO13" s="671">
        <v>41.8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3894330</v>
      </c>
      <c r="CS13" s="619"/>
      <c r="CT13" s="619"/>
      <c r="CU13" s="619"/>
      <c r="CV13" s="619"/>
      <c r="CW13" s="619"/>
      <c r="CX13" s="619"/>
      <c r="CY13" s="620"/>
      <c r="CZ13" s="671">
        <v>8.5</v>
      </c>
      <c r="DA13" s="671"/>
      <c r="DB13" s="671"/>
      <c r="DC13" s="671"/>
      <c r="DD13" s="624">
        <v>2020228</v>
      </c>
      <c r="DE13" s="619"/>
      <c r="DF13" s="619"/>
      <c r="DG13" s="619"/>
      <c r="DH13" s="619"/>
      <c r="DI13" s="619"/>
      <c r="DJ13" s="619"/>
      <c r="DK13" s="619"/>
      <c r="DL13" s="619"/>
      <c r="DM13" s="619"/>
      <c r="DN13" s="619"/>
      <c r="DO13" s="619"/>
      <c r="DP13" s="620"/>
      <c r="DQ13" s="624">
        <v>3199527</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259873</v>
      </c>
      <c r="BH14" s="619"/>
      <c r="BI14" s="619"/>
      <c r="BJ14" s="619"/>
      <c r="BK14" s="619"/>
      <c r="BL14" s="619"/>
      <c r="BM14" s="619"/>
      <c r="BN14" s="620"/>
      <c r="BO14" s="671">
        <v>1.2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1897267</v>
      </c>
      <c r="CS14" s="619"/>
      <c r="CT14" s="619"/>
      <c r="CU14" s="619"/>
      <c r="CV14" s="619"/>
      <c r="CW14" s="619"/>
      <c r="CX14" s="619"/>
      <c r="CY14" s="620"/>
      <c r="CZ14" s="671">
        <v>4.0999999999999996</v>
      </c>
      <c r="DA14" s="671"/>
      <c r="DB14" s="671"/>
      <c r="DC14" s="671"/>
      <c r="DD14" s="624">
        <v>291409</v>
      </c>
      <c r="DE14" s="619"/>
      <c r="DF14" s="619"/>
      <c r="DG14" s="619"/>
      <c r="DH14" s="619"/>
      <c r="DI14" s="619"/>
      <c r="DJ14" s="619"/>
      <c r="DK14" s="619"/>
      <c r="DL14" s="619"/>
      <c r="DM14" s="619"/>
      <c r="DN14" s="619"/>
      <c r="DO14" s="619"/>
      <c r="DP14" s="620"/>
      <c r="DQ14" s="624">
        <v>1763473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97428</v>
      </c>
      <c r="S15" s="619"/>
      <c r="T15" s="619"/>
      <c r="U15" s="619"/>
      <c r="V15" s="619"/>
      <c r="W15" s="619"/>
      <c r="X15" s="619"/>
      <c r="Y15" s="620"/>
      <c r="Z15" s="671">
        <v>0.2</v>
      </c>
      <c r="AA15" s="671"/>
      <c r="AB15" s="671"/>
      <c r="AC15" s="671"/>
      <c r="AD15" s="672">
        <v>97428</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834886</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5592058</v>
      </c>
      <c r="CS15" s="619"/>
      <c r="CT15" s="619"/>
      <c r="CU15" s="619"/>
      <c r="CV15" s="619"/>
      <c r="CW15" s="619"/>
      <c r="CX15" s="619"/>
      <c r="CY15" s="620"/>
      <c r="CZ15" s="671">
        <v>12.1</v>
      </c>
      <c r="DA15" s="671"/>
      <c r="DB15" s="671"/>
      <c r="DC15" s="671"/>
      <c r="DD15" s="624">
        <v>2006188</v>
      </c>
      <c r="DE15" s="619"/>
      <c r="DF15" s="619"/>
      <c r="DG15" s="619"/>
      <c r="DH15" s="619"/>
      <c r="DI15" s="619"/>
      <c r="DJ15" s="619"/>
      <c r="DK15" s="619"/>
      <c r="DL15" s="619"/>
      <c r="DM15" s="619"/>
      <c r="DN15" s="619"/>
      <c r="DO15" s="619"/>
      <c r="DP15" s="620"/>
      <c r="DQ15" s="624">
        <v>4578148</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4241785</v>
      </c>
      <c r="S16" s="619"/>
      <c r="T16" s="619"/>
      <c r="U16" s="619"/>
      <c r="V16" s="619"/>
      <c r="W16" s="619"/>
      <c r="X16" s="619"/>
      <c r="Y16" s="620"/>
      <c r="Z16" s="671">
        <v>8.5</v>
      </c>
      <c r="AA16" s="671"/>
      <c r="AB16" s="671"/>
      <c r="AC16" s="671"/>
      <c r="AD16" s="672">
        <v>3544032</v>
      </c>
      <c r="AE16" s="672"/>
      <c r="AF16" s="672"/>
      <c r="AG16" s="672"/>
      <c r="AH16" s="672"/>
      <c r="AI16" s="672"/>
      <c r="AJ16" s="672"/>
      <c r="AK16" s="672"/>
      <c r="AL16" s="641">
        <v>12.8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3544032</v>
      </c>
      <c r="S17" s="619"/>
      <c r="T17" s="619"/>
      <c r="U17" s="619"/>
      <c r="V17" s="619"/>
      <c r="W17" s="619"/>
      <c r="X17" s="619"/>
      <c r="Y17" s="620"/>
      <c r="Z17" s="671">
        <v>7.1</v>
      </c>
      <c r="AA17" s="671"/>
      <c r="AB17" s="671"/>
      <c r="AC17" s="671"/>
      <c r="AD17" s="672">
        <v>3544032</v>
      </c>
      <c r="AE17" s="672"/>
      <c r="AF17" s="672"/>
      <c r="AG17" s="672"/>
      <c r="AH17" s="672"/>
      <c r="AI17" s="672"/>
      <c r="AJ17" s="672"/>
      <c r="AK17" s="672"/>
      <c r="AL17" s="641">
        <v>12.8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v>3872</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5014571</v>
      </c>
      <c r="CS17" s="619"/>
      <c r="CT17" s="619"/>
      <c r="CU17" s="619"/>
      <c r="CV17" s="619"/>
      <c r="CW17" s="619"/>
      <c r="CX17" s="619"/>
      <c r="CY17" s="620"/>
      <c r="CZ17" s="671">
        <v>10.9</v>
      </c>
      <c r="DA17" s="671"/>
      <c r="DB17" s="671"/>
      <c r="DC17" s="671"/>
      <c r="DD17" s="624" t="s">
        <v>109</v>
      </c>
      <c r="DE17" s="619"/>
      <c r="DF17" s="619"/>
      <c r="DG17" s="619"/>
      <c r="DH17" s="619"/>
      <c r="DI17" s="619"/>
      <c r="DJ17" s="619"/>
      <c r="DK17" s="619"/>
      <c r="DL17" s="619"/>
      <c r="DM17" s="619"/>
      <c r="DN17" s="619"/>
      <c r="DO17" s="619"/>
      <c r="DP17" s="620"/>
      <c r="DQ17" s="624">
        <v>5012429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697752</v>
      </c>
      <c r="S18" s="619"/>
      <c r="T18" s="619"/>
      <c r="U18" s="619"/>
      <c r="V18" s="619"/>
      <c r="W18" s="619"/>
      <c r="X18" s="619"/>
      <c r="Y18" s="620"/>
      <c r="Z18" s="671">
        <v>1.4</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1503921</v>
      </c>
      <c r="BH19" s="619"/>
      <c r="BI19" s="619"/>
      <c r="BJ19" s="619"/>
      <c r="BK19" s="619"/>
      <c r="BL19" s="619"/>
      <c r="BM19" s="619"/>
      <c r="BN19" s="620"/>
      <c r="BO19" s="671">
        <v>7.1</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29223060</v>
      </c>
      <c r="S20" s="619"/>
      <c r="T20" s="619"/>
      <c r="U20" s="619"/>
      <c r="V20" s="619"/>
      <c r="W20" s="619"/>
      <c r="X20" s="619"/>
      <c r="Y20" s="620"/>
      <c r="Z20" s="671">
        <v>58.8</v>
      </c>
      <c r="AA20" s="671"/>
      <c r="AB20" s="671"/>
      <c r="AC20" s="671"/>
      <c r="AD20" s="672">
        <v>27022643</v>
      </c>
      <c r="AE20" s="672"/>
      <c r="AF20" s="672"/>
      <c r="AG20" s="672"/>
      <c r="AH20" s="672"/>
      <c r="AI20" s="672"/>
      <c r="AJ20" s="672"/>
      <c r="AK20" s="672"/>
      <c r="AL20" s="641">
        <v>97.8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1503921</v>
      </c>
      <c r="BH20" s="619"/>
      <c r="BI20" s="619"/>
      <c r="BJ20" s="619"/>
      <c r="BK20" s="619"/>
      <c r="BL20" s="619"/>
      <c r="BM20" s="619"/>
      <c r="BN20" s="620"/>
      <c r="BO20" s="671">
        <v>7.1</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46040199</v>
      </c>
      <c r="CS20" s="619"/>
      <c r="CT20" s="619"/>
      <c r="CU20" s="619"/>
      <c r="CV20" s="619"/>
      <c r="CW20" s="619"/>
      <c r="CX20" s="619"/>
      <c r="CY20" s="620"/>
      <c r="CZ20" s="671">
        <v>100</v>
      </c>
      <c r="DA20" s="671"/>
      <c r="DB20" s="671"/>
      <c r="DC20" s="671"/>
      <c r="DD20" s="624">
        <v>5891501</v>
      </c>
      <c r="DE20" s="619"/>
      <c r="DF20" s="619"/>
      <c r="DG20" s="619"/>
      <c r="DH20" s="619"/>
      <c r="DI20" s="619"/>
      <c r="DJ20" s="619"/>
      <c r="DK20" s="619"/>
      <c r="DL20" s="619"/>
      <c r="DM20" s="619"/>
      <c r="DN20" s="619"/>
      <c r="DO20" s="619"/>
      <c r="DP20" s="620"/>
      <c r="DQ20" s="624">
        <v>34275297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26101</v>
      </c>
      <c r="S21" s="619"/>
      <c r="T21" s="619"/>
      <c r="U21" s="619"/>
      <c r="V21" s="619"/>
      <c r="W21" s="619"/>
      <c r="X21" s="619"/>
      <c r="Y21" s="620"/>
      <c r="Z21" s="671">
        <v>0.1</v>
      </c>
      <c r="AA21" s="671"/>
      <c r="AB21" s="671"/>
      <c r="AC21" s="671"/>
      <c r="AD21" s="672">
        <v>26101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1257</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410558</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559217</v>
      </c>
      <c r="S23" s="619"/>
      <c r="T23" s="619"/>
      <c r="U23" s="619"/>
      <c r="V23" s="619"/>
      <c r="W23" s="619"/>
      <c r="X23" s="619"/>
      <c r="Y23" s="620"/>
      <c r="Z23" s="671">
        <v>1.1000000000000001</v>
      </c>
      <c r="AA23" s="671"/>
      <c r="AB23" s="671"/>
      <c r="AC23" s="671"/>
      <c r="AD23" s="672">
        <v>127205</v>
      </c>
      <c r="AE23" s="672"/>
      <c r="AF23" s="672"/>
      <c r="AG23" s="672"/>
      <c r="AH23" s="672"/>
      <c r="AI23" s="672"/>
      <c r="AJ23" s="672"/>
      <c r="AK23" s="672"/>
      <c r="AL23" s="641">
        <v>0.5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1502664</v>
      </c>
      <c r="BH23" s="619"/>
      <c r="BI23" s="619"/>
      <c r="BJ23" s="619"/>
      <c r="BK23" s="619"/>
      <c r="BL23" s="619"/>
      <c r="BM23" s="619"/>
      <c r="BN23" s="620"/>
      <c r="BO23" s="671">
        <v>7.1</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193215</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21598584</v>
      </c>
      <c r="CS24" s="669"/>
      <c r="CT24" s="669"/>
      <c r="CU24" s="669"/>
      <c r="CV24" s="669"/>
      <c r="CW24" s="669"/>
      <c r="CX24" s="669"/>
      <c r="CY24" s="716"/>
      <c r="CZ24" s="720">
        <v>46.9</v>
      </c>
      <c r="DA24" s="721"/>
      <c r="DB24" s="721"/>
      <c r="DC24" s="722"/>
      <c r="DD24" s="715">
        <v>14717485</v>
      </c>
      <c r="DE24" s="669"/>
      <c r="DF24" s="669"/>
      <c r="DG24" s="669"/>
      <c r="DH24" s="669"/>
      <c r="DI24" s="669"/>
      <c r="DJ24" s="669"/>
      <c r="DK24" s="716"/>
      <c r="DL24" s="715">
        <v>14705873</v>
      </c>
      <c r="DM24" s="669"/>
      <c r="DN24" s="669"/>
      <c r="DO24" s="669"/>
      <c r="DP24" s="669"/>
      <c r="DQ24" s="669"/>
      <c r="DR24" s="669"/>
      <c r="DS24" s="669"/>
      <c r="DT24" s="669"/>
      <c r="DU24" s="669"/>
      <c r="DV24" s="716"/>
      <c r="DW24" s="717">
        <v>49.2</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6496821</v>
      </c>
      <c r="S25" s="619"/>
      <c r="T25" s="619"/>
      <c r="U25" s="619"/>
      <c r="V25" s="619"/>
      <c r="W25" s="619"/>
      <c r="X25" s="619"/>
      <c r="Y25" s="620"/>
      <c r="Z25" s="671">
        <v>13.1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6565087</v>
      </c>
      <c r="CS25" s="637"/>
      <c r="CT25" s="637"/>
      <c r="CU25" s="637"/>
      <c r="CV25" s="637"/>
      <c r="CW25" s="637"/>
      <c r="CX25" s="637"/>
      <c r="CY25" s="638"/>
      <c r="CZ25" s="621">
        <v>14.3</v>
      </c>
      <c r="DA25" s="639"/>
      <c r="DB25" s="639"/>
      <c r="DC25" s="640"/>
      <c r="DD25" s="624">
        <v>6055373</v>
      </c>
      <c r="DE25" s="637"/>
      <c r="DF25" s="637"/>
      <c r="DG25" s="637"/>
      <c r="DH25" s="637"/>
      <c r="DI25" s="637"/>
      <c r="DJ25" s="637"/>
      <c r="DK25" s="638"/>
      <c r="DL25" s="624">
        <v>6055108</v>
      </c>
      <c r="DM25" s="637"/>
      <c r="DN25" s="637"/>
      <c r="DO25" s="637"/>
      <c r="DP25" s="637"/>
      <c r="DQ25" s="637"/>
      <c r="DR25" s="637"/>
      <c r="DS25" s="637"/>
      <c r="DT25" s="637"/>
      <c r="DU25" s="637"/>
      <c r="DV25" s="638"/>
      <c r="DW25" s="641">
        <v>20.3</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422244</v>
      </c>
      <c r="S26" s="619"/>
      <c r="T26" s="619"/>
      <c r="U26" s="619"/>
      <c r="V26" s="619"/>
      <c r="W26" s="619"/>
      <c r="X26" s="619"/>
      <c r="Y26" s="620"/>
      <c r="Z26" s="671">
        <v>0.8</v>
      </c>
      <c r="AA26" s="671"/>
      <c r="AB26" s="671"/>
      <c r="AC26" s="671"/>
      <c r="AD26" s="672">
        <v>422244</v>
      </c>
      <c r="AE26" s="672"/>
      <c r="AF26" s="672"/>
      <c r="AG26" s="672"/>
      <c r="AH26" s="672"/>
      <c r="AI26" s="672"/>
      <c r="AJ26" s="672"/>
      <c r="AK26" s="672"/>
      <c r="AL26" s="641">
        <v>1.5</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4604036</v>
      </c>
      <c r="CS26" s="619"/>
      <c r="CT26" s="619"/>
      <c r="CU26" s="619"/>
      <c r="CV26" s="619"/>
      <c r="CW26" s="619"/>
      <c r="CX26" s="619"/>
      <c r="CY26" s="620"/>
      <c r="CZ26" s="621">
        <v>10</v>
      </c>
      <c r="DA26" s="639"/>
      <c r="DB26" s="639"/>
      <c r="DC26" s="640"/>
      <c r="DD26" s="624">
        <v>4165958</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2688053</v>
      </c>
      <c r="S27" s="619"/>
      <c r="T27" s="619"/>
      <c r="U27" s="619"/>
      <c r="V27" s="619"/>
      <c r="W27" s="619"/>
      <c r="X27" s="619"/>
      <c r="Y27" s="620"/>
      <c r="Z27" s="671">
        <v>5.4</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21304060</v>
      </c>
      <c r="BH27" s="619"/>
      <c r="BI27" s="619"/>
      <c r="BJ27" s="619"/>
      <c r="BK27" s="619"/>
      <c r="BL27" s="619"/>
      <c r="BM27" s="619"/>
      <c r="BN27" s="620"/>
      <c r="BO27" s="671">
        <v>100</v>
      </c>
      <c r="BP27" s="671"/>
      <c r="BQ27" s="671"/>
      <c r="BR27" s="671"/>
      <c r="BS27" s="624">
        <v>257766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10018926</v>
      </c>
      <c r="CS27" s="637"/>
      <c r="CT27" s="637"/>
      <c r="CU27" s="637"/>
      <c r="CV27" s="637"/>
      <c r="CW27" s="637"/>
      <c r="CX27" s="637"/>
      <c r="CY27" s="638"/>
      <c r="CZ27" s="621">
        <v>21.8</v>
      </c>
      <c r="DA27" s="639"/>
      <c r="DB27" s="639"/>
      <c r="DC27" s="640"/>
      <c r="DD27" s="624">
        <v>3649683</v>
      </c>
      <c r="DE27" s="637"/>
      <c r="DF27" s="637"/>
      <c r="DG27" s="637"/>
      <c r="DH27" s="637"/>
      <c r="DI27" s="637"/>
      <c r="DJ27" s="637"/>
      <c r="DK27" s="638"/>
      <c r="DL27" s="624">
        <v>3647649</v>
      </c>
      <c r="DM27" s="637"/>
      <c r="DN27" s="637"/>
      <c r="DO27" s="637"/>
      <c r="DP27" s="637"/>
      <c r="DQ27" s="637"/>
      <c r="DR27" s="637"/>
      <c r="DS27" s="637"/>
      <c r="DT27" s="637"/>
      <c r="DU27" s="637"/>
      <c r="DV27" s="638"/>
      <c r="DW27" s="641">
        <v>12.2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272811</v>
      </c>
      <c r="S28" s="619"/>
      <c r="T28" s="619"/>
      <c r="U28" s="619"/>
      <c r="V28" s="619"/>
      <c r="W28" s="619"/>
      <c r="X28" s="619"/>
      <c r="Y28" s="620"/>
      <c r="Z28" s="671">
        <v>0.5</v>
      </c>
      <c r="AA28" s="671"/>
      <c r="AB28" s="671"/>
      <c r="AC28" s="671"/>
      <c r="AD28" s="672">
        <v>42475</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5014571</v>
      </c>
      <c r="CS28" s="619"/>
      <c r="CT28" s="619"/>
      <c r="CU28" s="619"/>
      <c r="CV28" s="619"/>
      <c r="CW28" s="619"/>
      <c r="CX28" s="619"/>
      <c r="CY28" s="620"/>
      <c r="CZ28" s="621">
        <v>10.9</v>
      </c>
      <c r="DA28" s="639"/>
      <c r="DB28" s="639"/>
      <c r="DC28" s="640"/>
      <c r="DD28" s="624">
        <v>5012429</v>
      </c>
      <c r="DE28" s="619"/>
      <c r="DF28" s="619"/>
      <c r="DG28" s="619"/>
      <c r="DH28" s="619"/>
      <c r="DI28" s="619"/>
      <c r="DJ28" s="619"/>
      <c r="DK28" s="620"/>
      <c r="DL28" s="624">
        <v>5003116</v>
      </c>
      <c r="DM28" s="619"/>
      <c r="DN28" s="619"/>
      <c r="DO28" s="619"/>
      <c r="DP28" s="619"/>
      <c r="DQ28" s="619"/>
      <c r="DR28" s="619"/>
      <c r="DS28" s="619"/>
      <c r="DT28" s="619"/>
      <c r="DU28" s="619"/>
      <c r="DV28" s="620"/>
      <c r="DW28" s="641">
        <v>16.7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341736</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5014571</v>
      </c>
      <c r="CS29" s="637"/>
      <c r="CT29" s="637"/>
      <c r="CU29" s="637"/>
      <c r="CV29" s="637"/>
      <c r="CW29" s="637"/>
      <c r="CX29" s="637"/>
      <c r="CY29" s="638"/>
      <c r="CZ29" s="621">
        <v>10.9</v>
      </c>
      <c r="DA29" s="639"/>
      <c r="DB29" s="639"/>
      <c r="DC29" s="640"/>
      <c r="DD29" s="624">
        <v>5012429</v>
      </c>
      <c r="DE29" s="637"/>
      <c r="DF29" s="637"/>
      <c r="DG29" s="637"/>
      <c r="DH29" s="637"/>
      <c r="DI29" s="637"/>
      <c r="DJ29" s="637"/>
      <c r="DK29" s="638"/>
      <c r="DL29" s="624">
        <v>5003116</v>
      </c>
      <c r="DM29" s="637"/>
      <c r="DN29" s="637"/>
      <c r="DO29" s="637"/>
      <c r="DP29" s="637"/>
      <c r="DQ29" s="637"/>
      <c r="DR29" s="637"/>
      <c r="DS29" s="637"/>
      <c r="DT29" s="637"/>
      <c r="DU29" s="637"/>
      <c r="DV29" s="638"/>
      <c r="DW29" s="641">
        <v>16.7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2601662</v>
      </c>
      <c r="S30" s="619"/>
      <c r="T30" s="619"/>
      <c r="U30" s="619"/>
      <c r="V30" s="619"/>
      <c r="W30" s="619"/>
      <c r="X30" s="619"/>
      <c r="Y30" s="620"/>
      <c r="Z30" s="671">
        <v>5.2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95.9</v>
      </c>
      <c r="BN30" s="685"/>
      <c r="BO30" s="685"/>
      <c r="BP30" s="685"/>
      <c r="BQ30" s="687"/>
      <c r="BR30" s="684">
        <v>98.6</v>
      </c>
      <c r="BS30" s="685"/>
      <c r="BT30" s="685"/>
      <c r="BU30" s="685"/>
      <c r="BV30" s="685"/>
      <c r="BW30" s="685"/>
      <c r="BX30" s="686">
        <v>95.3</v>
      </c>
      <c r="BY30" s="685"/>
      <c r="BZ30" s="685"/>
      <c r="CA30" s="685"/>
      <c r="CB30" s="687"/>
      <c r="CD30" s="690"/>
      <c r="CE30" s="691"/>
      <c r="CF30" s="655" t="s">
        <v>291</v>
      </c>
      <c r="CG30" s="652"/>
      <c r="CH30" s="652"/>
      <c r="CI30" s="652"/>
      <c r="CJ30" s="652"/>
      <c r="CK30" s="652"/>
      <c r="CL30" s="652"/>
      <c r="CM30" s="652"/>
      <c r="CN30" s="652"/>
      <c r="CO30" s="652"/>
      <c r="CP30" s="652"/>
      <c r="CQ30" s="653"/>
      <c r="CR30" s="618">
        <v>4775721</v>
      </c>
      <c r="CS30" s="619"/>
      <c r="CT30" s="619"/>
      <c r="CU30" s="619"/>
      <c r="CV30" s="619"/>
      <c r="CW30" s="619"/>
      <c r="CX30" s="619"/>
      <c r="CY30" s="620"/>
      <c r="CZ30" s="621">
        <v>10.4</v>
      </c>
      <c r="DA30" s="639"/>
      <c r="DB30" s="639"/>
      <c r="DC30" s="640"/>
      <c r="DD30" s="624">
        <v>4773579</v>
      </c>
      <c r="DE30" s="619"/>
      <c r="DF30" s="619"/>
      <c r="DG30" s="619"/>
      <c r="DH30" s="619"/>
      <c r="DI30" s="619"/>
      <c r="DJ30" s="619"/>
      <c r="DK30" s="620"/>
      <c r="DL30" s="624">
        <v>4764266</v>
      </c>
      <c r="DM30" s="619"/>
      <c r="DN30" s="619"/>
      <c r="DO30" s="619"/>
      <c r="DP30" s="619"/>
      <c r="DQ30" s="619"/>
      <c r="DR30" s="619"/>
      <c r="DS30" s="619"/>
      <c r="DT30" s="619"/>
      <c r="DU30" s="619"/>
      <c r="DV30" s="620"/>
      <c r="DW30" s="641">
        <v>15.9</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2641979</v>
      </c>
      <c r="S31" s="619"/>
      <c r="T31" s="619"/>
      <c r="U31" s="619"/>
      <c r="V31" s="619"/>
      <c r="W31" s="619"/>
      <c r="X31" s="619"/>
      <c r="Y31" s="620"/>
      <c r="Z31" s="671">
        <v>5.3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95.5</v>
      </c>
      <c r="BN31" s="683"/>
      <c r="BO31" s="683"/>
      <c r="BP31" s="683"/>
      <c r="BQ31" s="647"/>
      <c r="BR31" s="682">
        <v>98.4</v>
      </c>
      <c r="BS31" s="637"/>
      <c r="BT31" s="637"/>
      <c r="BU31" s="637"/>
      <c r="BV31" s="637"/>
      <c r="BW31" s="637"/>
      <c r="BX31" s="673">
        <v>94.9</v>
      </c>
      <c r="BY31" s="683"/>
      <c r="BZ31" s="683"/>
      <c r="CA31" s="683"/>
      <c r="CB31" s="647"/>
      <c r="CD31" s="690"/>
      <c r="CE31" s="691"/>
      <c r="CF31" s="655" t="s">
        <v>295</v>
      </c>
      <c r="CG31" s="652"/>
      <c r="CH31" s="652"/>
      <c r="CI31" s="652"/>
      <c r="CJ31" s="652"/>
      <c r="CK31" s="652"/>
      <c r="CL31" s="652"/>
      <c r="CM31" s="652"/>
      <c r="CN31" s="652"/>
      <c r="CO31" s="652"/>
      <c r="CP31" s="652"/>
      <c r="CQ31" s="653"/>
      <c r="CR31" s="618">
        <v>238850</v>
      </c>
      <c r="CS31" s="637"/>
      <c r="CT31" s="637"/>
      <c r="CU31" s="637"/>
      <c r="CV31" s="637"/>
      <c r="CW31" s="637"/>
      <c r="CX31" s="637"/>
      <c r="CY31" s="638"/>
      <c r="CZ31" s="621">
        <v>0.5</v>
      </c>
      <c r="DA31" s="639"/>
      <c r="DB31" s="639"/>
      <c r="DC31" s="640"/>
      <c r="DD31" s="624">
        <v>238850</v>
      </c>
      <c r="DE31" s="637"/>
      <c r="DF31" s="637"/>
      <c r="DG31" s="637"/>
      <c r="DH31" s="637"/>
      <c r="DI31" s="637"/>
      <c r="DJ31" s="637"/>
      <c r="DK31" s="638"/>
      <c r="DL31" s="624">
        <v>238850</v>
      </c>
      <c r="DM31" s="637"/>
      <c r="DN31" s="637"/>
      <c r="DO31" s="637"/>
      <c r="DP31" s="637"/>
      <c r="DQ31" s="637"/>
      <c r="DR31" s="637"/>
      <c r="DS31" s="637"/>
      <c r="DT31" s="637"/>
      <c r="DU31" s="637"/>
      <c r="DV31" s="638"/>
      <c r="DW31" s="641">
        <v>0.8</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884047</v>
      </c>
      <c r="S32" s="619"/>
      <c r="T32" s="619"/>
      <c r="U32" s="619"/>
      <c r="V32" s="619"/>
      <c r="W32" s="619"/>
      <c r="X32" s="619"/>
      <c r="Y32" s="620"/>
      <c r="Z32" s="671">
        <v>1.8</v>
      </c>
      <c r="AA32" s="671"/>
      <c r="AB32" s="671"/>
      <c r="AC32" s="671"/>
      <c r="AD32" s="672">
        <v>3648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96.1</v>
      </c>
      <c r="BN32" s="603"/>
      <c r="BO32" s="603"/>
      <c r="BP32" s="603"/>
      <c r="BQ32" s="660"/>
      <c r="BR32" s="681">
        <v>98.8</v>
      </c>
      <c r="BS32" s="603"/>
      <c r="BT32" s="603"/>
      <c r="BU32" s="603"/>
      <c r="BV32" s="603"/>
      <c r="BW32" s="603"/>
      <c r="BX32" s="666">
        <v>95.6</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2953200</v>
      </c>
      <c r="S33" s="619"/>
      <c r="T33" s="619"/>
      <c r="U33" s="619"/>
      <c r="V33" s="619"/>
      <c r="W33" s="619"/>
      <c r="X33" s="619"/>
      <c r="Y33" s="620"/>
      <c r="Z33" s="671">
        <v>5.9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18550114</v>
      </c>
      <c r="CS33" s="637"/>
      <c r="CT33" s="637"/>
      <c r="CU33" s="637"/>
      <c r="CV33" s="637"/>
      <c r="CW33" s="637"/>
      <c r="CX33" s="637"/>
      <c r="CY33" s="638"/>
      <c r="CZ33" s="621">
        <v>40.299999999999997</v>
      </c>
      <c r="DA33" s="639"/>
      <c r="DB33" s="639"/>
      <c r="DC33" s="640"/>
      <c r="DD33" s="624">
        <v>16033215</v>
      </c>
      <c r="DE33" s="637"/>
      <c r="DF33" s="637"/>
      <c r="DG33" s="637"/>
      <c r="DH33" s="637"/>
      <c r="DI33" s="637"/>
      <c r="DJ33" s="637"/>
      <c r="DK33" s="638"/>
      <c r="DL33" s="624">
        <v>10937733</v>
      </c>
      <c r="DM33" s="637"/>
      <c r="DN33" s="637"/>
      <c r="DO33" s="637"/>
      <c r="DP33" s="637"/>
      <c r="DQ33" s="637"/>
      <c r="DR33" s="637"/>
      <c r="DS33" s="637"/>
      <c r="DT33" s="637"/>
      <c r="DU33" s="637"/>
      <c r="DV33" s="638"/>
      <c r="DW33" s="641">
        <v>36.6</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7477081</v>
      </c>
      <c r="CS34" s="619"/>
      <c r="CT34" s="619"/>
      <c r="CU34" s="619"/>
      <c r="CV34" s="619"/>
      <c r="CW34" s="619"/>
      <c r="CX34" s="619"/>
      <c r="CY34" s="620"/>
      <c r="CZ34" s="621">
        <v>16.2</v>
      </c>
      <c r="DA34" s="639"/>
      <c r="DB34" s="639"/>
      <c r="DC34" s="640"/>
      <c r="DD34" s="624">
        <v>6513134</v>
      </c>
      <c r="DE34" s="619"/>
      <c r="DF34" s="619"/>
      <c r="DG34" s="619"/>
      <c r="DH34" s="619"/>
      <c r="DI34" s="619"/>
      <c r="DJ34" s="619"/>
      <c r="DK34" s="620"/>
      <c r="DL34" s="624">
        <v>6192344</v>
      </c>
      <c r="DM34" s="619"/>
      <c r="DN34" s="619"/>
      <c r="DO34" s="619"/>
      <c r="DP34" s="619"/>
      <c r="DQ34" s="619"/>
      <c r="DR34" s="619"/>
      <c r="DS34" s="619"/>
      <c r="DT34" s="619"/>
      <c r="DU34" s="619"/>
      <c r="DV34" s="620"/>
      <c r="DW34" s="641">
        <v>20.7</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2252500</v>
      </c>
      <c r="S35" s="619"/>
      <c r="T35" s="619"/>
      <c r="U35" s="619"/>
      <c r="V35" s="619"/>
      <c r="W35" s="619"/>
      <c r="X35" s="619"/>
      <c r="Y35" s="620"/>
      <c r="Z35" s="671">
        <v>4.5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4909474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1230678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421571</v>
      </c>
      <c r="CS35" s="637"/>
      <c r="CT35" s="637"/>
      <c r="CU35" s="637"/>
      <c r="CV35" s="637"/>
      <c r="CW35" s="637"/>
      <c r="CX35" s="637"/>
      <c r="CY35" s="638"/>
      <c r="CZ35" s="621">
        <v>0.9</v>
      </c>
      <c r="DA35" s="639"/>
      <c r="DB35" s="639"/>
      <c r="DC35" s="640"/>
      <c r="DD35" s="624">
        <v>419071</v>
      </c>
      <c r="DE35" s="637"/>
      <c r="DF35" s="637"/>
      <c r="DG35" s="637"/>
      <c r="DH35" s="637"/>
      <c r="DI35" s="637"/>
      <c r="DJ35" s="637"/>
      <c r="DK35" s="638"/>
      <c r="DL35" s="624">
        <v>419071</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49714704</v>
      </c>
      <c r="S36" s="659"/>
      <c r="T36" s="659"/>
      <c r="U36" s="659"/>
      <c r="V36" s="659"/>
      <c r="W36" s="659"/>
      <c r="X36" s="659"/>
      <c r="Y36" s="662"/>
      <c r="Z36" s="663">
        <v>100</v>
      </c>
      <c r="AA36" s="663"/>
      <c r="AB36" s="663"/>
      <c r="AC36" s="663"/>
      <c r="AD36" s="664">
        <v>27644316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909580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873114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1786685</v>
      </c>
      <c r="CS36" s="619"/>
      <c r="CT36" s="619"/>
      <c r="CU36" s="619"/>
      <c r="CV36" s="619"/>
      <c r="CW36" s="619"/>
      <c r="CX36" s="619"/>
      <c r="CY36" s="620"/>
      <c r="CZ36" s="621">
        <v>3.9</v>
      </c>
      <c r="DA36" s="639"/>
      <c r="DB36" s="639"/>
      <c r="DC36" s="640"/>
      <c r="DD36" s="624">
        <v>1416278</v>
      </c>
      <c r="DE36" s="619"/>
      <c r="DF36" s="619"/>
      <c r="DG36" s="619"/>
      <c r="DH36" s="619"/>
      <c r="DI36" s="619"/>
      <c r="DJ36" s="619"/>
      <c r="DK36" s="620"/>
      <c r="DL36" s="624">
        <v>840145</v>
      </c>
      <c r="DM36" s="619"/>
      <c r="DN36" s="619"/>
      <c r="DO36" s="619"/>
      <c r="DP36" s="619"/>
      <c r="DQ36" s="619"/>
      <c r="DR36" s="619"/>
      <c r="DS36" s="619"/>
      <c r="DT36" s="619"/>
      <c r="DU36" s="619"/>
      <c r="DV36" s="620"/>
      <c r="DW36" s="641">
        <v>2.8</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28885</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21040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10153</v>
      </c>
      <c r="CS37" s="637"/>
      <c r="CT37" s="637"/>
      <c r="CU37" s="637"/>
      <c r="CV37" s="637"/>
      <c r="CW37" s="637"/>
      <c r="CX37" s="637"/>
      <c r="CY37" s="638"/>
      <c r="CZ37" s="621">
        <v>0</v>
      </c>
      <c r="DA37" s="639"/>
      <c r="DB37" s="639"/>
      <c r="DC37" s="640"/>
      <c r="DD37" s="624">
        <v>10153</v>
      </c>
      <c r="DE37" s="637"/>
      <c r="DF37" s="637"/>
      <c r="DG37" s="637"/>
      <c r="DH37" s="637"/>
      <c r="DI37" s="637"/>
      <c r="DJ37" s="637"/>
      <c r="DK37" s="638"/>
      <c r="DL37" s="624">
        <v>10071</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36894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4880589</v>
      </c>
      <c r="CS38" s="619"/>
      <c r="CT38" s="619"/>
      <c r="CU38" s="619"/>
      <c r="CV38" s="619"/>
      <c r="CW38" s="619"/>
      <c r="CX38" s="619"/>
      <c r="CY38" s="620"/>
      <c r="CZ38" s="621">
        <v>10.6</v>
      </c>
      <c r="DA38" s="639"/>
      <c r="DB38" s="639"/>
      <c r="DC38" s="640"/>
      <c r="DD38" s="624">
        <v>4184604</v>
      </c>
      <c r="DE38" s="619"/>
      <c r="DF38" s="619"/>
      <c r="DG38" s="619"/>
      <c r="DH38" s="619"/>
      <c r="DI38" s="619"/>
      <c r="DJ38" s="619"/>
      <c r="DK38" s="620"/>
      <c r="DL38" s="624">
        <v>3486173</v>
      </c>
      <c r="DM38" s="619"/>
      <c r="DN38" s="619"/>
      <c r="DO38" s="619"/>
      <c r="DP38" s="619"/>
      <c r="DQ38" s="619"/>
      <c r="DR38" s="619"/>
      <c r="DS38" s="619"/>
      <c r="DT38" s="619"/>
      <c r="DU38" s="619"/>
      <c r="DV38" s="620"/>
      <c r="DW38" s="641">
        <v>11.7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3664060</v>
      </c>
      <c r="CS39" s="637"/>
      <c r="CT39" s="637"/>
      <c r="CU39" s="637"/>
      <c r="CV39" s="637"/>
      <c r="CW39" s="637"/>
      <c r="CX39" s="637"/>
      <c r="CY39" s="638"/>
      <c r="CZ39" s="621">
        <v>8</v>
      </c>
      <c r="DA39" s="639"/>
      <c r="DB39" s="639"/>
      <c r="DC39" s="640"/>
      <c r="DD39" s="624">
        <v>3500000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1144732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320128</v>
      </c>
      <c r="CS40" s="619"/>
      <c r="CT40" s="619"/>
      <c r="CU40" s="619"/>
      <c r="CV40" s="619"/>
      <c r="CW40" s="619"/>
      <c r="CX40" s="619"/>
      <c r="CY40" s="620"/>
      <c r="CZ40" s="621">
        <v>0.7</v>
      </c>
      <c r="DA40" s="639"/>
      <c r="DB40" s="639"/>
      <c r="DC40" s="640"/>
      <c r="DD40" s="624">
        <v>128</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2826277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5891501</v>
      </c>
      <c r="CS42" s="619"/>
      <c r="CT42" s="619"/>
      <c r="CU42" s="619"/>
      <c r="CV42" s="619"/>
      <c r="CW42" s="619"/>
      <c r="CX42" s="619"/>
      <c r="CY42" s="620"/>
      <c r="CZ42" s="621">
        <v>12.8</v>
      </c>
      <c r="DA42" s="622"/>
      <c r="DB42" s="622"/>
      <c r="DC42" s="623"/>
      <c r="DD42" s="624">
        <v>3524597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81304</v>
      </c>
      <c r="CS43" s="637"/>
      <c r="CT43" s="637"/>
      <c r="CU43" s="637"/>
      <c r="CV43" s="637"/>
      <c r="CW43" s="637"/>
      <c r="CX43" s="637"/>
      <c r="CY43" s="638"/>
      <c r="CZ43" s="621">
        <v>0.2</v>
      </c>
      <c r="DA43" s="639"/>
      <c r="DB43" s="639"/>
      <c r="DC43" s="640"/>
      <c r="DD43" s="624">
        <v>80363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5891501</v>
      </c>
      <c r="CS44" s="619"/>
      <c r="CT44" s="619"/>
      <c r="CU44" s="619"/>
      <c r="CV44" s="619"/>
      <c r="CW44" s="619"/>
      <c r="CX44" s="619"/>
      <c r="CY44" s="620"/>
      <c r="CZ44" s="621">
        <v>12.8</v>
      </c>
      <c r="DA44" s="622"/>
      <c r="DB44" s="622"/>
      <c r="DC44" s="623"/>
      <c r="DD44" s="624">
        <v>3524597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2179817</v>
      </c>
      <c r="CS45" s="637"/>
      <c r="CT45" s="637"/>
      <c r="CU45" s="637"/>
      <c r="CV45" s="637"/>
      <c r="CW45" s="637"/>
      <c r="CX45" s="637"/>
      <c r="CY45" s="638"/>
      <c r="CZ45" s="621">
        <v>4.7</v>
      </c>
      <c r="DA45" s="639"/>
      <c r="DB45" s="639"/>
      <c r="DC45" s="640"/>
      <c r="DD45" s="624">
        <v>799403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3696010</v>
      </c>
      <c r="CS46" s="619"/>
      <c r="CT46" s="619"/>
      <c r="CU46" s="619"/>
      <c r="CV46" s="619"/>
      <c r="CW46" s="619"/>
      <c r="CX46" s="619"/>
      <c r="CY46" s="620"/>
      <c r="CZ46" s="621">
        <v>8</v>
      </c>
      <c r="DA46" s="622"/>
      <c r="DB46" s="622"/>
      <c r="DC46" s="623"/>
      <c r="DD46" s="624">
        <v>2709520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46040199</v>
      </c>
      <c r="CS49" s="603"/>
      <c r="CT49" s="603"/>
      <c r="CU49" s="603"/>
      <c r="CV49" s="603"/>
      <c r="CW49" s="603"/>
      <c r="CX49" s="603"/>
      <c r="CY49" s="604"/>
      <c r="CZ49" s="605">
        <v>100</v>
      </c>
      <c r="DA49" s="606"/>
      <c r="DB49" s="606"/>
      <c r="DC49" s="607"/>
      <c r="DD49" s="608">
        <v>34275297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K31" sqref="AK31:AO3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50" t="s">
        <v>341</v>
      </c>
      <c r="DK2" s="1151"/>
      <c r="DL2" s="1151"/>
      <c r="DM2" s="1151"/>
      <c r="DN2" s="1151"/>
      <c r="DO2" s="1152"/>
      <c r="DP2" s="200"/>
      <c r="DQ2" s="1150" t="s">
        <v>342</v>
      </c>
      <c r="DR2" s="1151"/>
      <c r="DS2" s="1151"/>
      <c r="DT2" s="1151"/>
      <c r="DU2" s="1151"/>
      <c r="DV2" s="1151"/>
      <c r="DW2" s="1151"/>
      <c r="DX2" s="1151"/>
      <c r="DY2" s="1151"/>
      <c r="DZ2" s="115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103" t="s">
        <v>343</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6" t="s">
        <v>345</v>
      </c>
      <c r="B5" s="1027"/>
      <c r="C5" s="1027"/>
      <c r="D5" s="1027"/>
      <c r="E5" s="1027"/>
      <c r="F5" s="1027"/>
      <c r="G5" s="1027"/>
      <c r="H5" s="1027"/>
      <c r="I5" s="1027"/>
      <c r="J5" s="1027"/>
      <c r="K5" s="1027"/>
      <c r="L5" s="1027"/>
      <c r="M5" s="1027"/>
      <c r="N5" s="1027"/>
      <c r="O5" s="1027"/>
      <c r="P5" s="1028"/>
      <c r="Q5" s="1032" t="s">
        <v>346</v>
      </c>
      <c r="R5" s="1033"/>
      <c r="S5" s="1033"/>
      <c r="T5" s="1033"/>
      <c r="U5" s="1034"/>
      <c r="V5" s="1032" t="s">
        <v>347</v>
      </c>
      <c r="W5" s="1033"/>
      <c r="X5" s="1033"/>
      <c r="Y5" s="1033"/>
      <c r="Z5" s="1034"/>
      <c r="AA5" s="1032" t="s">
        <v>348</v>
      </c>
      <c r="AB5" s="1033"/>
      <c r="AC5" s="1033"/>
      <c r="AD5" s="1033"/>
      <c r="AE5" s="1033"/>
      <c r="AF5" s="1153" t="s">
        <v>349</v>
      </c>
      <c r="AG5" s="1033"/>
      <c r="AH5" s="1033"/>
      <c r="AI5" s="1033"/>
      <c r="AJ5" s="1048"/>
      <c r="AK5" s="1033" t="s">
        <v>350</v>
      </c>
      <c r="AL5" s="1033"/>
      <c r="AM5" s="1033"/>
      <c r="AN5" s="1033"/>
      <c r="AO5" s="1034"/>
      <c r="AP5" s="1032" t="s">
        <v>351</v>
      </c>
      <c r="AQ5" s="1033"/>
      <c r="AR5" s="1033"/>
      <c r="AS5" s="1033"/>
      <c r="AT5" s="1034"/>
      <c r="AU5" s="1032" t="s">
        <v>352</v>
      </c>
      <c r="AV5" s="1033"/>
      <c r="AW5" s="1033"/>
      <c r="AX5" s="1033"/>
      <c r="AY5" s="1048"/>
      <c r="AZ5" s="207"/>
      <c r="BA5" s="207"/>
      <c r="BB5" s="207"/>
      <c r="BC5" s="207"/>
      <c r="BD5" s="207"/>
      <c r="BE5" s="208"/>
      <c r="BF5" s="208"/>
      <c r="BG5" s="208"/>
      <c r="BH5" s="208"/>
      <c r="BI5" s="208"/>
      <c r="BJ5" s="208"/>
      <c r="BK5" s="208"/>
      <c r="BL5" s="208"/>
      <c r="BM5" s="208"/>
      <c r="BN5" s="208"/>
      <c r="BO5" s="208"/>
      <c r="BP5" s="208"/>
      <c r="BQ5" s="1026" t="s">
        <v>353</v>
      </c>
      <c r="BR5" s="1027"/>
      <c r="BS5" s="1027"/>
      <c r="BT5" s="1027"/>
      <c r="BU5" s="1027"/>
      <c r="BV5" s="1027"/>
      <c r="BW5" s="1027"/>
      <c r="BX5" s="1027"/>
      <c r="BY5" s="1027"/>
      <c r="BZ5" s="1027"/>
      <c r="CA5" s="1027"/>
      <c r="CB5" s="1027"/>
      <c r="CC5" s="1027"/>
      <c r="CD5" s="1027"/>
      <c r="CE5" s="1027"/>
      <c r="CF5" s="1027"/>
      <c r="CG5" s="1028"/>
      <c r="CH5" s="1032" t="s">
        <v>354</v>
      </c>
      <c r="CI5" s="1033"/>
      <c r="CJ5" s="1033"/>
      <c r="CK5" s="1033"/>
      <c r="CL5" s="1034"/>
      <c r="CM5" s="1032" t="s">
        <v>355</v>
      </c>
      <c r="CN5" s="1033"/>
      <c r="CO5" s="1033"/>
      <c r="CP5" s="1033"/>
      <c r="CQ5" s="1034"/>
      <c r="CR5" s="1032" t="s">
        <v>356</v>
      </c>
      <c r="CS5" s="1033"/>
      <c r="CT5" s="1033"/>
      <c r="CU5" s="1033"/>
      <c r="CV5" s="1034"/>
      <c r="CW5" s="1032" t="s">
        <v>357</v>
      </c>
      <c r="CX5" s="1033"/>
      <c r="CY5" s="1033"/>
      <c r="CZ5" s="1033"/>
      <c r="DA5" s="1034"/>
      <c r="DB5" s="1032" t="s">
        <v>358</v>
      </c>
      <c r="DC5" s="1033"/>
      <c r="DD5" s="1033"/>
      <c r="DE5" s="1033"/>
      <c r="DF5" s="1034"/>
      <c r="DG5" s="1141" t="s">
        <v>359</v>
      </c>
      <c r="DH5" s="1142"/>
      <c r="DI5" s="1142"/>
      <c r="DJ5" s="1142"/>
      <c r="DK5" s="1143"/>
      <c r="DL5" s="1141" t="s">
        <v>360</v>
      </c>
      <c r="DM5" s="1142"/>
      <c r="DN5" s="1142"/>
      <c r="DO5" s="1142"/>
      <c r="DP5" s="1143"/>
      <c r="DQ5" s="1032" t="s">
        <v>361</v>
      </c>
      <c r="DR5" s="1033"/>
      <c r="DS5" s="1033"/>
      <c r="DT5" s="1033"/>
      <c r="DU5" s="1034"/>
      <c r="DV5" s="1032" t="s">
        <v>352</v>
      </c>
      <c r="DW5" s="1033"/>
      <c r="DX5" s="1033"/>
      <c r="DY5" s="1033"/>
      <c r="DZ5" s="1048"/>
      <c r="EA5" s="205"/>
    </row>
    <row r="6" spans="1:131" s="206"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54"/>
      <c r="AG6" s="1036"/>
      <c r="AH6" s="1036"/>
      <c r="AI6" s="1036"/>
      <c r="AJ6" s="1049"/>
      <c r="AK6" s="1036"/>
      <c r="AL6" s="1036"/>
      <c r="AM6" s="1036"/>
      <c r="AN6" s="1036"/>
      <c r="AO6" s="1037"/>
      <c r="AP6" s="1035"/>
      <c r="AQ6" s="1036"/>
      <c r="AR6" s="1036"/>
      <c r="AS6" s="1036"/>
      <c r="AT6" s="1037"/>
      <c r="AU6" s="1035"/>
      <c r="AV6" s="1036"/>
      <c r="AW6" s="1036"/>
      <c r="AX6" s="1036"/>
      <c r="AY6" s="1049"/>
      <c r="AZ6" s="203"/>
      <c r="BA6" s="203"/>
      <c r="BB6" s="203"/>
      <c r="BC6" s="203"/>
      <c r="BD6" s="203"/>
      <c r="BE6" s="204"/>
      <c r="BF6" s="204"/>
      <c r="BG6" s="204"/>
      <c r="BH6" s="204"/>
      <c r="BI6" s="204"/>
      <c r="BJ6" s="204"/>
      <c r="BK6" s="204"/>
      <c r="BL6" s="204"/>
      <c r="BM6" s="204"/>
      <c r="BN6" s="204"/>
      <c r="BO6" s="204"/>
      <c r="BP6" s="204"/>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44"/>
      <c r="DH6" s="1145"/>
      <c r="DI6" s="1145"/>
      <c r="DJ6" s="1145"/>
      <c r="DK6" s="1146"/>
      <c r="DL6" s="1144"/>
      <c r="DM6" s="1145"/>
      <c r="DN6" s="1145"/>
      <c r="DO6" s="1145"/>
      <c r="DP6" s="1146"/>
      <c r="DQ6" s="1035"/>
      <c r="DR6" s="1036"/>
      <c r="DS6" s="1036"/>
      <c r="DT6" s="1036"/>
      <c r="DU6" s="1037"/>
      <c r="DV6" s="1035"/>
      <c r="DW6" s="1036"/>
      <c r="DX6" s="1036"/>
      <c r="DY6" s="1036"/>
      <c r="DZ6" s="1049"/>
      <c r="EA6" s="205"/>
    </row>
    <row r="7" spans="1:131" s="206" customFormat="1" ht="26.25" customHeight="1" thickTop="1" x14ac:dyDescent="0.15">
      <c r="A7" s="209">
        <v>1</v>
      </c>
      <c r="B7" s="1087" t="s">
        <v>362</v>
      </c>
      <c r="C7" s="1088"/>
      <c r="D7" s="1088"/>
      <c r="E7" s="1088"/>
      <c r="F7" s="1088"/>
      <c r="G7" s="1088"/>
      <c r="H7" s="1088"/>
      <c r="I7" s="1088"/>
      <c r="J7" s="1088"/>
      <c r="K7" s="1088"/>
      <c r="L7" s="1088"/>
      <c r="M7" s="1088"/>
      <c r="N7" s="1088"/>
      <c r="O7" s="1088"/>
      <c r="P7" s="1089"/>
      <c r="Q7" s="1090">
        <v>49761</v>
      </c>
      <c r="R7" s="1091"/>
      <c r="S7" s="1091"/>
      <c r="T7" s="1091"/>
      <c r="U7" s="1092"/>
      <c r="V7" s="1093">
        <v>46087</v>
      </c>
      <c r="W7" s="1091"/>
      <c r="X7" s="1091"/>
      <c r="Y7" s="1091"/>
      <c r="Z7" s="1092"/>
      <c r="AA7" s="1093">
        <v>3675</v>
      </c>
      <c r="AB7" s="1091"/>
      <c r="AC7" s="1091"/>
      <c r="AD7" s="1091"/>
      <c r="AE7" s="1094"/>
      <c r="AF7" s="1147">
        <v>3336</v>
      </c>
      <c r="AG7" s="1148"/>
      <c r="AH7" s="1148"/>
      <c r="AI7" s="1148"/>
      <c r="AJ7" s="1149"/>
      <c r="AK7" s="1132">
        <v>2602</v>
      </c>
      <c r="AL7" s="1130"/>
      <c r="AM7" s="1130"/>
      <c r="AN7" s="1130"/>
      <c r="AO7" s="1133"/>
      <c r="AP7" s="1134">
        <v>36049</v>
      </c>
      <c r="AQ7" s="1130"/>
      <c r="AR7" s="1130"/>
      <c r="AS7" s="1130"/>
      <c r="AT7" s="1133"/>
      <c r="AU7" s="1135" t="s">
        <v>537</v>
      </c>
      <c r="AV7" s="1136"/>
      <c r="AW7" s="1136"/>
      <c r="AX7" s="1136"/>
      <c r="AY7" s="1137"/>
      <c r="AZ7" s="203"/>
      <c r="BA7" s="203"/>
      <c r="BB7" s="203"/>
      <c r="BC7" s="203"/>
      <c r="BD7" s="203"/>
      <c r="BE7" s="204"/>
      <c r="BF7" s="204"/>
      <c r="BG7" s="204"/>
      <c r="BH7" s="204"/>
      <c r="BI7" s="204"/>
      <c r="BJ7" s="204"/>
      <c r="BK7" s="204"/>
      <c r="BL7" s="204"/>
      <c r="BM7" s="204"/>
      <c r="BN7" s="204"/>
      <c r="BO7" s="204"/>
      <c r="BP7" s="204"/>
      <c r="BQ7" s="210">
        <v>1</v>
      </c>
      <c r="BR7" s="211"/>
      <c r="BS7" s="1138" t="s">
        <v>547</v>
      </c>
      <c r="BT7" s="1139"/>
      <c r="BU7" s="1139"/>
      <c r="BV7" s="1139"/>
      <c r="BW7" s="1139"/>
      <c r="BX7" s="1139"/>
      <c r="BY7" s="1139"/>
      <c r="BZ7" s="1139"/>
      <c r="CA7" s="1139"/>
      <c r="CB7" s="1139"/>
      <c r="CC7" s="1139"/>
      <c r="CD7" s="1139"/>
      <c r="CE7" s="1139"/>
      <c r="CF7" s="1139"/>
      <c r="CG7" s="1140"/>
      <c r="CH7" s="1129">
        <v>-248</v>
      </c>
      <c r="CI7" s="1130"/>
      <c r="CJ7" s="1130"/>
      <c r="CK7" s="1130"/>
      <c r="CL7" s="1131"/>
      <c r="CM7" s="1129">
        <v>217</v>
      </c>
      <c r="CN7" s="1130"/>
      <c r="CO7" s="1130"/>
      <c r="CP7" s="1130"/>
      <c r="CQ7" s="1131"/>
      <c r="CR7" s="1129">
        <v>5</v>
      </c>
      <c r="CS7" s="1130"/>
      <c r="CT7" s="1130"/>
      <c r="CU7" s="1130"/>
      <c r="CV7" s="1131"/>
      <c r="CW7" s="1129" t="s">
        <v>484</v>
      </c>
      <c r="CX7" s="1130"/>
      <c r="CY7" s="1130"/>
      <c r="CZ7" s="1130"/>
      <c r="DA7" s="1131"/>
      <c r="DB7" s="1129">
        <v>757</v>
      </c>
      <c r="DC7" s="1130"/>
      <c r="DD7" s="1130"/>
      <c r="DE7" s="1130"/>
      <c r="DF7" s="1131"/>
      <c r="DG7" s="1129">
        <v>660</v>
      </c>
      <c r="DH7" s="1130"/>
      <c r="DI7" s="1130"/>
      <c r="DJ7" s="1130"/>
      <c r="DK7" s="1131"/>
      <c r="DL7" s="1129" t="s">
        <v>484</v>
      </c>
      <c r="DM7" s="1130"/>
      <c r="DN7" s="1130"/>
      <c r="DO7" s="1130"/>
      <c r="DP7" s="1131"/>
      <c r="DQ7" s="1129">
        <v>37</v>
      </c>
      <c r="DR7" s="1130"/>
      <c r="DS7" s="1130"/>
      <c r="DT7" s="1130"/>
      <c r="DU7" s="1131"/>
      <c r="DV7" s="1155"/>
      <c r="DW7" s="1136"/>
      <c r="DX7" s="1136"/>
      <c r="DY7" s="1136"/>
      <c r="DZ7" s="1137"/>
      <c r="EA7" s="205"/>
    </row>
    <row r="8" spans="1:131" s="206" customFormat="1" ht="26.25" customHeight="1" x14ac:dyDescent="0.15">
      <c r="A8" s="212">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0"/>
      <c r="AG8" s="1051"/>
      <c r="AH8" s="1051"/>
      <c r="AI8" s="1051"/>
      <c r="AJ8" s="1052"/>
      <c r="AK8" s="1127"/>
      <c r="AL8" s="1128"/>
      <c r="AM8" s="1128"/>
      <c r="AN8" s="1128"/>
      <c r="AO8" s="1128"/>
      <c r="AP8" s="1128"/>
      <c r="AQ8" s="1128"/>
      <c r="AR8" s="1128"/>
      <c r="AS8" s="1128"/>
      <c r="AT8" s="1128"/>
      <c r="AU8" s="1125"/>
      <c r="AV8" s="1125"/>
      <c r="AW8" s="1125"/>
      <c r="AX8" s="1125"/>
      <c r="AY8" s="1126"/>
      <c r="AZ8" s="203"/>
      <c r="BA8" s="203"/>
      <c r="BB8" s="203"/>
      <c r="BC8" s="203"/>
      <c r="BD8" s="203"/>
      <c r="BE8" s="204"/>
      <c r="BF8" s="204"/>
      <c r="BG8" s="204"/>
      <c r="BH8" s="204"/>
      <c r="BI8" s="204"/>
      <c r="BJ8" s="204"/>
      <c r="BK8" s="204"/>
      <c r="BL8" s="204"/>
      <c r="BM8" s="204"/>
      <c r="BN8" s="204"/>
      <c r="BO8" s="204"/>
      <c r="BP8" s="204"/>
      <c r="BQ8" s="213">
        <v>2</v>
      </c>
      <c r="BR8" s="214"/>
      <c r="BS8" s="1045" t="s">
        <v>548</v>
      </c>
      <c r="BT8" s="1046"/>
      <c r="BU8" s="1046"/>
      <c r="BV8" s="1046"/>
      <c r="BW8" s="1046"/>
      <c r="BX8" s="1046"/>
      <c r="BY8" s="1046"/>
      <c r="BZ8" s="1046"/>
      <c r="CA8" s="1046"/>
      <c r="CB8" s="1046"/>
      <c r="CC8" s="1046"/>
      <c r="CD8" s="1046"/>
      <c r="CE8" s="1046"/>
      <c r="CF8" s="1046"/>
      <c r="CG8" s="1047"/>
      <c r="CH8" s="1020">
        <v>1</v>
      </c>
      <c r="CI8" s="1021"/>
      <c r="CJ8" s="1021"/>
      <c r="CK8" s="1021"/>
      <c r="CL8" s="1022"/>
      <c r="CM8" s="1020">
        <v>8</v>
      </c>
      <c r="CN8" s="1021"/>
      <c r="CO8" s="1021"/>
      <c r="CP8" s="1021"/>
      <c r="CQ8" s="1022"/>
      <c r="CR8" s="1020">
        <v>7</v>
      </c>
      <c r="CS8" s="1021"/>
      <c r="CT8" s="1021"/>
      <c r="CU8" s="1021"/>
      <c r="CV8" s="1022"/>
      <c r="CW8" s="1020" t="s">
        <v>484</v>
      </c>
      <c r="CX8" s="1021"/>
      <c r="CY8" s="1021"/>
      <c r="CZ8" s="1021"/>
      <c r="DA8" s="1022"/>
      <c r="DB8" s="1020" t="s">
        <v>484</v>
      </c>
      <c r="DC8" s="1021"/>
      <c r="DD8" s="1021"/>
      <c r="DE8" s="1021"/>
      <c r="DF8" s="1022"/>
      <c r="DG8" s="1020" t="s">
        <v>484</v>
      </c>
      <c r="DH8" s="1021"/>
      <c r="DI8" s="1021"/>
      <c r="DJ8" s="1021"/>
      <c r="DK8" s="1022"/>
      <c r="DL8" s="1020" t="s">
        <v>484</v>
      </c>
      <c r="DM8" s="1021"/>
      <c r="DN8" s="1021"/>
      <c r="DO8" s="1021"/>
      <c r="DP8" s="1022"/>
      <c r="DQ8" s="1020" t="s">
        <v>484</v>
      </c>
      <c r="DR8" s="1021"/>
      <c r="DS8" s="1021"/>
      <c r="DT8" s="1021"/>
      <c r="DU8" s="1022"/>
      <c r="DV8" s="1023"/>
      <c r="DW8" s="1024"/>
      <c r="DX8" s="1024"/>
      <c r="DY8" s="1024"/>
      <c r="DZ8" s="1025"/>
      <c r="EA8" s="205"/>
    </row>
    <row r="9" spans="1:131" s="206" customFormat="1" ht="26.25" customHeight="1" x14ac:dyDescent="0.15">
      <c r="A9" s="212">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0"/>
      <c r="AG9" s="1051"/>
      <c r="AH9" s="1051"/>
      <c r="AI9" s="1051"/>
      <c r="AJ9" s="1052"/>
      <c r="AK9" s="1127"/>
      <c r="AL9" s="1128"/>
      <c r="AM9" s="1128"/>
      <c r="AN9" s="1128"/>
      <c r="AO9" s="1128"/>
      <c r="AP9" s="1128"/>
      <c r="AQ9" s="1128"/>
      <c r="AR9" s="1128"/>
      <c r="AS9" s="1128"/>
      <c r="AT9" s="1128"/>
      <c r="AU9" s="1125"/>
      <c r="AV9" s="1125"/>
      <c r="AW9" s="1125"/>
      <c r="AX9" s="1125"/>
      <c r="AY9" s="1126"/>
      <c r="AZ9" s="203"/>
      <c r="BA9" s="203"/>
      <c r="BB9" s="203"/>
      <c r="BC9" s="203"/>
      <c r="BD9" s="203"/>
      <c r="BE9" s="204"/>
      <c r="BF9" s="204"/>
      <c r="BG9" s="204"/>
      <c r="BH9" s="204"/>
      <c r="BI9" s="204"/>
      <c r="BJ9" s="204"/>
      <c r="BK9" s="204"/>
      <c r="BL9" s="204"/>
      <c r="BM9" s="204"/>
      <c r="BN9" s="204"/>
      <c r="BO9" s="204"/>
      <c r="BP9" s="204"/>
      <c r="BQ9" s="213">
        <v>3</v>
      </c>
      <c r="BR9" s="214"/>
      <c r="BS9" s="1045" t="s">
        <v>549</v>
      </c>
      <c r="BT9" s="1046"/>
      <c r="BU9" s="1046"/>
      <c r="BV9" s="1046"/>
      <c r="BW9" s="1046"/>
      <c r="BX9" s="1046"/>
      <c r="BY9" s="1046"/>
      <c r="BZ9" s="1046"/>
      <c r="CA9" s="1046"/>
      <c r="CB9" s="1046"/>
      <c r="CC9" s="1046"/>
      <c r="CD9" s="1046"/>
      <c r="CE9" s="1046"/>
      <c r="CF9" s="1046"/>
      <c r="CG9" s="1047"/>
      <c r="CH9" s="1020">
        <v>6</v>
      </c>
      <c r="CI9" s="1021"/>
      <c r="CJ9" s="1021"/>
      <c r="CK9" s="1021"/>
      <c r="CL9" s="1022"/>
      <c r="CM9" s="1020">
        <v>432</v>
      </c>
      <c r="CN9" s="1021"/>
      <c r="CO9" s="1021"/>
      <c r="CP9" s="1021"/>
      <c r="CQ9" s="1022"/>
      <c r="CR9" s="1020">
        <v>9</v>
      </c>
      <c r="CS9" s="1021"/>
      <c r="CT9" s="1021"/>
      <c r="CU9" s="1021"/>
      <c r="CV9" s="1022"/>
      <c r="CW9" s="1020">
        <v>9</v>
      </c>
      <c r="CX9" s="1021"/>
      <c r="CY9" s="1021"/>
      <c r="CZ9" s="1021"/>
      <c r="DA9" s="1022"/>
      <c r="DB9" s="1020" t="s">
        <v>484</v>
      </c>
      <c r="DC9" s="1021"/>
      <c r="DD9" s="1021"/>
      <c r="DE9" s="1021"/>
      <c r="DF9" s="1022"/>
      <c r="DG9" s="1020" t="s">
        <v>484</v>
      </c>
      <c r="DH9" s="1021"/>
      <c r="DI9" s="1021"/>
      <c r="DJ9" s="1021"/>
      <c r="DK9" s="1022"/>
      <c r="DL9" s="1020" t="s">
        <v>484</v>
      </c>
      <c r="DM9" s="1021"/>
      <c r="DN9" s="1021"/>
      <c r="DO9" s="1021"/>
      <c r="DP9" s="1022"/>
      <c r="DQ9" s="1020" t="s">
        <v>484</v>
      </c>
      <c r="DR9" s="1021"/>
      <c r="DS9" s="1021"/>
      <c r="DT9" s="1021"/>
      <c r="DU9" s="1022"/>
      <c r="DV9" s="1023"/>
      <c r="DW9" s="1024"/>
      <c r="DX9" s="1024"/>
      <c r="DY9" s="1024"/>
      <c r="DZ9" s="1025"/>
      <c r="EA9" s="205"/>
    </row>
    <row r="10" spans="1:131" s="206" customFormat="1" ht="26.25" customHeight="1" x14ac:dyDescent="0.15">
      <c r="A10" s="212">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0"/>
      <c r="AG10" s="1051"/>
      <c r="AH10" s="1051"/>
      <c r="AI10" s="1051"/>
      <c r="AJ10" s="1052"/>
      <c r="AK10" s="1127"/>
      <c r="AL10" s="1128"/>
      <c r="AM10" s="1128"/>
      <c r="AN10" s="1128"/>
      <c r="AO10" s="1128"/>
      <c r="AP10" s="1128"/>
      <c r="AQ10" s="1128"/>
      <c r="AR10" s="1128"/>
      <c r="AS10" s="1128"/>
      <c r="AT10" s="1128"/>
      <c r="AU10" s="1125"/>
      <c r="AV10" s="1125"/>
      <c r="AW10" s="1125"/>
      <c r="AX10" s="1125"/>
      <c r="AY10" s="1126"/>
      <c r="AZ10" s="203"/>
      <c r="BA10" s="203"/>
      <c r="BB10" s="203"/>
      <c r="BC10" s="203"/>
      <c r="BD10" s="203"/>
      <c r="BE10" s="204"/>
      <c r="BF10" s="204"/>
      <c r="BG10" s="204"/>
      <c r="BH10" s="204"/>
      <c r="BI10" s="204"/>
      <c r="BJ10" s="204"/>
      <c r="BK10" s="204"/>
      <c r="BL10" s="204"/>
      <c r="BM10" s="204"/>
      <c r="BN10" s="204"/>
      <c r="BO10" s="204"/>
      <c r="BP10" s="204"/>
      <c r="BQ10" s="213">
        <v>4</v>
      </c>
      <c r="BR10" s="214"/>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5"/>
    </row>
    <row r="11" spans="1:131" s="206" customFormat="1" ht="26.25" customHeight="1" x14ac:dyDescent="0.15">
      <c r="A11" s="212">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0"/>
      <c r="AG11" s="1051"/>
      <c r="AH11" s="1051"/>
      <c r="AI11" s="1051"/>
      <c r="AJ11" s="1052"/>
      <c r="AK11" s="1127"/>
      <c r="AL11" s="1128"/>
      <c r="AM11" s="1128"/>
      <c r="AN11" s="1128"/>
      <c r="AO11" s="1128"/>
      <c r="AP11" s="1128"/>
      <c r="AQ11" s="1128"/>
      <c r="AR11" s="1128"/>
      <c r="AS11" s="1128"/>
      <c r="AT11" s="1128"/>
      <c r="AU11" s="1125"/>
      <c r="AV11" s="1125"/>
      <c r="AW11" s="1125"/>
      <c r="AX11" s="1125"/>
      <c r="AY11" s="1126"/>
      <c r="AZ11" s="203"/>
      <c r="BA11" s="203"/>
      <c r="BB11" s="203"/>
      <c r="BC11" s="203"/>
      <c r="BD11" s="203"/>
      <c r="BE11" s="204"/>
      <c r="BF11" s="204"/>
      <c r="BG11" s="204"/>
      <c r="BH11" s="204"/>
      <c r="BI11" s="204"/>
      <c r="BJ11" s="204"/>
      <c r="BK11" s="204"/>
      <c r="BL11" s="204"/>
      <c r="BM11" s="204"/>
      <c r="BN11" s="204"/>
      <c r="BO11" s="204"/>
      <c r="BP11" s="204"/>
      <c r="BQ11" s="213">
        <v>5</v>
      </c>
      <c r="BR11" s="214"/>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5"/>
    </row>
    <row r="12" spans="1:131" s="206" customFormat="1" ht="26.25" customHeight="1" x14ac:dyDescent="0.15">
      <c r="A12" s="212">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0"/>
      <c r="AG12" s="1051"/>
      <c r="AH12" s="1051"/>
      <c r="AI12" s="1051"/>
      <c r="AJ12" s="1052"/>
      <c r="AK12" s="1127"/>
      <c r="AL12" s="1128"/>
      <c r="AM12" s="1128"/>
      <c r="AN12" s="1128"/>
      <c r="AO12" s="1128"/>
      <c r="AP12" s="1128"/>
      <c r="AQ12" s="1128"/>
      <c r="AR12" s="1128"/>
      <c r="AS12" s="1128"/>
      <c r="AT12" s="1128"/>
      <c r="AU12" s="1125"/>
      <c r="AV12" s="1125"/>
      <c r="AW12" s="1125"/>
      <c r="AX12" s="1125"/>
      <c r="AY12" s="1126"/>
      <c r="AZ12" s="203"/>
      <c r="BA12" s="203"/>
      <c r="BB12" s="203"/>
      <c r="BC12" s="203"/>
      <c r="BD12" s="203"/>
      <c r="BE12" s="204"/>
      <c r="BF12" s="204"/>
      <c r="BG12" s="204"/>
      <c r="BH12" s="204"/>
      <c r="BI12" s="204"/>
      <c r="BJ12" s="204"/>
      <c r="BK12" s="204"/>
      <c r="BL12" s="204"/>
      <c r="BM12" s="204"/>
      <c r="BN12" s="204"/>
      <c r="BO12" s="204"/>
      <c r="BP12" s="204"/>
      <c r="BQ12" s="213">
        <v>6</v>
      </c>
      <c r="BR12" s="214"/>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5"/>
    </row>
    <row r="13" spans="1:131" s="206" customFormat="1" ht="26.25" customHeight="1" x14ac:dyDescent="0.15">
      <c r="A13" s="212">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0"/>
      <c r="AG13" s="1051"/>
      <c r="AH13" s="1051"/>
      <c r="AI13" s="1051"/>
      <c r="AJ13" s="1052"/>
      <c r="AK13" s="1127"/>
      <c r="AL13" s="1128"/>
      <c r="AM13" s="1128"/>
      <c r="AN13" s="1128"/>
      <c r="AO13" s="1128"/>
      <c r="AP13" s="1128"/>
      <c r="AQ13" s="1128"/>
      <c r="AR13" s="1128"/>
      <c r="AS13" s="1128"/>
      <c r="AT13" s="1128"/>
      <c r="AU13" s="1125"/>
      <c r="AV13" s="1125"/>
      <c r="AW13" s="1125"/>
      <c r="AX13" s="1125"/>
      <c r="AY13" s="1126"/>
      <c r="AZ13" s="203"/>
      <c r="BA13" s="203"/>
      <c r="BB13" s="203"/>
      <c r="BC13" s="203"/>
      <c r="BD13" s="203"/>
      <c r="BE13" s="204"/>
      <c r="BF13" s="204"/>
      <c r="BG13" s="204"/>
      <c r="BH13" s="204"/>
      <c r="BI13" s="204"/>
      <c r="BJ13" s="204"/>
      <c r="BK13" s="204"/>
      <c r="BL13" s="204"/>
      <c r="BM13" s="204"/>
      <c r="BN13" s="204"/>
      <c r="BO13" s="204"/>
      <c r="BP13" s="204"/>
      <c r="BQ13" s="213">
        <v>7</v>
      </c>
      <c r="BR13" s="214"/>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5"/>
    </row>
    <row r="14" spans="1:131" s="206" customFormat="1" ht="26.25" customHeight="1" x14ac:dyDescent="0.15">
      <c r="A14" s="212">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0"/>
      <c r="AG14" s="1051"/>
      <c r="AH14" s="1051"/>
      <c r="AI14" s="1051"/>
      <c r="AJ14" s="1052"/>
      <c r="AK14" s="1127"/>
      <c r="AL14" s="1128"/>
      <c r="AM14" s="1128"/>
      <c r="AN14" s="1128"/>
      <c r="AO14" s="1128"/>
      <c r="AP14" s="1128"/>
      <c r="AQ14" s="1128"/>
      <c r="AR14" s="1128"/>
      <c r="AS14" s="1128"/>
      <c r="AT14" s="1128"/>
      <c r="AU14" s="1125"/>
      <c r="AV14" s="1125"/>
      <c r="AW14" s="1125"/>
      <c r="AX14" s="1125"/>
      <c r="AY14" s="1126"/>
      <c r="AZ14" s="203"/>
      <c r="BA14" s="203"/>
      <c r="BB14" s="203"/>
      <c r="BC14" s="203"/>
      <c r="BD14" s="203"/>
      <c r="BE14" s="204"/>
      <c r="BF14" s="204"/>
      <c r="BG14" s="204"/>
      <c r="BH14" s="204"/>
      <c r="BI14" s="204"/>
      <c r="BJ14" s="204"/>
      <c r="BK14" s="204"/>
      <c r="BL14" s="204"/>
      <c r="BM14" s="204"/>
      <c r="BN14" s="204"/>
      <c r="BO14" s="204"/>
      <c r="BP14" s="204"/>
      <c r="BQ14" s="213">
        <v>8</v>
      </c>
      <c r="BR14" s="214"/>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5"/>
    </row>
    <row r="15" spans="1:131" s="206" customFormat="1" ht="26.25" customHeight="1" x14ac:dyDescent="0.15">
      <c r="A15" s="212">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0"/>
      <c r="AG15" s="1051"/>
      <c r="AH15" s="1051"/>
      <c r="AI15" s="1051"/>
      <c r="AJ15" s="1052"/>
      <c r="AK15" s="1127"/>
      <c r="AL15" s="1128"/>
      <c r="AM15" s="1128"/>
      <c r="AN15" s="1128"/>
      <c r="AO15" s="1128"/>
      <c r="AP15" s="1128"/>
      <c r="AQ15" s="1128"/>
      <c r="AR15" s="1128"/>
      <c r="AS15" s="1128"/>
      <c r="AT15" s="1128"/>
      <c r="AU15" s="1125"/>
      <c r="AV15" s="1125"/>
      <c r="AW15" s="1125"/>
      <c r="AX15" s="1125"/>
      <c r="AY15" s="1126"/>
      <c r="AZ15" s="203"/>
      <c r="BA15" s="203"/>
      <c r="BB15" s="203"/>
      <c r="BC15" s="203"/>
      <c r="BD15" s="203"/>
      <c r="BE15" s="204"/>
      <c r="BF15" s="204"/>
      <c r="BG15" s="204"/>
      <c r="BH15" s="204"/>
      <c r="BI15" s="204"/>
      <c r="BJ15" s="204"/>
      <c r="BK15" s="204"/>
      <c r="BL15" s="204"/>
      <c r="BM15" s="204"/>
      <c r="BN15" s="204"/>
      <c r="BO15" s="204"/>
      <c r="BP15" s="204"/>
      <c r="BQ15" s="213">
        <v>9</v>
      </c>
      <c r="BR15" s="214"/>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5"/>
    </row>
    <row r="16" spans="1:131" s="206" customFormat="1" ht="26.25" customHeight="1" x14ac:dyDescent="0.15">
      <c r="A16" s="212">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0"/>
      <c r="AG16" s="1051"/>
      <c r="AH16" s="1051"/>
      <c r="AI16" s="1051"/>
      <c r="AJ16" s="1052"/>
      <c r="AK16" s="1127"/>
      <c r="AL16" s="1128"/>
      <c r="AM16" s="1128"/>
      <c r="AN16" s="1128"/>
      <c r="AO16" s="1128"/>
      <c r="AP16" s="1128"/>
      <c r="AQ16" s="1128"/>
      <c r="AR16" s="1128"/>
      <c r="AS16" s="1128"/>
      <c r="AT16" s="1128"/>
      <c r="AU16" s="1125"/>
      <c r="AV16" s="1125"/>
      <c r="AW16" s="1125"/>
      <c r="AX16" s="1125"/>
      <c r="AY16" s="1126"/>
      <c r="AZ16" s="203"/>
      <c r="BA16" s="203"/>
      <c r="BB16" s="203"/>
      <c r="BC16" s="203"/>
      <c r="BD16" s="203"/>
      <c r="BE16" s="204"/>
      <c r="BF16" s="204"/>
      <c r="BG16" s="204"/>
      <c r="BH16" s="204"/>
      <c r="BI16" s="204"/>
      <c r="BJ16" s="204"/>
      <c r="BK16" s="204"/>
      <c r="BL16" s="204"/>
      <c r="BM16" s="204"/>
      <c r="BN16" s="204"/>
      <c r="BO16" s="204"/>
      <c r="BP16" s="204"/>
      <c r="BQ16" s="213">
        <v>10</v>
      </c>
      <c r="BR16" s="214"/>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5"/>
    </row>
    <row r="17" spans="1:131" s="206" customFormat="1" ht="26.25" customHeight="1" x14ac:dyDescent="0.15">
      <c r="A17" s="212">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0"/>
      <c r="AG17" s="1051"/>
      <c r="AH17" s="1051"/>
      <c r="AI17" s="1051"/>
      <c r="AJ17" s="1052"/>
      <c r="AK17" s="1127"/>
      <c r="AL17" s="1128"/>
      <c r="AM17" s="1128"/>
      <c r="AN17" s="1128"/>
      <c r="AO17" s="1128"/>
      <c r="AP17" s="1128"/>
      <c r="AQ17" s="1128"/>
      <c r="AR17" s="1128"/>
      <c r="AS17" s="1128"/>
      <c r="AT17" s="1128"/>
      <c r="AU17" s="1125"/>
      <c r="AV17" s="1125"/>
      <c r="AW17" s="1125"/>
      <c r="AX17" s="1125"/>
      <c r="AY17" s="1126"/>
      <c r="AZ17" s="203"/>
      <c r="BA17" s="203"/>
      <c r="BB17" s="203"/>
      <c r="BC17" s="203"/>
      <c r="BD17" s="203"/>
      <c r="BE17" s="204"/>
      <c r="BF17" s="204"/>
      <c r="BG17" s="204"/>
      <c r="BH17" s="204"/>
      <c r="BI17" s="204"/>
      <c r="BJ17" s="204"/>
      <c r="BK17" s="204"/>
      <c r="BL17" s="204"/>
      <c r="BM17" s="204"/>
      <c r="BN17" s="204"/>
      <c r="BO17" s="204"/>
      <c r="BP17" s="204"/>
      <c r="BQ17" s="213">
        <v>11</v>
      </c>
      <c r="BR17" s="214"/>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5"/>
    </row>
    <row r="18" spans="1:131" s="206" customFormat="1" ht="26.25" customHeight="1" x14ac:dyDescent="0.15">
      <c r="A18" s="212">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0"/>
      <c r="AG18" s="1051"/>
      <c r="AH18" s="1051"/>
      <c r="AI18" s="1051"/>
      <c r="AJ18" s="1052"/>
      <c r="AK18" s="1127"/>
      <c r="AL18" s="1128"/>
      <c r="AM18" s="1128"/>
      <c r="AN18" s="1128"/>
      <c r="AO18" s="1128"/>
      <c r="AP18" s="1128"/>
      <c r="AQ18" s="1128"/>
      <c r="AR18" s="1128"/>
      <c r="AS18" s="1128"/>
      <c r="AT18" s="1128"/>
      <c r="AU18" s="1125"/>
      <c r="AV18" s="1125"/>
      <c r="AW18" s="1125"/>
      <c r="AX18" s="1125"/>
      <c r="AY18" s="1126"/>
      <c r="AZ18" s="203"/>
      <c r="BA18" s="203"/>
      <c r="BB18" s="203"/>
      <c r="BC18" s="203"/>
      <c r="BD18" s="203"/>
      <c r="BE18" s="204"/>
      <c r="BF18" s="204"/>
      <c r="BG18" s="204"/>
      <c r="BH18" s="204"/>
      <c r="BI18" s="204"/>
      <c r="BJ18" s="204"/>
      <c r="BK18" s="204"/>
      <c r="BL18" s="204"/>
      <c r="BM18" s="204"/>
      <c r="BN18" s="204"/>
      <c r="BO18" s="204"/>
      <c r="BP18" s="204"/>
      <c r="BQ18" s="213">
        <v>12</v>
      </c>
      <c r="BR18" s="214"/>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5"/>
    </row>
    <row r="19" spans="1:131" s="206" customFormat="1" ht="26.25" customHeight="1" x14ac:dyDescent="0.15">
      <c r="A19" s="212">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0"/>
      <c r="AG19" s="1051"/>
      <c r="AH19" s="1051"/>
      <c r="AI19" s="1051"/>
      <c r="AJ19" s="1052"/>
      <c r="AK19" s="1127"/>
      <c r="AL19" s="1128"/>
      <c r="AM19" s="1128"/>
      <c r="AN19" s="1128"/>
      <c r="AO19" s="1128"/>
      <c r="AP19" s="1128"/>
      <c r="AQ19" s="1128"/>
      <c r="AR19" s="1128"/>
      <c r="AS19" s="1128"/>
      <c r="AT19" s="1128"/>
      <c r="AU19" s="1125"/>
      <c r="AV19" s="1125"/>
      <c r="AW19" s="1125"/>
      <c r="AX19" s="1125"/>
      <c r="AY19" s="1126"/>
      <c r="AZ19" s="203"/>
      <c r="BA19" s="203"/>
      <c r="BB19" s="203"/>
      <c r="BC19" s="203"/>
      <c r="BD19" s="203"/>
      <c r="BE19" s="204"/>
      <c r="BF19" s="204"/>
      <c r="BG19" s="204"/>
      <c r="BH19" s="204"/>
      <c r="BI19" s="204"/>
      <c r="BJ19" s="204"/>
      <c r="BK19" s="204"/>
      <c r="BL19" s="204"/>
      <c r="BM19" s="204"/>
      <c r="BN19" s="204"/>
      <c r="BO19" s="204"/>
      <c r="BP19" s="204"/>
      <c r="BQ19" s="213">
        <v>13</v>
      </c>
      <c r="BR19" s="214"/>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5"/>
    </row>
    <row r="20" spans="1:131" s="206" customFormat="1" ht="26.25" customHeight="1" x14ac:dyDescent="0.15">
      <c r="A20" s="212">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0"/>
      <c r="AG20" s="1051"/>
      <c r="AH20" s="1051"/>
      <c r="AI20" s="1051"/>
      <c r="AJ20" s="1052"/>
      <c r="AK20" s="1127"/>
      <c r="AL20" s="1128"/>
      <c r="AM20" s="1128"/>
      <c r="AN20" s="1128"/>
      <c r="AO20" s="1128"/>
      <c r="AP20" s="1128"/>
      <c r="AQ20" s="1128"/>
      <c r="AR20" s="1128"/>
      <c r="AS20" s="1128"/>
      <c r="AT20" s="1128"/>
      <c r="AU20" s="1125"/>
      <c r="AV20" s="1125"/>
      <c r="AW20" s="1125"/>
      <c r="AX20" s="1125"/>
      <c r="AY20" s="1126"/>
      <c r="AZ20" s="203"/>
      <c r="BA20" s="203"/>
      <c r="BB20" s="203"/>
      <c r="BC20" s="203"/>
      <c r="BD20" s="203"/>
      <c r="BE20" s="204"/>
      <c r="BF20" s="204"/>
      <c r="BG20" s="204"/>
      <c r="BH20" s="204"/>
      <c r="BI20" s="204"/>
      <c r="BJ20" s="204"/>
      <c r="BK20" s="204"/>
      <c r="BL20" s="204"/>
      <c r="BM20" s="204"/>
      <c r="BN20" s="204"/>
      <c r="BO20" s="204"/>
      <c r="BP20" s="204"/>
      <c r="BQ20" s="213">
        <v>14</v>
      </c>
      <c r="BR20" s="214"/>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5"/>
    </row>
    <row r="21" spans="1:131" s="206" customFormat="1" ht="26.25" customHeight="1" thickBot="1" x14ac:dyDescent="0.2">
      <c r="A21" s="212">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0"/>
      <c r="AG21" s="1051"/>
      <c r="AH21" s="1051"/>
      <c r="AI21" s="1051"/>
      <c r="AJ21" s="1052"/>
      <c r="AK21" s="1127"/>
      <c r="AL21" s="1128"/>
      <c r="AM21" s="1128"/>
      <c r="AN21" s="1128"/>
      <c r="AO21" s="1128"/>
      <c r="AP21" s="1128"/>
      <c r="AQ21" s="1128"/>
      <c r="AR21" s="1128"/>
      <c r="AS21" s="1128"/>
      <c r="AT21" s="1128"/>
      <c r="AU21" s="1125"/>
      <c r="AV21" s="1125"/>
      <c r="AW21" s="1125"/>
      <c r="AX21" s="1125"/>
      <c r="AY21" s="1126"/>
      <c r="AZ21" s="203"/>
      <c r="BA21" s="203"/>
      <c r="BB21" s="203"/>
      <c r="BC21" s="203"/>
      <c r="BD21" s="203"/>
      <c r="BE21" s="204"/>
      <c r="BF21" s="204"/>
      <c r="BG21" s="204"/>
      <c r="BH21" s="204"/>
      <c r="BI21" s="204"/>
      <c r="BJ21" s="204"/>
      <c r="BK21" s="204"/>
      <c r="BL21" s="204"/>
      <c r="BM21" s="204"/>
      <c r="BN21" s="204"/>
      <c r="BO21" s="204"/>
      <c r="BP21" s="204"/>
      <c r="BQ21" s="213">
        <v>15</v>
      </c>
      <c r="BR21" s="214"/>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5"/>
    </row>
    <row r="22" spans="1:131" s="206" customFormat="1" ht="26.25" customHeight="1" x14ac:dyDescent="0.15">
      <c r="A22" s="212">
        <v>16</v>
      </c>
      <c r="B22" s="1069"/>
      <c r="C22" s="1070"/>
      <c r="D22" s="1070"/>
      <c r="E22" s="1070"/>
      <c r="F22" s="1070"/>
      <c r="G22" s="1070"/>
      <c r="H22" s="1070"/>
      <c r="I22" s="1070"/>
      <c r="J22" s="1070"/>
      <c r="K22" s="1070"/>
      <c r="L22" s="1070"/>
      <c r="M22" s="1070"/>
      <c r="N22" s="1070"/>
      <c r="O22" s="1070"/>
      <c r="P22" s="1071"/>
      <c r="Q22" s="1122"/>
      <c r="R22" s="1123"/>
      <c r="S22" s="1123"/>
      <c r="T22" s="1123"/>
      <c r="U22" s="1123"/>
      <c r="V22" s="1123"/>
      <c r="W22" s="1123"/>
      <c r="X22" s="1123"/>
      <c r="Y22" s="1123"/>
      <c r="Z22" s="1123"/>
      <c r="AA22" s="1123"/>
      <c r="AB22" s="1123"/>
      <c r="AC22" s="1123"/>
      <c r="AD22" s="1123"/>
      <c r="AE22" s="1124"/>
      <c r="AF22" s="1050"/>
      <c r="AG22" s="1051"/>
      <c r="AH22" s="1051"/>
      <c r="AI22" s="1051"/>
      <c r="AJ22" s="1052"/>
      <c r="AK22" s="1118"/>
      <c r="AL22" s="1119"/>
      <c r="AM22" s="1119"/>
      <c r="AN22" s="1119"/>
      <c r="AO22" s="1119"/>
      <c r="AP22" s="1119"/>
      <c r="AQ22" s="1119"/>
      <c r="AR22" s="1119"/>
      <c r="AS22" s="1119"/>
      <c r="AT22" s="1119"/>
      <c r="AU22" s="1120"/>
      <c r="AV22" s="1120"/>
      <c r="AW22" s="1120"/>
      <c r="AX22" s="1120"/>
      <c r="AY22" s="1121"/>
      <c r="AZ22" s="1067" t="s">
        <v>363</v>
      </c>
      <c r="BA22" s="1067"/>
      <c r="BB22" s="1067"/>
      <c r="BC22" s="1067"/>
      <c r="BD22" s="1068"/>
      <c r="BE22" s="204"/>
      <c r="BF22" s="204"/>
      <c r="BG22" s="204"/>
      <c r="BH22" s="204"/>
      <c r="BI22" s="204"/>
      <c r="BJ22" s="204"/>
      <c r="BK22" s="204"/>
      <c r="BL22" s="204"/>
      <c r="BM22" s="204"/>
      <c r="BN22" s="204"/>
      <c r="BO22" s="204"/>
      <c r="BP22" s="204"/>
      <c r="BQ22" s="213">
        <v>16</v>
      </c>
      <c r="BR22" s="214"/>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108">
        <v>49761</v>
      </c>
      <c r="R23" s="1106"/>
      <c r="S23" s="1106"/>
      <c r="T23" s="1106"/>
      <c r="U23" s="1109"/>
      <c r="V23" s="1110">
        <v>46087</v>
      </c>
      <c r="W23" s="1106"/>
      <c r="X23" s="1106"/>
      <c r="Y23" s="1106"/>
      <c r="Z23" s="1109"/>
      <c r="AA23" s="1110">
        <v>3675</v>
      </c>
      <c r="AB23" s="1106"/>
      <c r="AC23" s="1106"/>
      <c r="AD23" s="1106"/>
      <c r="AE23" s="1107"/>
      <c r="AF23" s="1111">
        <v>3336</v>
      </c>
      <c r="AG23" s="1112"/>
      <c r="AH23" s="1112"/>
      <c r="AI23" s="1112"/>
      <c r="AJ23" s="1113"/>
      <c r="AK23" s="1114"/>
      <c r="AL23" s="1115"/>
      <c r="AM23" s="1115"/>
      <c r="AN23" s="1115"/>
      <c r="AO23" s="1115"/>
      <c r="AP23" s="1110">
        <v>36049</v>
      </c>
      <c r="AQ23" s="1106"/>
      <c r="AR23" s="1106"/>
      <c r="AS23" s="1106"/>
      <c r="AT23" s="1109"/>
      <c r="AU23" s="1116"/>
      <c r="AV23" s="1116"/>
      <c r="AW23" s="1116"/>
      <c r="AX23" s="1116"/>
      <c r="AY23" s="1117"/>
      <c r="AZ23" s="1105" t="s">
        <v>366</v>
      </c>
      <c r="BA23" s="1106"/>
      <c r="BB23" s="1106"/>
      <c r="BC23" s="1106"/>
      <c r="BD23" s="1107"/>
      <c r="BE23" s="204"/>
      <c r="BF23" s="204"/>
      <c r="BG23" s="204"/>
      <c r="BH23" s="204"/>
      <c r="BI23" s="204"/>
      <c r="BJ23" s="204"/>
      <c r="BK23" s="204"/>
      <c r="BL23" s="204"/>
      <c r="BM23" s="204"/>
      <c r="BN23" s="204"/>
      <c r="BO23" s="204"/>
      <c r="BP23" s="204"/>
      <c r="BQ23" s="213">
        <v>17</v>
      </c>
      <c r="BR23" s="214"/>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5"/>
    </row>
    <row r="24" spans="1:131" s="206" customFormat="1" ht="26.25" customHeight="1" x14ac:dyDescent="0.15">
      <c r="A24" s="1104" t="s">
        <v>367</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03"/>
      <c r="BA24" s="203"/>
      <c r="BB24" s="203"/>
      <c r="BC24" s="203"/>
      <c r="BD24" s="203"/>
      <c r="BE24" s="204"/>
      <c r="BF24" s="204"/>
      <c r="BG24" s="204"/>
      <c r="BH24" s="204"/>
      <c r="BI24" s="204"/>
      <c r="BJ24" s="204"/>
      <c r="BK24" s="204"/>
      <c r="BL24" s="204"/>
      <c r="BM24" s="204"/>
      <c r="BN24" s="204"/>
      <c r="BO24" s="204"/>
      <c r="BP24" s="204"/>
      <c r="BQ24" s="213">
        <v>18</v>
      </c>
      <c r="BR24" s="214"/>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5"/>
    </row>
    <row r="25" spans="1:131" s="198" customFormat="1" ht="26.25" customHeight="1" thickBot="1" x14ac:dyDescent="0.2">
      <c r="A25" s="1103" t="s">
        <v>368</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103"/>
      <c r="AR25" s="1103"/>
      <c r="AS25" s="1103"/>
      <c r="AT25" s="1103"/>
      <c r="AU25" s="1103"/>
      <c r="AV25" s="1103"/>
      <c r="AW25" s="1103"/>
      <c r="AX25" s="1103"/>
      <c r="AY25" s="1103"/>
      <c r="AZ25" s="1103"/>
      <c r="BA25" s="1103"/>
      <c r="BB25" s="1103"/>
      <c r="BC25" s="1103"/>
      <c r="BD25" s="1103"/>
      <c r="BE25" s="1103"/>
      <c r="BF25" s="1103"/>
      <c r="BG25" s="1103"/>
      <c r="BH25" s="1103"/>
      <c r="BI25" s="1103"/>
      <c r="BJ25" s="203"/>
      <c r="BK25" s="203"/>
      <c r="BL25" s="203"/>
      <c r="BM25" s="203"/>
      <c r="BN25" s="203"/>
      <c r="BO25" s="216"/>
      <c r="BP25" s="216"/>
      <c r="BQ25" s="213">
        <v>19</v>
      </c>
      <c r="BR25" s="214"/>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7"/>
    </row>
    <row r="26" spans="1:131" s="198" customFormat="1" ht="26.25" customHeight="1" x14ac:dyDescent="0.15">
      <c r="A26" s="1026" t="s">
        <v>345</v>
      </c>
      <c r="B26" s="1027"/>
      <c r="C26" s="1027"/>
      <c r="D26" s="1027"/>
      <c r="E26" s="1027"/>
      <c r="F26" s="1027"/>
      <c r="G26" s="1027"/>
      <c r="H26" s="1027"/>
      <c r="I26" s="1027"/>
      <c r="J26" s="1027"/>
      <c r="K26" s="1027"/>
      <c r="L26" s="1027"/>
      <c r="M26" s="1027"/>
      <c r="N26" s="1027"/>
      <c r="O26" s="1027"/>
      <c r="P26" s="1028"/>
      <c r="Q26" s="1032" t="s">
        <v>369</v>
      </c>
      <c r="R26" s="1033"/>
      <c r="S26" s="1033"/>
      <c r="T26" s="1033"/>
      <c r="U26" s="1034"/>
      <c r="V26" s="1032" t="s">
        <v>370</v>
      </c>
      <c r="W26" s="1033"/>
      <c r="X26" s="1033"/>
      <c r="Y26" s="1033"/>
      <c r="Z26" s="1034"/>
      <c r="AA26" s="1032" t="s">
        <v>371</v>
      </c>
      <c r="AB26" s="1033"/>
      <c r="AC26" s="1033"/>
      <c r="AD26" s="1033"/>
      <c r="AE26" s="1033"/>
      <c r="AF26" s="1099" t="s">
        <v>372</v>
      </c>
      <c r="AG26" s="1039"/>
      <c r="AH26" s="1039"/>
      <c r="AI26" s="1039"/>
      <c r="AJ26" s="1100"/>
      <c r="AK26" s="1033" t="s">
        <v>373</v>
      </c>
      <c r="AL26" s="1033"/>
      <c r="AM26" s="1033"/>
      <c r="AN26" s="1033"/>
      <c r="AO26" s="1034"/>
      <c r="AP26" s="1032" t="s">
        <v>374</v>
      </c>
      <c r="AQ26" s="1033"/>
      <c r="AR26" s="1033"/>
      <c r="AS26" s="1033"/>
      <c r="AT26" s="1034"/>
      <c r="AU26" s="1032" t="s">
        <v>375</v>
      </c>
      <c r="AV26" s="1033"/>
      <c r="AW26" s="1033"/>
      <c r="AX26" s="1033"/>
      <c r="AY26" s="1034"/>
      <c r="AZ26" s="1032" t="s">
        <v>376</v>
      </c>
      <c r="BA26" s="1033"/>
      <c r="BB26" s="1033"/>
      <c r="BC26" s="1033"/>
      <c r="BD26" s="1034"/>
      <c r="BE26" s="1032" t="s">
        <v>352</v>
      </c>
      <c r="BF26" s="1033"/>
      <c r="BG26" s="1033"/>
      <c r="BH26" s="1033"/>
      <c r="BI26" s="1048"/>
      <c r="BJ26" s="203"/>
      <c r="BK26" s="203"/>
      <c r="BL26" s="203"/>
      <c r="BM26" s="203"/>
      <c r="BN26" s="203"/>
      <c r="BO26" s="216"/>
      <c r="BP26" s="216"/>
      <c r="BQ26" s="213">
        <v>20</v>
      </c>
      <c r="BR26" s="214"/>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7"/>
    </row>
    <row r="27" spans="1:131" s="198"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101"/>
      <c r="AG27" s="1042"/>
      <c r="AH27" s="1042"/>
      <c r="AI27" s="1042"/>
      <c r="AJ27" s="1102"/>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3"/>
      <c r="BK27" s="203"/>
      <c r="BL27" s="203"/>
      <c r="BM27" s="203"/>
      <c r="BN27" s="203"/>
      <c r="BO27" s="216"/>
      <c r="BP27" s="216"/>
      <c r="BQ27" s="213">
        <v>21</v>
      </c>
      <c r="BR27" s="214"/>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7"/>
    </row>
    <row r="28" spans="1:131" s="198" customFormat="1" ht="26.25" customHeight="1" thickTop="1" x14ac:dyDescent="0.15">
      <c r="A28" s="217">
        <v>1</v>
      </c>
      <c r="B28" s="1087" t="s">
        <v>377</v>
      </c>
      <c r="C28" s="1088"/>
      <c r="D28" s="1088"/>
      <c r="E28" s="1088"/>
      <c r="F28" s="1088"/>
      <c r="G28" s="1088"/>
      <c r="H28" s="1088"/>
      <c r="I28" s="1088"/>
      <c r="J28" s="1088"/>
      <c r="K28" s="1088"/>
      <c r="L28" s="1088"/>
      <c r="M28" s="1088"/>
      <c r="N28" s="1088"/>
      <c r="O28" s="1088"/>
      <c r="P28" s="1089"/>
      <c r="Q28" s="1090">
        <v>19771</v>
      </c>
      <c r="R28" s="1091"/>
      <c r="S28" s="1091"/>
      <c r="T28" s="1091"/>
      <c r="U28" s="1092"/>
      <c r="V28" s="1093">
        <v>18540</v>
      </c>
      <c r="W28" s="1091"/>
      <c r="X28" s="1091"/>
      <c r="Y28" s="1091"/>
      <c r="Z28" s="1092"/>
      <c r="AA28" s="1093">
        <v>1231</v>
      </c>
      <c r="AB28" s="1091"/>
      <c r="AC28" s="1091"/>
      <c r="AD28" s="1091"/>
      <c r="AE28" s="1094"/>
      <c r="AF28" s="1095">
        <v>1231</v>
      </c>
      <c r="AG28" s="1096"/>
      <c r="AH28" s="1096"/>
      <c r="AI28" s="1096"/>
      <c r="AJ28" s="1097"/>
      <c r="AK28" s="1098">
        <v>1145</v>
      </c>
      <c r="AL28" s="1012"/>
      <c r="AM28" s="1012"/>
      <c r="AN28" s="1012"/>
      <c r="AO28" s="1013"/>
      <c r="AP28" s="1011" t="s">
        <v>484</v>
      </c>
      <c r="AQ28" s="1012"/>
      <c r="AR28" s="1012"/>
      <c r="AS28" s="1012"/>
      <c r="AT28" s="1013"/>
      <c r="AU28" s="1011" t="s">
        <v>484</v>
      </c>
      <c r="AV28" s="1012"/>
      <c r="AW28" s="1012"/>
      <c r="AX28" s="1012"/>
      <c r="AY28" s="1013"/>
      <c r="AZ28" s="1084" t="s">
        <v>484</v>
      </c>
      <c r="BA28" s="1085"/>
      <c r="BB28" s="1085"/>
      <c r="BC28" s="1085"/>
      <c r="BD28" s="1086"/>
      <c r="BE28" s="1014"/>
      <c r="BF28" s="1015"/>
      <c r="BG28" s="1015"/>
      <c r="BH28" s="1015"/>
      <c r="BI28" s="1016"/>
      <c r="BJ28" s="203"/>
      <c r="BK28" s="203"/>
      <c r="BL28" s="203"/>
      <c r="BM28" s="203"/>
      <c r="BN28" s="203"/>
      <c r="BO28" s="216"/>
      <c r="BP28" s="216"/>
      <c r="BQ28" s="213">
        <v>22</v>
      </c>
      <c r="BR28" s="214"/>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7"/>
    </row>
    <row r="29" spans="1:131" s="198" customFormat="1" ht="26.25" customHeight="1" x14ac:dyDescent="0.15">
      <c r="A29" s="217">
        <v>2</v>
      </c>
      <c r="B29" s="1069" t="s">
        <v>378</v>
      </c>
      <c r="C29" s="1070"/>
      <c r="D29" s="1070"/>
      <c r="E29" s="1070"/>
      <c r="F29" s="1070"/>
      <c r="G29" s="1070"/>
      <c r="H29" s="1070"/>
      <c r="I29" s="1070"/>
      <c r="J29" s="1070"/>
      <c r="K29" s="1070"/>
      <c r="L29" s="1070"/>
      <c r="M29" s="1070"/>
      <c r="N29" s="1070"/>
      <c r="O29" s="1070"/>
      <c r="P29" s="1071"/>
      <c r="Q29" s="1078">
        <v>10192</v>
      </c>
      <c r="R29" s="1051"/>
      <c r="S29" s="1051"/>
      <c r="T29" s="1051"/>
      <c r="U29" s="1079"/>
      <c r="V29" s="1077">
        <v>9797</v>
      </c>
      <c r="W29" s="1051"/>
      <c r="X29" s="1051"/>
      <c r="Y29" s="1051"/>
      <c r="Z29" s="1079"/>
      <c r="AA29" s="1077">
        <v>395</v>
      </c>
      <c r="AB29" s="1051"/>
      <c r="AC29" s="1051"/>
      <c r="AD29" s="1051"/>
      <c r="AE29" s="1052"/>
      <c r="AF29" s="1050">
        <v>395</v>
      </c>
      <c r="AG29" s="1051"/>
      <c r="AH29" s="1051"/>
      <c r="AI29" s="1051"/>
      <c r="AJ29" s="1052"/>
      <c r="AK29" s="1080">
        <v>1417</v>
      </c>
      <c r="AL29" s="1006"/>
      <c r="AM29" s="1006"/>
      <c r="AN29" s="1006"/>
      <c r="AO29" s="1007"/>
      <c r="AP29" s="1008" t="s">
        <v>484</v>
      </c>
      <c r="AQ29" s="1006"/>
      <c r="AR29" s="1006"/>
      <c r="AS29" s="1006"/>
      <c r="AT29" s="1007"/>
      <c r="AU29" s="1008" t="s">
        <v>484</v>
      </c>
      <c r="AV29" s="1006"/>
      <c r="AW29" s="1006"/>
      <c r="AX29" s="1006"/>
      <c r="AY29" s="1007"/>
      <c r="AZ29" s="1081" t="s">
        <v>484</v>
      </c>
      <c r="BA29" s="1082"/>
      <c r="BB29" s="1082"/>
      <c r="BC29" s="1082"/>
      <c r="BD29" s="1083"/>
      <c r="BE29" s="1009" t="s">
        <v>550</v>
      </c>
      <c r="BF29" s="1002"/>
      <c r="BG29" s="1002"/>
      <c r="BH29" s="1002"/>
      <c r="BI29" s="1010"/>
      <c r="BJ29" s="203"/>
      <c r="BK29" s="203"/>
      <c r="BL29" s="203"/>
      <c r="BM29" s="203"/>
      <c r="BN29" s="203"/>
      <c r="BO29" s="216"/>
      <c r="BP29" s="216"/>
      <c r="BQ29" s="213">
        <v>23</v>
      </c>
      <c r="BR29" s="214"/>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7"/>
    </row>
    <row r="30" spans="1:131" s="198" customFormat="1" ht="26.25" customHeight="1" x14ac:dyDescent="0.15">
      <c r="A30" s="217">
        <v>3</v>
      </c>
      <c r="B30" s="1069" t="s">
        <v>379</v>
      </c>
      <c r="C30" s="1070"/>
      <c r="D30" s="1070"/>
      <c r="E30" s="1070"/>
      <c r="F30" s="1070"/>
      <c r="G30" s="1070"/>
      <c r="H30" s="1070"/>
      <c r="I30" s="1070"/>
      <c r="J30" s="1070"/>
      <c r="K30" s="1070"/>
      <c r="L30" s="1070"/>
      <c r="M30" s="1070"/>
      <c r="N30" s="1070"/>
      <c r="O30" s="1070"/>
      <c r="P30" s="1071"/>
      <c r="Q30" s="1078">
        <v>2700</v>
      </c>
      <c r="R30" s="1051"/>
      <c r="S30" s="1051"/>
      <c r="T30" s="1051"/>
      <c r="U30" s="1079"/>
      <c r="V30" s="1077">
        <v>2667</v>
      </c>
      <c r="W30" s="1051"/>
      <c r="X30" s="1051"/>
      <c r="Y30" s="1051"/>
      <c r="Z30" s="1079"/>
      <c r="AA30" s="1077">
        <v>33</v>
      </c>
      <c r="AB30" s="1051"/>
      <c r="AC30" s="1051"/>
      <c r="AD30" s="1051"/>
      <c r="AE30" s="1052"/>
      <c r="AF30" s="1050">
        <v>33</v>
      </c>
      <c r="AG30" s="1051"/>
      <c r="AH30" s="1051"/>
      <c r="AI30" s="1051"/>
      <c r="AJ30" s="1052"/>
      <c r="AK30" s="1080">
        <v>248</v>
      </c>
      <c r="AL30" s="1006"/>
      <c r="AM30" s="1006"/>
      <c r="AN30" s="1006"/>
      <c r="AO30" s="1007"/>
      <c r="AP30" s="1008" t="s">
        <v>484</v>
      </c>
      <c r="AQ30" s="1006"/>
      <c r="AR30" s="1006"/>
      <c r="AS30" s="1006"/>
      <c r="AT30" s="1007"/>
      <c r="AU30" s="1008" t="s">
        <v>484</v>
      </c>
      <c r="AV30" s="1006"/>
      <c r="AW30" s="1006"/>
      <c r="AX30" s="1006"/>
      <c r="AY30" s="1007"/>
      <c r="AZ30" s="1081" t="s">
        <v>484</v>
      </c>
      <c r="BA30" s="1082"/>
      <c r="BB30" s="1082"/>
      <c r="BC30" s="1082"/>
      <c r="BD30" s="1083"/>
      <c r="BE30" s="1009"/>
      <c r="BF30" s="1002"/>
      <c r="BG30" s="1002"/>
      <c r="BH30" s="1002"/>
      <c r="BI30" s="1010"/>
      <c r="BJ30" s="203"/>
      <c r="BK30" s="203"/>
      <c r="BL30" s="203"/>
      <c r="BM30" s="203"/>
      <c r="BN30" s="203"/>
      <c r="BO30" s="216"/>
      <c r="BP30" s="216"/>
      <c r="BQ30" s="213">
        <v>24</v>
      </c>
      <c r="BR30" s="214"/>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7"/>
    </row>
    <row r="31" spans="1:131" s="198" customFormat="1" ht="26.25" customHeight="1" x14ac:dyDescent="0.15">
      <c r="A31" s="217">
        <v>4</v>
      </c>
      <c r="B31" s="1069" t="s">
        <v>380</v>
      </c>
      <c r="C31" s="1070"/>
      <c r="D31" s="1070"/>
      <c r="E31" s="1070"/>
      <c r="F31" s="1070"/>
      <c r="G31" s="1070"/>
      <c r="H31" s="1070"/>
      <c r="I31" s="1070"/>
      <c r="J31" s="1070"/>
      <c r="K31" s="1070"/>
      <c r="L31" s="1070"/>
      <c r="M31" s="1070"/>
      <c r="N31" s="1070"/>
      <c r="O31" s="1070"/>
      <c r="P31" s="1071"/>
      <c r="Q31" s="1078">
        <v>2642</v>
      </c>
      <c r="R31" s="1051"/>
      <c r="S31" s="1051"/>
      <c r="T31" s="1051"/>
      <c r="U31" s="1079"/>
      <c r="V31" s="1077">
        <v>2006</v>
      </c>
      <c r="W31" s="1051"/>
      <c r="X31" s="1051"/>
      <c r="Y31" s="1051"/>
      <c r="Z31" s="1079"/>
      <c r="AA31" s="1077">
        <v>636</v>
      </c>
      <c r="AB31" s="1051"/>
      <c r="AC31" s="1051"/>
      <c r="AD31" s="1051"/>
      <c r="AE31" s="1052"/>
      <c r="AF31" s="1050">
        <v>1682</v>
      </c>
      <c r="AG31" s="1051"/>
      <c r="AH31" s="1051"/>
      <c r="AI31" s="1051"/>
      <c r="AJ31" s="1052"/>
      <c r="AK31" s="1080">
        <v>29</v>
      </c>
      <c r="AL31" s="1006"/>
      <c r="AM31" s="1006"/>
      <c r="AN31" s="1006"/>
      <c r="AO31" s="1007"/>
      <c r="AP31" s="1008">
        <v>2832</v>
      </c>
      <c r="AQ31" s="1006"/>
      <c r="AR31" s="1006"/>
      <c r="AS31" s="1006"/>
      <c r="AT31" s="1007"/>
      <c r="AU31" s="1008">
        <v>37</v>
      </c>
      <c r="AV31" s="1006"/>
      <c r="AW31" s="1006"/>
      <c r="AX31" s="1006"/>
      <c r="AY31" s="1007"/>
      <c r="AZ31" s="1081" t="s">
        <v>484</v>
      </c>
      <c r="BA31" s="1082"/>
      <c r="BB31" s="1082"/>
      <c r="BC31" s="1082"/>
      <c r="BD31" s="1083"/>
      <c r="BE31" s="1009" t="s">
        <v>538</v>
      </c>
      <c r="BF31" s="1002"/>
      <c r="BG31" s="1002"/>
      <c r="BH31" s="1002"/>
      <c r="BI31" s="1010"/>
      <c r="BJ31" s="203"/>
      <c r="BK31" s="203"/>
      <c r="BL31" s="203"/>
      <c r="BM31" s="203"/>
      <c r="BN31" s="203"/>
      <c r="BO31" s="216"/>
      <c r="BP31" s="216"/>
      <c r="BQ31" s="213">
        <v>25</v>
      </c>
      <c r="BR31" s="214"/>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7"/>
    </row>
    <row r="32" spans="1:131" s="198" customFormat="1" ht="26.25" customHeight="1" x14ac:dyDescent="0.15">
      <c r="A32" s="217">
        <v>5</v>
      </c>
      <c r="B32" s="1069" t="s">
        <v>381</v>
      </c>
      <c r="C32" s="1070"/>
      <c r="D32" s="1070"/>
      <c r="E32" s="1070"/>
      <c r="F32" s="1070"/>
      <c r="G32" s="1070"/>
      <c r="H32" s="1070"/>
      <c r="I32" s="1070"/>
      <c r="J32" s="1070"/>
      <c r="K32" s="1070"/>
      <c r="L32" s="1070"/>
      <c r="M32" s="1070"/>
      <c r="N32" s="1070"/>
      <c r="O32" s="1070"/>
      <c r="P32" s="1071"/>
      <c r="Q32" s="1078">
        <v>3463</v>
      </c>
      <c r="R32" s="1051"/>
      <c r="S32" s="1051"/>
      <c r="T32" s="1051"/>
      <c r="U32" s="1079"/>
      <c r="V32" s="1077">
        <v>3415</v>
      </c>
      <c r="W32" s="1051"/>
      <c r="X32" s="1051"/>
      <c r="Y32" s="1051"/>
      <c r="Z32" s="1079"/>
      <c r="AA32" s="1077">
        <v>49</v>
      </c>
      <c r="AB32" s="1051"/>
      <c r="AC32" s="1051"/>
      <c r="AD32" s="1051"/>
      <c r="AE32" s="1052"/>
      <c r="AF32" s="1050">
        <v>32</v>
      </c>
      <c r="AG32" s="1051"/>
      <c r="AH32" s="1051"/>
      <c r="AI32" s="1051"/>
      <c r="AJ32" s="1052"/>
      <c r="AK32" s="1080">
        <v>910</v>
      </c>
      <c r="AL32" s="1006"/>
      <c r="AM32" s="1006"/>
      <c r="AN32" s="1006"/>
      <c r="AO32" s="1007"/>
      <c r="AP32" s="1008">
        <v>17719</v>
      </c>
      <c r="AQ32" s="1006"/>
      <c r="AR32" s="1006"/>
      <c r="AS32" s="1006"/>
      <c r="AT32" s="1007"/>
      <c r="AU32" s="1008">
        <v>10738</v>
      </c>
      <c r="AV32" s="1006"/>
      <c r="AW32" s="1006"/>
      <c r="AX32" s="1006"/>
      <c r="AY32" s="1007"/>
      <c r="AZ32" s="1081" t="s">
        <v>484</v>
      </c>
      <c r="BA32" s="1082"/>
      <c r="BB32" s="1082"/>
      <c r="BC32" s="1082"/>
      <c r="BD32" s="1083"/>
      <c r="BE32" s="1009" t="s">
        <v>539</v>
      </c>
      <c r="BF32" s="1002"/>
      <c r="BG32" s="1002"/>
      <c r="BH32" s="1002"/>
      <c r="BI32" s="1010"/>
      <c r="BJ32" s="203"/>
      <c r="BK32" s="203"/>
      <c r="BL32" s="203"/>
      <c r="BM32" s="203"/>
      <c r="BN32" s="203"/>
      <c r="BO32" s="216"/>
      <c r="BP32" s="216"/>
      <c r="BQ32" s="213">
        <v>26</v>
      </c>
      <c r="BR32" s="214"/>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7"/>
    </row>
    <row r="33" spans="1:131" s="198" customFormat="1" ht="26.25" customHeight="1" x14ac:dyDescent="0.15">
      <c r="A33" s="217">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0"/>
      <c r="AG33" s="1051"/>
      <c r="AH33" s="1051"/>
      <c r="AI33" s="1051"/>
      <c r="AJ33" s="1052"/>
      <c r="AK33" s="1007"/>
      <c r="AL33" s="998"/>
      <c r="AM33" s="998"/>
      <c r="AN33" s="998"/>
      <c r="AO33" s="998"/>
      <c r="AP33" s="998"/>
      <c r="AQ33" s="998"/>
      <c r="AR33" s="998"/>
      <c r="AS33" s="998"/>
      <c r="AT33" s="998"/>
      <c r="AU33" s="998"/>
      <c r="AV33" s="998"/>
      <c r="AW33" s="998"/>
      <c r="AX33" s="998"/>
      <c r="AY33" s="998"/>
      <c r="AZ33" s="1074"/>
      <c r="BA33" s="1074"/>
      <c r="BB33" s="1074"/>
      <c r="BC33" s="1074"/>
      <c r="BD33" s="1074"/>
      <c r="BE33" s="1064"/>
      <c r="BF33" s="1064"/>
      <c r="BG33" s="1064"/>
      <c r="BH33" s="1064"/>
      <c r="BI33" s="1065"/>
      <c r="BJ33" s="203"/>
      <c r="BK33" s="203"/>
      <c r="BL33" s="203"/>
      <c r="BM33" s="203"/>
      <c r="BN33" s="203"/>
      <c r="BO33" s="216"/>
      <c r="BP33" s="216"/>
      <c r="BQ33" s="213">
        <v>27</v>
      </c>
      <c r="BR33" s="214"/>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7"/>
    </row>
    <row r="34" spans="1:131" s="198" customFormat="1" ht="26.25" customHeight="1" x14ac:dyDescent="0.15">
      <c r="A34" s="217">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0"/>
      <c r="AG34" s="1051"/>
      <c r="AH34" s="1051"/>
      <c r="AI34" s="1051"/>
      <c r="AJ34" s="1052"/>
      <c r="AK34" s="1007"/>
      <c r="AL34" s="998"/>
      <c r="AM34" s="998"/>
      <c r="AN34" s="998"/>
      <c r="AO34" s="998"/>
      <c r="AP34" s="998"/>
      <c r="AQ34" s="998"/>
      <c r="AR34" s="998"/>
      <c r="AS34" s="998"/>
      <c r="AT34" s="998"/>
      <c r="AU34" s="998"/>
      <c r="AV34" s="998"/>
      <c r="AW34" s="998"/>
      <c r="AX34" s="998"/>
      <c r="AY34" s="998"/>
      <c r="AZ34" s="1074"/>
      <c r="BA34" s="1074"/>
      <c r="BB34" s="1074"/>
      <c r="BC34" s="1074"/>
      <c r="BD34" s="1074"/>
      <c r="BE34" s="1064"/>
      <c r="BF34" s="1064"/>
      <c r="BG34" s="1064"/>
      <c r="BH34" s="1064"/>
      <c r="BI34" s="1065"/>
      <c r="BJ34" s="203"/>
      <c r="BK34" s="203"/>
      <c r="BL34" s="203"/>
      <c r="BM34" s="203"/>
      <c r="BN34" s="203"/>
      <c r="BO34" s="216"/>
      <c r="BP34" s="216"/>
      <c r="BQ34" s="213">
        <v>28</v>
      </c>
      <c r="BR34" s="214"/>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7"/>
    </row>
    <row r="35" spans="1:131" s="198" customFormat="1" ht="26.25" customHeight="1" x14ac:dyDescent="0.15">
      <c r="A35" s="217">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0"/>
      <c r="AG35" s="1051"/>
      <c r="AH35" s="1051"/>
      <c r="AI35" s="1051"/>
      <c r="AJ35" s="1052"/>
      <c r="AK35" s="1007"/>
      <c r="AL35" s="998"/>
      <c r="AM35" s="998"/>
      <c r="AN35" s="998"/>
      <c r="AO35" s="998"/>
      <c r="AP35" s="998"/>
      <c r="AQ35" s="998"/>
      <c r="AR35" s="998"/>
      <c r="AS35" s="998"/>
      <c r="AT35" s="998"/>
      <c r="AU35" s="998"/>
      <c r="AV35" s="998"/>
      <c r="AW35" s="998"/>
      <c r="AX35" s="998"/>
      <c r="AY35" s="998"/>
      <c r="AZ35" s="1074"/>
      <c r="BA35" s="1074"/>
      <c r="BB35" s="1074"/>
      <c r="BC35" s="1074"/>
      <c r="BD35" s="1074"/>
      <c r="BE35" s="1064"/>
      <c r="BF35" s="1064"/>
      <c r="BG35" s="1064"/>
      <c r="BH35" s="1064"/>
      <c r="BI35" s="1065"/>
      <c r="BJ35" s="203"/>
      <c r="BK35" s="203"/>
      <c r="BL35" s="203"/>
      <c r="BM35" s="203"/>
      <c r="BN35" s="203"/>
      <c r="BO35" s="216"/>
      <c r="BP35" s="216"/>
      <c r="BQ35" s="213">
        <v>29</v>
      </c>
      <c r="BR35" s="214"/>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7"/>
    </row>
    <row r="36" spans="1:131" s="198" customFormat="1" ht="26.25" customHeight="1" x14ac:dyDescent="0.15">
      <c r="A36" s="217">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0"/>
      <c r="AG36" s="1051"/>
      <c r="AH36" s="1051"/>
      <c r="AI36" s="1051"/>
      <c r="AJ36" s="1052"/>
      <c r="AK36" s="1007"/>
      <c r="AL36" s="998"/>
      <c r="AM36" s="998"/>
      <c r="AN36" s="998"/>
      <c r="AO36" s="998"/>
      <c r="AP36" s="998"/>
      <c r="AQ36" s="998"/>
      <c r="AR36" s="998"/>
      <c r="AS36" s="998"/>
      <c r="AT36" s="998"/>
      <c r="AU36" s="998"/>
      <c r="AV36" s="998"/>
      <c r="AW36" s="998"/>
      <c r="AX36" s="998"/>
      <c r="AY36" s="998"/>
      <c r="AZ36" s="1074"/>
      <c r="BA36" s="1074"/>
      <c r="BB36" s="1074"/>
      <c r="BC36" s="1074"/>
      <c r="BD36" s="1074"/>
      <c r="BE36" s="1064"/>
      <c r="BF36" s="1064"/>
      <c r="BG36" s="1064"/>
      <c r="BH36" s="1064"/>
      <c r="BI36" s="1065"/>
      <c r="BJ36" s="203"/>
      <c r="BK36" s="203"/>
      <c r="BL36" s="203"/>
      <c r="BM36" s="203"/>
      <c r="BN36" s="203"/>
      <c r="BO36" s="216"/>
      <c r="BP36" s="216"/>
      <c r="BQ36" s="213">
        <v>30</v>
      </c>
      <c r="BR36" s="214"/>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7"/>
    </row>
    <row r="37" spans="1:131" s="198" customFormat="1" ht="26.25" customHeight="1" x14ac:dyDescent="0.15">
      <c r="A37" s="217">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0"/>
      <c r="AG37" s="1051"/>
      <c r="AH37" s="1051"/>
      <c r="AI37" s="1051"/>
      <c r="AJ37" s="1052"/>
      <c r="AK37" s="1007"/>
      <c r="AL37" s="998"/>
      <c r="AM37" s="998"/>
      <c r="AN37" s="998"/>
      <c r="AO37" s="998"/>
      <c r="AP37" s="998"/>
      <c r="AQ37" s="998"/>
      <c r="AR37" s="998"/>
      <c r="AS37" s="998"/>
      <c r="AT37" s="998"/>
      <c r="AU37" s="998"/>
      <c r="AV37" s="998"/>
      <c r="AW37" s="998"/>
      <c r="AX37" s="998"/>
      <c r="AY37" s="998"/>
      <c r="AZ37" s="1074"/>
      <c r="BA37" s="1074"/>
      <c r="BB37" s="1074"/>
      <c r="BC37" s="1074"/>
      <c r="BD37" s="1074"/>
      <c r="BE37" s="1064"/>
      <c r="BF37" s="1064"/>
      <c r="BG37" s="1064"/>
      <c r="BH37" s="1064"/>
      <c r="BI37" s="1065"/>
      <c r="BJ37" s="203"/>
      <c r="BK37" s="203"/>
      <c r="BL37" s="203"/>
      <c r="BM37" s="203"/>
      <c r="BN37" s="203"/>
      <c r="BO37" s="216"/>
      <c r="BP37" s="216"/>
      <c r="BQ37" s="213">
        <v>31</v>
      </c>
      <c r="BR37" s="214"/>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7"/>
    </row>
    <row r="38" spans="1:131" s="198" customFormat="1" ht="26.25" customHeight="1" x14ac:dyDescent="0.15">
      <c r="A38" s="217">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0"/>
      <c r="AG38" s="1051"/>
      <c r="AH38" s="1051"/>
      <c r="AI38" s="1051"/>
      <c r="AJ38" s="1052"/>
      <c r="AK38" s="1007"/>
      <c r="AL38" s="998"/>
      <c r="AM38" s="998"/>
      <c r="AN38" s="998"/>
      <c r="AO38" s="998"/>
      <c r="AP38" s="998"/>
      <c r="AQ38" s="998"/>
      <c r="AR38" s="998"/>
      <c r="AS38" s="998"/>
      <c r="AT38" s="998"/>
      <c r="AU38" s="998"/>
      <c r="AV38" s="998"/>
      <c r="AW38" s="998"/>
      <c r="AX38" s="998"/>
      <c r="AY38" s="998"/>
      <c r="AZ38" s="1074"/>
      <c r="BA38" s="1074"/>
      <c r="BB38" s="1074"/>
      <c r="BC38" s="1074"/>
      <c r="BD38" s="1074"/>
      <c r="BE38" s="1064"/>
      <c r="BF38" s="1064"/>
      <c r="BG38" s="1064"/>
      <c r="BH38" s="1064"/>
      <c r="BI38" s="1065"/>
      <c r="BJ38" s="203"/>
      <c r="BK38" s="203"/>
      <c r="BL38" s="203"/>
      <c r="BM38" s="203"/>
      <c r="BN38" s="203"/>
      <c r="BO38" s="216"/>
      <c r="BP38" s="216"/>
      <c r="BQ38" s="213">
        <v>32</v>
      </c>
      <c r="BR38" s="214"/>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7"/>
    </row>
    <row r="39" spans="1:131" s="198" customFormat="1" ht="26.25" customHeight="1" x14ac:dyDescent="0.15">
      <c r="A39" s="217">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0"/>
      <c r="AG39" s="1051"/>
      <c r="AH39" s="1051"/>
      <c r="AI39" s="1051"/>
      <c r="AJ39" s="1052"/>
      <c r="AK39" s="1007"/>
      <c r="AL39" s="998"/>
      <c r="AM39" s="998"/>
      <c r="AN39" s="998"/>
      <c r="AO39" s="998"/>
      <c r="AP39" s="998"/>
      <c r="AQ39" s="998"/>
      <c r="AR39" s="998"/>
      <c r="AS39" s="998"/>
      <c r="AT39" s="998"/>
      <c r="AU39" s="998"/>
      <c r="AV39" s="998"/>
      <c r="AW39" s="998"/>
      <c r="AX39" s="998"/>
      <c r="AY39" s="998"/>
      <c r="AZ39" s="1074"/>
      <c r="BA39" s="1074"/>
      <c r="BB39" s="1074"/>
      <c r="BC39" s="1074"/>
      <c r="BD39" s="1074"/>
      <c r="BE39" s="1064"/>
      <c r="BF39" s="1064"/>
      <c r="BG39" s="1064"/>
      <c r="BH39" s="1064"/>
      <c r="BI39" s="1065"/>
      <c r="BJ39" s="203"/>
      <c r="BK39" s="203"/>
      <c r="BL39" s="203"/>
      <c r="BM39" s="203"/>
      <c r="BN39" s="203"/>
      <c r="BO39" s="216"/>
      <c r="BP39" s="216"/>
      <c r="BQ39" s="213">
        <v>33</v>
      </c>
      <c r="BR39" s="214"/>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7"/>
    </row>
    <row r="40" spans="1:131" s="198" customFormat="1" ht="26.25" customHeight="1" x14ac:dyDescent="0.15">
      <c r="A40" s="212">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0"/>
      <c r="AG40" s="1051"/>
      <c r="AH40" s="1051"/>
      <c r="AI40" s="1051"/>
      <c r="AJ40" s="1052"/>
      <c r="AK40" s="1007"/>
      <c r="AL40" s="998"/>
      <c r="AM40" s="998"/>
      <c r="AN40" s="998"/>
      <c r="AO40" s="998"/>
      <c r="AP40" s="998"/>
      <c r="AQ40" s="998"/>
      <c r="AR40" s="998"/>
      <c r="AS40" s="998"/>
      <c r="AT40" s="998"/>
      <c r="AU40" s="998"/>
      <c r="AV40" s="998"/>
      <c r="AW40" s="998"/>
      <c r="AX40" s="998"/>
      <c r="AY40" s="998"/>
      <c r="AZ40" s="1074"/>
      <c r="BA40" s="1074"/>
      <c r="BB40" s="1074"/>
      <c r="BC40" s="1074"/>
      <c r="BD40" s="1074"/>
      <c r="BE40" s="1064"/>
      <c r="BF40" s="1064"/>
      <c r="BG40" s="1064"/>
      <c r="BH40" s="1064"/>
      <c r="BI40" s="1065"/>
      <c r="BJ40" s="203"/>
      <c r="BK40" s="203"/>
      <c r="BL40" s="203"/>
      <c r="BM40" s="203"/>
      <c r="BN40" s="203"/>
      <c r="BO40" s="216"/>
      <c r="BP40" s="216"/>
      <c r="BQ40" s="213">
        <v>34</v>
      </c>
      <c r="BR40" s="214"/>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7"/>
    </row>
    <row r="41" spans="1:131" s="198" customFormat="1" ht="26.25" customHeight="1" x14ac:dyDescent="0.15">
      <c r="A41" s="212">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0"/>
      <c r="AG41" s="1051"/>
      <c r="AH41" s="1051"/>
      <c r="AI41" s="1051"/>
      <c r="AJ41" s="1052"/>
      <c r="AK41" s="1007"/>
      <c r="AL41" s="998"/>
      <c r="AM41" s="998"/>
      <c r="AN41" s="998"/>
      <c r="AO41" s="998"/>
      <c r="AP41" s="998"/>
      <c r="AQ41" s="998"/>
      <c r="AR41" s="998"/>
      <c r="AS41" s="998"/>
      <c r="AT41" s="998"/>
      <c r="AU41" s="998"/>
      <c r="AV41" s="998"/>
      <c r="AW41" s="998"/>
      <c r="AX41" s="998"/>
      <c r="AY41" s="998"/>
      <c r="AZ41" s="1074"/>
      <c r="BA41" s="1074"/>
      <c r="BB41" s="1074"/>
      <c r="BC41" s="1074"/>
      <c r="BD41" s="1074"/>
      <c r="BE41" s="1064"/>
      <c r="BF41" s="1064"/>
      <c r="BG41" s="1064"/>
      <c r="BH41" s="1064"/>
      <c r="BI41" s="1065"/>
      <c r="BJ41" s="203"/>
      <c r="BK41" s="203"/>
      <c r="BL41" s="203"/>
      <c r="BM41" s="203"/>
      <c r="BN41" s="203"/>
      <c r="BO41" s="216"/>
      <c r="BP41" s="216"/>
      <c r="BQ41" s="213">
        <v>35</v>
      </c>
      <c r="BR41" s="214"/>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7"/>
    </row>
    <row r="42" spans="1:131" s="198" customFormat="1" ht="26.25" customHeight="1" x14ac:dyDescent="0.15">
      <c r="A42" s="212">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0"/>
      <c r="AG42" s="1051"/>
      <c r="AH42" s="1051"/>
      <c r="AI42" s="1051"/>
      <c r="AJ42" s="1052"/>
      <c r="AK42" s="1007"/>
      <c r="AL42" s="998"/>
      <c r="AM42" s="998"/>
      <c r="AN42" s="998"/>
      <c r="AO42" s="998"/>
      <c r="AP42" s="998"/>
      <c r="AQ42" s="998"/>
      <c r="AR42" s="998"/>
      <c r="AS42" s="998"/>
      <c r="AT42" s="998"/>
      <c r="AU42" s="998"/>
      <c r="AV42" s="998"/>
      <c r="AW42" s="998"/>
      <c r="AX42" s="998"/>
      <c r="AY42" s="998"/>
      <c r="AZ42" s="1074"/>
      <c r="BA42" s="1074"/>
      <c r="BB42" s="1074"/>
      <c r="BC42" s="1074"/>
      <c r="BD42" s="1074"/>
      <c r="BE42" s="1064"/>
      <c r="BF42" s="1064"/>
      <c r="BG42" s="1064"/>
      <c r="BH42" s="1064"/>
      <c r="BI42" s="1065"/>
      <c r="BJ42" s="203"/>
      <c r="BK42" s="203"/>
      <c r="BL42" s="203"/>
      <c r="BM42" s="203"/>
      <c r="BN42" s="203"/>
      <c r="BO42" s="216"/>
      <c r="BP42" s="216"/>
      <c r="BQ42" s="213">
        <v>36</v>
      </c>
      <c r="BR42" s="214"/>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7"/>
    </row>
    <row r="43" spans="1:131" s="198" customFormat="1" ht="26.25" customHeight="1" x14ac:dyDescent="0.15">
      <c r="A43" s="212">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0"/>
      <c r="AG43" s="1051"/>
      <c r="AH43" s="1051"/>
      <c r="AI43" s="1051"/>
      <c r="AJ43" s="1052"/>
      <c r="AK43" s="1007"/>
      <c r="AL43" s="998"/>
      <c r="AM43" s="998"/>
      <c r="AN43" s="998"/>
      <c r="AO43" s="998"/>
      <c r="AP43" s="998"/>
      <c r="AQ43" s="998"/>
      <c r="AR43" s="998"/>
      <c r="AS43" s="998"/>
      <c r="AT43" s="998"/>
      <c r="AU43" s="998"/>
      <c r="AV43" s="998"/>
      <c r="AW43" s="998"/>
      <c r="AX43" s="998"/>
      <c r="AY43" s="998"/>
      <c r="AZ43" s="1074"/>
      <c r="BA43" s="1074"/>
      <c r="BB43" s="1074"/>
      <c r="BC43" s="1074"/>
      <c r="BD43" s="1074"/>
      <c r="BE43" s="1064"/>
      <c r="BF43" s="1064"/>
      <c r="BG43" s="1064"/>
      <c r="BH43" s="1064"/>
      <c r="BI43" s="1065"/>
      <c r="BJ43" s="203"/>
      <c r="BK43" s="203"/>
      <c r="BL43" s="203"/>
      <c r="BM43" s="203"/>
      <c r="BN43" s="203"/>
      <c r="BO43" s="216"/>
      <c r="BP43" s="216"/>
      <c r="BQ43" s="213">
        <v>37</v>
      </c>
      <c r="BR43" s="214"/>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7"/>
    </row>
    <row r="44" spans="1:131" s="198" customFormat="1" ht="26.25" customHeight="1" x14ac:dyDescent="0.15">
      <c r="A44" s="212">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0"/>
      <c r="AG44" s="1051"/>
      <c r="AH44" s="1051"/>
      <c r="AI44" s="1051"/>
      <c r="AJ44" s="1052"/>
      <c r="AK44" s="1007"/>
      <c r="AL44" s="998"/>
      <c r="AM44" s="998"/>
      <c r="AN44" s="998"/>
      <c r="AO44" s="998"/>
      <c r="AP44" s="998"/>
      <c r="AQ44" s="998"/>
      <c r="AR44" s="998"/>
      <c r="AS44" s="998"/>
      <c r="AT44" s="998"/>
      <c r="AU44" s="998"/>
      <c r="AV44" s="998"/>
      <c r="AW44" s="998"/>
      <c r="AX44" s="998"/>
      <c r="AY44" s="998"/>
      <c r="AZ44" s="1074"/>
      <c r="BA44" s="1074"/>
      <c r="BB44" s="1074"/>
      <c r="BC44" s="1074"/>
      <c r="BD44" s="1074"/>
      <c r="BE44" s="1064"/>
      <c r="BF44" s="1064"/>
      <c r="BG44" s="1064"/>
      <c r="BH44" s="1064"/>
      <c r="BI44" s="1065"/>
      <c r="BJ44" s="203"/>
      <c r="BK44" s="203"/>
      <c r="BL44" s="203"/>
      <c r="BM44" s="203"/>
      <c r="BN44" s="203"/>
      <c r="BO44" s="216"/>
      <c r="BP44" s="216"/>
      <c r="BQ44" s="213">
        <v>38</v>
      </c>
      <c r="BR44" s="214"/>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7"/>
    </row>
    <row r="45" spans="1:131" s="198" customFormat="1" ht="26.25" customHeight="1" x14ac:dyDescent="0.15">
      <c r="A45" s="212">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0"/>
      <c r="AG45" s="1051"/>
      <c r="AH45" s="1051"/>
      <c r="AI45" s="1051"/>
      <c r="AJ45" s="1052"/>
      <c r="AK45" s="1007"/>
      <c r="AL45" s="998"/>
      <c r="AM45" s="998"/>
      <c r="AN45" s="998"/>
      <c r="AO45" s="998"/>
      <c r="AP45" s="998"/>
      <c r="AQ45" s="998"/>
      <c r="AR45" s="998"/>
      <c r="AS45" s="998"/>
      <c r="AT45" s="998"/>
      <c r="AU45" s="998"/>
      <c r="AV45" s="998"/>
      <c r="AW45" s="998"/>
      <c r="AX45" s="998"/>
      <c r="AY45" s="998"/>
      <c r="AZ45" s="1074"/>
      <c r="BA45" s="1074"/>
      <c r="BB45" s="1074"/>
      <c r="BC45" s="1074"/>
      <c r="BD45" s="1074"/>
      <c r="BE45" s="1064"/>
      <c r="BF45" s="1064"/>
      <c r="BG45" s="1064"/>
      <c r="BH45" s="1064"/>
      <c r="BI45" s="1065"/>
      <c r="BJ45" s="203"/>
      <c r="BK45" s="203"/>
      <c r="BL45" s="203"/>
      <c r="BM45" s="203"/>
      <c r="BN45" s="203"/>
      <c r="BO45" s="216"/>
      <c r="BP45" s="216"/>
      <c r="BQ45" s="213">
        <v>39</v>
      </c>
      <c r="BR45" s="214"/>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7"/>
    </row>
    <row r="46" spans="1:131" s="198" customFormat="1" ht="26.25" customHeight="1" x14ac:dyDescent="0.15">
      <c r="A46" s="212">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0"/>
      <c r="AG46" s="1051"/>
      <c r="AH46" s="1051"/>
      <c r="AI46" s="1051"/>
      <c r="AJ46" s="1052"/>
      <c r="AK46" s="1007"/>
      <c r="AL46" s="998"/>
      <c r="AM46" s="998"/>
      <c r="AN46" s="998"/>
      <c r="AO46" s="998"/>
      <c r="AP46" s="998"/>
      <c r="AQ46" s="998"/>
      <c r="AR46" s="998"/>
      <c r="AS46" s="998"/>
      <c r="AT46" s="998"/>
      <c r="AU46" s="998"/>
      <c r="AV46" s="998"/>
      <c r="AW46" s="998"/>
      <c r="AX46" s="998"/>
      <c r="AY46" s="998"/>
      <c r="AZ46" s="1074"/>
      <c r="BA46" s="1074"/>
      <c r="BB46" s="1074"/>
      <c r="BC46" s="1074"/>
      <c r="BD46" s="1074"/>
      <c r="BE46" s="1064"/>
      <c r="BF46" s="1064"/>
      <c r="BG46" s="1064"/>
      <c r="BH46" s="1064"/>
      <c r="BI46" s="1065"/>
      <c r="BJ46" s="203"/>
      <c r="BK46" s="203"/>
      <c r="BL46" s="203"/>
      <c r="BM46" s="203"/>
      <c r="BN46" s="203"/>
      <c r="BO46" s="216"/>
      <c r="BP46" s="216"/>
      <c r="BQ46" s="213">
        <v>40</v>
      </c>
      <c r="BR46" s="214"/>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7"/>
    </row>
    <row r="47" spans="1:131" s="198" customFormat="1" ht="26.25" customHeight="1" x14ac:dyDescent="0.15">
      <c r="A47" s="212">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0"/>
      <c r="AG47" s="1051"/>
      <c r="AH47" s="1051"/>
      <c r="AI47" s="1051"/>
      <c r="AJ47" s="1052"/>
      <c r="AK47" s="1007"/>
      <c r="AL47" s="998"/>
      <c r="AM47" s="998"/>
      <c r="AN47" s="998"/>
      <c r="AO47" s="998"/>
      <c r="AP47" s="998"/>
      <c r="AQ47" s="998"/>
      <c r="AR47" s="998"/>
      <c r="AS47" s="998"/>
      <c r="AT47" s="998"/>
      <c r="AU47" s="998"/>
      <c r="AV47" s="998"/>
      <c r="AW47" s="998"/>
      <c r="AX47" s="998"/>
      <c r="AY47" s="998"/>
      <c r="AZ47" s="1074"/>
      <c r="BA47" s="1074"/>
      <c r="BB47" s="1074"/>
      <c r="BC47" s="1074"/>
      <c r="BD47" s="1074"/>
      <c r="BE47" s="1064"/>
      <c r="BF47" s="1064"/>
      <c r="BG47" s="1064"/>
      <c r="BH47" s="1064"/>
      <c r="BI47" s="1065"/>
      <c r="BJ47" s="203"/>
      <c r="BK47" s="203"/>
      <c r="BL47" s="203"/>
      <c r="BM47" s="203"/>
      <c r="BN47" s="203"/>
      <c r="BO47" s="216"/>
      <c r="BP47" s="216"/>
      <c r="BQ47" s="213">
        <v>41</v>
      </c>
      <c r="BR47" s="214"/>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7"/>
    </row>
    <row r="48" spans="1:131" s="198" customFormat="1" ht="26.25" customHeight="1" x14ac:dyDescent="0.15">
      <c r="A48" s="212">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0"/>
      <c r="AG48" s="1051"/>
      <c r="AH48" s="1051"/>
      <c r="AI48" s="1051"/>
      <c r="AJ48" s="1052"/>
      <c r="AK48" s="1007"/>
      <c r="AL48" s="998"/>
      <c r="AM48" s="998"/>
      <c r="AN48" s="998"/>
      <c r="AO48" s="998"/>
      <c r="AP48" s="998"/>
      <c r="AQ48" s="998"/>
      <c r="AR48" s="998"/>
      <c r="AS48" s="998"/>
      <c r="AT48" s="998"/>
      <c r="AU48" s="998"/>
      <c r="AV48" s="998"/>
      <c r="AW48" s="998"/>
      <c r="AX48" s="998"/>
      <c r="AY48" s="998"/>
      <c r="AZ48" s="1074"/>
      <c r="BA48" s="1074"/>
      <c r="BB48" s="1074"/>
      <c r="BC48" s="1074"/>
      <c r="BD48" s="1074"/>
      <c r="BE48" s="1064"/>
      <c r="BF48" s="1064"/>
      <c r="BG48" s="1064"/>
      <c r="BH48" s="1064"/>
      <c r="BI48" s="1065"/>
      <c r="BJ48" s="203"/>
      <c r="BK48" s="203"/>
      <c r="BL48" s="203"/>
      <c r="BM48" s="203"/>
      <c r="BN48" s="203"/>
      <c r="BO48" s="216"/>
      <c r="BP48" s="216"/>
      <c r="BQ48" s="213">
        <v>42</v>
      </c>
      <c r="BR48" s="214"/>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7"/>
    </row>
    <row r="49" spans="1:131" s="198" customFormat="1" ht="26.25" customHeight="1" x14ac:dyDescent="0.15">
      <c r="A49" s="212">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0"/>
      <c r="AG49" s="1051"/>
      <c r="AH49" s="1051"/>
      <c r="AI49" s="1051"/>
      <c r="AJ49" s="1052"/>
      <c r="AK49" s="1007"/>
      <c r="AL49" s="998"/>
      <c r="AM49" s="998"/>
      <c r="AN49" s="998"/>
      <c r="AO49" s="998"/>
      <c r="AP49" s="998"/>
      <c r="AQ49" s="998"/>
      <c r="AR49" s="998"/>
      <c r="AS49" s="998"/>
      <c r="AT49" s="998"/>
      <c r="AU49" s="998"/>
      <c r="AV49" s="998"/>
      <c r="AW49" s="998"/>
      <c r="AX49" s="998"/>
      <c r="AY49" s="998"/>
      <c r="AZ49" s="1074"/>
      <c r="BA49" s="1074"/>
      <c r="BB49" s="1074"/>
      <c r="BC49" s="1074"/>
      <c r="BD49" s="1074"/>
      <c r="BE49" s="1064"/>
      <c r="BF49" s="1064"/>
      <c r="BG49" s="1064"/>
      <c r="BH49" s="1064"/>
      <c r="BI49" s="1065"/>
      <c r="BJ49" s="203"/>
      <c r="BK49" s="203"/>
      <c r="BL49" s="203"/>
      <c r="BM49" s="203"/>
      <c r="BN49" s="203"/>
      <c r="BO49" s="216"/>
      <c r="BP49" s="216"/>
      <c r="BQ49" s="213">
        <v>43</v>
      </c>
      <c r="BR49" s="214"/>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7"/>
    </row>
    <row r="50" spans="1:131" s="198" customFormat="1" ht="26.25" customHeight="1" x14ac:dyDescent="0.15">
      <c r="A50" s="212">
        <v>23</v>
      </c>
      <c r="B50" s="1069"/>
      <c r="C50" s="1070"/>
      <c r="D50" s="1070"/>
      <c r="E50" s="1070"/>
      <c r="F50" s="1070"/>
      <c r="G50" s="1070"/>
      <c r="H50" s="1070"/>
      <c r="I50" s="1070"/>
      <c r="J50" s="1070"/>
      <c r="K50" s="1070"/>
      <c r="L50" s="1070"/>
      <c r="M50" s="1070"/>
      <c r="N50" s="1070"/>
      <c r="O50" s="1070"/>
      <c r="P50" s="1071"/>
      <c r="Q50" s="1072"/>
      <c r="R50" s="1054"/>
      <c r="S50" s="1054"/>
      <c r="T50" s="1054"/>
      <c r="U50" s="1054"/>
      <c r="V50" s="1054"/>
      <c r="W50" s="1054"/>
      <c r="X50" s="1054"/>
      <c r="Y50" s="1054"/>
      <c r="Z50" s="1054"/>
      <c r="AA50" s="1054"/>
      <c r="AB50" s="1054"/>
      <c r="AC50" s="1054"/>
      <c r="AD50" s="1054"/>
      <c r="AE50" s="1073"/>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4"/>
      <c r="BF50" s="1064"/>
      <c r="BG50" s="1064"/>
      <c r="BH50" s="1064"/>
      <c r="BI50" s="1065"/>
      <c r="BJ50" s="203"/>
      <c r="BK50" s="203"/>
      <c r="BL50" s="203"/>
      <c r="BM50" s="203"/>
      <c r="BN50" s="203"/>
      <c r="BO50" s="216"/>
      <c r="BP50" s="216"/>
      <c r="BQ50" s="213">
        <v>44</v>
      </c>
      <c r="BR50" s="214"/>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7"/>
    </row>
    <row r="51" spans="1:131" s="198" customFormat="1" ht="26.25" customHeight="1" x14ac:dyDescent="0.15">
      <c r="A51" s="212">
        <v>24</v>
      </c>
      <c r="B51" s="1069"/>
      <c r="C51" s="1070"/>
      <c r="D51" s="1070"/>
      <c r="E51" s="1070"/>
      <c r="F51" s="1070"/>
      <c r="G51" s="1070"/>
      <c r="H51" s="1070"/>
      <c r="I51" s="1070"/>
      <c r="J51" s="1070"/>
      <c r="K51" s="1070"/>
      <c r="L51" s="1070"/>
      <c r="M51" s="1070"/>
      <c r="N51" s="1070"/>
      <c r="O51" s="1070"/>
      <c r="P51" s="1071"/>
      <c r="Q51" s="1072"/>
      <c r="R51" s="1054"/>
      <c r="S51" s="1054"/>
      <c r="T51" s="1054"/>
      <c r="U51" s="1054"/>
      <c r="V51" s="1054"/>
      <c r="W51" s="1054"/>
      <c r="X51" s="1054"/>
      <c r="Y51" s="1054"/>
      <c r="Z51" s="1054"/>
      <c r="AA51" s="1054"/>
      <c r="AB51" s="1054"/>
      <c r="AC51" s="1054"/>
      <c r="AD51" s="1054"/>
      <c r="AE51" s="1073"/>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4"/>
      <c r="BF51" s="1064"/>
      <c r="BG51" s="1064"/>
      <c r="BH51" s="1064"/>
      <c r="BI51" s="1065"/>
      <c r="BJ51" s="203"/>
      <c r="BK51" s="203"/>
      <c r="BL51" s="203"/>
      <c r="BM51" s="203"/>
      <c r="BN51" s="203"/>
      <c r="BO51" s="216"/>
      <c r="BP51" s="216"/>
      <c r="BQ51" s="213">
        <v>45</v>
      </c>
      <c r="BR51" s="214"/>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7"/>
    </row>
    <row r="52" spans="1:131" s="198" customFormat="1" ht="26.25" customHeight="1" x14ac:dyDescent="0.15">
      <c r="A52" s="212">
        <v>25</v>
      </c>
      <c r="B52" s="1069"/>
      <c r="C52" s="1070"/>
      <c r="D52" s="1070"/>
      <c r="E52" s="1070"/>
      <c r="F52" s="1070"/>
      <c r="G52" s="1070"/>
      <c r="H52" s="1070"/>
      <c r="I52" s="1070"/>
      <c r="J52" s="1070"/>
      <c r="K52" s="1070"/>
      <c r="L52" s="1070"/>
      <c r="M52" s="1070"/>
      <c r="N52" s="1070"/>
      <c r="O52" s="1070"/>
      <c r="P52" s="1071"/>
      <c r="Q52" s="1072"/>
      <c r="R52" s="1054"/>
      <c r="S52" s="1054"/>
      <c r="T52" s="1054"/>
      <c r="U52" s="1054"/>
      <c r="V52" s="1054"/>
      <c r="W52" s="1054"/>
      <c r="X52" s="1054"/>
      <c r="Y52" s="1054"/>
      <c r="Z52" s="1054"/>
      <c r="AA52" s="1054"/>
      <c r="AB52" s="1054"/>
      <c r="AC52" s="1054"/>
      <c r="AD52" s="1054"/>
      <c r="AE52" s="1073"/>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4"/>
      <c r="BF52" s="1064"/>
      <c r="BG52" s="1064"/>
      <c r="BH52" s="1064"/>
      <c r="BI52" s="1065"/>
      <c r="BJ52" s="203"/>
      <c r="BK52" s="203"/>
      <c r="BL52" s="203"/>
      <c r="BM52" s="203"/>
      <c r="BN52" s="203"/>
      <c r="BO52" s="216"/>
      <c r="BP52" s="216"/>
      <c r="BQ52" s="213">
        <v>46</v>
      </c>
      <c r="BR52" s="214"/>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7"/>
    </row>
    <row r="53" spans="1:131" s="198" customFormat="1" ht="26.25" customHeight="1" x14ac:dyDescent="0.15">
      <c r="A53" s="212">
        <v>26</v>
      </c>
      <c r="B53" s="1069"/>
      <c r="C53" s="1070"/>
      <c r="D53" s="1070"/>
      <c r="E53" s="1070"/>
      <c r="F53" s="1070"/>
      <c r="G53" s="1070"/>
      <c r="H53" s="1070"/>
      <c r="I53" s="1070"/>
      <c r="J53" s="1070"/>
      <c r="K53" s="1070"/>
      <c r="L53" s="1070"/>
      <c r="M53" s="1070"/>
      <c r="N53" s="1070"/>
      <c r="O53" s="1070"/>
      <c r="P53" s="1071"/>
      <c r="Q53" s="1072"/>
      <c r="R53" s="1054"/>
      <c r="S53" s="1054"/>
      <c r="T53" s="1054"/>
      <c r="U53" s="1054"/>
      <c r="V53" s="1054"/>
      <c r="W53" s="1054"/>
      <c r="X53" s="1054"/>
      <c r="Y53" s="1054"/>
      <c r="Z53" s="1054"/>
      <c r="AA53" s="1054"/>
      <c r="AB53" s="1054"/>
      <c r="AC53" s="1054"/>
      <c r="AD53" s="1054"/>
      <c r="AE53" s="1073"/>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4"/>
      <c r="BF53" s="1064"/>
      <c r="BG53" s="1064"/>
      <c r="BH53" s="1064"/>
      <c r="BI53" s="1065"/>
      <c r="BJ53" s="203"/>
      <c r="BK53" s="203"/>
      <c r="BL53" s="203"/>
      <c r="BM53" s="203"/>
      <c r="BN53" s="203"/>
      <c r="BO53" s="216"/>
      <c r="BP53" s="216"/>
      <c r="BQ53" s="213">
        <v>47</v>
      </c>
      <c r="BR53" s="214"/>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7"/>
    </row>
    <row r="54" spans="1:131" s="198" customFormat="1" ht="26.25" customHeight="1" x14ac:dyDescent="0.15">
      <c r="A54" s="212">
        <v>27</v>
      </c>
      <c r="B54" s="1069"/>
      <c r="C54" s="1070"/>
      <c r="D54" s="1070"/>
      <c r="E54" s="1070"/>
      <c r="F54" s="1070"/>
      <c r="G54" s="1070"/>
      <c r="H54" s="1070"/>
      <c r="I54" s="1070"/>
      <c r="J54" s="1070"/>
      <c r="K54" s="1070"/>
      <c r="L54" s="1070"/>
      <c r="M54" s="1070"/>
      <c r="N54" s="1070"/>
      <c r="O54" s="1070"/>
      <c r="P54" s="1071"/>
      <c r="Q54" s="1072"/>
      <c r="R54" s="1054"/>
      <c r="S54" s="1054"/>
      <c r="T54" s="1054"/>
      <c r="U54" s="1054"/>
      <c r="V54" s="1054"/>
      <c r="W54" s="1054"/>
      <c r="X54" s="1054"/>
      <c r="Y54" s="1054"/>
      <c r="Z54" s="1054"/>
      <c r="AA54" s="1054"/>
      <c r="AB54" s="1054"/>
      <c r="AC54" s="1054"/>
      <c r="AD54" s="1054"/>
      <c r="AE54" s="1073"/>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4"/>
      <c r="BF54" s="1064"/>
      <c r="BG54" s="1064"/>
      <c r="BH54" s="1064"/>
      <c r="BI54" s="1065"/>
      <c r="BJ54" s="203"/>
      <c r="BK54" s="203"/>
      <c r="BL54" s="203"/>
      <c r="BM54" s="203"/>
      <c r="BN54" s="203"/>
      <c r="BO54" s="216"/>
      <c r="BP54" s="216"/>
      <c r="BQ54" s="213">
        <v>48</v>
      </c>
      <c r="BR54" s="214"/>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7"/>
    </row>
    <row r="55" spans="1:131" s="198" customFormat="1" ht="26.25" customHeight="1" x14ac:dyDescent="0.15">
      <c r="A55" s="212">
        <v>28</v>
      </c>
      <c r="B55" s="1069"/>
      <c r="C55" s="1070"/>
      <c r="D55" s="1070"/>
      <c r="E55" s="1070"/>
      <c r="F55" s="1070"/>
      <c r="G55" s="1070"/>
      <c r="H55" s="1070"/>
      <c r="I55" s="1070"/>
      <c r="J55" s="1070"/>
      <c r="K55" s="1070"/>
      <c r="L55" s="1070"/>
      <c r="M55" s="1070"/>
      <c r="N55" s="1070"/>
      <c r="O55" s="1070"/>
      <c r="P55" s="1071"/>
      <c r="Q55" s="1072"/>
      <c r="R55" s="1054"/>
      <c r="S55" s="1054"/>
      <c r="T55" s="1054"/>
      <c r="U55" s="1054"/>
      <c r="V55" s="1054"/>
      <c r="W55" s="1054"/>
      <c r="X55" s="1054"/>
      <c r="Y55" s="1054"/>
      <c r="Z55" s="1054"/>
      <c r="AA55" s="1054"/>
      <c r="AB55" s="1054"/>
      <c r="AC55" s="1054"/>
      <c r="AD55" s="1054"/>
      <c r="AE55" s="1073"/>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4"/>
      <c r="BF55" s="1064"/>
      <c r="BG55" s="1064"/>
      <c r="BH55" s="1064"/>
      <c r="BI55" s="1065"/>
      <c r="BJ55" s="203"/>
      <c r="BK55" s="203"/>
      <c r="BL55" s="203"/>
      <c r="BM55" s="203"/>
      <c r="BN55" s="203"/>
      <c r="BO55" s="216"/>
      <c r="BP55" s="216"/>
      <c r="BQ55" s="213">
        <v>49</v>
      </c>
      <c r="BR55" s="214"/>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7"/>
    </row>
    <row r="56" spans="1:131" s="198" customFormat="1" ht="26.25" customHeight="1" x14ac:dyDescent="0.15">
      <c r="A56" s="212">
        <v>29</v>
      </c>
      <c r="B56" s="1069"/>
      <c r="C56" s="1070"/>
      <c r="D56" s="1070"/>
      <c r="E56" s="1070"/>
      <c r="F56" s="1070"/>
      <c r="G56" s="1070"/>
      <c r="H56" s="1070"/>
      <c r="I56" s="1070"/>
      <c r="J56" s="1070"/>
      <c r="K56" s="1070"/>
      <c r="L56" s="1070"/>
      <c r="M56" s="1070"/>
      <c r="N56" s="1070"/>
      <c r="O56" s="1070"/>
      <c r="P56" s="1071"/>
      <c r="Q56" s="1072"/>
      <c r="R56" s="1054"/>
      <c r="S56" s="1054"/>
      <c r="T56" s="1054"/>
      <c r="U56" s="1054"/>
      <c r="V56" s="1054"/>
      <c r="W56" s="1054"/>
      <c r="X56" s="1054"/>
      <c r="Y56" s="1054"/>
      <c r="Z56" s="1054"/>
      <c r="AA56" s="1054"/>
      <c r="AB56" s="1054"/>
      <c r="AC56" s="1054"/>
      <c r="AD56" s="1054"/>
      <c r="AE56" s="1073"/>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4"/>
      <c r="BF56" s="1064"/>
      <c r="BG56" s="1064"/>
      <c r="BH56" s="1064"/>
      <c r="BI56" s="1065"/>
      <c r="BJ56" s="203"/>
      <c r="BK56" s="203"/>
      <c r="BL56" s="203"/>
      <c r="BM56" s="203"/>
      <c r="BN56" s="203"/>
      <c r="BO56" s="216"/>
      <c r="BP56" s="216"/>
      <c r="BQ56" s="213">
        <v>50</v>
      </c>
      <c r="BR56" s="214"/>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7"/>
    </row>
    <row r="57" spans="1:131" s="198" customFormat="1" ht="26.25" customHeight="1" x14ac:dyDescent="0.15">
      <c r="A57" s="212">
        <v>30</v>
      </c>
      <c r="B57" s="1069"/>
      <c r="C57" s="1070"/>
      <c r="D57" s="1070"/>
      <c r="E57" s="1070"/>
      <c r="F57" s="1070"/>
      <c r="G57" s="1070"/>
      <c r="H57" s="1070"/>
      <c r="I57" s="1070"/>
      <c r="J57" s="1070"/>
      <c r="K57" s="1070"/>
      <c r="L57" s="1070"/>
      <c r="M57" s="1070"/>
      <c r="N57" s="1070"/>
      <c r="O57" s="1070"/>
      <c r="P57" s="1071"/>
      <c r="Q57" s="1072"/>
      <c r="R57" s="1054"/>
      <c r="S57" s="1054"/>
      <c r="T57" s="1054"/>
      <c r="U57" s="1054"/>
      <c r="V57" s="1054"/>
      <c r="W57" s="1054"/>
      <c r="X57" s="1054"/>
      <c r="Y57" s="1054"/>
      <c r="Z57" s="1054"/>
      <c r="AA57" s="1054"/>
      <c r="AB57" s="1054"/>
      <c r="AC57" s="1054"/>
      <c r="AD57" s="1054"/>
      <c r="AE57" s="1073"/>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4"/>
      <c r="BF57" s="1064"/>
      <c r="BG57" s="1064"/>
      <c r="BH57" s="1064"/>
      <c r="BI57" s="1065"/>
      <c r="BJ57" s="203"/>
      <c r="BK57" s="203"/>
      <c r="BL57" s="203"/>
      <c r="BM57" s="203"/>
      <c r="BN57" s="203"/>
      <c r="BO57" s="216"/>
      <c r="BP57" s="216"/>
      <c r="BQ57" s="213">
        <v>51</v>
      </c>
      <c r="BR57" s="214"/>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7"/>
    </row>
    <row r="58" spans="1:131" s="198" customFormat="1" ht="26.25" customHeight="1" x14ac:dyDescent="0.15">
      <c r="A58" s="212">
        <v>31</v>
      </c>
      <c r="B58" s="1069"/>
      <c r="C58" s="1070"/>
      <c r="D58" s="1070"/>
      <c r="E58" s="1070"/>
      <c r="F58" s="1070"/>
      <c r="G58" s="1070"/>
      <c r="H58" s="1070"/>
      <c r="I58" s="1070"/>
      <c r="J58" s="1070"/>
      <c r="K58" s="1070"/>
      <c r="L58" s="1070"/>
      <c r="M58" s="1070"/>
      <c r="N58" s="1070"/>
      <c r="O58" s="1070"/>
      <c r="P58" s="1071"/>
      <c r="Q58" s="1072"/>
      <c r="R58" s="1054"/>
      <c r="S58" s="1054"/>
      <c r="T58" s="1054"/>
      <c r="U58" s="1054"/>
      <c r="V58" s="1054"/>
      <c r="W58" s="1054"/>
      <c r="X58" s="1054"/>
      <c r="Y58" s="1054"/>
      <c r="Z58" s="1054"/>
      <c r="AA58" s="1054"/>
      <c r="AB58" s="1054"/>
      <c r="AC58" s="1054"/>
      <c r="AD58" s="1054"/>
      <c r="AE58" s="1073"/>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4"/>
      <c r="BF58" s="1064"/>
      <c r="BG58" s="1064"/>
      <c r="BH58" s="1064"/>
      <c r="BI58" s="1065"/>
      <c r="BJ58" s="203"/>
      <c r="BK58" s="203"/>
      <c r="BL58" s="203"/>
      <c r="BM58" s="203"/>
      <c r="BN58" s="203"/>
      <c r="BO58" s="216"/>
      <c r="BP58" s="216"/>
      <c r="BQ58" s="213">
        <v>52</v>
      </c>
      <c r="BR58" s="214"/>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7"/>
    </row>
    <row r="59" spans="1:131" s="198" customFormat="1" ht="26.25" customHeight="1" x14ac:dyDescent="0.15">
      <c r="A59" s="212">
        <v>32</v>
      </c>
      <c r="B59" s="1069"/>
      <c r="C59" s="1070"/>
      <c r="D59" s="1070"/>
      <c r="E59" s="1070"/>
      <c r="F59" s="1070"/>
      <c r="G59" s="1070"/>
      <c r="H59" s="1070"/>
      <c r="I59" s="1070"/>
      <c r="J59" s="1070"/>
      <c r="K59" s="1070"/>
      <c r="L59" s="1070"/>
      <c r="M59" s="1070"/>
      <c r="N59" s="1070"/>
      <c r="O59" s="1070"/>
      <c r="P59" s="1071"/>
      <c r="Q59" s="1072"/>
      <c r="R59" s="1054"/>
      <c r="S59" s="1054"/>
      <c r="T59" s="1054"/>
      <c r="U59" s="1054"/>
      <c r="V59" s="1054"/>
      <c r="W59" s="1054"/>
      <c r="X59" s="1054"/>
      <c r="Y59" s="1054"/>
      <c r="Z59" s="1054"/>
      <c r="AA59" s="1054"/>
      <c r="AB59" s="1054"/>
      <c r="AC59" s="1054"/>
      <c r="AD59" s="1054"/>
      <c r="AE59" s="1073"/>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4"/>
      <c r="BF59" s="1064"/>
      <c r="BG59" s="1064"/>
      <c r="BH59" s="1064"/>
      <c r="BI59" s="1065"/>
      <c r="BJ59" s="203"/>
      <c r="BK59" s="203"/>
      <c r="BL59" s="203"/>
      <c r="BM59" s="203"/>
      <c r="BN59" s="203"/>
      <c r="BO59" s="216"/>
      <c r="BP59" s="216"/>
      <c r="BQ59" s="213">
        <v>53</v>
      </c>
      <c r="BR59" s="214"/>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7"/>
    </row>
    <row r="60" spans="1:131" s="198" customFormat="1" ht="26.25" customHeight="1" x14ac:dyDescent="0.15">
      <c r="A60" s="212">
        <v>33</v>
      </c>
      <c r="B60" s="1069"/>
      <c r="C60" s="1070"/>
      <c r="D60" s="1070"/>
      <c r="E60" s="1070"/>
      <c r="F60" s="1070"/>
      <c r="G60" s="1070"/>
      <c r="H60" s="1070"/>
      <c r="I60" s="1070"/>
      <c r="J60" s="1070"/>
      <c r="K60" s="1070"/>
      <c r="L60" s="1070"/>
      <c r="M60" s="1070"/>
      <c r="N60" s="1070"/>
      <c r="O60" s="1070"/>
      <c r="P60" s="1071"/>
      <c r="Q60" s="1072"/>
      <c r="R60" s="1054"/>
      <c r="S60" s="1054"/>
      <c r="T60" s="1054"/>
      <c r="U60" s="1054"/>
      <c r="V60" s="1054"/>
      <c r="W60" s="1054"/>
      <c r="X60" s="1054"/>
      <c r="Y60" s="1054"/>
      <c r="Z60" s="1054"/>
      <c r="AA60" s="1054"/>
      <c r="AB60" s="1054"/>
      <c r="AC60" s="1054"/>
      <c r="AD60" s="1054"/>
      <c r="AE60" s="1073"/>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4"/>
      <c r="BF60" s="1064"/>
      <c r="BG60" s="1064"/>
      <c r="BH60" s="1064"/>
      <c r="BI60" s="1065"/>
      <c r="BJ60" s="203"/>
      <c r="BK60" s="203"/>
      <c r="BL60" s="203"/>
      <c r="BM60" s="203"/>
      <c r="BN60" s="203"/>
      <c r="BO60" s="216"/>
      <c r="BP60" s="216"/>
      <c r="BQ60" s="213">
        <v>54</v>
      </c>
      <c r="BR60" s="214"/>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7"/>
    </row>
    <row r="61" spans="1:131" s="198" customFormat="1" ht="26.25" customHeight="1" thickBot="1" x14ac:dyDescent="0.2">
      <c r="A61" s="212">
        <v>34</v>
      </c>
      <c r="B61" s="1069"/>
      <c r="C61" s="1070"/>
      <c r="D61" s="1070"/>
      <c r="E61" s="1070"/>
      <c r="F61" s="1070"/>
      <c r="G61" s="1070"/>
      <c r="H61" s="1070"/>
      <c r="I61" s="1070"/>
      <c r="J61" s="1070"/>
      <c r="K61" s="1070"/>
      <c r="L61" s="1070"/>
      <c r="M61" s="1070"/>
      <c r="N61" s="1070"/>
      <c r="O61" s="1070"/>
      <c r="P61" s="1071"/>
      <c r="Q61" s="1072"/>
      <c r="R61" s="1054"/>
      <c r="S61" s="1054"/>
      <c r="T61" s="1054"/>
      <c r="U61" s="1054"/>
      <c r="V61" s="1054"/>
      <c r="W61" s="1054"/>
      <c r="X61" s="1054"/>
      <c r="Y61" s="1054"/>
      <c r="Z61" s="1054"/>
      <c r="AA61" s="1054"/>
      <c r="AB61" s="1054"/>
      <c r="AC61" s="1054"/>
      <c r="AD61" s="1054"/>
      <c r="AE61" s="1073"/>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4"/>
      <c r="BF61" s="1064"/>
      <c r="BG61" s="1064"/>
      <c r="BH61" s="1064"/>
      <c r="BI61" s="1065"/>
      <c r="BJ61" s="203"/>
      <c r="BK61" s="203"/>
      <c r="BL61" s="203"/>
      <c r="BM61" s="203"/>
      <c r="BN61" s="203"/>
      <c r="BO61" s="216"/>
      <c r="BP61" s="216"/>
      <c r="BQ61" s="213">
        <v>55</v>
      </c>
      <c r="BR61" s="214"/>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7"/>
    </row>
    <row r="62" spans="1:131" s="198" customFormat="1" ht="26.25" customHeight="1" x14ac:dyDescent="0.15">
      <c r="A62" s="212">
        <v>35</v>
      </c>
      <c r="B62" s="1069"/>
      <c r="C62" s="1070"/>
      <c r="D62" s="1070"/>
      <c r="E62" s="1070"/>
      <c r="F62" s="1070"/>
      <c r="G62" s="1070"/>
      <c r="H62" s="1070"/>
      <c r="I62" s="1070"/>
      <c r="J62" s="1070"/>
      <c r="K62" s="1070"/>
      <c r="L62" s="1070"/>
      <c r="M62" s="1070"/>
      <c r="N62" s="1070"/>
      <c r="O62" s="1070"/>
      <c r="P62" s="1071"/>
      <c r="Q62" s="1072"/>
      <c r="R62" s="1054"/>
      <c r="S62" s="1054"/>
      <c r="T62" s="1054"/>
      <c r="U62" s="1054"/>
      <c r="V62" s="1054"/>
      <c r="W62" s="1054"/>
      <c r="X62" s="1054"/>
      <c r="Y62" s="1054"/>
      <c r="Z62" s="1054"/>
      <c r="AA62" s="1054"/>
      <c r="AB62" s="1054"/>
      <c r="AC62" s="1054"/>
      <c r="AD62" s="1054"/>
      <c r="AE62" s="1073"/>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4"/>
      <c r="BF62" s="1064"/>
      <c r="BG62" s="1064"/>
      <c r="BH62" s="1064"/>
      <c r="BI62" s="1065"/>
      <c r="BJ62" s="1066" t="s">
        <v>382</v>
      </c>
      <c r="BK62" s="1067"/>
      <c r="BL62" s="1067"/>
      <c r="BM62" s="1067"/>
      <c r="BN62" s="1068"/>
      <c r="BO62" s="216"/>
      <c r="BP62" s="216"/>
      <c r="BQ62" s="213">
        <v>56</v>
      </c>
      <c r="BR62" s="214"/>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9"/>
      <c r="R63" s="990"/>
      <c r="S63" s="990"/>
      <c r="T63" s="990"/>
      <c r="U63" s="990"/>
      <c r="V63" s="990"/>
      <c r="W63" s="990"/>
      <c r="X63" s="990"/>
      <c r="Y63" s="990"/>
      <c r="Z63" s="990"/>
      <c r="AA63" s="990"/>
      <c r="AB63" s="990"/>
      <c r="AC63" s="990"/>
      <c r="AD63" s="990"/>
      <c r="AE63" s="1059"/>
      <c r="AF63" s="1060">
        <v>3372</v>
      </c>
      <c r="AG63" s="1061"/>
      <c r="AH63" s="1061"/>
      <c r="AI63" s="1061"/>
      <c r="AJ63" s="1062"/>
      <c r="AK63" s="1063"/>
      <c r="AL63" s="990"/>
      <c r="AM63" s="990"/>
      <c r="AN63" s="990"/>
      <c r="AO63" s="990"/>
      <c r="AP63" s="985">
        <v>20551</v>
      </c>
      <c r="AQ63" s="977"/>
      <c r="AR63" s="977"/>
      <c r="AS63" s="977"/>
      <c r="AT63" s="986"/>
      <c r="AU63" s="985">
        <v>10775</v>
      </c>
      <c r="AV63" s="977"/>
      <c r="AW63" s="977"/>
      <c r="AX63" s="977"/>
      <c r="AY63" s="986"/>
      <c r="AZ63" s="1056"/>
      <c r="BA63" s="1056"/>
      <c r="BB63" s="1056"/>
      <c r="BC63" s="1056"/>
      <c r="BD63" s="1056"/>
      <c r="BE63" s="987"/>
      <c r="BF63" s="987"/>
      <c r="BG63" s="987"/>
      <c r="BH63" s="987"/>
      <c r="BI63" s="988"/>
      <c r="BJ63" s="1057" t="s">
        <v>109</v>
      </c>
      <c r="BK63" s="977"/>
      <c r="BL63" s="977"/>
      <c r="BM63" s="977"/>
      <c r="BN63" s="1058"/>
      <c r="BO63" s="216"/>
      <c r="BP63" s="216"/>
      <c r="BQ63" s="213">
        <v>57</v>
      </c>
      <c r="BR63" s="214"/>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7"/>
    </row>
    <row r="66" spans="1:131" s="198" customFormat="1" ht="26.25" customHeight="1" x14ac:dyDescent="0.15">
      <c r="A66" s="1026" t="s">
        <v>385</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388</v>
      </c>
      <c r="AB66" s="1033"/>
      <c r="AC66" s="1033"/>
      <c r="AD66" s="1033"/>
      <c r="AE66" s="1034"/>
      <c r="AF66" s="1038" t="s">
        <v>389</v>
      </c>
      <c r="AG66" s="1039"/>
      <c r="AH66" s="1039"/>
      <c r="AI66" s="1039"/>
      <c r="AJ66" s="1040"/>
      <c r="AK66" s="1032" t="s">
        <v>390</v>
      </c>
      <c r="AL66" s="1027"/>
      <c r="AM66" s="1027"/>
      <c r="AN66" s="1027"/>
      <c r="AO66" s="1028"/>
      <c r="AP66" s="1032" t="s">
        <v>391</v>
      </c>
      <c r="AQ66" s="1033"/>
      <c r="AR66" s="1033"/>
      <c r="AS66" s="1033"/>
      <c r="AT66" s="1034"/>
      <c r="AU66" s="1032" t="s">
        <v>392</v>
      </c>
      <c r="AV66" s="1033"/>
      <c r="AW66" s="1033"/>
      <c r="AX66" s="1033"/>
      <c r="AY66" s="1034"/>
      <c r="AZ66" s="1032" t="s">
        <v>352</v>
      </c>
      <c r="BA66" s="1033"/>
      <c r="BB66" s="1033"/>
      <c r="BC66" s="1033"/>
      <c r="BD66" s="104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7" t="s">
        <v>540</v>
      </c>
      <c r="C68" s="1015"/>
      <c r="D68" s="1015"/>
      <c r="E68" s="1015"/>
      <c r="F68" s="1015"/>
      <c r="G68" s="1015"/>
      <c r="H68" s="1015"/>
      <c r="I68" s="1015"/>
      <c r="J68" s="1015"/>
      <c r="K68" s="1015"/>
      <c r="L68" s="1015"/>
      <c r="M68" s="1015"/>
      <c r="N68" s="1015"/>
      <c r="O68" s="1015"/>
      <c r="P68" s="1018"/>
      <c r="Q68" s="1019">
        <v>73</v>
      </c>
      <c r="R68" s="1012"/>
      <c r="S68" s="1012"/>
      <c r="T68" s="1012"/>
      <c r="U68" s="1013"/>
      <c r="V68" s="1011">
        <v>71</v>
      </c>
      <c r="W68" s="1012"/>
      <c r="X68" s="1012"/>
      <c r="Y68" s="1012"/>
      <c r="Z68" s="1013"/>
      <c r="AA68" s="1011">
        <v>3</v>
      </c>
      <c r="AB68" s="1012"/>
      <c r="AC68" s="1012"/>
      <c r="AD68" s="1012"/>
      <c r="AE68" s="1013"/>
      <c r="AF68" s="1011">
        <v>3</v>
      </c>
      <c r="AG68" s="1012"/>
      <c r="AH68" s="1012"/>
      <c r="AI68" s="1012"/>
      <c r="AJ68" s="1013"/>
      <c r="AK68" s="1011" t="s">
        <v>484</v>
      </c>
      <c r="AL68" s="1012"/>
      <c r="AM68" s="1012"/>
      <c r="AN68" s="1012"/>
      <c r="AO68" s="1013"/>
      <c r="AP68" s="1011" t="s">
        <v>484</v>
      </c>
      <c r="AQ68" s="1012"/>
      <c r="AR68" s="1012"/>
      <c r="AS68" s="1012"/>
      <c r="AT68" s="1013"/>
      <c r="AU68" s="1011" t="s">
        <v>484</v>
      </c>
      <c r="AV68" s="1012"/>
      <c r="AW68" s="1012"/>
      <c r="AX68" s="1012"/>
      <c r="AY68" s="1013"/>
      <c r="AZ68" s="1014"/>
      <c r="BA68" s="1015"/>
      <c r="BB68" s="1015"/>
      <c r="BC68" s="1015"/>
      <c r="BD68" s="1016"/>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1" t="s">
        <v>541</v>
      </c>
      <c r="C69" s="1002"/>
      <c r="D69" s="1002"/>
      <c r="E69" s="1002"/>
      <c r="F69" s="1002"/>
      <c r="G69" s="1002"/>
      <c r="H69" s="1002"/>
      <c r="I69" s="1002"/>
      <c r="J69" s="1002"/>
      <c r="K69" s="1002"/>
      <c r="L69" s="1002"/>
      <c r="M69" s="1002"/>
      <c r="N69" s="1002"/>
      <c r="O69" s="1002"/>
      <c r="P69" s="1003"/>
      <c r="Q69" s="1005">
        <v>9274</v>
      </c>
      <c r="R69" s="1006"/>
      <c r="S69" s="1006"/>
      <c r="T69" s="1006"/>
      <c r="U69" s="1007"/>
      <c r="V69" s="1008">
        <v>9247</v>
      </c>
      <c r="W69" s="1006"/>
      <c r="X69" s="1006"/>
      <c r="Y69" s="1006"/>
      <c r="Z69" s="1007"/>
      <c r="AA69" s="1008">
        <v>27</v>
      </c>
      <c r="AB69" s="1006"/>
      <c r="AC69" s="1006"/>
      <c r="AD69" s="1006"/>
      <c r="AE69" s="1007"/>
      <c r="AF69" s="1008">
        <v>27</v>
      </c>
      <c r="AG69" s="1006"/>
      <c r="AH69" s="1006"/>
      <c r="AI69" s="1006"/>
      <c r="AJ69" s="1007"/>
      <c r="AK69" s="1008">
        <v>1475</v>
      </c>
      <c r="AL69" s="1006"/>
      <c r="AM69" s="1006"/>
      <c r="AN69" s="1006"/>
      <c r="AO69" s="1007"/>
      <c r="AP69" s="1008" t="s">
        <v>484</v>
      </c>
      <c r="AQ69" s="1006"/>
      <c r="AR69" s="1006"/>
      <c r="AS69" s="1006"/>
      <c r="AT69" s="1007"/>
      <c r="AU69" s="1008" t="s">
        <v>484</v>
      </c>
      <c r="AV69" s="1006"/>
      <c r="AW69" s="1006"/>
      <c r="AX69" s="1006"/>
      <c r="AY69" s="1007"/>
      <c r="AZ69" s="1009" t="s">
        <v>542</v>
      </c>
      <c r="BA69" s="1002"/>
      <c r="BB69" s="1002"/>
      <c r="BC69" s="1002"/>
      <c r="BD69" s="1010"/>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1" t="s">
        <v>543</v>
      </c>
      <c r="C70" s="1002"/>
      <c r="D70" s="1002"/>
      <c r="E70" s="1002"/>
      <c r="F70" s="1002"/>
      <c r="G70" s="1002"/>
      <c r="H70" s="1002"/>
      <c r="I70" s="1002"/>
      <c r="J70" s="1002"/>
      <c r="K70" s="1002"/>
      <c r="L70" s="1002"/>
      <c r="M70" s="1002"/>
      <c r="N70" s="1002"/>
      <c r="O70" s="1002"/>
      <c r="P70" s="1003"/>
      <c r="Q70" s="1005">
        <v>242051</v>
      </c>
      <c r="R70" s="1006"/>
      <c r="S70" s="1006"/>
      <c r="T70" s="1006"/>
      <c r="U70" s="1007"/>
      <c r="V70" s="1008">
        <v>233409</v>
      </c>
      <c r="W70" s="1006"/>
      <c r="X70" s="1006"/>
      <c r="Y70" s="1006"/>
      <c r="Z70" s="1007"/>
      <c r="AA70" s="1008">
        <v>8642</v>
      </c>
      <c r="AB70" s="1006"/>
      <c r="AC70" s="1006"/>
      <c r="AD70" s="1006"/>
      <c r="AE70" s="1007"/>
      <c r="AF70" s="1008">
        <v>8642</v>
      </c>
      <c r="AG70" s="1006"/>
      <c r="AH70" s="1006"/>
      <c r="AI70" s="1006"/>
      <c r="AJ70" s="1007"/>
      <c r="AK70" s="1008">
        <v>287</v>
      </c>
      <c r="AL70" s="1006"/>
      <c r="AM70" s="1006"/>
      <c r="AN70" s="1006"/>
      <c r="AO70" s="1007"/>
      <c r="AP70" s="1008" t="s">
        <v>484</v>
      </c>
      <c r="AQ70" s="1006"/>
      <c r="AR70" s="1006"/>
      <c r="AS70" s="1006"/>
      <c r="AT70" s="1007"/>
      <c r="AU70" s="1008" t="s">
        <v>484</v>
      </c>
      <c r="AV70" s="1006"/>
      <c r="AW70" s="1006"/>
      <c r="AX70" s="1006"/>
      <c r="AY70" s="1007"/>
      <c r="AZ70" s="1009" t="s">
        <v>544</v>
      </c>
      <c r="BA70" s="1002"/>
      <c r="BB70" s="1002"/>
      <c r="BC70" s="1002"/>
      <c r="BD70" s="1010"/>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1" t="s">
        <v>545</v>
      </c>
      <c r="C71" s="1002"/>
      <c r="D71" s="1002"/>
      <c r="E71" s="1002"/>
      <c r="F71" s="1002"/>
      <c r="G71" s="1002"/>
      <c r="H71" s="1002"/>
      <c r="I71" s="1002"/>
      <c r="J71" s="1002"/>
      <c r="K71" s="1002"/>
      <c r="L71" s="1002"/>
      <c r="M71" s="1002"/>
      <c r="N71" s="1002"/>
      <c r="O71" s="1002"/>
      <c r="P71" s="1003"/>
      <c r="Q71" s="1005">
        <v>250</v>
      </c>
      <c r="R71" s="1006"/>
      <c r="S71" s="1006"/>
      <c r="T71" s="1006"/>
      <c r="U71" s="1007"/>
      <c r="V71" s="1008">
        <v>225</v>
      </c>
      <c r="W71" s="1006"/>
      <c r="X71" s="1006"/>
      <c r="Y71" s="1006"/>
      <c r="Z71" s="1007"/>
      <c r="AA71" s="1008">
        <v>26</v>
      </c>
      <c r="AB71" s="1006"/>
      <c r="AC71" s="1006"/>
      <c r="AD71" s="1006"/>
      <c r="AE71" s="1007"/>
      <c r="AF71" s="1008">
        <v>26</v>
      </c>
      <c r="AG71" s="1006"/>
      <c r="AH71" s="1006"/>
      <c r="AI71" s="1006"/>
      <c r="AJ71" s="1007"/>
      <c r="AK71" s="1008" t="s">
        <v>484</v>
      </c>
      <c r="AL71" s="1006"/>
      <c r="AM71" s="1006"/>
      <c r="AN71" s="1006"/>
      <c r="AO71" s="1007"/>
      <c r="AP71" s="1008" t="s">
        <v>484</v>
      </c>
      <c r="AQ71" s="1006"/>
      <c r="AR71" s="1006"/>
      <c r="AS71" s="1006"/>
      <c r="AT71" s="1007"/>
      <c r="AU71" s="1008" t="s">
        <v>484</v>
      </c>
      <c r="AV71" s="1006"/>
      <c r="AW71" s="1006"/>
      <c r="AX71" s="1006"/>
      <c r="AY71" s="1007"/>
      <c r="AZ71" s="1009"/>
      <c r="BA71" s="1002"/>
      <c r="BB71" s="1002"/>
      <c r="BC71" s="1002"/>
      <c r="BD71" s="1010"/>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1" t="s">
        <v>546</v>
      </c>
      <c r="C72" s="1002"/>
      <c r="D72" s="1002"/>
      <c r="E72" s="1002"/>
      <c r="F72" s="1002"/>
      <c r="G72" s="1002"/>
      <c r="H72" s="1002"/>
      <c r="I72" s="1002"/>
      <c r="J72" s="1002"/>
      <c r="K72" s="1002"/>
      <c r="L72" s="1002"/>
      <c r="M72" s="1002"/>
      <c r="N72" s="1002"/>
      <c r="O72" s="1002"/>
      <c r="P72" s="1003"/>
      <c r="Q72" s="1005">
        <v>35</v>
      </c>
      <c r="R72" s="1006"/>
      <c r="S72" s="1006"/>
      <c r="T72" s="1006"/>
      <c r="U72" s="1007"/>
      <c r="V72" s="1008">
        <v>30</v>
      </c>
      <c r="W72" s="1006"/>
      <c r="X72" s="1006"/>
      <c r="Y72" s="1006"/>
      <c r="Z72" s="1007"/>
      <c r="AA72" s="1008">
        <v>5</v>
      </c>
      <c r="AB72" s="1006"/>
      <c r="AC72" s="1006"/>
      <c r="AD72" s="1006"/>
      <c r="AE72" s="1007"/>
      <c r="AF72" s="1008">
        <v>5</v>
      </c>
      <c r="AG72" s="1006"/>
      <c r="AH72" s="1006"/>
      <c r="AI72" s="1006"/>
      <c r="AJ72" s="1007"/>
      <c r="AK72" s="1008" t="s">
        <v>484</v>
      </c>
      <c r="AL72" s="1006"/>
      <c r="AM72" s="1006"/>
      <c r="AN72" s="1006"/>
      <c r="AO72" s="1007"/>
      <c r="AP72" s="1008" t="s">
        <v>484</v>
      </c>
      <c r="AQ72" s="1006"/>
      <c r="AR72" s="1006"/>
      <c r="AS72" s="1006"/>
      <c r="AT72" s="1007"/>
      <c r="AU72" s="1008" t="s">
        <v>484</v>
      </c>
      <c r="AV72" s="1006"/>
      <c r="AW72" s="1006"/>
      <c r="AX72" s="1006"/>
      <c r="AY72" s="1007"/>
      <c r="AZ72" s="1009"/>
      <c r="BA72" s="1002"/>
      <c r="BB72" s="1002"/>
      <c r="BC72" s="1002"/>
      <c r="BD72" s="1010"/>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1"/>
      <c r="C73" s="1002"/>
      <c r="D73" s="1002"/>
      <c r="E73" s="1002"/>
      <c r="F73" s="1002"/>
      <c r="G73" s="1002"/>
      <c r="H73" s="1002"/>
      <c r="I73" s="1002"/>
      <c r="J73" s="1002"/>
      <c r="K73" s="1002"/>
      <c r="L73" s="1002"/>
      <c r="M73" s="1002"/>
      <c r="N73" s="1002"/>
      <c r="O73" s="1002"/>
      <c r="P73" s="1003"/>
      <c r="Q73" s="1004"/>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9"/>
      <c r="BA73" s="999"/>
      <c r="BB73" s="999"/>
      <c r="BC73" s="999"/>
      <c r="BD73" s="100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393</v>
      </c>
      <c r="C88" s="971"/>
      <c r="D88" s="971"/>
      <c r="E88" s="971"/>
      <c r="F88" s="971"/>
      <c r="G88" s="971"/>
      <c r="H88" s="971"/>
      <c r="I88" s="971"/>
      <c r="J88" s="971"/>
      <c r="K88" s="971"/>
      <c r="L88" s="971"/>
      <c r="M88" s="971"/>
      <c r="N88" s="971"/>
      <c r="O88" s="971"/>
      <c r="P88" s="972"/>
      <c r="Q88" s="989"/>
      <c r="R88" s="990"/>
      <c r="S88" s="990"/>
      <c r="T88" s="990"/>
      <c r="U88" s="990"/>
      <c r="V88" s="990"/>
      <c r="W88" s="990"/>
      <c r="X88" s="990"/>
      <c r="Y88" s="990"/>
      <c r="Z88" s="990"/>
      <c r="AA88" s="990"/>
      <c r="AB88" s="990"/>
      <c r="AC88" s="990"/>
      <c r="AD88" s="990"/>
      <c r="AE88" s="990"/>
      <c r="AF88" s="985">
        <v>8703</v>
      </c>
      <c r="AG88" s="977"/>
      <c r="AH88" s="977"/>
      <c r="AI88" s="977"/>
      <c r="AJ88" s="986"/>
      <c r="AK88" s="990"/>
      <c r="AL88" s="990"/>
      <c r="AM88" s="990"/>
      <c r="AN88" s="990"/>
      <c r="AO88" s="990"/>
      <c r="AP88" s="985" t="s">
        <v>484</v>
      </c>
      <c r="AQ88" s="977"/>
      <c r="AR88" s="977"/>
      <c r="AS88" s="977"/>
      <c r="AT88" s="986"/>
      <c r="AU88" s="985" t="s">
        <v>484</v>
      </c>
      <c r="AV88" s="977"/>
      <c r="AW88" s="977"/>
      <c r="AX88" s="977"/>
      <c r="AY88" s="986"/>
      <c r="AZ88" s="987"/>
      <c r="BA88" s="987"/>
      <c r="BB88" s="987"/>
      <c r="BC88" s="987"/>
      <c r="BD88" s="988"/>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v>
      </c>
      <c r="CS102" s="977"/>
      <c r="CT102" s="977"/>
      <c r="CU102" s="977"/>
      <c r="CV102" s="978"/>
      <c r="CW102" s="976">
        <v>9</v>
      </c>
      <c r="CX102" s="977"/>
      <c r="CY102" s="977"/>
      <c r="CZ102" s="977"/>
      <c r="DA102" s="978"/>
      <c r="DB102" s="976">
        <v>757</v>
      </c>
      <c r="DC102" s="977"/>
      <c r="DD102" s="977"/>
      <c r="DE102" s="977"/>
      <c r="DF102" s="978"/>
      <c r="DG102" s="976">
        <v>660</v>
      </c>
      <c r="DH102" s="977"/>
      <c r="DI102" s="977"/>
      <c r="DJ102" s="977"/>
      <c r="DK102" s="978"/>
      <c r="DL102" s="976" t="s">
        <v>484</v>
      </c>
      <c r="DM102" s="977"/>
      <c r="DN102" s="977"/>
      <c r="DO102" s="977"/>
      <c r="DP102" s="978"/>
      <c r="DQ102" s="976">
        <v>37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4527019</v>
      </c>
      <c r="AB110" s="903"/>
      <c r="AC110" s="903"/>
      <c r="AD110" s="903"/>
      <c r="AE110" s="904"/>
      <c r="AF110" s="905">
        <v>4984259</v>
      </c>
      <c r="AG110" s="903"/>
      <c r="AH110" s="903"/>
      <c r="AI110" s="903"/>
      <c r="AJ110" s="904"/>
      <c r="AK110" s="905">
        <v>5005258</v>
      </c>
      <c r="AL110" s="903"/>
      <c r="AM110" s="903"/>
      <c r="AN110" s="903"/>
      <c r="AO110" s="904"/>
      <c r="AP110" s="906">
        <v>21.3</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38918524</v>
      </c>
      <c r="BR110" s="830"/>
      <c r="BS110" s="830"/>
      <c r="BT110" s="830"/>
      <c r="BU110" s="830"/>
      <c r="BV110" s="830">
        <v>37871205</v>
      </c>
      <c r="BW110" s="830"/>
      <c r="BX110" s="830"/>
      <c r="BY110" s="830"/>
      <c r="BZ110" s="830"/>
      <c r="CA110" s="830">
        <v>36048684</v>
      </c>
      <c r="CB110" s="830"/>
      <c r="CC110" s="830"/>
      <c r="CD110" s="830"/>
      <c r="CE110" s="830"/>
      <c r="CF110" s="891">
        <v>153.4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1163066</v>
      </c>
      <c r="BR111" s="801"/>
      <c r="BS111" s="801"/>
      <c r="BT111" s="801"/>
      <c r="BU111" s="801"/>
      <c r="BV111" s="801">
        <v>1368122</v>
      </c>
      <c r="BW111" s="801"/>
      <c r="BX111" s="801"/>
      <c r="BY111" s="801"/>
      <c r="BZ111" s="801"/>
      <c r="CA111" s="801">
        <v>1259233</v>
      </c>
      <c r="CB111" s="801"/>
      <c r="CC111" s="801"/>
      <c r="CD111" s="801"/>
      <c r="CE111" s="801"/>
      <c r="CF111" s="878">
        <v>5.4</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11589193</v>
      </c>
      <c r="BR112" s="801"/>
      <c r="BS112" s="801"/>
      <c r="BT112" s="801"/>
      <c r="BU112" s="801"/>
      <c r="BV112" s="801">
        <v>11508887</v>
      </c>
      <c r="BW112" s="801"/>
      <c r="BX112" s="801"/>
      <c r="BY112" s="801"/>
      <c r="BZ112" s="801"/>
      <c r="CA112" s="801">
        <v>10774696</v>
      </c>
      <c r="CB112" s="801"/>
      <c r="CC112" s="801"/>
      <c r="CD112" s="801"/>
      <c r="CE112" s="801"/>
      <c r="CF112" s="878">
        <v>45.8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1044291</v>
      </c>
      <c r="AB113" s="939"/>
      <c r="AC113" s="939"/>
      <c r="AD113" s="939"/>
      <c r="AE113" s="940"/>
      <c r="AF113" s="941">
        <v>806426</v>
      </c>
      <c r="AG113" s="939"/>
      <c r="AH113" s="939"/>
      <c r="AI113" s="939"/>
      <c r="AJ113" s="940"/>
      <c r="AK113" s="941">
        <v>733783</v>
      </c>
      <c r="AL113" s="939"/>
      <c r="AM113" s="939"/>
      <c r="AN113" s="939"/>
      <c r="AO113" s="940"/>
      <c r="AP113" s="942">
        <v>3.1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416</v>
      </c>
      <c r="BR113" s="801"/>
      <c r="BS113" s="801"/>
      <c r="BT113" s="801"/>
      <c r="BU113" s="801"/>
      <c r="BV113" s="801" t="s">
        <v>416</v>
      </c>
      <c r="BW113" s="801"/>
      <c r="BX113" s="801"/>
      <c r="BY113" s="801"/>
      <c r="BZ113" s="801"/>
      <c r="CA113" s="801" t="s">
        <v>416</v>
      </c>
      <c r="CB113" s="801"/>
      <c r="CC113" s="801"/>
      <c r="CD113" s="801"/>
      <c r="CE113" s="801"/>
      <c r="CF113" s="878" t="s">
        <v>416</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416</v>
      </c>
      <c r="AB114" s="814"/>
      <c r="AC114" s="814"/>
      <c r="AD114" s="814"/>
      <c r="AE114" s="815"/>
      <c r="AF114" s="816" t="s">
        <v>416</v>
      </c>
      <c r="AG114" s="814"/>
      <c r="AH114" s="814"/>
      <c r="AI114" s="814"/>
      <c r="AJ114" s="815"/>
      <c r="AK114" s="816" t="s">
        <v>416</v>
      </c>
      <c r="AL114" s="814"/>
      <c r="AM114" s="814"/>
      <c r="AN114" s="814"/>
      <c r="AO114" s="815"/>
      <c r="AP114" s="784" t="s">
        <v>416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7891973</v>
      </c>
      <c r="BR114" s="801"/>
      <c r="BS114" s="801"/>
      <c r="BT114" s="801"/>
      <c r="BU114" s="801"/>
      <c r="BV114" s="801">
        <v>7411576</v>
      </c>
      <c r="BW114" s="801"/>
      <c r="BX114" s="801"/>
      <c r="BY114" s="801"/>
      <c r="BZ114" s="801"/>
      <c r="CA114" s="801">
        <v>7121077</v>
      </c>
      <c r="CB114" s="801"/>
      <c r="CC114" s="801"/>
      <c r="CD114" s="801"/>
      <c r="CE114" s="801"/>
      <c r="CF114" s="878">
        <v>30.3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v>
      </c>
      <c r="AB115" s="939"/>
      <c r="AC115" s="939"/>
      <c r="AD115" s="939"/>
      <c r="AE115" s="940"/>
      <c r="AF115" s="941">
        <v>1</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2510</v>
      </c>
      <c r="BR115" s="801"/>
      <c r="BS115" s="801"/>
      <c r="BT115" s="801"/>
      <c r="BU115" s="801"/>
      <c r="BV115" s="801">
        <v>112472</v>
      </c>
      <c r="BW115" s="801"/>
      <c r="BX115" s="801"/>
      <c r="BY115" s="801"/>
      <c r="BZ115" s="801"/>
      <c r="CA115" s="801">
        <v>36699</v>
      </c>
      <c r="CB115" s="801"/>
      <c r="CC115" s="801"/>
      <c r="CD115" s="801"/>
      <c r="CE115" s="801"/>
      <c r="CF115" s="878">
        <v>0.2</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1163066</v>
      </c>
      <c r="DH115" s="814"/>
      <c r="DI115" s="814"/>
      <c r="DJ115" s="814"/>
      <c r="DK115" s="815"/>
      <c r="DL115" s="816">
        <v>1368122</v>
      </c>
      <c r="DM115" s="814"/>
      <c r="DN115" s="814"/>
      <c r="DO115" s="814"/>
      <c r="DP115" s="815"/>
      <c r="DQ115" s="816">
        <v>1259233</v>
      </c>
      <c r="DR115" s="814"/>
      <c r="DS115" s="814"/>
      <c r="DT115" s="814"/>
      <c r="DU115" s="815"/>
      <c r="DV115" s="784">
        <v>5.4</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5571312</v>
      </c>
      <c r="AB117" s="925"/>
      <c r="AC117" s="925"/>
      <c r="AD117" s="925"/>
      <c r="AE117" s="926"/>
      <c r="AF117" s="928">
        <v>5790686</v>
      </c>
      <c r="AG117" s="925"/>
      <c r="AH117" s="925"/>
      <c r="AI117" s="925"/>
      <c r="AJ117" s="926"/>
      <c r="AK117" s="928">
        <v>5739041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59565266</v>
      </c>
      <c r="BR118" s="888"/>
      <c r="BS118" s="888"/>
      <c r="BT118" s="888"/>
      <c r="BU118" s="888"/>
      <c r="BV118" s="888">
        <v>58272262</v>
      </c>
      <c r="BW118" s="888"/>
      <c r="BX118" s="888"/>
      <c r="BY118" s="888"/>
      <c r="BZ118" s="888"/>
      <c r="CA118" s="888">
        <v>55240389</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23893699</v>
      </c>
      <c r="BR119" s="830"/>
      <c r="BS119" s="830"/>
      <c r="BT119" s="830"/>
      <c r="BU119" s="830"/>
      <c r="BV119" s="830">
        <v>25381638</v>
      </c>
      <c r="BW119" s="830"/>
      <c r="BX119" s="830"/>
      <c r="BY119" s="830"/>
      <c r="BZ119" s="830"/>
      <c r="CA119" s="830">
        <v>26754410</v>
      </c>
      <c r="CB119" s="830"/>
      <c r="CC119" s="830"/>
      <c r="CD119" s="830"/>
      <c r="CE119" s="830"/>
      <c r="CF119" s="891">
        <v>113.8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16516379</v>
      </c>
      <c r="BR120" s="801"/>
      <c r="BS120" s="801"/>
      <c r="BT120" s="801"/>
      <c r="BU120" s="801"/>
      <c r="BV120" s="801">
        <v>16007665</v>
      </c>
      <c r="BW120" s="801"/>
      <c r="BX120" s="801"/>
      <c r="BY120" s="801"/>
      <c r="BZ120" s="801"/>
      <c r="CA120" s="801">
        <v>17367286</v>
      </c>
      <c r="CB120" s="801"/>
      <c r="CC120" s="801"/>
      <c r="CD120" s="801"/>
      <c r="CE120" s="801"/>
      <c r="CF120" s="878">
        <v>73.900000000000006</v>
      </c>
      <c r="CG120" s="879"/>
      <c r="CH120" s="879"/>
      <c r="CI120" s="879"/>
      <c r="CJ120" s="879"/>
      <c r="CK120" s="880" t="s">
        <v>440</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11545635</v>
      </c>
      <c r="DH120" s="830"/>
      <c r="DI120" s="830"/>
      <c r="DJ120" s="830"/>
      <c r="DK120" s="830"/>
      <c r="DL120" s="830">
        <v>11469710</v>
      </c>
      <c r="DM120" s="830"/>
      <c r="DN120" s="830"/>
      <c r="DO120" s="830"/>
      <c r="DP120" s="830"/>
      <c r="DQ120" s="830">
        <v>10737883</v>
      </c>
      <c r="DR120" s="830"/>
      <c r="DS120" s="830"/>
      <c r="DT120" s="830"/>
      <c r="DU120" s="830"/>
      <c r="DV120" s="831">
        <v>45.7</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45838153</v>
      </c>
      <c r="BR121" s="888"/>
      <c r="BS121" s="888"/>
      <c r="BT121" s="888"/>
      <c r="BU121" s="888"/>
      <c r="BV121" s="888">
        <v>44898340</v>
      </c>
      <c r="BW121" s="888"/>
      <c r="BX121" s="888"/>
      <c r="BY121" s="888"/>
      <c r="BZ121" s="888"/>
      <c r="CA121" s="888">
        <v>45182957</v>
      </c>
      <c r="CB121" s="888"/>
      <c r="CC121" s="888"/>
      <c r="CD121" s="888"/>
      <c r="CE121" s="888"/>
      <c r="CF121" s="889">
        <v>192.3</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43558</v>
      </c>
      <c r="DH121" s="801"/>
      <c r="DI121" s="801"/>
      <c r="DJ121" s="801"/>
      <c r="DK121" s="801"/>
      <c r="DL121" s="801">
        <v>39177</v>
      </c>
      <c r="DM121" s="801"/>
      <c r="DN121" s="801"/>
      <c r="DO121" s="801"/>
      <c r="DP121" s="801"/>
      <c r="DQ121" s="801">
        <v>36813</v>
      </c>
      <c r="DR121" s="801"/>
      <c r="DS121" s="801"/>
      <c r="DT121" s="801"/>
      <c r="DU121" s="801"/>
      <c r="DV121" s="853">
        <v>0.2</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86248231</v>
      </c>
      <c r="BR122" s="870"/>
      <c r="BS122" s="870"/>
      <c r="BT122" s="870"/>
      <c r="BU122" s="870"/>
      <c r="BV122" s="870">
        <v>86287643</v>
      </c>
      <c r="BW122" s="870"/>
      <c r="BX122" s="870"/>
      <c r="BY122" s="870"/>
      <c r="BZ122" s="870"/>
      <c r="CA122" s="870">
        <v>89304653</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v>2510</v>
      </c>
      <c r="DH126" s="801"/>
      <c r="DI126" s="801"/>
      <c r="DJ126" s="801"/>
      <c r="DK126" s="801"/>
      <c r="DL126" s="801">
        <v>112472</v>
      </c>
      <c r="DM126" s="801"/>
      <c r="DN126" s="801"/>
      <c r="DO126" s="801"/>
      <c r="DP126" s="801"/>
      <c r="DQ126" s="801">
        <v>36699</v>
      </c>
      <c r="DR126" s="801"/>
      <c r="DS126" s="801"/>
      <c r="DT126" s="801"/>
      <c r="DU126" s="801"/>
      <c r="DV126" s="853">
        <v>0.2</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v>
      </c>
      <c r="AB127" s="814"/>
      <c r="AC127" s="814"/>
      <c r="AD127" s="814"/>
      <c r="AE127" s="815"/>
      <c r="AF127" s="816">
        <v>1</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11.93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446</v>
      </c>
      <c r="DM127" s="850"/>
      <c r="DN127" s="850"/>
      <c r="DO127" s="850"/>
      <c r="DP127" s="850"/>
      <c r="DQ127" s="850" t="s">
        <v>446</v>
      </c>
      <c r="DR127" s="850"/>
      <c r="DS127" s="850"/>
      <c r="DT127" s="850"/>
      <c r="DU127" s="850"/>
      <c r="DV127" s="851" t="s">
        <v>446</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1287826</v>
      </c>
      <c r="AB128" s="754"/>
      <c r="AC128" s="754"/>
      <c r="AD128" s="754"/>
      <c r="AE128" s="755"/>
      <c r="AF128" s="756">
        <v>1216020</v>
      </c>
      <c r="AG128" s="754"/>
      <c r="AH128" s="754"/>
      <c r="AI128" s="754"/>
      <c r="AJ128" s="755"/>
      <c r="AK128" s="756">
        <v>1222238</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16.93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27943817</v>
      </c>
      <c r="AB129" s="814"/>
      <c r="AC129" s="814"/>
      <c r="AD129" s="814"/>
      <c r="AE129" s="815"/>
      <c r="AF129" s="816">
        <v>27346787</v>
      </c>
      <c r="AG129" s="814"/>
      <c r="AH129" s="814"/>
      <c r="AI129" s="814"/>
      <c r="AJ129" s="815"/>
      <c r="AK129" s="816">
        <v>27585717</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4586818</v>
      </c>
      <c r="AB130" s="814"/>
      <c r="AC130" s="814"/>
      <c r="AD130" s="814"/>
      <c r="AE130" s="815"/>
      <c r="AF130" s="816">
        <v>4264625</v>
      </c>
      <c r="AG130" s="814"/>
      <c r="AH130" s="814"/>
      <c r="AI130" s="814"/>
      <c r="AJ130" s="815"/>
      <c r="AK130" s="816">
        <v>4084260</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23356999</v>
      </c>
      <c r="AB131" s="747"/>
      <c r="AC131" s="747"/>
      <c r="AD131" s="747"/>
      <c r="AE131" s="748"/>
      <c r="AF131" s="749">
        <v>23082162</v>
      </c>
      <c r="AG131" s="747"/>
      <c r="AH131" s="747"/>
      <c r="AI131" s="747"/>
      <c r="AJ131" s="748"/>
      <c r="AK131" s="749">
        <v>23501457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-1.298677112</v>
      </c>
      <c r="AB132" s="770"/>
      <c r="AC132" s="770"/>
      <c r="AD132" s="770"/>
      <c r="AE132" s="771"/>
      <c r="AF132" s="772">
        <v>1.3432060649999999</v>
      </c>
      <c r="AG132" s="770"/>
      <c r="AH132" s="770"/>
      <c r="AI132" s="770"/>
      <c r="AJ132" s="771"/>
      <c r="AK132" s="772">
        <v>1.8404944000000001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0.7</v>
      </c>
      <c r="AB133" s="779"/>
      <c r="AC133" s="779"/>
      <c r="AD133" s="779"/>
      <c r="AE133" s="780"/>
      <c r="AF133" s="778">
        <v>0.7</v>
      </c>
      <c r="AG133" s="779"/>
      <c r="AH133" s="779"/>
      <c r="AI133" s="779"/>
      <c r="AJ133" s="780"/>
      <c r="AK133" s="778">
        <v>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O94" sqref="O9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61" t="s">
        <v>475</v>
      </c>
      <c r="L7" s="254"/>
      <c r="M7" s="255" t="s">
        <v>476</v>
      </c>
      <c r="N7" s="256"/>
    </row>
    <row r="8" spans="1:16" x14ac:dyDescent="0.15">
      <c r="A8" s="248"/>
      <c r="B8" s="244"/>
      <c r="C8" s="244"/>
      <c r="D8" s="244"/>
      <c r="E8" s="244"/>
      <c r="F8" s="244"/>
      <c r="G8" s="257"/>
      <c r="H8" s="258"/>
      <c r="I8" s="258"/>
      <c r="J8" s="259"/>
      <c r="K8" s="1162"/>
      <c r="L8" s="260" t="s">
        <v>477</v>
      </c>
      <c r="M8" s="261" t="s">
        <v>478</v>
      </c>
      <c r="N8" s="262" t="s">
        <v>479</v>
      </c>
    </row>
    <row r="9" spans="1:16" x14ac:dyDescent="0.15">
      <c r="A9" s="248"/>
      <c r="B9" s="244"/>
      <c r="C9" s="244"/>
      <c r="D9" s="244"/>
      <c r="E9" s="244"/>
      <c r="F9" s="244"/>
      <c r="G9" s="1175" t="s">
        <v>480</v>
      </c>
      <c r="H9" s="1176"/>
      <c r="I9" s="1176"/>
      <c r="J9" s="1177"/>
      <c r="K9" s="263">
        <v>6565087</v>
      </c>
      <c r="L9" s="264">
        <v>44236</v>
      </c>
      <c r="M9" s="265">
        <v>56521</v>
      </c>
      <c r="N9" s="266">
        <v>-21.7</v>
      </c>
    </row>
    <row r="10" spans="1:16" x14ac:dyDescent="0.15">
      <c r="A10" s="248"/>
      <c r="B10" s="244"/>
      <c r="C10" s="244"/>
      <c r="D10" s="244"/>
      <c r="E10" s="244"/>
      <c r="F10" s="244"/>
      <c r="G10" s="1175" t="s">
        <v>481</v>
      </c>
      <c r="H10" s="1176"/>
      <c r="I10" s="1176"/>
      <c r="J10" s="1177"/>
      <c r="K10" s="267">
        <v>830899</v>
      </c>
      <c r="L10" s="268">
        <v>5599</v>
      </c>
      <c r="M10" s="269">
        <v>5094</v>
      </c>
      <c r="N10" s="270">
        <v>9.9</v>
      </c>
    </row>
    <row r="11" spans="1:16" ht="13.5" customHeight="1" x14ac:dyDescent="0.15">
      <c r="A11" s="248"/>
      <c r="B11" s="244"/>
      <c r="C11" s="244"/>
      <c r="D11" s="244"/>
      <c r="E11" s="244"/>
      <c r="F11" s="244"/>
      <c r="G11" s="1175" t="s">
        <v>482</v>
      </c>
      <c r="H11" s="1176"/>
      <c r="I11" s="1176"/>
      <c r="J11" s="1177"/>
      <c r="K11" s="267">
        <v>3087</v>
      </c>
      <c r="L11" s="268">
        <v>21</v>
      </c>
      <c r="M11" s="269">
        <v>3978</v>
      </c>
      <c r="N11" s="270">
        <v>-99.5</v>
      </c>
    </row>
    <row r="12" spans="1:16" ht="13.5" customHeight="1" x14ac:dyDescent="0.15">
      <c r="A12" s="248"/>
      <c r="B12" s="244"/>
      <c r="C12" s="244"/>
      <c r="D12" s="244"/>
      <c r="E12" s="244"/>
      <c r="F12" s="244"/>
      <c r="G12" s="1175" t="s">
        <v>483</v>
      </c>
      <c r="H12" s="1176"/>
      <c r="I12" s="1176"/>
      <c r="J12" s="1177"/>
      <c r="K12" s="267" t="s">
        <v>484</v>
      </c>
      <c r="L12" s="268" t="s">
        <v>484</v>
      </c>
      <c r="M12" s="269">
        <v>1244</v>
      </c>
      <c r="N12" s="270" t="s">
        <v>484</v>
      </c>
    </row>
    <row r="13" spans="1:16" ht="13.5" customHeight="1" x14ac:dyDescent="0.15">
      <c r="A13" s="248"/>
      <c r="B13" s="244"/>
      <c r="C13" s="244"/>
      <c r="D13" s="244"/>
      <c r="E13" s="244"/>
      <c r="F13" s="244"/>
      <c r="G13" s="1175" t="s">
        <v>485</v>
      </c>
      <c r="H13" s="1176"/>
      <c r="I13" s="1176"/>
      <c r="J13" s="1177"/>
      <c r="K13" s="267" t="s">
        <v>484</v>
      </c>
      <c r="L13" s="268" t="s">
        <v>484</v>
      </c>
      <c r="M13" s="269">
        <v>18</v>
      </c>
      <c r="N13" s="270" t="s">
        <v>484</v>
      </c>
    </row>
    <row r="14" spans="1:16" ht="13.5" customHeight="1" x14ac:dyDescent="0.15">
      <c r="A14" s="248"/>
      <c r="B14" s="244"/>
      <c r="C14" s="244"/>
      <c r="D14" s="244"/>
      <c r="E14" s="244"/>
      <c r="F14" s="244"/>
      <c r="G14" s="1175" t="s">
        <v>486</v>
      </c>
      <c r="H14" s="1176"/>
      <c r="I14" s="1176"/>
      <c r="J14" s="1177"/>
      <c r="K14" s="267">
        <v>203751</v>
      </c>
      <c r="L14" s="268">
        <v>1373</v>
      </c>
      <c r="M14" s="269">
        <v>2228</v>
      </c>
      <c r="N14" s="270">
        <v>-38.4</v>
      </c>
    </row>
    <row r="15" spans="1:16" ht="13.5" customHeight="1" x14ac:dyDescent="0.15">
      <c r="A15" s="248"/>
      <c r="B15" s="244"/>
      <c r="C15" s="244"/>
      <c r="D15" s="244"/>
      <c r="E15" s="244"/>
      <c r="F15" s="244"/>
      <c r="G15" s="1175" t="s">
        <v>487</v>
      </c>
      <c r="H15" s="1176"/>
      <c r="I15" s="1176"/>
      <c r="J15" s="1177"/>
      <c r="K15" s="267">
        <v>81304</v>
      </c>
      <c r="L15" s="268">
        <v>548</v>
      </c>
      <c r="M15" s="269">
        <v>1508</v>
      </c>
      <c r="N15" s="270">
        <v>-63.7</v>
      </c>
    </row>
    <row r="16" spans="1:16" x14ac:dyDescent="0.15">
      <c r="A16" s="248"/>
      <c r="B16" s="244"/>
      <c r="C16" s="244"/>
      <c r="D16" s="244"/>
      <c r="E16" s="244"/>
      <c r="F16" s="244"/>
      <c r="G16" s="1178" t="s">
        <v>488</v>
      </c>
      <c r="H16" s="1179"/>
      <c r="I16" s="1179"/>
      <c r="J16" s="1180"/>
      <c r="K16" s="268">
        <v>-473532</v>
      </c>
      <c r="L16" s="268">
        <v>-3191</v>
      </c>
      <c r="M16" s="269">
        <v>-5476</v>
      </c>
      <c r="N16" s="270">
        <v>-41.7</v>
      </c>
    </row>
    <row r="17" spans="1:16" x14ac:dyDescent="0.15">
      <c r="A17" s="248"/>
      <c r="B17" s="244"/>
      <c r="C17" s="244"/>
      <c r="D17" s="244"/>
      <c r="E17" s="244"/>
      <c r="F17" s="244"/>
      <c r="G17" s="1178" t="s">
        <v>168</v>
      </c>
      <c r="H17" s="1179"/>
      <c r="I17" s="1179"/>
      <c r="J17" s="1180"/>
      <c r="K17" s="268">
        <v>7210596</v>
      </c>
      <c r="L17" s="268">
        <v>48586</v>
      </c>
      <c r="M17" s="269">
        <v>65114</v>
      </c>
      <c r="N17" s="270">
        <v>-25.4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72" t="s">
        <v>493</v>
      </c>
      <c r="H21" s="1173"/>
      <c r="I21" s="1173"/>
      <c r="J21" s="1174"/>
      <c r="K21" s="280">
        <v>5.18</v>
      </c>
      <c r="L21" s="281">
        <v>6.38</v>
      </c>
      <c r="M21" s="282">
        <v>-1.2</v>
      </c>
      <c r="N21" s="249"/>
      <c r="O21" s="283"/>
      <c r="P21" s="279"/>
    </row>
    <row r="22" spans="1:16" s="284" customFormat="1" x14ac:dyDescent="0.15">
      <c r="A22" s="279"/>
      <c r="B22" s="249"/>
      <c r="C22" s="249"/>
      <c r="D22" s="249"/>
      <c r="E22" s="249"/>
      <c r="F22" s="249"/>
      <c r="G22" s="1172" t="s">
        <v>494</v>
      </c>
      <c r="H22" s="1173"/>
      <c r="I22" s="1173"/>
      <c r="J22" s="1174"/>
      <c r="K22" s="285">
        <v>100.1</v>
      </c>
      <c r="L22" s="286">
        <v>99.8</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61" t="s">
        <v>475</v>
      </c>
      <c r="L30" s="254"/>
      <c r="M30" s="255" t="s">
        <v>476</v>
      </c>
      <c r="N30" s="256"/>
    </row>
    <row r="31" spans="1:16" x14ac:dyDescent="0.15">
      <c r="A31" s="248"/>
      <c r="B31" s="244"/>
      <c r="C31" s="244"/>
      <c r="D31" s="244"/>
      <c r="E31" s="244"/>
      <c r="F31" s="244"/>
      <c r="G31" s="257"/>
      <c r="H31" s="258"/>
      <c r="I31" s="258"/>
      <c r="J31" s="259"/>
      <c r="K31" s="1162"/>
      <c r="L31" s="260" t="s">
        <v>477</v>
      </c>
      <c r="M31" s="261" t="s">
        <v>478</v>
      </c>
      <c r="N31" s="262" t="s">
        <v>479</v>
      </c>
    </row>
    <row r="32" spans="1:16" ht="27" customHeight="1" x14ac:dyDescent="0.15">
      <c r="A32" s="248"/>
      <c r="B32" s="244"/>
      <c r="C32" s="244"/>
      <c r="D32" s="244"/>
      <c r="E32" s="244"/>
      <c r="F32" s="244"/>
      <c r="G32" s="1163" t="s">
        <v>498</v>
      </c>
      <c r="H32" s="1164"/>
      <c r="I32" s="1164"/>
      <c r="J32" s="1165"/>
      <c r="K32" s="294">
        <v>5005258</v>
      </c>
      <c r="L32" s="294">
        <v>33726</v>
      </c>
      <c r="M32" s="295">
        <v>35579</v>
      </c>
      <c r="N32" s="296">
        <v>-5.2</v>
      </c>
    </row>
    <row r="33" spans="1:16" ht="13.5" customHeight="1" x14ac:dyDescent="0.15">
      <c r="A33" s="248"/>
      <c r="B33" s="244"/>
      <c r="C33" s="244"/>
      <c r="D33" s="244"/>
      <c r="E33" s="244"/>
      <c r="F33" s="244"/>
      <c r="G33" s="1163" t="s">
        <v>499</v>
      </c>
      <c r="H33" s="1164"/>
      <c r="I33" s="1164"/>
      <c r="J33" s="1165"/>
      <c r="K33" s="294" t="s">
        <v>484</v>
      </c>
      <c r="L33" s="294" t="s">
        <v>484</v>
      </c>
      <c r="M33" s="295" t="s">
        <v>484</v>
      </c>
      <c r="N33" s="296" t="s">
        <v>484</v>
      </c>
    </row>
    <row r="34" spans="1:16" ht="27" customHeight="1" x14ac:dyDescent="0.15">
      <c r="A34" s="248"/>
      <c r="B34" s="244"/>
      <c r="C34" s="244"/>
      <c r="D34" s="244"/>
      <c r="E34" s="244"/>
      <c r="F34" s="244"/>
      <c r="G34" s="1163" t="s">
        <v>500</v>
      </c>
      <c r="H34" s="1164"/>
      <c r="I34" s="1164"/>
      <c r="J34" s="1165"/>
      <c r="K34" s="294" t="s">
        <v>484</v>
      </c>
      <c r="L34" s="294" t="s">
        <v>484</v>
      </c>
      <c r="M34" s="295">
        <v>9</v>
      </c>
      <c r="N34" s="296" t="s">
        <v>484</v>
      </c>
    </row>
    <row r="35" spans="1:16" ht="27" customHeight="1" x14ac:dyDescent="0.15">
      <c r="A35" s="248"/>
      <c r="B35" s="244"/>
      <c r="C35" s="244"/>
      <c r="D35" s="244"/>
      <c r="E35" s="244"/>
      <c r="F35" s="244"/>
      <c r="G35" s="1163" t="s">
        <v>501</v>
      </c>
      <c r="H35" s="1164"/>
      <c r="I35" s="1164"/>
      <c r="J35" s="1165"/>
      <c r="K35" s="294">
        <v>733783</v>
      </c>
      <c r="L35" s="294">
        <v>4944</v>
      </c>
      <c r="M35" s="295">
        <v>12310</v>
      </c>
      <c r="N35" s="296">
        <v>-59.8</v>
      </c>
    </row>
    <row r="36" spans="1:16" ht="27" customHeight="1" x14ac:dyDescent="0.15">
      <c r="A36" s="248"/>
      <c r="B36" s="244"/>
      <c r="C36" s="244"/>
      <c r="D36" s="244"/>
      <c r="E36" s="244"/>
      <c r="F36" s="244"/>
      <c r="G36" s="1163" t="s">
        <v>502</v>
      </c>
      <c r="H36" s="1164"/>
      <c r="I36" s="1164"/>
      <c r="J36" s="1165"/>
      <c r="K36" s="294" t="s">
        <v>484</v>
      </c>
      <c r="L36" s="294" t="s">
        <v>484</v>
      </c>
      <c r="M36" s="295">
        <v>1635</v>
      </c>
      <c r="N36" s="296" t="s">
        <v>484</v>
      </c>
    </row>
    <row r="37" spans="1:16" ht="13.5" customHeight="1" x14ac:dyDescent="0.15">
      <c r="A37" s="248"/>
      <c r="B37" s="244"/>
      <c r="C37" s="244"/>
      <c r="D37" s="244"/>
      <c r="E37" s="244"/>
      <c r="F37" s="244"/>
      <c r="G37" s="1163" t="s">
        <v>503</v>
      </c>
      <c r="H37" s="1164"/>
      <c r="I37" s="1164"/>
      <c r="J37" s="1165"/>
      <c r="K37" s="294" t="s">
        <v>484</v>
      </c>
      <c r="L37" s="294" t="s">
        <v>484</v>
      </c>
      <c r="M37" s="295">
        <v>609</v>
      </c>
      <c r="N37" s="296" t="s">
        <v>484</v>
      </c>
    </row>
    <row r="38" spans="1:16" ht="27" customHeight="1" x14ac:dyDescent="0.15">
      <c r="A38" s="248"/>
      <c r="B38" s="244"/>
      <c r="C38" s="244"/>
      <c r="D38" s="244"/>
      <c r="E38" s="244"/>
      <c r="F38" s="244"/>
      <c r="G38" s="1166" t="s">
        <v>504</v>
      </c>
      <c r="H38" s="1167"/>
      <c r="I38" s="1167"/>
      <c r="J38" s="1168"/>
      <c r="K38" s="297" t="s">
        <v>484</v>
      </c>
      <c r="L38" s="297" t="s">
        <v>484</v>
      </c>
      <c r="M38" s="298">
        <v>0</v>
      </c>
      <c r="N38" s="299" t="s">
        <v>484</v>
      </c>
      <c r="O38" s="293"/>
    </row>
    <row r="39" spans="1:16" x14ac:dyDescent="0.15">
      <c r="A39" s="248"/>
      <c r="B39" s="244"/>
      <c r="C39" s="244"/>
      <c r="D39" s="244"/>
      <c r="E39" s="244"/>
      <c r="F39" s="244"/>
      <c r="G39" s="1166" t="s">
        <v>505</v>
      </c>
      <c r="H39" s="1167"/>
      <c r="I39" s="1167"/>
      <c r="J39" s="1168"/>
      <c r="K39" s="300">
        <v>-1222238</v>
      </c>
      <c r="L39" s="300">
        <v>-8236</v>
      </c>
      <c r="M39" s="301">
        <v>-7873</v>
      </c>
      <c r="N39" s="302">
        <v>4.5999999999999996</v>
      </c>
      <c r="O39" s="293"/>
    </row>
    <row r="40" spans="1:16" ht="27" customHeight="1" x14ac:dyDescent="0.15">
      <c r="A40" s="248"/>
      <c r="B40" s="244"/>
      <c r="C40" s="244"/>
      <c r="D40" s="244"/>
      <c r="E40" s="244"/>
      <c r="F40" s="244"/>
      <c r="G40" s="1163" t="s">
        <v>506</v>
      </c>
      <c r="H40" s="1164"/>
      <c r="I40" s="1164"/>
      <c r="J40" s="1165"/>
      <c r="K40" s="300">
        <v>-4084260</v>
      </c>
      <c r="L40" s="300">
        <v>-27520</v>
      </c>
      <c r="M40" s="301">
        <v>-31099</v>
      </c>
      <c r="N40" s="302">
        <v>-11.5</v>
      </c>
      <c r="O40" s="293"/>
    </row>
    <row r="41" spans="1:16" x14ac:dyDescent="0.15">
      <c r="A41" s="248"/>
      <c r="B41" s="244"/>
      <c r="C41" s="244"/>
      <c r="D41" s="244"/>
      <c r="E41" s="244"/>
      <c r="F41" s="244"/>
      <c r="G41" s="1169" t="s">
        <v>279</v>
      </c>
      <c r="H41" s="1170"/>
      <c r="I41" s="1170"/>
      <c r="J41" s="1171"/>
      <c r="K41" s="294">
        <v>432543</v>
      </c>
      <c r="L41" s="300">
        <v>2915</v>
      </c>
      <c r="M41" s="301">
        <v>11170</v>
      </c>
      <c r="N41" s="302">
        <v>-73.900000000000006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6" t="s">
        <v>475</v>
      </c>
      <c r="J49" s="1158" t="s">
        <v>510</v>
      </c>
      <c r="K49" s="1159"/>
      <c r="L49" s="1159"/>
      <c r="M49" s="1159"/>
      <c r="N49" s="1160"/>
    </row>
    <row r="50" spans="1:14" x14ac:dyDescent="0.15">
      <c r="A50" s="248"/>
      <c r="B50" s="244"/>
      <c r="C50" s="244"/>
      <c r="D50" s="244"/>
      <c r="E50" s="244"/>
      <c r="F50" s="244"/>
      <c r="G50" s="312"/>
      <c r="H50" s="313"/>
      <c r="I50" s="1157"/>
      <c r="J50" s="314" t="s">
        <v>511</v>
      </c>
      <c r="K50" s="315" t="s">
        <v>512</v>
      </c>
      <c r="L50" s="316" t="s">
        <v>513</v>
      </c>
      <c r="M50" s="317" t="s">
        <v>514</v>
      </c>
      <c r="N50" s="318" t="s">
        <v>515</v>
      </c>
    </row>
    <row r="51" spans="1:14" x14ac:dyDescent="0.15">
      <c r="A51" s="248"/>
      <c r="B51" s="244"/>
      <c r="C51" s="244"/>
      <c r="D51" s="244"/>
      <c r="E51" s="244"/>
      <c r="F51" s="244"/>
      <c r="G51" s="310" t="s">
        <v>516</v>
      </c>
      <c r="H51" s="311"/>
      <c r="I51" s="319">
        <v>7394968</v>
      </c>
      <c r="J51" s="320">
        <v>50585</v>
      </c>
      <c r="K51" s="321">
        <v>-24.1</v>
      </c>
      <c r="L51" s="322">
        <v>41433</v>
      </c>
      <c r="M51" s="323">
        <v>-21.2</v>
      </c>
      <c r="N51" s="324">
        <v>-2.9</v>
      </c>
    </row>
    <row r="52" spans="1:14" x14ac:dyDescent="0.15">
      <c r="A52" s="248"/>
      <c r="B52" s="244"/>
      <c r="C52" s="244"/>
      <c r="D52" s="244"/>
      <c r="E52" s="244"/>
      <c r="F52" s="244"/>
      <c r="G52" s="325"/>
      <c r="H52" s="326" t="s">
        <v>517</v>
      </c>
      <c r="I52" s="327">
        <v>3212355</v>
      </c>
      <c r="J52" s="328">
        <v>21974</v>
      </c>
      <c r="K52" s="329">
        <v>-53.4</v>
      </c>
      <c r="L52" s="330">
        <v>22351</v>
      </c>
      <c r="M52" s="331">
        <v>-30.7</v>
      </c>
      <c r="N52" s="332">
        <v>-22.7</v>
      </c>
    </row>
    <row r="53" spans="1:14" x14ac:dyDescent="0.15">
      <c r="A53" s="248"/>
      <c r="B53" s="244"/>
      <c r="C53" s="244"/>
      <c r="D53" s="244"/>
      <c r="E53" s="244"/>
      <c r="F53" s="244"/>
      <c r="G53" s="310" t="s">
        <v>518</v>
      </c>
      <c r="H53" s="311"/>
      <c r="I53" s="319">
        <v>9266320</v>
      </c>
      <c r="J53" s="320">
        <v>62221</v>
      </c>
      <c r="K53" s="321">
        <v>23</v>
      </c>
      <c r="L53" s="322">
        <v>43493</v>
      </c>
      <c r="M53" s="323">
        <v>5</v>
      </c>
      <c r="N53" s="324">
        <v>18</v>
      </c>
    </row>
    <row r="54" spans="1:14" x14ac:dyDescent="0.15">
      <c r="A54" s="248"/>
      <c r="B54" s="244"/>
      <c r="C54" s="244"/>
      <c r="D54" s="244"/>
      <c r="E54" s="244"/>
      <c r="F54" s="244"/>
      <c r="G54" s="325"/>
      <c r="H54" s="326" t="s">
        <v>517</v>
      </c>
      <c r="I54" s="327">
        <v>4230821</v>
      </c>
      <c r="J54" s="328">
        <v>28409</v>
      </c>
      <c r="K54" s="329">
        <v>29.3</v>
      </c>
      <c r="L54" s="330">
        <v>23254</v>
      </c>
      <c r="M54" s="331">
        <v>4</v>
      </c>
      <c r="N54" s="332">
        <v>25.3</v>
      </c>
    </row>
    <row r="55" spans="1:14" x14ac:dyDescent="0.15">
      <c r="A55" s="248"/>
      <c r="B55" s="244"/>
      <c r="C55" s="244"/>
      <c r="D55" s="244"/>
      <c r="E55" s="244"/>
      <c r="F55" s="244"/>
      <c r="G55" s="310" t="s">
        <v>519</v>
      </c>
      <c r="H55" s="311"/>
      <c r="I55" s="319">
        <v>6140324</v>
      </c>
      <c r="J55" s="320">
        <v>41279</v>
      </c>
      <c r="K55" s="321">
        <v>-33.700000000000003</v>
      </c>
      <c r="L55" s="322">
        <v>50840</v>
      </c>
      <c r="M55" s="323">
        <v>16.899999999999999</v>
      </c>
      <c r="N55" s="324">
        <v>-50.6</v>
      </c>
    </row>
    <row r="56" spans="1:14" x14ac:dyDescent="0.15">
      <c r="A56" s="248"/>
      <c r="B56" s="244"/>
      <c r="C56" s="244"/>
      <c r="D56" s="244"/>
      <c r="E56" s="244"/>
      <c r="F56" s="244"/>
      <c r="G56" s="325"/>
      <c r="H56" s="326" t="s">
        <v>517</v>
      </c>
      <c r="I56" s="327">
        <v>3562908</v>
      </c>
      <c r="J56" s="328">
        <v>23952</v>
      </c>
      <c r="K56" s="329">
        <v>-15.7</v>
      </c>
      <c r="L56" s="330">
        <v>25367</v>
      </c>
      <c r="M56" s="331">
        <v>9.1</v>
      </c>
      <c r="N56" s="332">
        <v>-24.8</v>
      </c>
    </row>
    <row r="57" spans="1:14" x14ac:dyDescent="0.15">
      <c r="A57" s="248"/>
      <c r="B57" s="244"/>
      <c r="C57" s="244"/>
      <c r="D57" s="244"/>
      <c r="E57" s="244"/>
      <c r="F57" s="244"/>
      <c r="G57" s="310" t="s">
        <v>520</v>
      </c>
      <c r="H57" s="311"/>
      <c r="I57" s="319">
        <v>7076428</v>
      </c>
      <c r="J57" s="320">
        <v>47657</v>
      </c>
      <c r="K57" s="321">
        <v>15.5</v>
      </c>
      <c r="L57" s="322">
        <v>53605</v>
      </c>
      <c r="M57" s="323">
        <v>5.4</v>
      </c>
      <c r="N57" s="324">
        <v>10.1</v>
      </c>
    </row>
    <row r="58" spans="1:14" x14ac:dyDescent="0.15">
      <c r="A58" s="248"/>
      <c r="B58" s="244"/>
      <c r="C58" s="244"/>
      <c r="D58" s="244"/>
      <c r="E58" s="244"/>
      <c r="F58" s="244"/>
      <c r="G58" s="325"/>
      <c r="H58" s="326" t="s">
        <v>517</v>
      </c>
      <c r="I58" s="327">
        <v>3057739</v>
      </c>
      <c r="J58" s="328">
        <v>20593</v>
      </c>
      <c r="K58" s="329">
        <v>-14</v>
      </c>
      <c r="L58" s="330">
        <v>28343</v>
      </c>
      <c r="M58" s="331">
        <v>11.7</v>
      </c>
      <c r="N58" s="332">
        <v>-25.7</v>
      </c>
    </row>
    <row r="59" spans="1:14" x14ac:dyDescent="0.15">
      <c r="A59" s="248"/>
      <c r="B59" s="244"/>
      <c r="C59" s="244"/>
      <c r="D59" s="244"/>
      <c r="E59" s="244"/>
      <c r="F59" s="244"/>
      <c r="G59" s="310" t="s">
        <v>521</v>
      </c>
      <c r="H59" s="311"/>
      <c r="I59" s="319">
        <v>5891501</v>
      </c>
      <c r="J59" s="320">
        <v>39698</v>
      </c>
      <c r="K59" s="321">
        <v>-16.7</v>
      </c>
      <c r="L59" s="322">
        <v>46440</v>
      </c>
      <c r="M59" s="323">
        <v>-13.4</v>
      </c>
      <c r="N59" s="324">
        <v>-3.3</v>
      </c>
    </row>
    <row r="60" spans="1:14" x14ac:dyDescent="0.15">
      <c r="A60" s="248"/>
      <c r="B60" s="244"/>
      <c r="C60" s="244"/>
      <c r="D60" s="244"/>
      <c r="E60" s="244"/>
      <c r="F60" s="244"/>
      <c r="G60" s="325"/>
      <c r="H60" s="326" t="s">
        <v>517</v>
      </c>
      <c r="I60" s="333">
        <v>3696010</v>
      </c>
      <c r="J60" s="328">
        <v>24904</v>
      </c>
      <c r="K60" s="329">
        <v>20.9</v>
      </c>
      <c r="L60" s="330">
        <v>27658</v>
      </c>
      <c r="M60" s="331">
        <v>-2.4</v>
      </c>
      <c r="N60" s="332">
        <v>23.3</v>
      </c>
    </row>
    <row r="61" spans="1:14" x14ac:dyDescent="0.15">
      <c r="A61" s="248"/>
      <c r="B61" s="244"/>
      <c r="C61" s="244"/>
      <c r="D61" s="244"/>
      <c r="E61" s="244"/>
      <c r="F61" s="244"/>
      <c r="G61" s="310" t="s">
        <v>522</v>
      </c>
      <c r="H61" s="334"/>
      <c r="I61" s="335">
        <v>7153908</v>
      </c>
      <c r="J61" s="336">
        <v>48288</v>
      </c>
      <c r="K61" s="337">
        <v>-7.2</v>
      </c>
      <c r="L61" s="338">
        <v>47162</v>
      </c>
      <c r="M61" s="339">
        <v>-1.5</v>
      </c>
      <c r="N61" s="324">
        <v>-5.7</v>
      </c>
    </row>
    <row r="62" spans="1:14" x14ac:dyDescent="0.15">
      <c r="A62" s="248"/>
      <c r="B62" s="244"/>
      <c r="C62" s="244"/>
      <c r="D62" s="244"/>
      <c r="E62" s="244"/>
      <c r="F62" s="244"/>
      <c r="G62" s="325"/>
      <c r="H62" s="326" t="s">
        <v>517</v>
      </c>
      <c r="I62" s="327">
        <v>3551967</v>
      </c>
      <c r="J62" s="328">
        <v>23966</v>
      </c>
      <c r="K62" s="329">
        <v>-6.6</v>
      </c>
      <c r="L62" s="330">
        <v>25395</v>
      </c>
      <c r="M62" s="331">
        <v>-1.7</v>
      </c>
      <c r="N62" s="332">
        <v>-4.9000000000000004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Q16" sqref="Q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E100" sqref="AE10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81" t="s">
        <v>3</v>
      </c>
      <c r="D47" s="1181"/>
      <c r="E47" s="1182"/>
      <c r="F47" s="11">
        <v>27.75</v>
      </c>
      <c r="G47" s="12">
        <v>31.21</v>
      </c>
      <c r="H47" s="12">
        <v>41.61</v>
      </c>
      <c r="I47" s="12">
        <v>47.65</v>
      </c>
      <c r="J47" s="13">
        <v>47.54</v>
      </c>
    </row>
    <row r="48" spans="2:10" ht="57.75" customHeight="1" x14ac:dyDescent="0.15">
      <c r="B48" s="14"/>
      <c r="C48" s="1183" t="s">
        <v>4</v>
      </c>
      <c r="D48" s="1183"/>
      <c r="E48" s="1184"/>
      <c r="F48" s="15">
        <v>8.6999999999999993</v>
      </c>
      <c r="G48" s="16">
        <v>7.45</v>
      </c>
      <c r="H48" s="16">
        <v>8.2899999999999991</v>
      </c>
      <c r="I48" s="16">
        <v>8.8800000000000008</v>
      </c>
      <c r="J48" s="17">
        <v>12.09</v>
      </c>
    </row>
    <row r="49" spans="2:10" ht="57.75" customHeight="1" thickBot="1" x14ac:dyDescent="0.2">
      <c r="B49" s="18"/>
      <c r="C49" s="1185" t="s">
        <v>5</v>
      </c>
      <c r="D49" s="1185"/>
      <c r="E49" s="1186"/>
      <c r="F49" s="19">
        <v>4.67</v>
      </c>
      <c r="G49" s="20">
        <v>2.98</v>
      </c>
      <c r="H49" s="20">
        <v>12.9</v>
      </c>
      <c r="I49" s="20">
        <v>3.95</v>
      </c>
      <c r="J49" s="21">
        <v>3.59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2017-03-08T12:12:07Z</cp:lastPrinted>
  <dcterms:created xsi:type="dcterms:W3CDTF">2017-02-15T19:18:04Z</dcterms:created>
  <dcterms:modified xsi:type="dcterms:W3CDTF">2017-05-22T07:09:44Z</dcterms:modified>
</cp:coreProperties>
</file>