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5" i="9" l="1"/>
  <c r="BG34" i="9"/>
  <c r="AO35"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C39" i="9"/>
  <c r="CO38" i="9"/>
  <c r="BE38" i="9"/>
  <c r="AM38" i="9"/>
  <c r="C38" i="9"/>
  <c r="CO37" i="9"/>
  <c r="BE37" i="9"/>
  <c r="AM37" i="9"/>
  <c r="C37" i="9"/>
  <c r="CO36" i="9"/>
  <c r="BE36" i="9"/>
  <c r="AM36" i="9"/>
  <c r="C36" i="9"/>
  <c r="CO35" i="9"/>
  <c r="CO34" i="9"/>
  <c r="BW34" i="9"/>
  <c r="BW35" i="9" s="1"/>
  <c r="BW36" i="9" s="1"/>
  <c r="BW37" i="9" s="1"/>
  <c r="BW38" i="9" s="1"/>
  <c r="BW39" i="9" s="1"/>
  <c r="BW40" i="9" s="1"/>
  <c r="BW41" i="9" s="1"/>
  <c r="BW42" i="9" s="1"/>
  <c r="BW43" i="9" s="1"/>
  <c r="C34" i="9"/>
  <c r="C35" i="9" s="1"/>
  <c r="U34" i="9" l="1"/>
  <c r="U35" i="9" s="1"/>
  <c r="U36" i="9" s="1"/>
  <c r="U37" i="9" s="1"/>
  <c r="U38" i="9" s="1"/>
  <c r="U39"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<sst xmlns="http://schemas.openxmlformats.org/spreadsheetml/2006/main" count="1100" uniqueCount="585">
  <si>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</si>
  <si>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</si>
  <si>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</si>
  <si>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</si>
  <si>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</si>
  <si>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</si>
  <si>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</si>
  <si>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</si>
  <si>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</si>
  <si>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</si>
  <si>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</si>
  <si>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</si>
  <si>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</si>
  <si>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</si>
  <si>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</si>
  <si>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</si>
  <si>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</si>
  <si>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</si>
  <si>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</si>
  <si>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</si>
  <si>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</si>
  <si>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</si>
  <si>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</si>
  <si>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</si>
  <si>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</si>
  <si>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</si>
  <si>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</si>
  <si>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</si>
  <si>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</si>
  <si>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</si>
  <si>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</si>
  <si>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</si>
  <si>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</si>
  <si>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</si>
  <si>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</si>
  <si>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</si>
  <si>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</si>
  <si>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</si>
  <si>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</si>
  <si>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</si>
  <si>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</si>
  <si>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</si>
  <si>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</si>
  <si>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</si>
  <si>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</si>
  <si>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</si>
  <si>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</si>
  <si>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</si>
  <si>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</si>
  <si>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</si>
  <si>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</si>
  <si>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</si>
  <si>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</si>
  <si>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</si>
  <si>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</si>
  <si>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</si>
  <si>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</si>
  <si>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</si>
  <si>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</si>
  <si>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</si>
  <si>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</si>
  <si>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</si>
  <si>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</si>
  <si>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</si>
  <si>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</si>
  <si>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</si>
  <si>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</si>
  <si>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</si>
  <si>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</si>
  <si>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</si>
  <si>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</si>
  <si>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</si>
  <si>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</si>
  <si>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</si>
  <si>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</si>
  <si>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</si>
  <si>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</si>
  <si>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</si>
  <si>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</si>
  <si>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</si>
  <si>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</si>
  <si>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土岐市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</si>
  <si>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</si>
  <si>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</si>
  <si>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</si>
  <si>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</si>
  <si>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</si>
  <si>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</si>
  <si>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</si>
  <si>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</si>
  <si>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</si>
  <si>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</si>
  <si>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</si>
  <si>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</si>
  <si>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</si>
  <si>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</si>
  <si>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</si>
  <si>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</si>
  <si>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</si>
  <si>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</si>
  <si>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</si>
  <si>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</si>
  <si>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</si>
  <si>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</si>
  <si>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</si>
  <si>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</si>
  <si>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</si>
  <si>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</si>
  <si>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</si>
  <si>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</si>
  <si>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</si>
  <si>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</si>
  <si>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</si>
  <si>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</si>
  <si>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</si>
  <si>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</si>
  <si>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</si>
  <si>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</si>
  <si>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</si>
  <si>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</si>
  <si>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</si>
  <si>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</si>
  <si>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</si>
  <si>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</si>
  <si>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</si>
  <si>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</si>
  <si>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</si>
  <si>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</si>
  <si>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</si>
  <si>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</si>
  <si>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</si>
  <si>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</si>
  <si>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</si>
  <si>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</si>
  <si>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</si>
  <si>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</si>
  <si>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</si>
  <si>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</si>
  <si>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</si>
  <si>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</si>
  <si>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</si>
  <si>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</si>
  <si>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</si>
  <si>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</si>
  <si>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</si>
  <si>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</si>
  <si>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</si>
  <si>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</si>
  <si>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</si>
  <si>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</si>
  <si>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</si>
  <si>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</si>
  <si>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</si>
  <si>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</si>
  <si>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</si>
  <si>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</si>
  <si>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</si>
  <si>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</si>
  <si>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</si>
  <si>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</si>
  <si>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</si>
  <si>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</si>
  <si>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</si>
  <si>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</si>
  <si>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</si>
  <si>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</si>
  <si>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</si>
  <si>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</si>
  <si>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</si>
  <si>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</si>
  <si>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</si>
  <si>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</si>
  <si>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</si>
  <si>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</si>
  <si>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</si>
  <si>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</si>
  <si>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</si>
  <si>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</si>
  <si>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</si>
  <si>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</si>
  <si>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</si>
  <si>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</si>
  <si>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</si>
  <si>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</si>
  <si>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</si>
  <si>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</si>
  <si>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</si>
  <si>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</si>
  <si>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</si>
  <si>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</si>
  <si>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</si>
  <si>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</si>
  <si>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</si>
  <si>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岐阜県土岐市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</si>
  <si>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</si>
  <si>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</si>
  <si>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</si>
  <si>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</si>
  <si>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</si>
  <si>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</si>
  <si>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</si>
  <si>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</si>
  <si>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</si>
  <si>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</si>
  <si>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</si>
  <si>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</si>
  <si>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</si>
  <si>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</si>
  <si>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</si>
  <si>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</si>
  <si>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</si>
  <si>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</si>
  <si>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</si>
  <si>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</si>
  <si>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</si>
  <si>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</si>
  <si>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</si>
  <si>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</si>
  <si>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</si>
  <si>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</si>
  <si>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</si>
  <si>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</si>
  <si>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</si>
  <si>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</si>
  <si>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</si>
  <si>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</si>
  <si>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</si>
  <si>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</si>
  <si>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</si>
  <si>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</si>
  <si>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</si>
  <si>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</si>
  <si>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</si>
  <si>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</si>
  <si>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</si>
  <si>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</si>
  <si>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</si>
  <si>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</si>
  <si>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</si>
  <si>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</si>
  <si>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</si>
  <si>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</si>
  <si>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</si>
  <si>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</si>
  <si>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</si>
  <si>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</si>
  <si>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</si>
  <si>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</si>
  <si>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</si>
  <si>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</si>
  <si>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</si>
  <si>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</si>
  <si>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</si>
  <si>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</si>
  <si>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</si>
  <si>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</si>
  <si>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</si>
  <si>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</si>
  <si>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</si>
  <si>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</si>
  <si>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</si>
  <si>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</si>
  <si>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</si>
  <si>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</si>
  <si>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</si>
  <si>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</si>
  <si>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</si>
  <si>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</si>
  <si>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</si>
  <si>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</si>
  <si>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</si>
  <si>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</si>
  <si>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</si>
  <si>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</si>
  <si>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</si>
  <si>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</si>
  <si>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</si>
  <si>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</si>
  <si>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</si>
  <si>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</si>
  <si>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</si>
  <si>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</si>
  <si>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</si>
  <si>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</si>
  <si>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</si>
  <si>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</si>
  <si>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</si>
  <si>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</si>
  <si>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</si>
  <si>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</si>
  <si>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</si>
  <si>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</si>
  <si>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</si>
  <si>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</si>
  <si>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</si>
  <si>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</si>
  <si>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</si>
  <si>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</si>
  <si>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</si>
  <si>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</si>
  <si>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</si>
  <si>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</si>
  <si>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</si>
  <si>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</si>
  <si>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</si>
  <si>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</si>
  <si>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</si>
  <si>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</si>
  <si>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</si>
  <si>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</si>
  <si>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</si>
  <si>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</si>
  <si>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</si>
  <si>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</si>
  <si>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</si>
  <si>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</si>
  <si>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</si>
  <si>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</si>
  <si>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</si>
  <si>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</si>
  <si>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</si>
  <si>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</si>
  <si>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</si>
  <si>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</si>
  <si>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</si>
  <si>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</si>
  <si>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</si>
  <si>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</si>
  <si>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</si>
  <si>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</si>
  <si>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</si>
  <si>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</si>
  <si>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</si>
  <si>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</si>
  <si>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</si>
  <si>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</si>
  <si>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</si>
  <si>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</si>
  <si>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</si>
  <si>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</si>
  <si>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</si>
  <si>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岐阜県土岐市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</si>
  <si>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</si>
  <si>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</si>
  <si>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</si>
  <si>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</si>
  <si>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</si>
  <si>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</si>
  <si>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</si>
  <si>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</si>
  <si>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</si>
  <si>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</si>
  <si>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</si>
  <si>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</si>
  <si>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</si>
  <si>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</si>
  <si>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</si>
  <si>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</si>
  <si>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</si>
  <si>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</si>
  <si>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</si>
  <si>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</si>
  <si>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土岐市・瑞浪市障害者総合支援認定審査会特別会計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</si>
  <si>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</si>
  <si>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</si>
  <si>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</si>
  <si>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</si>
  <si>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</si>
  <si>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</si>
  <si>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</si>
  <si>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</si>
  <si>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</si>
  <si>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</si>
  <si>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</si>
  <si>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</si>
  <si>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</si>
  <si>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</si>
  <si>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</si>
  <si>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土岐市・瑞浪市介護認定審査会特別会計</t>
    <phoneticPr fontId="5"/>
  </si>
  <si>
    <t>-</t>
    <phoneticPr fontId="5"/>
  </si>
  <si>
    <t>後期高齢者医療保険特別会計</t>
    <phoneticPr fontId="5"/>
  </si>
  <si>
    <t>介護保険特別会計（サービス事業勘定）</t>
    <phoneticPr fontId="5"/>
  </si>
  <si>
    <t>駐車場事業特別会計</t>
    <phoneticPr fontId="5"/>
  </si>
  <si>
    <t>水道事業会計</t>
    <phoneticPr fontId="5"/>
  </si>
  <si>
    <t>法適用企業</t>
    <phoneticPr fontId="5"/>
  </si>
  <si>
    <t>病院事業会計</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</si>
  <si>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</si>
  <si>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</si>
  <si>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</si>
  <si>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</si>
  <si>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</si>
  <si>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</si>
  <si>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</si>
  <si>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</si>
  <si>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</si>
  <si>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</si>
  <si>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</si>
  <si>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</si>
  <si>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</si>
  <si>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</si>
  <si>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</si>
  <si>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</si>
  <si>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</si>
  <si>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</si>
  <si>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</si>
  <si>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</si>
  <si>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</si>
  <si>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</si>
  <si>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</si>
  <si>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</si>
  <si>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</si>
  <si>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</si>
  <si>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</si>
  <si>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</si>
  <si>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</si>
  <si>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</si>
  <si>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</si>
  <si>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</si>
  <si>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</si>
  <si>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</si>
  <si>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</si>
  <si>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</si>
  <si>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</si>
  <si>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</si>
  <si>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</si>
  <si>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</si>
  <si>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</si>
  <si>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</si>
  <si>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</si>
  <si>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</si>
  <si>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</si>
  <si>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</si>
  <si>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</si>
  <si>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</si>
  <si>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</si>
  <si>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</si>
  <si>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</si>
  <si>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</si>
  <si>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</si>
  <si>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</si>
  <si>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</si>
  <si>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</si>
  <si>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</si>
  <si>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病院事業会計</t>
    <phoneticPr fontId="5"/>
  </si>
  <si>
    <t>(Ｆ)</t>
    <phoneticPr fontId="5"/>
  </si>
  <si>
    <t>水道事業会計</t>
    <phoneticPr fontId="5"/>
  </si>
  <si>
    <t>将来負担比率（(Ｅ)－(Ｆ)）／（(Ｃ)－(Ｄ)）×１００</t>
    <rPh sb="0" eb="2">
      <t>ショウライ</t>
    </rPh>
    <rPh sb="2" eb="4">
      <t>フタン</t>
    </rPh>
    <rPh sb="4" eb="6">
      <t>ヒリツ</t>
    </rPh>
    <phoneticPr fontId="5"/>
  </si>
  <si>
    <t>農業集落排水事業特別会計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</si>
  <si>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</si>
  <si>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</si>
  <si>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</si>
  <si>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</si>
  <si>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</si>
  <si>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</si>
  <si>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</si>
  <si>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</si>
  <si>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</si>
  <si>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</si>
  <si>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</si>
  <si>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</si>
  <si>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</si>
  <si>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</si>
  <si>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</si>
  <si>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</si>
  <si>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</si>
  <si>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</si>
  <si>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</si>
  <si>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</si>
  <si>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</si>
  <si>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</si>
  <si>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</si>
  <si>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</si>
  <si>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</si>
  <si>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</si>
  <si>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</si>
  <si>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</si>
  <si>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</si>
  <si>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</si>
  <si>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</si>
  <si>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</si>
  <si>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</si>
  <si>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</si>
  <si>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</si>
  <si>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</si>
  <si>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</si>
  <si>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</si>
  <si>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</si>
  <si>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</si>
  <si>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</si>
  <si>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</si>
  <si>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</si>
  <si>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</si>
  <si>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</si>
  <si>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</si>
  <si>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</si>
  <si>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</si>
  <si>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</si>
  <si>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</si>
  <si>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</si>
  <si>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</si>
  <si>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</si>
  <si>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</si>
  <si>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</si>
  <si>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</si>
  <si>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</si>
  <si>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</si>
  <si>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</si>
  <si>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</si>
  <si>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</si>
  <si>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</si>
  <si>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</si>
  <si>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</si>
  <si>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</si>
  <si>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</si>
  <si>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</si>
  <si>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</si>
  <si>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</si>
  <si>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</si>
  <si>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</si>
  <si>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</si>
  <si>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</si>
  <si>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</si>
  <si>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</si>
  <si>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</si>
  <si>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</si>
  <si>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</si>
  <si>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</si>
  <si>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</si>
  <si>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</si>
  <si>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</si>
  <si>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</si>
  <si>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1.10</t>
  </si>
  <si>
    <t>一般会計</t>
  </si>
  <si>
    <t>病院事業会計</t>
  </si>
  <si>
    <t>水道事業会計</t>
  </si>
  <si>
    <t>国民健康保険特別会計</t>
  </si>
  <si>
    <t>介護保険特別会計（保険事業勘定）</t>
  </si>
  <si>
    <t>後期高齢者医療保険特別会計</t>
  </si>
  <si>
    <t>駐車場事業特別会計</t>
  </si>
  <si>
    <t>介護保険特別会計（サービス事業勘定）</t>
  </si>
  <si>
    <t>その他会計（赤字）</t>
  </si>
  <si>
    <t>その他会計（黒字）</t>
  </si>
  <si>
    <t>基金から147百万円・財産区から30百万円</t>
    <rPh sb="0" eb="2">
      <t>キキン</t>
    </rPh>
    <rPh sb="7" eb="10">
      <t>ヒャクマンエン</t>
    </rPh>
    <rPh sb="11" eb="13">
      <t>ザイサン</t>
    </rPh>
    <rPh sb="13" eb="14">
      <t>ク</t>
    </rPh>
    <rPh sb="18" eb="21">
      <t>ヒャクマンエン</t>
    </rPh>
    <phoneticPr fontId="2"/>
  </si>
  <si>
    <t>－</t>
  </si>
  <si>
    <t>-</t>
    <phoneticPr fontId="2"/>
  </si>
  <si>
    <t>-</t>
    <phoneticPr fontId="2"/>
  </si>
  <si>
    <t>-</t>
    <phoneticPr fontId="2"/>
  </si>
  <si>
    <t>東濃西部広域行政事務組合（一般会計）</t>
    <rPh sb="0" eb="1">
      <t>ヒガシ</t>
    </rPh>
    <rPh sb="1" eb="2">
      <t>ノウ</t>
    </rPh>
    <rPh sb="2" eb="4">
      <t>セイブ</t>
    </rPh>
    <rPh sb="4" eb="6">
      <t>コウイキ</t>
    </rPh>
    <rPh sb="6" eb="8">
      <t>ギョウセイ</t>
    </rPh>
    <rPh sb="8" eb="10">
      <t>ジム</t>
    </rPh>
    <rPh sb="10" eb="12">
      <t>クミアイ</t>
    </rPh>
    <rPh sb="13" eb="15">
      <t>イッパン</t>
    </rPh>
    <rPh sb="15" eb="17">
      <t>カイケイ</t>
    </rPh>
    <phoneticPr fontId="2"/>
  </si>
  <si>
    <t>東濃西部広域行政事務組合（東濃西部ふるさと活性化基金特別会計）</t>
    <rPh sb="0" eb="1">
      <t>ヒガシ</t>
    </rPh>
    <rPh sb="1" eb="2">
      <t>ノウ</t>
    </rPh>
    <rPh sb="2" eb="4">
      <t>セイブ</t>
    </rPh>
    <rPh sb="4" eb="6">
      <t>コウイキ</t>
    </rPh>
    <rPh sb="6" eb="8">
      <t>ギョウセイ</t>
    </rPh>
    <rPh sb="8" eb="10">
      <t>ジム</t>
    </rPh>
    <rPh sb="10" eb="12">
      <t>クミアイ</t>
    </rPh>
    <rPh sb="13" eb="14">
      <t>ヒガシ</t>
    </rPh>
    <rPh sb="14" eb="15">
      <t>ノウ</t>
    </rPh>
    <rPh sb="15" eb="17">
      <t>セイブ</t>
    </rPh>
    <rPh sb="21" eb="24">
      <t>カッセイカ</t>
    </rPh>
    <rPh sb="24" eb="26">
      <t>キキン</t>
    </rPh>
    <rPh sb="26" eb="28">
      <t>トクベツ</t>
    </rPh>
    <rPh sb="28" eb="30">
      <t>カイケイ</t>
    </rPh>
    <phoneticPr fontId="2"/>
  </si>
  <si>
    <t>東濃西部広域行政事務組合（東濃看護専門学校事業特別会計）</t>
    <rPh sb="0" eb="1">
      <t>ヒガシ</t>
    </rPh>
    <rPh sb="1" eb="2">
      <t>ノウ</t>
    </rPh>
    <rPh sb="2" eb="4">
      <t>セイブ</t>
    </rPh>
    <rPh sb="4" eb="6">
      <t>コウイキ</t>
    </rPh>
    <rPh sb="6" eb="8">
      <t>ギョウセイ</t>
    </rPh>
    <rPh sb="8" eb="10">
      <t>ジム</t>
    </rPh>
    <rPh sb="10" eb="12">
      <t>クミアイ</t>
    </rPh>
    <rPh sb="13" eb="14">
      <t>ヒガシ</t>
    </rPh>
    <rPh sb="14" eb="15">
      <t>ノウ</t>
    </rPh>
    <rPh sb="15" eb="17">
      <t>カンゴ</t>
    </rPh>
    <rPh sb="17" eb="19">
      <t>センモン</t>
    </rPh>
    <rPh sb="19" eb="21">
      <t>ガッコウ</t>
    </rPh>
    <rPh sb="21" eb="23">
      <t>ジギョウ</t>
    </rPh>
    <rPh sb="23" eb="25">
      <t>トクベツ</t>
    </rPh>
    <rPh sb="25" eb="27">
      <t>カイケイ</t>
    </rPh>
    <phoneticPr fontId="2"/>
  </si>
  <si>
    <t>東濃西部広域行政事務組合（東濃西部少年センター事業特別会計）</t>
    <rPh sb="0" eb="1">
      <t>ヒガシ</t>
    </rPh>
    <rPh sb="1" eb="2">
      <t>ノウ</t>
    </rPh>
    <rPh sb="2" eb="4">
      <t>セイブ</t>
    </rPh>
    <rPh sb="4" eb="6">
      <t>コウイキ</t>
    </rPh>
    <rPh sb="6" eb="8">
      <t>ギョウセイ</t>
    </rPh>
    <rPh sb="8" eb="10">
      <t>ジム</t>
    </rPh>
    <rPh sb="10" eb="12">
      <t>クミアイ</t>
    </rPh>
    <rPh sb="13" eb="14">
      <t>ヒガシ</t>
    </rPh>
    <rPh sb="14" eb="15">
      <t>ノウ</t>
    </rPh>
    <rPh sb="15" eb="17">
      <t>セイブ</t>
    </rPh>
    <rPh sb="17" eb="19">
      <t>ショウネン</t>
    </rPh>
    <rPh sb="23" eb="25">
      <t>ジギョウ</t>
    </rPh>
    <rPh sb="25" eb="27">
      <t>トクベツ</t>
    </rPh>
    <rPh sb="27" eb="29">
      <t>カイケイ</t>
    </rPh>
    <phoneticPr fontId="2"/>
  </si>
  <si>
    <t>東濃西部広域行政事務組合（東濃地域医師確保奨学資金等貸付事業特別会計）</t>
    <rPh sb="0" eb="1">
      <t>ヒガシ</t>
    </rPh>
    <rPh sb="1" eb="2">
      <t>ノウ</t>
    </rPh>
    <rPh sb="2" eb="4">
      <t>セイブ</t>
    </rPh>
    <rPh sb="4" eb="6">
      <t>コウイキ</t>
    </rPh>
    <rPh sb="6" eb="8">
      <t>ギョウセイ</t>
    </rPh>
    <rPh sb="8" eb="10">
      <t>ジム</t>
    </rPh>
    <rPh sb="10" eb="12">
      <t>クミアイ</t>
    </rPh>
    <rPh sb="13" eb="14">
      <t>ヒガシ</t>
    </rPh>
    <rPh sb="14" eb="15">
      <t>ノウ</t>
    </rPh>
    <rPh sb="15" eb="17">
      <t>チイキ</t>
    </rPh>
    <rPh sb="17" eb="19">
      <t>イシ</t>
    </rPh>
    <rPh sb="19" eb="21">
      <t>カクホ</t>
    </rPh>
    <rPh sb="21" eb="23">
      <t>ショウガク</t>
    </rPh>
    <rPh sb="23" eb="25">
      <t>シキン</t>
    </rPh>
    <rPh sb="25" eb="26">
      <t>トウ</t>
    </rPh>
    <rPh sb="26" eb="28">
      <t>カシツケ</t>
    </rPh>
    <rPh sb="28" eb="30">
      <t>ジギョウ</t>
    </rPh>
    <rPh sb="30" eb="32">
      <t>トクベツ</t>
    </rPh>
    <rPh sb="32" eb="34">
      <t>カイケイ</t>
    </rPh>
    <phoneticPr fontId="2"/>
  </si>
  <si>
    <t>東濃西部広域行政事務組合（東濃西部看護師修学資金貸付事業特別会計）</t>
    <rPh sb="0" eb="1">
      <t>ヒガシ</t>
    </rPh>
    <rPh sb="1" eb="2">
      <t>ノウ</t>
    </rPh>
    <rPh sb="2" eb="4">
      <t>セイブ</t>
    </rPh>
    <rPh sb="4" eb="6">
      <t>コウイキ</t>
    </rPh>
    <rPh sb="6" eb="8">
      <t>ギョウセイ</t>
    </rPh>
    <rPh sb="8" eb="10">
      <t>ジム</t>
    </rPh>
    <rPh sb="10" eb="12">
      <t>クミアイ</t>
    </rPh>
    <rPh sb="13" eb="14">
      <t>ヒガシ</t>
    </rPh>
    <rPh sb="14" eb="15">
      <t>ノウ</t>
    </rPh>
    <rPh sb="15" eb="17">
      <t>セイブ</t>
    </rPh>
    <rPh sb="17" eb="20">
      <t>カンゴシ</t>
    </rPh>
    <rPh sb="20" eb="22">
      <t>シュウガク</t>
    </rPh>
    <rPh sb="22" eb="24">
      <t>シキン</t>
    </rPh>
    <rPh sb="24" eb="26">
      <t>カシツケ</t>
    </rPh>
    <rPh sb="26" eb="28">
      <t>ジギョウ</t>
    </rPh>
    <rPh sb="28" eb="30">
      <t>トクベツ</t>
    </rPh>
    <rPh sb="30" eb="32">
      <t>カイケイ</t>
    </rPh>
    <phoneticPr fontId="2"/>
  </si>
  <si>
    <t>土岐市及び瑞浪市休日急病診療所組合</t>
    <rPh sb="0" eb="3">
      <t>トキシ</t>
    </rPh>
    <rPh sb="3" eb="4">
      <t>オヨ</t>
    </rPh>
    <rPh sb="5" eb="8">
      <t>ミズナミシ</t>
    </rPh>
    <rPh sb="8" eb="10">
      <t>キュウジツ</t>
    </rPh>
    <rPh sb="10" eb="12">
      <t>キュウビョウ</t>
    </rPh>
    <rPh sb="12" eb="14">
      <t>シンリョウ</t>
    </rPh>
    <rPh sb="14" eb="15">
      <t>ジョ</t>
    </rPh>
    <rPh sb="15" eb="17">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</si>
  <si>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</si>
  <si>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岐阜県市町村会館組合</t>
    <rPh sb="0" eb="3">
      <t>ギフケン</t>
    </rPh>
    <rPh sb="3" eb="6">
      <t>シチョウソン</t>
    </rPh>
    <rPh sb="6" eb="8">
      <t>カイカン</t>
    </rPh>
    <rPh sb="8" eb="10">
      <t>クミアイ</t>
    </rPh>
    <phoneticPr fontId="2"/>
  </si>
  <si>
    <t>土岐川防災ダム一部事務組合</t>
    <rPh sb="0" eb="2">
      <t>トキ</t>
    </rPh>
    <rPh sb="2" eb="3">
      <t>ガワ</t>
    </rPh>
    <rPh sb="3" eb="5">
      <t>ボウサイ</t>
    </rPh>
    <rPh sb="7" eb="9">
      <t>イチブ</t>
    </rPh>
    <rPh sb="9" eb="11">
      <t>ジム</t>
    </rPh>
    <rPh sb="11" eb="13">
      <t>クミアイ</t>
    </rPh>
    <phoneticPr fontId="2"/>
  </si>
  <si>
    <t>後期高齢者医療連合（一般会計分）</t>
    <rPh sb="0" eb="2">
      <t>コウキ</t>
    </rPh>
    <rPh sb="2" eb="5">
      <t>コウレイシャ</t>
    </rPh>
    <rPh sb="5" eb="7">
      <t>イリョウ</t>
    </rPh>
    <rPh sb="7" eb="9">
      <t>レンゴウ</t>
    </rPh>
    <rPh sb="10" eb="12">
      <t>イッパン</t>
    </rPh>
    <rPh sb="12" eb="14">
      <t>カイケイ</t>
    </rPh>
    <rPh sb="14" eb="15">
      <t>ブン</t>
    </rPh>
    <phoneticPr fontId="2"/>
  </si>
  <si>
    <t>後期高齢者医療連合（特別会計分）</t>
    <rPh sb="0" eb="2">
      <t>コウキ</t>
    </rPh>
    <rPh sb="2" eb="5">
      <t>コウレイシャ</t>
    </rPh>
    <rPh sb="5" eb="7">
      <t>イリョウ</t>
    </rPh>
    <rPh sb="7" eb="9">
      <t>レンゴウ</t>
    </rPh>
    <rPh sb="10" eb="12">
      <t>トクベツ</t>
    </rPh>
    <rPh sb="12" eb="14">
      <t>カイケイ</t>
    </rPh>
    <rPh sb="14" eb="15">
      <t>ブン</t>
    </rPh>
    <phoneticPr fontId="2"/>
  </si>
  <si>
    <t>東濃農業共済事務組合</t>
    <rPh sb="0" eb="1">
      <t>ヒガシ</t>
    </rPh>
    <rPh sb="1" eb="2">
      <t>ノウ</t>
    </rPh>
    <rPh sb="2" eb="4">
      <t>ノウギョウ</t>
    </rPh>
    <rPh sb="4" eb="6">
      <t>キョウサイ</t>
    </rPh>
    <rPh sb="6" eb="8">
      <t>ジム</t>
    </rPh>
    <rPh sb="8" eb="10">
      <t>クミアイ</t>
    </rPh>
    <phoneticPr fontId="2"/>
  </si>
  <si>
    <t>東濃西部広域行政事務組合（東濃西部地域消費生活相談事業特別会計）</t>
    <rPh sb="0" eb="1">
      <t>ヒガシ</t>
    </rPh>
    <rPh sb="1" eb="2">
      <t>ノウ</t>
    </rPh>
    <rPh sb="2" eb="4">
      <t>セイブ</t>
    </rPh>
    <rPh sb="4" eb="6">
      <t>コウイキ</t>
    </rPh>
    <rPh sb="6" eb="8">
      <t>ギョウセイ</t>
    </rPh>
    <rPh sb="8" eb="10">
      <t>ジム</t>
    </rPh>
    <rPh sb="10" eb="12">
      <t>クミアイ</t>
    </rPh>
    <rPh sb="13" eb="14">
      <t>ヒガシ</t>
    </rPh>
    <rPh sb="14" eb="15">
      <t>ノウ</t>
    </rPh>
    <rPh sb="15" eb="17">
      <t>セイブ</t>
    </rPh>
    <rPh sb="17" eb="19">
      <t>チイキ</t>
    </rPh>
    <rPh sb="19" eb="21">
      <t>ショウヒ</t>
    </rPh>
    <rPh sb="21" eb="23">
      <t>セイカツ</t>
    </rPh>
    <rPh sb="23" eb="25">
      <t>ソウダン</t>
    </rPh>
    <rPh sb="25" eb="27">
      <t>ジギョウ</t>
    </rPh>
    <rPh sb="27" eb="29">
      <t>トクベツ</t>
    </rPh>
    <rPh sb="29" eb="31">
      <t>カイケイ</t>
    </rPh>
    <phoneticPr fontId="2"/>
  </si>
  <si>
    <t>-</t>
    <phoneticPr fontId="2"/>
  </si>
  <si>
    <t>基金からの繰入1,475百万円</t>
    <rPh sb="0" eb="2">
      <t>キキン</t>
    </rPh>
    <rPh sb="5" eb="7">
      <t>クリイレ</t>
    </rPh>
    <rPh sb="12" eb="15">
      <t>ヒャクマンエン</t>
    </rPh>
    <phoneticPr fontId="2"/>
  </si>
  <si>
    <t>基金からの繰入287百万円</t>
    <rPh sb="0" eb="2">
      <t>キキン</t>
    </rPh>
    <rPh sb="5" eb="7">
      <t>クリイレ</t>
    </rPh>
    <rPh sb="10" eb="13">
      <t>ヒャクマンエン</t>
    </rPh>
    <phoneticPr fontId="2"/>
  </si>
  <si>
    <t>基金からの繰入１百万円</t>
    <rPh sb="0" eb="2">
      <t>キキン</t>
    </rPh>
    <rPh sb="5" eb="7">
      <t>クリイレ</t>
    </rPh>
    <rPh sb="8" eb="11">
      <t>ヒャクマンエン</t>
    </rPh>
    <phoneticPr fontId="2"/>
  </si>
  <si>
    <t>‐</t>
    <phoneticPr fontId="2"/>
  </si>
  <si>
    <t>‐</t>
    <phoneticPr fontId="2"/>
  </si>
  <si>
    <t>基金からの繰入51百万円</t>
    <rPh sb="0" eb="2">
      <t>キキン</t>
    </rPh>
    <rPh sb="5" eb="7">
      <t>クリイレ</t>
    </rPh>
    <rPh sb="9" eb="12">
      <t>ヒャクマンエン</t>
    </rPh>
    <phoneticPr fontId="2"/>
  </si>
  <si>
    <t>基金からの繰入16百万円</t>
    <rPh sb="0" eb="2">
      <t>キキン</t>
    </rPh>
    <rPh sb="5" eb="7">
      <t>クリイレ</t>
    </rPh>
    <rPh sb="9" eb="12">
      <t>ヒャクマンエン</t>
    </rPh>
    <phoneticPr fontId="2"/>
  </si>
  <si>
    <t>土岐市文化振興事業団</t>
    <phoneticPr fontId="2"/>
  </si>
  <si>
    <t>志野・織部</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</si>
  <si>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</si>
  <si>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</si>
  <si>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</si>
  <si>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</si>
  <si>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</si>
  <si>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</si>
  <si>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</si>
  <si>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実質公債費比率は類似団体と比較して低い水準にあり、　近年下降傾向にある。これは、地方債の借入について十分な精査を行い、公債費の抑制に努めてきたことが要因である。今後は、新庁舎建設や大規模な道路新設等大型の事業が控えており、地方債の借入が増加し厳しい財政運営となることが予想される。そのため、地方債の新規発行を伴う普通建設事業については事業内容を十分に精査し公債費の抑制に努める。将来負担比率は、将来負担額より充当可能財源が上回るため、「－」となっている。</t>
    <rPh sb="0" eb="2">
      <t>ジッシツ</t>
    </rPh>
    <rPh sb="2" eb="5">
      <t>コウサイヒ</t>
    </rPh>
    <rPh sb="5" eb="7">
      <t>ヒリツ</t>
    </rPh>
    <rPh sb="8" eb="10">
      <t>ルイジ</t>
    </rPh>
    <rPh sb="10" eb="12">
      <t>ダンタイ</t>
    </rPh>
    <rPh sb="13" eb="15">
      <t>ヒカク</t>
    </rPh>
    <rPh sb="17" eb="18">
      <t>ヒク</t>
    </rPh>
    <rPh sb="19" eb="21">
      <t>スイジュン</t>
    </rPh>
    <rPh sb="26" eb="28">
      <t>キンネン</t>
    </rPh>
    <rPh sb="28" eb="30">
      <t>カコウ</t>
    </rPh>
    <rPh sb="30" eb="32">
      <t>ケイコウ</t>
    </rPh>
    <rPh sb="40" eb="43">
      <t>チホウサイ</t>
    </rPh>
    <rPh sb="44" eb="46">
      <t>カリイレ</t>
    </rPh>
    <rPh sb="50" eb="52">
      <t>ジュウブン</t>
    </rPh>
    <rPh sb="53" eb="55">
      <t>セイサ</t>
    </rPh>
    <rPh sb="56" eb="57">
      <t>オコナ</t>
    </rPh>
    <rPh sb="59" eb="62">
      <t>コウサイヒ</t>
    </rPh>
    <rPh sb="63" eb="65">
      <t>ヨクセイ</t>
    </rPh>
    <rPh sb="66" eb="67">
      <t>ツト</t>
    </rPh>
    <rPh sb="74" eb="76">
      <t>ヨウイン</t>
    </rPh>
    <rPh sb="80" eb="82">
      <t>コンゴ</t>
    </rPh>
    <rPh sb="84" eb="87">
      <t>シンチョウシャ</t>
    </rPh>
    <rPh sb="87" eb="89">
      <t>ケンセツ</t>
    </rPh>
    <rPh sb="90" eb="93">
      <t>ダイキボ</t>
    </rPh>
    <rPh sb="94" eb="96">
      <t>ドウロ</t>
    </rPh>
    <rPh sb="96" eb="98">
      <t>シンセツ</t>
    </rPh>
    <rPh sb="98" eb="99">
      <t>トウ</t>
    </rPh>
    <rPh sb="99" eb="101">
      <t>オオガタ</t>
    </rPh>
    <rPh sb="102" eb="104">
      <t>ジギョウ</t>
    </rPh>
    <rPh sb="105" eb="106">
      <t>ヒカ</t>
    </rPh>
    <rPh sb="111" eb="114">
      <t>チホウサイ</t>
    </rPh>
    <rPh sb="115" eb="117">
      <t>カリイレ</t>
    </rPh>
    <rPh sb="118" eb="120">
      <t>ゾウカ</t>
    </rPh>
    <rPh sb="121" eb="122">
      <t>キビ</t>
    </rPh>
    <rPh sb="124" eb="126">
      <t>ザイセイ</t>
    </rPh>
    <rPh sb="126" eb="128">
      <t>ウンエイ</t>
    </rPh>
    <rPh sb="134" eb="136">
      <t>ヨソウ</t>
    </rPh>
    <rPh sb="145" eb="148">
      <t>チホウサイ</t>
    </rPh>
    <rPh sb="149" eb="151">
      <t>シンキ</t>
    </rPh>
    <rPh sb="151" eb="153">
      <t>ハッコウ</t>
    </rPh>
    <rPh sb="154" eb="155">
      <t>トモナ</t>
    </rPh>
    <rPh sb="156" eb="158">
      <t>フツウ</t>
    </rPh>
    <rPh sb="158" eb="160">
      <t>ケンセツ</t>
    </rPh>
    <rPh sb="160" eb="162">
      <t>ジギョウ</t>
    </rPh>
    <rPh sb="167" eb="169">
      <t>ジギョウ</t>
    </rPh>
    <rPh sb="169" eb="171">
      <t>ナイヨウ</t>
    </rPh>
    <rPh sb="172" eb="174">
      <t>ジュウブン</t>
    </rPh>
    <rPh sb="175" eb="177">
      <t>セイサ</t>
    </rPh>
    <rPh sb="178" eb="181">
      <t>コウサイヒ</t>
    </rPh>
    <rPh sb="182" eb="184">
      <t>ヨクセイ</t>
    </rPh>
    <rPh sb="185" eb="186">
      <t>ツト</t>
    </rPh>
    <rPh sb="189" eb="191">
      <t>ショウライ</t>
    </rPh>
    <rPh sb="191" eb="193">
      <t>フタン</t>
    </rPh>
    <rPh sb="193" eb="195">
      <t>ヒリツ</t>
    </rPh>
    <rPh sb="197" eb="199">
      <t>ショウライ</t>
    </rPh>
    <rPh sb="199" eb="201">
      <t>フタン</t>
    </rPh>
    <rPh sb="201" eb="202">
      <t>ガク</t>
    </rPh>
    <rPh sb="204" eb="206">
      <t>ジュウトウ</t>
    </rPh>
    <rPh sb="206" eb="208">
      <t>カノウ</t>
    </rPh>
    <rPh sb="208" eb="210">
      <t>ザイゲン</t>
    </rPh>
    <rPh sb="211" eb="213">
      <t>ウワマワ</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</si>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</sst>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77" fontId="26" fillId="7" borderId="129" xfId="30"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48103</c:v>
                </c:pt>
                <c:pt idx="1">
                  <c:v>45761</c:v>
                </c:pt>
                <c:pt idx="2">
                  <c:v>56255</c:v>
                </c:pt>
                <c:pt idx="3">
                  <c:v>57944</c:v>
                </c:pt>
                <c:pt idx="4">
                  <c:v>54227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35669</c:v>
                </c:pt>
                <c:pt idx="1">
                  <c:v>38177</c:v>
                </c:pt>
                <c:pt idx="2">
                  <c:v>42405</c:v>
                </c:pt>
                <c:pt idx="3">
                  <c:v>59778</c:v>
                </c:pt>
                <c:pt idx="4">
                  <c:v>34615</c:v>
                </c:pt>
              </c:numCache>
            </c:numRef>
          </c:val>
          <c:smooth val="0"/>
        </c:ser>
        <c:dLbls>
          <c:showLegendKey val="0"/>
          <c:showVal val="0"/>
          <c:showCatName val="0"/>
          <c:showSerName val="0"/>
          <c:showPercent val="0"/>
          <c:showBubbleSize val="0"/>
        </c:dLbls>
        <c:marker val="1"/>
        <c:smooth val="0"/>
        <c:axId val="100041088"/>
        <c:axId val="100043008"/>
      </c:lineChart>
      <c:catAx>
        <c:axId val="1000410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043008"/>
        <c:crosses val="autoZero"/>
        <c:auto val="1"/>
        <c:lblAlgn val="ctr"/>
        <c:lblOffset val="100"/>
        <c:tickLblSkip val="1"/>
        <c:tickMarkSkip val="1"/>
        <c:noMultiLvlLbl val="0"/>
      </c:catAx>
      <c:valAx>
        <c:axId val="10004300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041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4.26</c:v>
                </c:pt>
                <c:pt idx="1">
                  <c:v>4.21</c:v>
                </c:pt>
                <c:pt idx="2">
                  <c:v>3.05</c:v>
                </c:pt>
                <c:pt idx="3">
                  <c:v>4.9000000000000004</c:v>
                </c:pt>
                <c:pt idx="4">
                  <c:v>6.56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19.239999999999998</c:v>
                </c:pt>
                <c:pt idx="1">
                  <c:v>19.46</c:v>
                </c:pt>
                <c:pt idx="2">
                  <c:v>19.28</c:v>
                </c:pt>
                <c:pt idx="3">
                  <c:v>19.78</c:v>
                </c:pt>
                <c:pt idx="4">
                  <c:v>19.32</c:v>
                </c:pt>
              </c:numCache>
            </c:numRef>
          </c:val>
        </c:ser>
        <c:dLbls>
          <c:showLegendKey val="0"/>
          <c:showVal val="0"/>
          <c:showCatName val="0"/>
          <c:showSerName val="0"/>
          <c:showPercent val="0"/>
          <c:showBubbleSize val="0"/>
        </c:dLbls>
        <c:gapWidth val="250"/>
        <c:overlap val="100"/>
        <c:axId val="122761984"/>
        <c:axId val="1227639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0.05</c:v>
                </c:pt>
                <c:pt idx="1">
                  <c:v>0.05</c:v>
                </c:pt>
                <c:pt idx="2">
                  <c:v>-1.1000000000000001</c:v>
                </c:pt>
                <c:pt idx="3">
                  <c:v>2.2000000000000002</c:v>
                </c:pt>
                <c:pt idx="4">
                  <c:v>1.8</c:v>
                </c:pt>
              </c:numCache>
            </c:numRef>
          </c:val>
          <c:smooth val="0"/>
        </c:ser>
        <c:dLbls>
          <c:showLegendKey val="0"/>
          <c:showVal val="0"/>
          <c:showCatName val="0"/>
          <c:showSerName val="0"/>
          <c:showPercent val="0"/>
          <c:showBubbleSize val="0"/>
        </c:dLbls>
        <c:marker val="1"/>
        <c:smooth val="0"/>
        <c:axId val="122761984"/>
        <c:axId val="122763904"/>
      </c:lineChart>
      <c:catAx>
        <c:axId val="122761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763904"/>
        <c:crosses val="autoZero"/>
        <c:auto val="1"/>
        <c:lblAlgn val="ctr"/>
        <c:lblOffset val="100"/>
        <c:tickLblSkip val="1"/>
        <c:tickMarkSkip val="1"/>
        <c:noMultiLvlLbl val="0"/>
      </c:catAx>
      <c:valAx>
        <c:axId val="122763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761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7.0000000000000007E-2</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介護保険特別会計（サービス事業勘定）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3"/>
          <c:order val="3"/>
          <c:tx>
            <c:strRef>
              <c:f>データシート!$A$30</c:f>
              <c:strCache>
                <c:ptCount val="1"/>
                <c:pt idx="0">
                  <c:v>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0.04</c:v>
                </c:pt>
                <c:pt idx="2">
                  <c:v>#N/A</c:v>
                </c:pt>
                <c:pt idx="3">
                  <c:v>0.05</c:v>
                </c:pt>
                <c:pt idx="4">
                  <c:v>#N/A</c:v>
                </c:pt>
                <c:pt idx="5">
                  <c:v>0.04</c:v>
                </c:pt>
                <c:pt idx="6">
                  <c:v>#N/A</c:v>
                </c:pt>
                <c:pt idx="7">
                  <c:v>0.04</c:v>
                </c:pt>
                <c:pt idx="8">
                  <c:v>#N/A</c:v>
                </c:pt>
                <c:pt idx="9">
                  <c:v>0.09</c:v>
                </c:pt>
              </c:numCache>
            </c:numRef>
          </c:val>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0.14000000000000001</c:v>
                </c:pt>
                <c:pt idx="8">
                  <c:v>#N/A</c:v>
                </c:pt>
                <c:pt idx="9">
                  <c:v>0.15</c:v>
                </c:pt>
              </c:numCache>
            </c:numRef>
          </c:val>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0.01</c:v>
                </c:pt>
                <c:pt idx="4">
                  <c:v>#N/A</c:v>
                </c:pt>
                <c:pt idx="5">
                  <c:v>0</c:v>
                </c:pt>
                <c:pt idx="6">
                  <c:v>#N/A</c:v>
                </c:pt>
                <c:pt idx="7">
                  <c:v>0.13</c:v>
                </c:pt>
                <c:pt idx="8">
                  <c:v>#N/A</c:v>
                </c:pt>
                <c:pt idx="9">
                  <c:v>0.79</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1.79</c:v>
                </c:pt>
                <c:pt idx="2">
                  <c:v>#N/A</c:v>
                </c:pt>
                <c:pt idx="3">
                  <c:v>2.21</c:v>
                </c:pt>
                <c:pt idx="4">
                  <c:v>#N/A</c:v>
                </c:pt>
                <c:pt idx="5">
                  <c:v>1.41</c:v>
                </c:pt>
                <c:pt idx="6">
                  <c:v>#N/A</c:v>
                </c:pt>
                <c:pt idx="7">
                  <c:v>1.54</c:v>
                </c:pt>
                <c:pt idx="8">
                  <c:v>#N/A</c:v>
                </c:pt>
                <c:pt idx="9">
                  <c:v>1.29</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5.87</c:v>
                </c:pt>
                <c:pt idx="2">
                  <c:v>#N/A</c:v>
                </c:pt>
                <c:pt idx="3">
                  <c:v>5.33</c:v>
                </c:pt>
                <c:pt idx="4">
                  <c:v>#N/A</c:v>
                </c:pt>
                <c:pt idx="5">
                  <c:v>5.64</c:v>
                </c:pt>
                <c:pt idx="6">
                  <c:v>#N/A</c:v>
                </c:pt>
                <c:pt idx="7">
                  <c:v>6.04</c:v>
                </c:pt>
                <c:pt idx="8">
                  <c:v>#N/A</c:v>
                </c:pt>
                <c:pt idx="9">
                  <c:v>5.98</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6.81</c:v>
                </c:pt>
                <c:pt idx="2">
                  <c:v>#N/A</c:v>
                </c:pt>
                <c:pt idx="3">
                  <c:v>8.02</c:v>
                </c:pt>
                <c:pt idx="4">
                  <c:v>#N/A</c:v>
                </c:pt>
                <c:pt idx="5">
                  <c:v>8.2899999999999991</c:v>
                </c:pt>
                <c:pt idx="6">
                  <c:v>#N/A</c:v>
                </c:pt>
                <c:pt idx="7">
                  <c:v>6.07</c:v>
                </c:pt>
                <c:pt idx="8">
                  <c:v>#N/A</c:v>
                </c:pt>
                <c:pt idx="9">
                  <c:v>6.09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4.26</c:v>
                </c:pt>
                <c:pt idx="2">
                  <c:v>#N/A</c:v>
                </c:pt>
                <c:pt idx="3">
                  <c:v>4.21</c:v>
                </c:pt>
                <c:pt idx="4">
                  <c:v>#N/A</c:v>
                </c:pt>
                <c:pt idx="5">
                  <c:v>3.05</c:v>
                </c:pt>
                <c:pt idx="6">
                  <c:v>#N/A</c:v>
                </c:pt>
                <c:pt idx="7">
                  <c:v>4.9000000000000004</c:v>
                </c:pt>
                <c:pt idx="8">
                  <c:v>#N/A</c:v>
                </c:pt>
                <c:pt idx="9">
                  <c:v>6.55</c:v>
                </c:pt>
              </c:numCache>
            </c:numRef>
          </c:val>
        </c:ser>
        <c:dLbls>
          <c:showLegendKey val="0"/>
          <c:showVal val="0"/>
          <c:showCatName val="0"/>
          <c:showSerName val="0"/>
          <c:showPercent val="0"/>
          <c:showBubbleSize val="0"/>
        </c:dLbls>
        <c:gapWidth val="150"/>
        <c:overlap val="100"/>
        <c:axId val="122493568"/>
        <c:axId val="122499456"/>
      </c:barChart>
      <c:catAx>
        <c:axId val="122493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499456"/>
        <c:crosses val="autoZero"/>
        <c:auto val="1"/>
        <c:lblAlgn val="ctr"/>
        <c:lblOffset val="100"/>
        <c:tickLblSkip val="1"/>
        <c:tickMarkSkip val="1"/>
        <c:noMultiLvlLbl val="0"/>
      </c:catAx>
      <c:valAx>
        <c:axId val="12249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493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2236</c:v>
                </c:pt>
                <c:pt idx="5">
                  <c:v>2243</c:v>
                </c:pt>
                <c:pt idx="8">
                  <c:v>2148</c:v>
                </c:pt>
                <c:pt idx="11">
                  <c:v>2145</c:v>
                </c:pt>
                <c:pt idx="14">
                  <c:v>2026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7</c:v>
                </c:pt>
                <c:pt idx="3">
                  <c:v>7</c:v>
                </c:pt>
                <c:pt idx="6">
                  <c:v>7</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11</c:v>
                </c:pt>
                <c:pt idx="3">
                  <c:v>11</c:v>
                </c:pt>
                <c:pt idx="6">
                  <c:v>10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1484</c:v>
                </c:pt>
                <c:pt idx="3">
                  <c:v>1433</c:v>
                </c:pt>
                <c:pt idx="6">
                  <c:v>1317</c:v>
                </c:pt>
                <c:pt idx="9">
                  <c:v>1171</c:v>
                </c:pt>
                <c:pt idx="12">
                  <c:v>1112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1474</c:v>
                </c:pt>
                <c:pt idx="3">
                  <c:v>1425</c:v>
                </c:pt>
                <c:pt idx="6">
                  <c:v>1472</c:v>
                </c:pt>
                <c:pt idx="9">
                  <c:v>1472</c:v>
                </c:pt>
                <c:pt idx="12">
                  <c:v>1507</c:v>
                </c:pt>
              </c:numCache>
            </c:numRef>
          </c:val>
        </c:ser>
        <c:dLbls>
          <c:showLegendKey val="0"/>
          <c:showVal val="0"/>
          <c:showCatName val="0"/>
          <c:showSerName val="0"/>
          <c:showPercent val="0"/>
          <c:showBubbleSize val="0"/>
        </c:dLbls>
        <c:gapWidth val="100"/>
        <c:overlap val="100"/>
        <c:axId val="99485952"/>
        <c:axId val="994881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740</c:v>
                </c:pt>
                <c:pt idx="2">
                  <c:v>#N/A</c:v>
                </c:pt>
                <c:pt idx="3">
                  <c:v>#N/A</c:v>
                </c:pt>
                <c:pt idx="4">
                  <c:v>633</c:v>
                </c:pt>
                <c:pt idx="5">
                  <c:v>#N/A</c:v>
                </c:pt>
                <c:pt idx="6">
                  <c:v>#N/A</c:v>
                </c:pt>
                <c:pt idx="7">
                  <c:v>658</c:v>
                </c:pt>
                <c:pt idx="8">
                  <c:v>#N/A</c:v>
                </c:pt>
                <c:pt idx="9">
                  <c:v>#N/A</c:v>
                </c:pt>
                <c:pt idx="10">
                  <c:v>499</c:v>
                </c:pt>
                <c:pt idx="11">
                  <c:v>#N/A</c:v>
                </c:pt>
                <c:pt idx="12">
                  <c:v>#N/A</c:v>
                </c:pt>
                <c:pt idx="13">
                  <c:v>594</c:v>
                </c:pt>
                <c:pt idx="14">
                  <c:v>#N/A</c:v>
                </c:pt>
              </c:numCache>
            </c:numRef>
          </c:val>
          <c:smooth val="0"/>
        </c:ser>
        <c:dLbls>
          <c:showLegendKey val="0"/>
          <c:showVal val="0"/>
          <c:showCatName val="0"/>
          <c:showSerName val="0"/>
          <c:showPercent val="0"/>
          <c:showBubbleSize val="0"/>
        </c:dLbls>
        <c:marker val="1"/>
        <c:smooth val="0"/>
        <c:axId val="99485952"/>
        <c:axId val="99488128"/>
      </c:lineChart>
      <c:catAx>
        <c:axId val="9948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488128"/>
        <c:crosses val="autoZero"/>
        <c:auto val="1"/>
        <c:lblAlgn val="ctr"/>
        <c:lblOffset val="100"/>
        <c:tickLblSkip val="1"/>
        <c:tickMarkSkip val="1"/>
        <c:noMultiLvlLbl val="0"/>
      </c:catAx>
      <c:valAx>
        <c:axId val="99488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485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19585</c:v>
                </c:pt>
                <c:pt idx="5">
                  <c:v>19649</c:v>
                </c:pt>
                <c:pt idx="8">
                  <c:v>19807</c:v>
                </c:pt>
                <c:pt idx="11">
                  <c:v>19705</c:v>
                </c:pt>
                <c:pt idx="14">
                  <c:v>19682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3869</c:v>
                </c:pt>
                <c:pt idx="5">
                  <c:v>3865</c:v>
                </c:pt>
                <c:pt idx="8">
                  <c:v>3827</c:v>
                </c:pt>
                <c:pt idx="11">
                  <c:v>3599</c:v>
                </c:pt>
                <c:pt idx="14">
                  <c:v>3193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9117</c:v>
                </c:pt>
                <c:pt idx="5">
                  <c:v>9021</c:v>
                </c:pt>
                <c:pt idx="8">
                  <c:v>9317</c:v>
                </c:pt>
                <c:pt idx="11">
                  <c:v>9350</c:v>
                </c:pt>
                <c:pt idx="14">
                  <c:v>9309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3683</c:v>
                </c:pt>
                <c:pt idx="3">
                  <c:v>3575</c:v>
                </c:pt>
                <c:pt idx="6">
                  <c:v>3495</c:v>
                </c:pt>
                <c:pt idx="9">
                  <c:v>5006</c:v>
                </c:pt>
                <c:pt idx="12">
                  <c:v>4784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20</c:v>
                </c:pt>
                <c:pt idx="3">
                  <c:v>10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13778</c:v>
                </c:pt>
                <c:pt idx="3">
                  <c:v>12616</c:v>
                </c:pt>
                <c:pt idx="6">
                  <c:v>11487</c:v>
                </c:pt>
                <c:pt idx="9">
                  <c:v>10338</c:v>
                </c:pt>
                <c:pt idx="12">
                  <c:v>9233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31</c:v>
                </c:pt>
                <c:pt idx="3">
                  <c:v>16</c:v>
                </c:pt>
                <c:pt idx="6">
                  <c:v>8</c:v>
                </c:pt>
                <c:pt idx="9">
                  <c:v>7</c:v>
                </c:pt>
                <c:pt idx="12">
                  <c:v>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12205</c:v>
                </c:pt>
                <c:pt idx="3">
                  <c:v>12021</c:v>
                </c:pt>
                <c:pt idx="6">
                  <c:v>12467</c:v>
                </c:pt>
                <c:pt idx="9">
                  <c:v>13566</c:v>
                </c:pt>
                <c:pt idx="12">
                  <c:v>13355</c:v>
                </c:pt>
              </c:numCache>
            </c:numRef>
          </c:val>
        </c:ser>
        <c:dLbls>
          <c:showLegendKey val="0"/>
          <c:showVal val="0"/>
          <c:showCatName val="0"/>
          <c:showSerName val="0"/>
          <c:showPercent val="0"/>
          <c:showBubbleSize val="0"/>
        </c:dLbls>
        <c:gapWidth val="100"/>
        <c:overlap val="100"/>
        <c:axId val="99554048"/>
        <c:axId val="995559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9554048"/>
        <c:axId val="99555968"/>
      </c:lineChart>
      <c:catAx>
        <c:axId val="99554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9555968"/>
        <c:crosses val="autoZero"/>
        <c:auto val="1"/>
        <c:lblAlgn val="ctr"/>
        <c:lblOffset val="100"/>
        <c:tickLblSkip val="1"/>
        <c:tickMarkSkip val="1"/>
        <c:noMultiLvlLbl val="0"/>
      </c:catAx>
      <c:valAx>
        <c:axId val="99555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554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84439424"/>
        <c:axId val="84441344"/>
      </c:scatterChart>
      <c:valAx>
        <c:axId val="844394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441344"/>
        <c:crosses val="autoZero"/>
        <c:crossBetween val="midCat"/>
      </c:valAx>
      <c:valAx>
        <c:axId val="844413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4394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8.5</c:v>
                </c:pt>
                <c:pt idx="1">
                  <c:v>7.2</c:v>
                </c:pt>
                <c:pt idx="2">
                  <c:v>6.3</c:v>
                </c:pt>
                <c:pt idx="3">
                  <c:v>5.6</c:v>
                </c:pt>
                <c:pt idx="4">
                  <c:v>5.4</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12.2</c:v>
                </c:pt>
                <c:pt idx="1">
                  <c:v>11.3</c:v>
                </c:pt>
                <c:pt idx="2">
                  <c:v>10.4</c:v>
                </c:pt>
                <c:pt idx="3">
                  <c:v>9.4</c:v>
                </c:pt>
                <c:pt idx="4">
                  <c:v>7.8</c:v>
                </c:pt>
              </c:numCache>
            </c:numRef>
          </c:xVal>
          <c:yVal>
            <c:numRef>
              <c:f>公会計指標分析・財政指標組合せ分析表!$K$77:$O$77</c:f>
              <c:numCache>
                <c:formatCode>#,##0.0;"▲ "#,##0.0</c:formatCode>
                <c:ptCount val="5"/>
                <c:pt idx="0">
                  <c:v>69.599999999999994</c:v>
                </c:pt>
                <c:pt idx="1">
                  <c:v>57.6</c:v>
                </c:pt>
                <c:pt idx="2">
                  <c:v>48.3</c:v>
                </c:pt>
                <c:pt idx="3">
                  <c:v>44.4</c:v>
                </c:pt>
                <c:pt idx="4">
                  <c:v>37.299999999999997</c:v>
                </c:pt>
              </c:numCache>
            </c:numRef>
          </c:yVal>
          <c:smooth val="0"/>
        </c:ser>
        <c:dLbls>
          <c:showLegendKey val="0"/>
          <c:showVal val="0"/>
          <c:showCatName val="0"/>
          <c:showSerName val="0"/>
          <c:showPercent val="0"/>
          <c:showBubbleSize val="0"/>
        </c:dLbls>
        <c:axId val="99597696"/>
        <c:axId val="122988032"/>
      </c:scatterChart>
      <c:valAx>
        <c:axId val="99597696"/>
        <c:scaling>
          <c:orientation val="minMax"/>
          <c:max val="12.6"/>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988032"/>
        <c:crosses val="autoZero"/>
        <c:crossBetween val="midCat"/>
      </c:valAx>
      <c:valAx>
        <c:axId val="122988032"/>
        <c:scaling>
          <c:orientation val="minMax"/>
          <c:max val="75"/>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95976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岐阜県土岐市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元利償還金は前年度と比べて</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百万円増加しているが、公営企業債の元利償還金に対する繰入金額は、前年度と比べて</a:t>
          </a:r>
          <a:r>
            <a:rPr kumimoji="1" lang="en-US" altLang="ja-JP" sz="1400">
              <a:latin typeface="ＭＳ ゴシック" pitchFamily="49" charset="-128"/>
              <a:ea typeface="ＭＳ ゴシック" pitchFamily="49" charset="-128"/>
            </a:rPr>
            <a:t>59</a:t>
          </a:r>
          <a:r>
            <a:rPr kumimoji="1" lang="ja-JP" altLang="en-US" sz="1400">
              <a:latin typeface="ＭＳ ゴシック" pitchFamily="49" charset="-128"/>
              <a:ea typeface="ＭＳ ゴシック" pitchFamily="49" charset="-128"/>
            </a:rPr>
            <a:t>百万円減少している。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今後は新庁舎建設や道路新設等の大型事業が控えており、地方債残高の増加が見込まれるが、償還額とのバランスを図りながら地方債の借入を実施し、健全な財政運営に努めていく。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岐阜県土岐市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地方債残高は前年度と比べて、</a:t>
          </a:r>
          <a:r>
            <a:rPr kumimoji="1" lang="en-US" altLang="ja-JP" sz="1400">
              <a:latin typeface="ＭＳ ゴシック" pitchFamily="49" charset="-128"/>
              <a:ea typeface="ＭＳ ゴシック" pitchFamily="49" charset="-128"/>
            </a:rPr>
            <a:t>211</a:t>
          </a:r>
          <a:r>
            <a:rPr kumimoji="1" lang="ja-JP" altLang="en-US" sz="1400">
              <a:latin typeface="ＭＳ ゴシック" pitchFamily="49" charset="-128"/>
              <a:ea typeface="ＭＳ ゴシック" pitchFamily="49" charset="-128"/>
            </a:rPr>
            <a:t>百万円減少している。これは前年度と比べて、地方債の借入額が</a:t>
          </a:r>
          <a:r>
            <a:rPr kumimoji="1" lang="en-US" altLang="ja-JP" sz="1400">
              <a:latin typeface="ＭＳ ゴシック" pitchFamily="49" charset="-128"/>
              <a:ea typeface="ＭＳ ゴシック" pitchFamily="49" charset="-128"/>
            </a:rPr>
            <a:t>1,265</a:t>
          </a:r>
          <a:r>
            <a:rPr kumimoji="1" lang="ja-JP" altLang="en-US" sz="1400">
              <a:latin typeface="ＭＳ ゴシック" pitchFamily="49" charset="-128"/>
              <a:ea typeface="ＭＳ ゴシック" pitchFamily="49" charset="-128"/>
            </a:rPr>
            <a:t>百万円減少したことが主な要因である。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今後は新庁舎建設や道路新設等大型事業が控えており、地方債の残高が増加することが予想されるが、償還額とのバランスを図りながら地方債借入を実施し、引き続き健全な財政運営に努めていく。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岐阜県土岐市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59,867
58,316
116.02
20,305,003
19,360,066
832,733
12,694,495
13,355,011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365125"/>
          <a:ext cx="1524000" cy="228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479425"/>
          <a:ext cx="101600" cy="34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3" name="正方形/長方形 52"/>
        <xdr:cNvSpPr/>
      </xdr:nvSpPr>
      <xdr:spPr>
        <a:xfrm>
          <a:off x="18669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4" name="正方形/長方形 53"/>
        <xdr:cNvSpPr/>
      </xdr:nvSpPr>
      <xdr:spPr>
        <a:xfrm>
          <a:off x="18669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岐阜県土岐市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59,867
58,316
116.02
20,305,003
19,360,066
832,733
12,694,495
13,355,011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岐阜県土岐市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59,867
58,316
116.02
20,305,003
19,360,066
832,733
12,694,495
13,355,011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岐阜県土岐市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59,867
58,316
116.02
20,305,003
19,360,066
832,733
12,694,495
13,355,011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当市の地場産業である陶磁器産業は、原材料の高騰や、安価な外国製品の大量流入等により、依然厳しい状況が続いてる。当該産業への影響は市税収入に波及され、類似団体平均を下回っている。</a:t>
          </a:r>
          <a:endParaRPr kumimoji="1" lang="en-US" altLang="ja-JP" sz="1300">
            <a:latin typeface="ＭＳ Ｐゴシック"/>
          </a:endParaRPr>
        </a:p>
        <a:p>
          <a:r>
            <a:rPr kumimoji="1" lang="ja-JP" altLang="en-US" sz="1300">
              <a:latin typeface="ＭＳ Ｐゴシック"/>
            </a:rPr>
            <a:t>基準財政収入額における地方消費税交付金が増額したことにより、前年度より０．０１ポイント増加しているが、引き続き企業誘致や創業者支援を推進し、産業構造の強化を図り、財政基盤の強化に努めていく。</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3" name="直線コネクタ 62"/>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42</xdr:row>
      <xdr:rowOff>166158</xdr:rowOff>
    </xdr:to>
    <xdr:cxnSp macro="">
      <xdr:nvCxnSpPr>
        <xdr:cNvPr id="68" name="直線コネクタ 67"/>
        <xdr:cNvCxnSpPr/>
      </xdr:nvCxnSpPr>
      <xdr:spPr>
        <a:xfrm flipV="1">
          <a:off x="4114800" y="73469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166158</xdr:rowOff>
    </xdr:from>
    <xdr:to>
      <xdr:col>6</xdr:col>
      <xdr:colOff>0</xdr:colOff>
      <xdr:row>43</xdr:row>
      <xdr:rowOff>14817</xdr:rowOff>
    </xdr:to>
    <xdr:cxnSp macro="">
      <xdr:nvCxnSpPr>
        <xdr:cNvPr id="71" name="直線コネクタ 70"/>
        <xdr:cNvCxnSpPr/>
      </xdr:nvCxnSpPr>
      <xdr:spPr>
        <a:xfrm flipV="1">
          <a:off x="3225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2" name="フローチャート : 判断 71"/>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73" name="テキスト ボックス 72"/>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34925</xdr:rowOff>
    </xdr:to>
    <xdr:cxnSp macro="">
      <xdr:nvCxnSpPr>
        <xdr:cNvPr id="74" name="直線コネクタ 73"/>
        <xdr:cNvCxnSpPr/>
      </xdr:nvCxnSpPr>
      <xdr:spPr>
        <a:xfrm flipV="1">
          <a:off x="2336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85725</xdr:rowOff>
    </xdr:from>
    <xdr:to>
      <xdr:col>4</xdr:col>
      <xdr:colOff>533400</xdr:colOff>
      <xdr:row>42</xdr:row>
      <xdr:rowOff>15875</xdr:rowOff>
    </xdr:to>
    <xdr:sp macro="" textlink="">
      <xdr:nvSpPr>
        <xdr:cNvPr id="75" name="フローチャート : 判断 74"/>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26052</xdr:rowOff>
    </xdr:from>
    <xdr:ext cx="762000" cy="259045"/>
    <xdr:sp macro="" textlink="">
      <xdr:nvSpPr>
        <xdr:cNvPr id="76" name="テキスト ボックス 75"/>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34925</xdr:rowOff>
    </xdr:to>
    <xdr:cxnSp macro="">
      <xdr:nvCxnSpPr>
        <xdr:cNvPr id="77" name="直線コネクタ 76"/>
        <xdr:cNvCxnSpPr/>
      </xdr:nvCxnSpPr>
      <xdr:spPr>
        <a:xfrm>
          <a:off x="1447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105833</xdr:rowOff>
    </xdr:from>
    <xdr:to>
      <xdr:col>3</xdr:col>
      <xdr:colOff>330200</xdr:colOff>
      <xdr:row>42</xdr:row>
      <xdr:rowOff>35983</xdr:rowOff>
    </xdr:to>
    <xdr:sp macro="" textlink="">
      <xdr:nvSpPr>
        <xdr:cNvPr id="78" name="フローチャート : 判断 77"/>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79" name="テキスト ボックス 78"/>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85725</xdr:rowOff>
    </xdr:from>
    <xdr:to>
      <xdr:col>2</xdr:col>
      <xdr:colOff>127000</xdr:colOff>
      <xdr:row>42</xdr:row>
      <xdr:rowOff>15875</xdr:rowOff>
    </xdr:to>
    <xdr:sp macro="" textlink="">
      <xdr:nvSpPr>
        <xdr:cNvPr id="80" name="フローチャート : 判断 79"/>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26052</xdr:rowOff>
    </xdr:from>
    <xdr:ext cx="762000" cy="259045"/>
    <xdr:sp macro="" textlink="">
      <xdr:nvSpPr>
        <xdr:cNvPr id="81" name="テキスト ボックス 80"/>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7" name="円/楕円 86"/>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67327</xdr:rowOff>
    </xdr:from>
    <xdr:ext cx="762000" cy="259045"/>
    <xdr:sp macro="" textlink="">
      <xdr:nvSpPr>
        <xdr:cNvPr id="88"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115358</xdr:rowOff>
    </xdr:from>
    <xdr:to>
      <xdr:col>6</xdr:col>
      <xdr:colOff>50800</xdr:colOff>
      <xdr:row>43</xdr:row>
      <xdr:rowOff>45508</xdr:rowOff>
    </xdr:to>
    <xdr:sp macro="" textlink="">
      <xdr:nvSpPr>
        <xdr:cNvPr id="89" name="円/楕円 88"/>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90" name="テキスト ボックス 89"/>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1" name="円/楕円 90"/>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92" name="テキスト ボックス 91"/>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155575</xdr:rowOff>
    </xdr:from>
    <xdr:to>
      <xdr:col>3</xdr:col>
      <xdr:colOff>330200</xdr:colOff>
      <xdr:row>43</xdr:row>
      <xdr:rowOff>85725</xdr:rowOff>
    </xdr:to>
    <xdr:sp macro="" textlink="">
      <xdr:nvSpPr>
        <xdr:cNvPr id="93" name="円/楕円 92"/>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70502</xdr:rowOff>
    </xdr:from>
    <xdr:ext cx="762000" cy="259045"/>
    <xdr:sp macro="" textlink="">
      <xdr:nvSpPr>
        <xdr:cNvPr id="94" name="テキスト ボックス 93"/>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5" name="円/楕円 94"/>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50394</xdr:rowOff>
    </xdr:from>
    <xdr:ext cx="762000" cy="259045"/>
    <xdr:sp macro="" textlink="">
      <xdr:nvSpPr>
        <xdr:cNvPr id="96" name="テキスト ボックス 95"/>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地方消費税交付金をはじめ各種交付金が増収となったが、臨時財政対策債を前年度より</a:t>
          </a:r>
          <a:r>
            <a:rPr kumimoji="1" lang="en-US" altLang="ja-JP" sz="1300">
              <a:latin typeface="ＭＳ Ｐゴシック"/>
            </a:rPr>
            <a:t>550,000</a:t>
          </a:r>
          <a:r>
            <a:rPr kumimoji="1" lang="ja-JP" altLang="en-US" sz="1300">
              <a:latin typeface="ＭＳ Ｐゴシック"/>
            </a:rPr>
            <a:t>千円減の</a:t>
          </a:r>
          <a:r>
            <a:rPr kumimoji="1" lang="en-US" altLang="ja-JP" sz="1300">
              <a:latin typeface="ＭＳ Ｐゴシック"/>
            </a:rPr>
            <a:t>450,000</a:t>
          </a:r>
          <a:r>
            <a:rPr kumimoji="1" lang="ja-JP" altLang="en-US" sz="1300">
              <a:latin typeface="ＭＳ Ｐゴシック"/>
            </a:rPr>
            <a:t>千円に借入を抑えたことにより、前年度と同一の比率となった。　</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66</xdr:row>
      <xdr:rowOff>135636</xdr:rowOff>
    </xdr:to>
    <xdr:cxnSp macro="">
      <xdr:nvCxnSpPr>
        <xdr:cNvPr id="124" name="直線コネクタ 123"/>
        <xdr:cNvCxnSpPr/>
      </xdr:nvCxnSpPr>
      <xdr:spPr>
        <a:xfrm flipV="1">
          <a:off x="4953000" y="10119360"/>
          <a:ext cx="0" cy="13319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107713</xdr:rowOff>
    </xdr:from>
    <xdr:ext cx="762000" cy="259045"/>
    <xdr:sp macro="" textlink="">
      <xdr:nvSpPr>
        <xdr:cNvPr id="125" name="財政構造の弾力性最小値テキスト"/>
        <xdr:cNvSpPr txBox="1"/>
      </xdr:nvSpPr>
      <xdr:spPr>
        <a:xfrm>
          <a:off x="5041900" y="114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135636</xdr:rowOff>
    </xdr:from>
    <xdr:to>
      <xdr:col>7</xdr:col>
      <xdr:colOff>241300</xdr:colOff>
      <xdr:row>66</xdr:row>
      <xdr:rowOff>135636</xdr:rowOff>
    </xdr:to>
    <xdr:cxnSp macro="">
      <xdr:nvCxnSpPr>
        <xdr:cNvPr id="126" name="直線コネクタ 125"/>
        <xdr:cNvCxnSpPr/>
      </xdr:nvCxnSpPr>
      <xdr:spPr>
        <a:xfrm>
          <a:off x="4864100" y="1145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7"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8" name="直線コネクタ 127"/>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104648</xdr:rowOff>
    </xdr:from>
    <xdr:to>
      <xdr:col>7</xdr:col>
      <xdr:colOff>152400</xdr:colOff>
      <xdr:row>63</xdr:row>
      <xdr:rowOff>104648</xdr:rowOff>
    </xdr:to>
    <xdr:cxnSp macro="">
      <xdr:nvCxnSpPr>
        <xdr:cNvPr id="129" name="直線コネクタ 128"/>
        <xdr:cNvCxnSpPr/>
      </xdr:nvCxnSpPr>
      <xdr:spPr>
        <a:xfrm>
          <a:off x="4114800" y="109059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93489</xdr:rowOff>
    </xdr:from>
    <xdr:ext cx="762000" cy="259045"/>
    <xdr:sp macro="" textlink="">
      <xdr:nvSpPr>
        <xdr:cNvPr id="130" name="財政構造の弾力性平均値テキスト"/>
        <xdr:cNvSpPr txBox="1"/>
      </xdr:nvSpPr>
      <xdr:spPr>
        <a:xfrm>
          <a:off x="5041900" y="1089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31" name="フローチャート : 判断 130"/>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104648</xdr:rowOff>
    </xdr:from>
    <xdr:to>
      <xdr:col>6</xdr:col>
      <xdr:colOff>0</xdr:colOff>
      <xdr:row>64</xdr:row>
      <xdr:rowOff>160020</xdr:rowOff>
    </xdr:to>
    <xdr:cxnSp macro="">
      <xdr:nvCxnSpPr>
        <xdr:cNvPr id="132" name="直線コネクタ 131"/>
        <xdr:cNvCxnSpPr/>
      </xdr:nvCxnSpPr>
      <xdr:spPr>
        <a:xfrm flipV="1">
          <a:off x="3225800" y="10905998"/>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7874</xdr:rowOff>
    </xdr:from>
    <xdr:to>
      <xdr:col>6</xdr:col>
      <xdr:colOff>50800</xdr:colOff>
      <xdr:row>64</xdr:row>
      <xdr:rowOff>109474</xdr:rowOff>
    </xdr:to>
    <xdr:sp macro="" textlink="">
      <xdr:nvSpPr>
        <xdr:cNvPr id="133" name="フローチャート : 判断 132"/>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94251</xdr:rowOff>
    </xdr:from>
    <xdr:ext cx="736600" cy="259045"/>
    <xdr:sp macro="" textlink="">
      <xdr:nvSpPr>
        <xdr:cNvPr id="134" name="テキスト ボックス 133"/>
        <xdr:cNvSpPr txBox="1"/>
      </xdr:nvSpPr>
      <xdr:spPr>
        <a:xfrm>
          <a:off x="3733800" y="1106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160020</xdr:rowOff>
    </xdr:from>
    <xdr:to>
      <xdr:col>4</xdr:col>
      <xdr:colOff>482600</xdr:colOff>
      <xdr:row>65</xdr:row>
      <xdr:rowOff>41656</xdr:rowOff>
    </xdr:to>
    <xdr:cxnSp macro="">
      <xdr:nvCxnSpPr>
        <xdr:cNvPr id="135" name="直線コネクタ 134"/>
        <xdr:cNvCxnSpPr/>
      </xdr:nvCxnSpPr>
      <xdr:spPr>
        <a:xfrm flipV="1">
          <a:off x="2336800" y="1113282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150368</xdr:rowOff>
    </xdr:from>
    <xdr:to>
      <xdr:col>4</xdr:col>
      <xdr:colOff>533400</xdr:colOff>
      <xdr:row>64</xdr:row>
      <xdr:rowOff>80518</xdr:rowOff>
    </xdr:to>
    <xdr:sp macro="" textlink="">
      <xdr:nvSpPr>
        <xdr:cNvPr id="136" name="フローチャート : 判断 135"/>
        <xdr:cNvSpPr/>
      </xdr:nvSpPr>
      <xdr:spPr>
        <a:xfrm>
          <a:off x="31750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90695</xdr:rowOff>
    </xdr:from>
    <xdr:ext cx="762000" cy="259045"/>
    <xdr:sp macro="" textlink="">
      <xdr:nvSpPr>
        <xdr:cNvPr id="137" name="テキスト ボックス 136"/>
        <xdr:cNvSpPr txBox="1"/>
      </xdr:nvSpPr>
      <xdr:spPr>
        <a:xfrm>
          <a:off x="2844800" y="1072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150368</xdr:rowOff>
    </xdr:from>
    <xdr:to>
      <xdr:col>3</xdr:col>
      <xdr:colOff>279400</xdr:colOff>
      <xdr:row>65</xdr:row>
      <xdr:rowOff>41656</xdr:rowOff>
    </xdr:to>
    <xdr:cxnSp macro="">
      <xdr:nvCxnSpPr>
        <xdr:cNvPr id="138" name="直線コネクタ 137"/>
        <xdr:cNvCxnSpPr/>
      </xdr:nvCxnSpPr>
      <xdr:spPr>
        <a:xfrm>
          <a:off x="1447800" y="1112316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22352</xdr:rowOff>
    </xdr:from>
    <xdr:to>
      <xdr:col>3</xdr:col>
      <xdr:colOff>330200</xdr:colOff>
      <xdr:row>64</xdr:row>
      <xdr:rowOff>123952</xdr:rowOff>
    </xdr:to>
    <xdr:sp macro="" textlink="">
      <xdr:nvSpPr>
        <xdr:cNvPr id="139" name="フローチャート : 判断 138"/>
        <xdr:cNvSpPr/>
      </xdr:nvSpPr>
      <xdr:spPr>
        <a:xfrm>
          <a:off x="2286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134129</xdr:rowOff>
    </xdr:from>
    <xdr:ext cx="762000" cy="259045"/>
    <xdr:sp macro="" textlink="">
      <xdr:nvSpPr>
        <xdr:cNvPr id="140" name="テキスト ボックス 139"/>
        <xdr:cNvSpPr txBox="1"/>
      </xdr:nvSpPr>
      <xdr:spPr>
        <a:xfrm>
          <a:off x="1955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1" name="フローチャート : 判断 140"/>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76217</xdr:rowOff>
    </xdr:from>
    <xdr:ext cx="762000" cy="259045"/>
    <xdr:sp macro="" textlink="">
      <xdr:nvSpPr>
        <xdr:cNvPr id="142" name="テキスト ボックス 141"/>
        <xdr:cNvSpPr txBox="1"/>
      </xdr:nvSpPr>
      <xdr:spPr>
        <a:xfrm>
          <a:off x="1066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53848</xdr:rowOff>
    </xdr:from>
    <xdr:to>
      <xdr:col>7</xdr:col>
      <xdr:colOff>203200</xdr:colOff>
      <xdr:row>63</xdr:row>
      <xdr:rowOff>155448</xdr:rowOff>
    </xdr:to>
    <xdr:sp macro="" textlink="">
      <xdr:nvSpPr>
        <xdr:cNvPr id="148" name="円/楕円 147"/>
        <xdr:cNvSpPr/>
      </xdr:nvSpPr>
      <xdr:spPr>
        <a:xfrm>
          <a:off x="49022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70375</xdr:rowOff>
    </xdr:from>
    <xdr:ext cx="762000" cy="259045"/>
    <xdr:sp macro="" textlink="">
      <xdr:nvSpPr>
        <xdr:cNvPr id="149" name="財政構造の弾力性該当値テキスト"/>
        <xdr:cNvSpPr txBox="1"/>
      </xdr:nvSpPr>
      <xdr:spPr>
        <a:xfrm>
          <a:off x="50419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53848</xdr:rowOff>
    </xdr:from>
    <xdr:to>
      <xdr:col>6</xdr:col>
      <xdr:colOff>50800</xdr:colOff>
      <xdr:row>63</xdr:row>
      <xdr:rowOff>155448</xdr:rowOff>
    </xdr:to>
    <xdr:sp macro="" textlink="">
      <xdr:nvSpPr>
        <xdr:cNvPr id="150" name="円/楕円 149"/>
        <xdr:cNvSpPr/>
      </xdr:nvSpPr>
      <xdr:spPr>
        <a:xfrm>
          <a:off x="4064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165625</xdr:rowOff>
    </xdr:from>
    <xdr:ext cx="736600" cy="259045"/>
    <xdr:sp macro="" textlink="">
      <xdr:nvSpPr>
        <xdr:cNvPr id="151" name="テキスト ボックス 150"/>
        <xdr:cNvSpPr txBox="1"/>
      </xdr:nvSpPr>
      <xdr:spPr>
        <a:xfrm>
          <a:off x="3733800" y="1062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109220</xdr:rowOff>
    </xdr:from>
    <xdr:to>
      <xdr:col>4</xdr:col>
      <xdr:colOff>533400</xdr:colOff>
      <xdr:row>65</xdr:row>
      <xdr:rowOff>39370</xdr:rowOff>
    </xdr:to>
    <xdr:sp macro="" textlink="">
      <xdr:nvSpPr>
        <xdr:cNvPr id="152" name="円/楕円 151"/>
        <xdr:cNvSpPr/>
      </xdr:nvSpPr>
      <xdr:spPr>
        <a:xfrm>
          <a:off x="3175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24147</xdr:rowOff>
    </xdr:from>
    <xdr:ext cx="762000" cy="259045"/>
    <xdr:sp macro="" textlink="">
      <xdr:nvSpPr>
        <xdr:cNvPr id="153" name="テキスト ボックス 152"/>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162306</xdr:rowOff>
    </xdr:from>
    <xdr:to>
      <xdr:col>3</xdr:col>
      <xdr:colOff>330200</xdr:colOff>
      <xdr:row>65</xdr:row>
      <xdr:rowOff>92456</xdr:rowOff>
    </xdr:to>
    <xdr:sp macro="" textlink="">
      <xdr:nvSpPr>
        <xdr:cNvPr id="154" name="円/楕円 153"/>
        <xdr:cNvSpPr/>
      </xdr:nvSpPr>
      <xdr:spPr>
        <a:xfrm>
          <a:off x="2286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77233</xdr:rowOff>
    </xdr:from>
    <xdr:ext cx="762000" cy="259045"/>
    <xdr:sp macro="" textlink="">
      <xdr:nvSpPr>
        <xdr:cNvPr id="155" name="テキスト ボックス 154"/>
        <xdr:cNvSpPr txBox="1"/>
      </xdr:nvSpPr>
      <xdr:spPr>
        <a:xfrm>
          <a:off x="1955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99568</xdr:rowOff>
    </xdr:from>
    <xdr:to>
      <xdr:col>2</xdr:col>
      <xdr:colOff>127000</xdr:colOff>
      <xdr:row>65</xdr:row>
      <xdr:rowOff>29718</xdr:rowOff>
    </xdr:to>
    <xdr:sp macro="" textlink="">
      <xdr:nvSpPr>
        <xdr:cNvPr id="156" name="円/楕円 155"/>
        <xdr:cNvSpPr/>
      </xdr:nvSpPr>
      <xdr:spPr>
        <a:xfrm>
          <a:off x="1397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14495</xdr:rowOff>
    </xdr:from>
    <xdr:ext cx="762000" cy="259045"/>
    <xdr:sp macro="" textlink="">
      <xdr:nvSpPr>
        <xdr:cNvPr id="157" name="テキスト ボックス 156"/>
        <xdr:cNvSpPr txBox="1"/>
      </xdr:nvSpPr>
      <xdr:spPr>
        <a:xfrm>
          <a:off x="1066800" y="1115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[106,215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121,023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年々少しずつではあるが、改善してきており、前年度と比べて</a:t>
          </a:r>
          <a:r>
            <a:rPr kumimoji="1" lang="en-US" altLang="ja-JP" sz="1300">
              <a:latin typeface="ＭＳ Ｐゴシック"/>
            </a:rPr>
            <a:t>374</a:t>
          </a:r>
          <a:r>
            <a:rPr kumimoji="1" lang="ja-JP" altLang="en-US" sz="1300">
              <a:latin typeface="ＭＳ Ｐゴシック"/>
            </a:rPr>
            <a:t>円減少している。</a:t>
          </a:r>
          <a:endParaRPr kumimoji="1" lang="en-US" altLang="ja-JP" sz="1300">
            <a:latin typeface="ＭＳ Ｐゴシック"/>
          </a:endParaRPr>
        </a:p>
        <a:p>
          <a:r>
            <a:rPr kumimoji="1" lang="ja-JP" altLang="en-US" sz="1300">
              <a:latin typeface="ＭＳ Ｐゴシック"/>
            </a:rPr>
            <a:t>引き続き事務手続きの見直しや事業費の精査等により、経費の削減を図っていく。</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119287</xdr:rowOff>
    </xdr:from>
    <xdr:to>
      <xdr:col>7</xdr:col>
      <xdr:colOff>152400</xdr:colOff>
      <xdr:row>89</xdr:row>
      <xdr:rowOff>55166</xdr:rowOff>
    </xdr:to>
    <xdr:cxnSp macro="">
      <xdr:nvCxnSpPr>
        <xdr:cNvPr id="189" name="直線コネクタ 188"/>
        <xdr:cNvCxnSpPr/>
      </xdr:nvCxnSpPr>
      <xdr:spPr>
        <a:xfrm flipV="1">
          <a:off x="4953000" y="13835287"/>
          <a:ext cx="0" cy="1478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27243</xdr:rowOff>
    </xdr:from>
    <xdr:ext cx="762000" cy="259045"/>
    <xdr:sp macro="" textlink="">
      <xdr:nvSpPr>
        <xdr:cNvPr id="190" name="人件費・物件費等の状況最小値テキスト"/>
        <xdr:cNvSpPr txBox="1"/>
      </xdr:nvSpPr>
      <xdr:spPr>
        <a:xfrm>
          <a:off x="5041900" y="1528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63500</xdr:colOff>
      <xdr:row>89</xdr:row>
      <xdr:rowOff>55166</xdr:rowOff>
    </xdr:from>
    <xdr:to>
      <xdr:col>7</xdr:col>
      <xdr:colOff>241300</xdr:colOff>
      <xdr:row>89</xdr:row>
      <xdr:rowOff>55166</xdr:rowOff>
    </xdr:to>
    <xdr:cxnSp macro="">
      <xdr:nvCxnSpPr>
        <xdr:cNvPr id="191" name="直線コネクタ 190"/>
        <xdr:cNvCxnSpPr/>
      </xdr:nvCxnSpPr>
      <xdr:spPr>
        <a:xfrm>
          <a:off x="4864100" y="1531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34214</xdr:rowOff>
    </xdr:from>
    <xdr:ext cx="762000" cy="259045"/>
    <xdr:sp macro="" textlink="">
      <xdr:nvSpPr>
        <xdr:cNvPr id="192" name="人件費・物件費等の状況最大値テキスト"/>
        <xdr:cNvSpPr txBox="1"/>
      </xdr:nvSpPr>
      <xdr:spPr>
        <a:xfrm>
          <a:off x="5041900" y="1357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63500</xdr:colOff>
      <xdr:row>80</xdr:row>
      <xdr:rowOff>119287</xdr:rowOff>
    </xdr:from>
    <xdr:to>
      <xdr:col>7</xdr:col>
      <xdr:colOff>241300</xdr:colOff>
      <xdr:row>80</xdr:row>
      <xdr:rowOff>119287</xdr:rowOff>
    </xdr:to>
    <xdr:cxnSp macro="">
      <xdr:nvCxnSpPr>
        <xdr:cNvPr id="193" name="直線コネクタ 192"/>
        <xdr:cNvCxnSpPr/>
      </xdr:nvCxnSpPr>
      <xdr:spPr>
        <a:xfrm>
          <a:off x="4864100" y="1383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136148</xdr:rowOff>
    </xdr:from>
    <xdr:to>
      <xdr:col>7</xdr:col>
      <xdr:colOff>152400</xdr:colOff>
      <xdr:row>82</xdr:row>
      <xdr:rowOff>142594</xdr:rowOff>
    </xdr:to>
    <xdr:cxnSp macro="">
      <xdr:nvCxnSpPr>
        <xdr:cNvPr id="194" name="直線コネクタ 193"/>
        <xdr:cNvCxnSpPr/>
      </xdr:nvCxnSpPr>
      <xdr:spPr>
        <a:xfrm flipV="1">
          <a:off x="4114800" y="14195048"/>
          <a:ext cx="838200" cy="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98096</xdr:rowOff>
    </xdr:from>
    <xdr:ext cx="762000" cy="259045"/>
    <xdr:sp macro="" textlink="">
      <xdr:nvSpPr>
        <xdr:cNvPr id="195" name="人件費・物件費等の状況平均値テキスト"/>
        <xdr:cNvSpPr txBox="1"/>
      </xdr:nvSpPr>
      <xdr:spPr>
        <a:xfrm>
          <a:off x="5041900" y="14328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126019</xdr:rowOff>
    </xdr:from>
    <xdr:to>
      <xdr:col>7</xdr:col>
      <xdr:colOff>203200</xdr:colOff>
      <xdr:row>84</xdr:row>
      <xdr:rowOff>56169</xdr:rowOff>
    </xdr:to>
    <xdr:sp macro="" textlink="">
      <xdr:nvSpPr>
        <xdr:cNvPr id="196" name="フローチャート : 判断 195"/>
        <xdr:cNvSpPr/>
      </xdr:nvSpPr>
      <xdr:spPr>
        <a:xfrm>
          <a:off x="4902200" y="143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142594</xdr:rowOff>
    </xdr:from>
    <xdr:to>
      <xdr:col>6</xdr:col>
      <xdr:colOff>0</xdr:colOff>
      <xdr:row>82</xdr:row>
      <xdr:rowOff>148179</xdr:rowOff>
    </xdr:to>
    <xdr:cxnSp macro="">
      <xdr:nvCxnSpPr>
        <xdr:cNvPr id="197" name="直線コネクタ 196"/>
        <xdr:cNvCxnSpPr/>
      </xdr:nvCxnSpPr>
      <xdr:spPr>
        <a:xfrm flipV="1">
          <a:off x="3225800" y="14201494"/>
          <a:ext cx="889000" cy="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157721</xdr:rowOff>
    </xdr:from>
    <xdr:to>
      <xdr:col>6</xdr:col>
      <xdr:colOff>50800</xdr:colOff>
      <xdr:row>83</xdr:row>
      <xdr:rowOff>87871</xdr:rowOff>
    </xdr:to>
    <xdr:sp macro="" textlink="">
      <xdr:nvSpPr>
        <xdr:cNvPr id="198" name="フローチャート : 判断 197"/>
        <xdr:cNvSpPr/>
      </xdr:nvSpPr>
      <xdr:spPr>
        <a:xfrm>
          <a:off x="4064000" y="1421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72648</xdr:rowOff>
    </xdr:from>
    <xdr:ext cx="736600" cy="259045"/>
    <xdr:sp macro="" textlink="">
      <xdr:nvSpPr>
        <xdr:cNvPr id="199" name="テキスト ボックス 198"/>
        <xdr:cNvSpPr txBox="1"/>
      </xdr:nvSpPr>
      <xdr:spPr>
        <a:xfrm>
          <a:off x="3733800" y="14302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110,414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66309</xdr:rowOff>
    </xdr:from>
    <xdr:to>
      <xdr:col>4</xdr:col>
      <xdr:colOff>482600</xdr:colOff>
      <xdr:row>82</xdr:row>
      <xdr:rowOff>148179</xdr:rowOff>
    </xdr:to>
    <xdr:cxnSp macro="">
      <xdr:nvCxnSpPr>
        <xdr:cNvPr id="200" name="直線コネクタ 199"/>
        <xdr:cNvCxnSpPr/>
      </xdr:nvCxnSpPr>
      <xdr:spPr>
        <a:xfrm>
          <a:off x="2336800" y="14125209"/>
          <a:ext cx="889000" cy="8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100861</xdr:rowOff>
    </xdr:from>
    <xdr:to>
      <xdr:col>4</xdr:col>
      <xdr:colOff>533400</xdr:colOff>
      <xdr:row>83</xdr:row>
      <xdr:rowOff>31011</xdr:rowOff>
    </xdr:to>
    <xdr:sp macro="" textlink="">
      <xdr:nvSpPr>
        <xdr:cNvPr id="201" name="フローチャート : 判断 200"/>
        <xdr:cNvSpPr/>
      </xdr:nvSpPr>
      <xdr:spPr>
        <a:xfrm>
          <a:off x="3175000" y="141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15788</xdr:rowOff>
    </xdr:from>
    <xdr:ext cx="762000" cy="259045"/>
    <xdr:sp macro="" textlink="">
      <xdr:nvSpPr>
        <xdr:cNvPr id="202" name="テキスト ボックス 201"/>
        <xdr:cNvSpPr txBox="1"/>
      </xdr:nvSpPr>
      <xdr:spPr>
        <a:xfrm>
          <a:off x="2844800" y="1424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66309</xdr:rowOff>
    </xdr:from>
    <xdr:to>
      <xdr:col>3</xdr:col>
      <xdr:colOff>279400</xdr:colOff>
      <xdr:row>82</xdr:row>
      <xdr:rowOff>111364</xdr:rowOff>
    </xdr:to>
    <xdr:cxnSp macro="">
      <xdr:nvCxnSpPr>
        <xdr:cNvPr id="203" name="直線コネクタ 202"/>
        <xdr:cNvCxnSpPr/>
      </xdr:nvCxnSpPr>
      <xdr:spPr>
        <a:xfrm flipV="1">
          <a:off x="1447800" y="14125209"/>
          <a:ext cx="889000" cy="4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123647</xdr:rowOff>
    </xdr:from>
    <xdr:to>
      <xdr:col>3</xdr:col>
      <xdr:colOff>330200</xdr:colOff>
      <xdr:row>83</xdr:row>
      <xdr:rowOff>53797</xdr:rowOff>
    </xdr:to>
    <xdr:sp macro="" textlink="">
      <xdr:nvSpPr>
        <xdr:cNvPr id="204" name="フローチャート : 判断 203"/>
        <xdr:cNvSpPr/>
      </xdr:nvSpPr>
      <xdr:spPr>
        <a:xfrm>
          <a:off x="2286000" y="14182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38574</xdr:rowOff>
    </xdr:from>
    <xdr:ext cx="762000" cy="259045"/>
    <xdr:sp macro="" textlink="">
      <xdr:nvSpPr>
        <xdr:cNvPr id="205" name="テキスト ボックス 204"/>
        <xdr:cNvSpPr txBox="1"/>
      </xdr:nvSpPr>
      <xdr:spPr>
        <a:xfrm>
          <a:off x="1955800" y="142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41994</xdr:rowOff>
    </xdr:from>
    <xdr:to>
      <xdr:col>2</xdr:col>
      <xdr:colOff>127000</xdr:colOff>
      <xdr:row>83</xdr:row>
      <xdr:rowOff>143594</xdr:rowOff>
    </xdr:to>
    <xdr:sp macro="" textlink="">
      <xdr:nvSpPr>
        <xdr:cNvPr id="206" name="フローチャート : 判断 205"/>
        <xdr:cNvSpPr/>
      </xdr:nvSpPr>
      <xdr:spPr>
        <a:xfrm>
          <a:off x="1397000" y="142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128371</xdr:rowOff>
    </xdr:from>
    <xdr:ext cx="762000" cy="259045"/>
    <xdr:sp macro="" textlink="">
      <xdr:nvSpPr>
        <xdr:cNvPr id="207" name="テキスト ボックス 206"/>
        <xdr:cNvSpPr txBox="1"/>
      </xdr:nvSpPr>
      <xdr:spPr>
        <a:xfrm>
          <a:off x="1066800" y="1435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113,647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85348</xdr:rowOff>
    </xdr:from>
    <xdr:to>
      <xdr:col>7</xdr:col>
      <xdr:colOff>203200</xdr:colOff>
      <xdr:row>83</xdr:row>
      <xdr:rowOff>15498</xdr:rowOff>
    </xdr:to>
    <xdr:sp macro="" textlink="">
      <xdr:nvSpPr>
        <xdr:cNvPr id="213" name="円/楕円 212"/>
        <xdr:cNvSpPr/>
      </xdr:nvSpPr>
      <xdr:spPr>
        <a:xfrm>
          <a:off x="4902200" y="1414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101875</xdr:rowOff>
    </xdr:from>
    <xdr:ext cx="762000" cy="259045"/>
    <xdr:sp macro="" textlink="">
      <xdr:nvSpPr>
        <xdr:cNvPr id="214" name="人件費・物件費等の状況該当値テキスト"/>
        <xdr:cNvSpPr txBox="1"/>
      </xdr:nvSpPr>
      <xdr:spPr>
        <a:xfrm>
          <a:off x="5041900" y="1398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106,215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91794</xdr:rowOff>
    </xdr:from>
    <xdr:to>
      <xdr:col>6</xdr:col>
      <xdr:colOff>50800</xdr:colOff>
      <xdr:row>83</xdr:row>
      <xdr:rowOff>21944</xdr:rowOff>
    </xdr:to>
    <xdr:sp macro="" textlink="">
      <xdr:nvSpPr>
        <xdr:cNvPr id="215" name="円/楕円 214"/>
        <xdr:cNvSpPr/>
      </xdr:nvSpPr>
      <xdr:spPr>
        <a:xfrm>
          <a:off x="4064000" y="1415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32121</xdr:rowOff>
    </xdr:from>
    <xdr:ext cx="736600" cy="259045"/>
    <xdr:sp macro="" textlink="">
      <xdr:nvSpPr>
        <xdr:cNvPr id="216" name="テキスト ボックス 215"/>
        <xdr:cNvSpPr txBox="1"/>
      </xdr:nvSpPr>
      <xdr:spPr>
        <a:xfrm>
          <a:off x="3733800" y="13919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106,589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97379</xdr:rowOff>
    </xdr:from>
    <xdr:to>
      <xdr:col>4</xdr:col>
      <xdr:colOff>533400</xdr:colOff>
      <xdr:row>83</xdr:row>
      <xdr:rowOff>27529</xdr:rowOff>
    </xdr:to>
    <xdr:sp macro="" textlink="">
      <xdr:nvSpPr>
        <xdr:cNvPr id="217" name="円/楕円 216"/>
        <xdr:cNvSpPr/>
      </xdr:nvSpPr>
      <xdr:spPr>
        <a:xfrm>
          <a:off x="3175000" y="1415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37706</xdr:rowOff>
    </xdr:from>
    <xdr:ext cx="762000" cy="259045"/>
    <xdr:sp macro="" textlink="">
      <xdr:nvSpPr>
        <xdr:cNvPr id="218" name="テキスト ボックス 217"/>
        <xdr:cNvSpPr txBox="1"/>
      </xdr:nvSpPr>
      <xdr:spPr>
        <a:xfrm>
          <a:off x="2844800" y="13925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106,913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15509</xdr:rowOff>
    </xdr:from>
    <xdr:to>
      <xdr:col>3</xdr:col>
      <xdr:colOff>330200</xdr:colOff>
      <xdr:row>82</xdr:row>
      <xdr:rowOff>117109</xdr:rowOff>
    </xdr:to>
    <xdr:sp macro="" textlink="">
      <xdr:nvSpPr>
        <xdr:cNvPr id="219" name="円/楕円 218"/>
        <xdr:cNvSpPr/>
      </xdr:nvSpPr>
      <xdr:spPr>
        <a:xfrm>
          <a:off x="2286000" y="1407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127286</xdr:rowOff>
    </xdr:from>
    <xdr:ext cx="762000" cy="259045"/>
    <xdr:sp macro="" textlink="">
      <xdr:nvSpPr>
        <xdr:cNvPr id="220" name="テキスト ボックス 219"/>
        <xdr:cNvSpPr txBox="1"/>
      </xdr:nvSpPr>
      <xdr:spPr>
        <a:xfrm>
          <a:off x="1955800" y="1384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102,163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60564</xdr:rowOff>
    </xdr:from>
    <xdr:to>
      <xdr:col>2</xdr:col>
      <xdr:colOff>127000</xdr:colOff>
      <xdr:row>82</xdr:row>
      <xdr:rowOff>162164</xdr:rowOff>
    </xdr:to>
    <xdr:sp macro="" textlink="">
      <xdr:nvSpPr>
        <xdr:cNvPr id="221" name="円/楕円 220"/>
        <xdr:cNvSpPr/>
      </xdr:nvSpPr>
      <xdr:spPr>
        <a:xfrm>
          <a:off x="1397000" y="1411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891</xdr:rowOff>
    </xdr:from>
    <xdr:ext cx="762000" cy="259045"/>
    <xdr:sp macro="" textlink="">
      <xdr:nvSpPr>
        <xdr:cNvPr id="222" name="テキスト ボックス 221"/>
        <xdr:cNvSpPr txBox="1"/>
      </xdr:nvSpPr>
      <xdr:spPr>
        <a:xfrm>
          <a:off x="1066800" y="1388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104,777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年々改善傾向にあり、前年度比</a:t>
          </a:r>
          <a:r>
            <a:rPr kumimoji="1" lang="en-US" altLang="ja-JP" sz="1300">
              <a:latin typeface="ＭＳ Ｐゴシック"/>
            </a:rPr>
            <a:t>0.2</a:t>
          </a:r>
          <a:r>
            <a:rPr kumimoji="1" lang="ja-JP" altLang="en-US" sz="1300">
              <a:latin typeface="ＭＳ Ｐゴシック"/>
            </a:rPr>
            <a:t>ポイント改善した。今後も給与の適正化に努め、現在の水準を維持していく。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86</xdr:row>
      <xdr:rowOff>159052</xdr:rowOff>
    </xdr:to>
    <xdr:cxnSp macro="">
      <xdr:nvCxnSpPr>
        <xdr:cNvPr id="253" name="直線コネクタ 252"/>
        <xdr:cNvCxnSpPr/>
      </xdr:nvCxnSpPr>
      <xdr:spPr>
        <a:xfrm flipV="1">
          <a:off x="17018000" y="13812157"/>
          <a:ext cx="0" cy="10915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109462</xdr:rowOff>
    </xdr:from>
    <xdr:to>
      <xdr:col>24</xdr:col>
      <xdr:colOff>558800</xdr:colOff>
      <xdr:row>82</xdr:row>
      <xdr:rowOff>132443</xdr:rowOff>
    </xdr:to>
    <xdr:cxnSp macro="">
      <xdr:nvCxnSpPr>
        <xdr:cNvPr id="258" name="直線コネクタ 257"/>
        <xdr:cNvCxnSpPr/>
      </xdr:nvCxnSpPr>
      <xdr:spPr>
        <a:xfrm flipV="1">
          <a:off x="16179800" y="14168362"/>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59"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0" name="フローチャート : 判断 259"/>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132443</xdr:rowOff>
    </xdr:from>
    <xdr:to>
      <xdr:col>23</xdr:col>
      <xdr:colOff>406400</xdr:colOff>
      <xdr:row>83</xdr:row>
      <xdr:rowOff>64407</xdr:rowOff>
    </xdr:to>
    <xdr:cxnSp macro="">
      <xdr:nvCxnSpPr>
        <xdr:cNvPr id="261" name="直線コネクタ 260"/>
        <xdr:cNvCxnSpPr/>
      </xdr:nvCxnSpPr>
      <xdr:spPr>
        <a:xfrm flipV="1">
          <a:off x="15290800" y="141913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62" name="フローチャート : 判断 261"/>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157436</xdr:rowOff>
    </xdr:from>
    <xdr:ext cx="736600" cy="259045"/>
    <xdr:sp macro="" textlink="">
      <xdr:nvSpPr>
        <xdr:cNvPr id="263" name="テキスト ボックス 262"/>
        <xdr:cNvSpPr txBox="1"/>
      </xdr:nvSpPr>
      <xdr:spPr>
        <a:xfrm>
          <a:off x="15798800" y="14387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64407</xdr:rowOff>
    </xdr:from>
    <xdr:to>
      <xdr:col>22</xdr:col>
      <xdr:colOff>203200</xdr:colOff>
      <xdr:row>88</xdr:row>
      <xdr:rowOff>114905</xdr:rowOff>
    </xdr:to>
    <xdr:cxnSp macro="">
      <xdr:nvCxnSpPr>
        <xdr:cNvPr id="264" name="直線コネクタ 263"/>
        <xdr:cNvCxnSpPr/>
      </xdr:nvCxnSpPr>
      <xdr:spPr>
        <a:xfrm flipV="1">
          <a:off x="14401800" y="14294757"/>
          <a:ext cx="889000" cy="90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71059</xdr:rowOff>
    </xdr:from>
    <xdr:to>
      <xdr:col>22</xdr:col>
      <xdr:colOff>254000</xdr:colOff>
      <xdr:row>84</xdr:row>
      <xdr:rowOff>1209</xdr:rowOff>
    </xdr:to>
    <xdr:sp macro="" textlink="">
      <xdr:nvSpPr>
        <xdr:cNvPr id="265" name="フローチャート : 判断 264"/>
        <xdr:cNvSpPr/>
      </xdr:nvSpPr>
      <xdr:spPr>
        <a:xfrm>
          <a:off x="15240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157436</xdr:rowOff>
    </xdr:from>
    <xdr:ext cx="762000" cy="259045"/>
    <xdr:sp macro="" textlink="">
      <xdr:nvSpPr>
        <xdr:cNvPr id="266" name="テキスト ボックス 265"/>
        <xdr:cNvSpPr txBox="1"/>
      </xdr:nvSpPr>
      <xdr:spPr>
        <a:xfrm>
          <a:off x="14909800" y="143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114905</xdr:rowOff>
    </xdr:from>
    <xdr:to>
      <xdr:col>21</xdr:col>
      <xdr:colOff>0</xdr:colOff>
      <xdr:row>88</xdr:row>
      <xdr:rowOff>114905</xdr:rowOff>
    </xdr:to>
    <xdr:cxnSp macro="">
      <xdr:nvCxnSpPr>
        <xdr:cNvPr id="267" name="直線コネクタ 266"/>
        <xdr:cNvCxnSpPr/>
      </xdr:nvCxnSpPr>
      <xdr:spPr>
        <a:xfrm>
          <a:off x="13512800" y="1520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87086</xdr:rowOff>
    </xdr:from>
    <xdr:to>
      <xdr:col>21</xdr:col>
      <xdr:colOff>50800</xdr:colOff>
      <xdr:row>89</xdr:row>
      <xdr:rowOff>17236</xdr:rowOff>
    </xdr:to>
    <xdr:sp macro="" textlink="">
      <xdr:nvSpPr>
        <xdr:cNvPr id="268" name="フローチャート : 判断 267"/>
        <xdr:cNvSpPr/>
      </xdr:nvSpPr>
      <xdr:spPr>
        <a:xfrm>
          <a:off x="14351000" y="1517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2013</xdr:rowOff>
    </xdr:from>
    <xdr:ext cx="762000" cy="259045"/>
    <xdr:sp macro="" textlink="">
      <xdr:nvSpPr>
        <xdr:cNvPr id="269" name="テキスト ボックス 268"/>
        <xdr:cNvSpPr txBox="1"/>
      </xdr:nvSpPr>
      <xdr:spPr>
        <a:xfrm>
          <a:off x="14020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64105</xdr:rowOff>
    </xdr:from>
    <xdr:to>
      <xdr:col>19</xdr:col>
      <xdr:colOff>533400</xdr:colOff>
      <xdr:row>88</xdr:row>
      <xdr:rowOff>165705</xdr:rowOff>
    </xdr:to>
    <xdr:sp macro="" textlink="">
      <xdr:nvSpPr>
        <xdr:cNvPr id="270" name="フローチャート : 判断 269"/>
        <xdr:cNvSpPr/>
      </xdr:nvSpPr>
      <xdr:spPr>
        <a:xfrm>
          <a:off x="13462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4432</xdr:rowOff>
    </xdr:from>
    <xdr:ext cx="762000" cy="259045"/>
    <xdr:sp macro="" textlink="">
      <xdr:nvSpPr>
        <xdr:cNvPr id="271" name="テキスト ボックス 270"/>
        <xdr:cNvSpPr txBox="1"/>
      </xdr:nvSpPr>
      <xdr:spPr>
        <a:xfrm>
          <a:off x="13131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58662</xdr:rowOff>
    </xdr:from>
    <xdr:to>
      <xdr:col>24</xdr:col>
      <xdr:colOff>609600</xdr:colOff>
      <xdr:row>82</xdr:row>
      <xdr:rowOff>160262</xdr:rowOff>
    </xdr:to>
    <xdr:sp macro="" textlink="">
      <xdr:nvSpPr>
        <xdr:cNvPr id="277" name="円/楕円 276"/>
        <xdr:cNvSpPr/>
      </xdr:nvSpPr>
      <xdr:spPr>
        <a:xfrm>
          <a:off x="169672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75189</xdr:rowOff>
    </xdr:from>
    <xdr:ext cx="762000" cy="259045"/>
    <xdr:sp macro="" textlink="">
      <xdr:nvSpPr>
        <xdr:cNvPr id="278" name="給与水準   （国との比較）該当値テキスト"/>
        <xdr:cNvSpPr txBox="1"/>
      </xdr:nvSpPr>
      <xdr:spPr>
        <a:xfrm>
          <a:off x="17106900" y="1396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81643</xdr:rowOff>
    </xdr:from>
    <xdr:to>
      <xdr:col>23</xdr:col>
      <xdr:colOff>457200</xdr:colOff>
      <xdr:row>83</xdr:row>
      <xdr:rowOff>11793</xdr:rowOff>
    </xdr:to>
    <xdr:sp macro="" textlink="">
      <xdr:nvSpPr>
        <xdr:cNvPr id="279" name="円/楕円 278"/>
        <xdr:cNvSpPr/>
      </xdr:nvSpPr>
      <xdr:spPr>
        <a:xfrm>
          <a:off x="16129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21970</xdr:rowOff>
    </xdr:from>
    <xdr:ext cx="736600" cy="259045"/>
    <xdr:sp macro="" textlink="">
      <xdr:nvSpPr>
        <xdr:cNvPr id="280" name="テキスト ボックス 279"/>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13607</xdr:rowOff>
    </xdr:from>
    <xdr:to>
      <xdr:col>22</xdr:col>
      <xdr:colOff>254000</xdr:colOff>
      <xdr:row>83</xdr:row>
      <xdr:rowOff>115207</xdr:rowOff>
    </xdr:to>
    <xdr:sp macro="" textlink="">
      <xdr:nvSpPr>
        <xdr:cNvPr id="281" name="円/楕円 280"/>
        <xdr:cNvSpPr/>
      </xdr:nvSpPr>
      <xdr:spPr>
        <a:xfrm>
          <a:off x="15240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125384</xdr:rowOff>
    </xdr:from>
    <xdr:ext cx="762000" cy="259045"/>
    <xdr:sp macro="" textlink="">
      <xdr:nvSpPr>
        <xdr:cNvPr id="282" name="テキスト ボックス 281"/>
        <xdr:cNvSpPr txBox="1"/>
      </xdr:nvSpPr>
      <xdr:spPr>
        <a:xfrm>
          <a:off x="14909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64105</xdr:rowOff>
    </xdr:from>
    <xdr:to>
      <xdr:col>21</xdr:col>
      <xdr:colOff>50800</xdr:colOff>
      <xdr:row>88</xdr:row>
      <xdr:rowOff>165705</xdr:rowOff>
    </xdr:to>
    <xdr:sp macro="" textlink="">
      <xdr:nvSpPr>
        <xdr:cNvPr id="283" name="円/楕円 282"/>
        <xdr:cNvSpPr/>
      </xdr:nvSpPr>
      <xdr:spPr>
        <a:xfrm>
          <a:off x="143510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4432</xdr:rowOff>
    </xdr:from>
    <xdr:ext cx="762000" cy="259045"/>
    <xdr:sp macro="" textlink="">
      <xdr:nvSpPr>
        <xdr:cNvPr id="284" name="テキスト ボックス 283"/>
        <xdr:cNvSpPr txBox="1"/>
      </xdr:nvSpPr>
      <xdr:spPr>
        <a:xfrm>
          <a:off x="14020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64105</xdr:rowOff>
    </xdr:from>
    <xdr:to>
      <xdr:col>19</xdr:col>
      <xdr:colOff>533400</xdr:colOff>
      <xdr:row>88</xdr:row>
      <xdr:rowOff>165705</xdr:rowOff>
    </xdr:to>
    <xdr:sp macro="" textlink="">
      <xdr:nvSpPr>
        <xdr:cNvPr id="285" name="円/楕円 284"/>
        <xdr:cNvSpPr/>
      </xdr:nvSpPr>
      <xdr:spPr>
        <a:xfrm>
          <a:off x="134620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150482</xdr:rowOff>
    </xdr:from>
    <xdr:ext cx="762000" cy="259045"/>
    <xdr:sp macro="" textlink="">
      <xdr:nvSpPr>
        <xdr:cNvPr id="286" name="テキスト ボックス 285"/>
        <xdr:cNvSpPr txBox="1"/>
      </xdr:nvSpPr>
      <xdr:spPr>
        <a:xfrm>
          <a:off x="13131800" y="1523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ゴミやし尿処理施設、保育所や給食センターなど直営施設が多いため、類似団体の平均を上回っている。平成</a:t>
          </a:r>
          <a:r>
            <a:rPr kumimoji="1" lang="en-US" altLang="ja-JP" sz="1300">
              <a:latin typeface="ＭＳ Ｐゴシック"/>
            </a:rPr>
            <a:t>29</a:t>
          </a:r>
          <a:r>
            <a:rPr kumimoji="1" lang="ja-JP" altLang="en-US" sz="1300">
              <a:latin typeface="ＭＳ Ｐゴシック"/>
            </a:rPr>
            <a:t>年度より直営施設であった養護老人ホームについて指定管理者制度を導入をする等、さらなる見直しを進めており、今後も適正な定員管理に努めていく。</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11854</xdr:rowOff>
    </xdr:from>
    <xdr:to>
      <xdr:col>24</xdr:col>
      <xdr:colOff>558800</xdr:colOff>
      <xdr:row>67</xdr:row>
      <xdr:rowOff>47837</xdr:rowOff>
    </xdr:to>
    <xdr:cxnSp macro="">
      <xdr:nvCxnSpPr>
        <xdr:cNvPr id="316" name="直線コネクタ 315"/>
        <xdr:cNvCxnSpPr/>
      </xdr:nvCxnSpPr>
      <xdr:spPr>
        <a:xfrm flipV="1">
          <a:off x="17018000" y="10127404"/>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19914</xdr:rowOff>
    </xdr:from>
    <xdr:ext cx="762000" cy="259045"/>
    <xdr:sp macro="" textlink="">
      <xdr:nvSpPr>
        <xdr:cNvPr id="317"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469900</xdr:colOff>
      <xdr:row>67</xdr:row>
      <xdr:rowOff>47837</xdr:rowOff>
    </xdr:from>
    <xdr:to>
      <xdr:col>24</xdr:col>
      <xdr:colOff>647700</xdr:colOff>
      <xdr:row>67</xdr:row>
      <xdr:rowOff>47837</xdr:rowOff>
    </xdr:to>
    <xdr:cxnSp macro="">
      <xdr:nvCxnSpPr>
        <xdr:cNvPr id="318" name="直線コネクタ 317"/>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98231</xdr:rowOff>
    </xdr:from>
    <xdr:ext cx="762000" cy="259045"/>
    <xdr:sp macro="" textlink="">
      <xdr:nvSpPr>
        <xdr:cNvPr id="319"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59</xdr:row>
      <xdr:rowOff>11854</xdr:rowOff>
    </xdr:from>
    <xdr:to>
      <xdr:col>24</xdr:col>
      <xdr:colOff>647700</xdr:colOff>
      <xdr:row>59</xdr:row>
      <xdr:rowOff>11854</xdr:rowOff>
    </xdr:to>
    <xdr:cxnSp macro="">
      <xdr:nvCxnSpPr>
        <xdr:cNvPr id="320" name="直線コネクタ 319"/>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80116</xdr:rowOff>
    </xdr:from>
    <xdr:to>
      <xdr:col>24</xdr:col>
      <xdr:colOff>558800</xdr:colOff>
      <xdr:row>63</xdr:row>
      <xdr:rowOff>108268</xdr:rowOff>
    </xdr:to>
    <xdr:cxnSp macro="">
      <xdr:nvCxnSpPr>
        <xdr:cNvPr id="321" name="直線コネクタ 320"/>
        <xdr:cNvCxnSpPr/>
      </xdr:nvCxnSpPr>
      <xdr:spPr>
        <a:xfrm>
          <a:off x="16179800" y="10881466"/>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121302</xdr:rowOff>
    </xdr:from>
    <xdr:ext cx="762000" cy="259045"/>
    <xdr:sp macro="" textlink="">
      <xdr:nvSpPr>
        <xdr:cNvPr id="322" name="定員管理の状況平均値テキスト"/>
        <xdr:cNvSpPr txBox="1"/>
      </xdr:nvSpPr>
      <xdr:spPr>
        <a:xfrm>
          <a:off x="17106900" y="1040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23" name="フローチャート : 判断 322"/>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80116</xdr:rowOff>
    </xdr:from>
    <xdr:to>
      <xdr:col>23</xdr:col>
      <xdr:colOff>406400</xdr:colOff>
      <xdr:row>63</xdr:row>
      <xdr:rowOff>86148</xdr:rowOff>
    </xdr:to>
    <xdr:cxnSp macro="">
      <xdr:nvCxnSpPr>
        <xdr:cNvPr id="324" name="直線コネクタ 323"/>
        <xdr:cNvCxnSpPr/>
      </xdr:nvCxnSpPr>
      <xdr:spPr>
        <a:xfrm flipV="1">
          <a:off x="15290800" y="10881466"/>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76623</xdr:rowOff>
    </xdr:from>
    <xdr:to>
      <xdr:col>23</xdr:col>
      <xdr:colOff>457200</xdr:colOff>
      <xdr:row>62</xdr:row>
      <xdr:rowOff>6773</xdr:rowOff>
    </xdr:to>
    <xdr:sp macro="" textlink="">
      <xdr:nvSpPr>
        <xdr:cNvPr id="325" name="フローチャート : 判断 324"/>
        <xdr:cNvSpPr/>
      </xdr:nvSpPr>
      <xdr:spPr>
        <a:xfrm>
          <a:off x="16129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16950</xdr:rowOff>
    </xdr:from>
    <xdr:ext cx="736600" cy="259045"/>
    <xdr:sp macro="" textlink="">
      <xdr:nvSpPr>
        <xdr:cNvPr id="326" name="テキスト ボックス 325"/>
        <xdr:cNvSpPr txBox="1"/>
      </xdr:nvSpPr>
      <xdr:spPr>
        <a:xfrm>
          <a:off x="15798800" y="1030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64029</xdr:rowOff>
    </xdr:from>
    <xdr:to>
      <xdr:col>22</xdr:col>
      <xdr:colOff>203200</xdr:colOff>
      <xdr:row>63</xdr:row>
      <xdr:rowOff>86148</xdr:rowOff>
    </xdr:to>
    <xdr:cxnSp macro="">
      <xdr:nvCxnSpPr>
        <xdr:cNvPr id="327" name="直線コネクタ 326"/>
        <xdr:cNvCxnSpPr/>
      </xdr:nvCxnSpPr>
      <xdr:spPr>
        <a:xfrm>
          <a:off x="14401800" y="10865379"/>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76623</xdr:rowOff>
    </xdr:from>
    <xdr:to>
      <xdr:col>22</xdr:col>
      <xdr:colOff>254000</xdr:colOff>
      <xdr:row>62</xdr:row>
      <xdr:rowOff>6773</xdr:rowOff>
    </xdr:to>
    <xdr:sp macro="" textlink="">
      <xdr:nvSpPr>
        <xdr:cNvPr id="328" name="フローチャート : 判断 327"/>
        <xdr:cNvSpPr/>
      </xdr:nvSpPr>
      <xdr:spPr>
        <a:xfrm>
          <a:off x="15240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16950</xdr:rowOff>
    </xdr:from>
    <xdr:ext cx="762000" cy="259045"/>
    <xdr:sp macro="" textlink="">
      <xdr:nvSpPr>
        <xdr:cNvPr id="329" name="テキスト ボックス 328"/>
        <xdr:cNvSpPr txBox="1"/>
      </xdr:nvSpPr>
      <xdr:spPr>
        <a:xfrm>
          <a:off x="14909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64029</xdr:rowOff>
    </xdr:from>
    <xdr:to>
      <xdr:col>21</xdr:col>
      <xdr:colOff>0</xdr:colOff>
      <xdr:row>63</xdr:row>
      <xdr:rowOff>92181</xdr:rowOff>
    </xdr:to>
    <xdr:cxnSp macro="">
      <xdr:nvCxnSpPr>
        <xdr:cNvPr id="330" name="直線コネクタ 329"/>
        <xdr:cNvCxnSpPr/>
      </xdr:nvCxnSpPr>
      <xdr:spPr>
        <a:xfrm flipV="1">
          <a:off x="13512800" y="10865379"/>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80645</xdr:rowOff>
    </xdr:from>
    <xdr:to>
      <xdr:col>21</xdr:col>
      <xdr:colOff>50800</xdr:colOff>
      <xdr:row>62</xdr:row>
      <xdr:rowOff>10795</xdr:rowOff>
    </xdr:to>
    <xdr:sp macro="" textlink="">
      <xdr:nvSpPr>
        <xdr:cNvPr id="331" name="フローチャート : 判断 330"/>
        <xdr:cNvSpPr/>
      </xdr:nvSpPr>
      <xdr:spPr>
        <a:xfrm>
          <a:off x="14351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20972</xdr:rowOff>
    </xdr:from>
    <xdr:ext cx="762000" cy="259045"/>
    <xdr:sp macro="" textlink="">
      <xdr:nvSpPr>
        <xdr:cNvPr id="332" name="テキスト ボックス 331"/>
        <xdr:cNvSpPr txBox="1"/>
      </xdr:nvSpPr>
      <xdr:spPr>
        <a:xfrm>
          <a:off x="14020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130916</xdr:rowOff>
    </xdr:from>
    <xdr:to>
      <xdr:col>19</xdr:col>
      <xdr:colOff>533400</xdr:colOff>
      <xdr:row>62</xdr:row>
      <xdr:rowOff>61066</xdr:rowOff>
    </xdr:to>
    <xdr:sp macro="" textlink="">
      <xdr:nvSpPr>
        <xdr:cNvPr id="333" name="フローチャート : 判断 332"/>
        <xdr:cNvSpPr/>
      </xdr:nvSpPr>
      <xdr:spPr>
        <a:xfrm>
          <a:off x="13462000" y="1058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71243</xdr:rowOff>
    </xdr:from>
    <xdr:ext cx="762000" cy="259045"/>
    <xdr:sp macro="" textlink="">
      <xdr:nvSpPr>
        <xdr:cNvPr id="334" name="テキスト ボックス 333"/>
        <xdr:cNvSpPr txBox="1"/>
      </xdr:nvSpPr>
      <xdr:spPr>
        <a:xfrm>
          <a:off x="13131800" y="10358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57468</xdr:rowOff>
    </xdr:from>
    <xdr:to>
      <xdr:col>24</xdr:col>
      <xdr:colOff>609600</xdr:colOff>
      <xdr:row>63</xdr:row>
      <xdr:rowOff>159068</xdr:rowOff>
    </xdr:to>
    <xdr:sp macro="" textlink="">
      <xdr:nvSpPr>
        <xdr:cNvPr id="340" name="円/楕円 339"/>
        <xdr:cNvSpPr/>
      </xdr:nvSpPr>
      <xdr:spPr>
        <a:xfrm>
          <a:off x="169672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29545</xdr:rowOff>
    </xdr:from>
    <xdr:ext cx="762000" cy="259045"/>
    <xdr:sp macro="" textlink="">
      <xdr:nvSpPr>
        <xdr:cNvPr id="341" name="定員管理の状況該当値テキスト"/>
        <xdr:cNvSpPr txBox="1"/>
      </xdr:nvSpPr>
      <xdr:spPr>
        <a:xfrm>
          <a:off x="17106900" y="10830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29316</xdr:rowOff>
    </xdr:from>
    <xdr:to>
      <xdr:col>23</xdr:col>
      <xdr:colOff>457200</xdr:colOff>
      <xdr:row>63</xdr:row>
      <xdr:rowOff>130916</xdr:rowOff>
    </xdr:to>
    <xdr:sp macro="" textlink="">
      <xdr:nvSpPr>
        <xdr:cNvPr id="342" name="円/楕円 341"/>
        <xdr:cNvSpPr/>
      </xdr:nvSpPr>
      <xdr:spPr>
        <a:xfrm>
          <a:off x="16129000" y="1083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115693</xdr:rowOff>
    </xdr:from>
    <xdr:ext cx="736600" cy="259045"/>
    <xdr:sp macro="" textlink="">
      <xdr:nvSpPr>
        <xdr:cNvPr id="343" name="テキスト ボックス 342"/>
        <xdr:cNvSpPr txBox="1"/>
      </xdr:nvSpPr>
      <xdr:spPr>
        <a:xfrm>
          <a:off x="15798800" y="10917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35348</xdr:rowOff>
    </xdr:from>
    <xdr:to>
      <xdr:col>22</xdr:col>
      <xdr:colOff>254000</xdr:colOff>
      <xdr:row>63</xdr:row>
      <xdr:rowOff>136948</xdr:rowOff>
    </xdr:to>
    <xdr:sp macro="" textlink="">
      <xdr:nvSpPr>
        <xdr:cNvPr id="344" name="円/楕円 343"/>
        <xdr:cNvSpPr/>
      </xdr:nvSpPr>
      <xdr:spPr>
        <a:xfrm>
          <a:off x="152400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121725</xdr:rowOff>
    </xdr:from>
    <xdr:ext cx="762000" cy="259045"/>
    <xdr:sp macro="" textlink="">
      <xdr:nvSpPr>
        <xdr:cNvPr id="345" name="テキスト ボックス 344"/>
        <xdr:cNvSpPr txBox="1"/>
      </xdr:nvSpPr>
      <xdr:spPr>
        <a:xfrm>
          <a:off x="14909800" y="1092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13229</xdr:rowOff>
    </xdr:from>
    <xdr:to>
      <xdr:col>21</xdr:col>
      <xdr:colOff>50800</xdr:colOff>
      <xdr:row>63</xdr:row>
      <xdr:rowOff>114829</xdr:rowOff>
    </xdr:to>
    <xdr:sp macro="" textlink="">
      <xdr:nvSpPr>
        <xdr:cNvPr id="346" name="円/楕円 345"/>
        <xdr:cNvSpPr/>
      </xdr:nvSpPr>
      <xdr:spPr>
        <a:xfrm>
          <a:off x="14351000" y="1081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99606</xdr:rowOff>
    </xdr:from>
    <xdr:ext cx="762000" cy="259045"/>
    <xdr:sp macro="" textlink="">
      <xdr:nvSpPr>
        <xdr:cNvPr id="347" name="テキスト ボックス 346"/>
        <xdr:cNvSpPr txBox="1"/>
      </xdr:nvSpPr>
      <xdr:spPr>
        <a:xfrm>
          <a:off x="14020800" y="1090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41381</xdr:rowOff>
    </xdr:from>
    <xdr:to>
      <xdr:col>19</xdr:col>
      <xdr:colOff>533400</xdr:colOff>
      <xdr:row>63</xdr:row>
      <xdr:rowOff>142981</xdr:rowOff>
    </xdr:to>
    <xdr:sp macro="" textlink="">
      <xdr:nvSpPr>
        <xdr:cNvPr id="348" name="円/楕円 347"/>
        <xdr:cNvSpPr/>
      </xdr:nvSpPr>
      <xdr:spPr>
        <a:xfrm>
          <a:off x="13462000" y="108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127758</xdr:rowOff>
    </xdr:from>
    <xdr:ext cx="762000" cy="259045"/>
    <xdr:sp macro="" textlink="">
      <xdr:nvSpPr>
        <xdr:cNvPr id="349" name="テキスト ボックス 348"/>
        <xdr:cNvSpPr txBox="1"/>
      </xdr:nvSpPr>
      <xdr:spPr>
        <a:xfrm>
          <a:off x="13131800" y="1092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下水道事業特別会計の地方債の元利償還額が減少したことにより、その財源に充てられる繰入金が減少し、３ヵ年平均の実質公債費比率は</a:t>
          </a:r>
          <a:r>
            <a:rPr kumimoji="1" lang="en-US" altLang="ja-JP" sz="1300">
              <a:latin typeface="ＭＳ Ｐゴシック"/>
            </a:rPr>
            <a:t>0.2</a:t>
          </a:r>
          <a:r>
            <a:rPr kumimoji="1" lang="ja-JP" altLang="en-US" sz="1300">
              <a:latin typeface="ＭＳ Ｐゴシック"/>
            </a:rPr>
            <a:t>ポイント改善した。</a:t>
          </a:r>
          <a:endParaRPr kumimoji="1" lang="en-US" altLang="ja-JP" sz="1300">
            <a:latin typeface="ＭＳ Ｐゴシック"/>
          </a:endParaRPr>
        </a:p>
        <a:p>
          <a:r>
            <a:rPr kumimoji="1" lang="ja-JP" altLang="en-US" sz="1300">
              <a:latin typeface="ＭＳ Ｐゴシック"/>
            </a:rPr>
            <a:t>今後、新庁舎建設や大規模な道路新設等の大型事業が控えており、地方債の残高が増え、元利償還額が増加する見込みであるが、償還額とのバランスを見極めて地方債の借入を実施していく。</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43</xdr:row>
      <xdr:rowOff>53022</xdr:rowOff>
    </xdr:to>
    <xdr:cxnSp macro="">
      <xdr:nvCxnSpPr>
        <xdr:cNvPr id="374" name="直線コネクタ 373"/>
        <xdr:cNvCxnSpPr/>
      </xdr:nvCxnSpPr>
      <xdr:spPr>
        <a:xfrm flipV="1">
          <a:off x="17018000" y="6212840"/>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25099</xdr:rowOff>
    </xdr:from>
    <xdr:ext cx="762000" cy="259045"/>
    <xdr:sp macro="" textlink="">
      <xdr:nvSpPr>
        <xdr:cNvPr id="375" name="公債費負担の状況最小値テキスト"/>
        <xdr:cNvSpPr txBox="1"/>
      </xdr:nvSpPr>
      <xdr:spPr>
        <a:xfrm>
          <a:off x="17106900" y="73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43</xdr:row>
      <xdr:rowOff>53022</xdr:rowOff>
    </xdr:from>
    <xdr:to>
      <xdr:col>24</xdr:col>
      <xdr:colOff>647700</xdr:colOff>
      <xdr:row>43</xdr:row>
      <xdr:rowOff>53022</xdr:rowOff>
    </xdr:to>
    <xdr:cxnSp macro="">
      <xdr:nvCxnSpPr>
        <xdr:cNvPr id="376" name="直線コネクタ 375"/>
        <xdr:cNvCxnSpPr/>
      </xdr:nvCxnSpPr>
      <xdr:spPr>
        <a:xfrm>
          <a:off x="16929100" y="742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20955</xdr:rowOff>
    </xdr:from>
    <xdr:to>
      <xdr:col>24</xdr:col>
      <xdr:colOff>558800</xdr:colOff>
      <xdr:row>39</xdr:row>
      <xdr:rowOff>33020</xdr:rowOff>
    </xdr:to>
    <xdr:cxnSp macro="">
      <xdr:nvCxnSpPr>
        <xdr:cNvPr id="379" name="直線コネクタ 378"/>
        <xdr:cNvCxnSpPr/>
      </xdr:nvCxnSpPr>
      <xdr:spPr>
        <a:xfrm flipV="1">
          <a:off x="16179800" y="670750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87012</xdr:rowOff>
    </xdr:from>
    <xdr:ext cx="762000" cy="259045"/>
    <xdr:sp macro="" textlink="">
      <xdr:nvSpPr>
        <xdr:cNvPr id="380" name="公債費負担の状況平均値テキスト"/>
        <xdr:cNvSpPr txBox="1"/>
      </xdr:nvSpPr>
      <xdr:spPr>
        <a:xfrm>
          <a:off x="17106900" y="6773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81" name="フローチャート : 判断 380"/>
        <xdr:cNvSpPr/>
      </xdr:nvSpPr>
      <xdr:spPr>
        <a:xfrm>
          <a:off x="169672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33020</xdr:rowOff>
    </xdr:from>
    <xdr:to>
      <xdr:col>23</xdr:col>
      <xdr:colOff>406400</xdr:colOff>
      <xdr:row>39</xdr:row>
      <xdr:rowOff>75247</xdr:rowOff>
    </xdr:to>
    <xdr:cxnSp macro="">
      <xdr:nvCxnSpPr>
        <xdr:cNvPr id="382" name="直線コネクタ 381"/>
        <xdr:cNvCxnSpPr/>
      </xdr:nvCxnSpPr>
      <xdr:spPr>
        <a:xfrm flipV="1">
          <a:off x="15290800" y="6719570"/>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40005</xdr:rowOff>
    </xdr:from>
    <xdr:to>
      <xdr:col>23</xdr:col>
      <xdr:colOff>457200</xdr:colOff>
      <xdr:row>40</xdr:row>
      <xdr:rowOff>141605</xdr:rowOff>
    </xdr:to>
    <xdr:sp macro="" textlink="">
      <xdr:nvSpPr>
        <xdr:cNvPr id="383" name="フローチャート : 判断 382"/>
        <xdr:cNvSpPr/>
      </xdr:nvSpPr>
      <xdr:spPr>
        <a:xfrm>
          <a:off x="16129000" y="689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126382</xdr:rowOff>
    </xdr:from>
    <xdr:ext cx="736600" cy="259045"/>
    <xdr:sp macro="" textlink="">
      <xdr:nvSpPr>
        <xdr:cNvPr id="384" name="テキスト ボックス 383"/>
        <xdr:cNvSpPr txBox="1"/>
      </xdr:nvSpPr>
      <xdr:spPr>
        <a:xfrm>
          <a:off x="15798800" y="698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75247</xdr:rowOff>
    </xdr:from>
    <xdr:to>
      <xdr:col>22</xdr:col>
      <xdr:colOff>203200</xdr:colOff>
      <xdr:row>39</xdr:row>
      <xdr:rowOff>129540</xdr:rowOff>
    </xdr:to>
    <xdr:cxnSp macro="">
      <xdr:nvCxnSpPr>
        <xdr:cNvPr id="385" name="直線コネクタ 384"/>
        <xdr:cNvCxnSpPr/>
      </xdr:nvCxnSpPr>
      <xdr:spPr>
        <a:xfrm flipV="1">
          <a:off x="14401800" y="6761797"/>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86" name="フローチャート : 判断 385"/>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15257</xdr:rowOff>
    </xdr:from>
    <xdr:ext cx="762000" cy="259045"/>
    <xdr:sp macro="" textlink="">
      <xdr:nvSpPr>
        <xdr:cNvPr id="387" name="テキスト ボックス 386"/>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129540</xdr:rowOff>
    </xdr:from>
    <xdr:to>
      <xdr:col>21</xdr:col>
      <xdr:colOff>0</xdr:colOff>
      <xdr:row>40</xdr:row>
      <xdr:rowOff>36513</xdr:rowOff>
    </xdr:to>
    <xdr:cxnSp macro="">
      <xdr:nvCxnSpPr>
        <xdr:cNvPr id="388" name="直線コネクタ 387"/>
        <xdr:cNvCxnSpPr/>
      </xdr:nvCxnSpPr>
      <xdr:spPr>
        <a:xfrm flipV="1">
          <a:off x="13512800" y="6816090"/>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154622</xdr:rowOff>
    </xdr:from>
    <xdr:to>
      <xdr:col>21</xdr:col>
      <xdr:colOff>50800</xdr:colOff>
      <xdr:row>41</xdr:row>
      <xdr:rowOff>84772</xdr:rowOff>
    </xdr:to>
    <xdr:sp macro="" textlink="">
      <xdr:nvSpPr>
        <xdr:cNvPr id="389" name="フローチャート : 判断 388"/>
        <xdr:cNvSpPr/>
      </xdr:nvSpPr>
      <xdr:spPr>
        <a:xfrm>
          <a:off x="14351000" y="701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69549</xdr:rowOff>
    </xdr:from>
    <xdr:ext cx="762000" cy="259045"/>
    <xdr:sp macro="" textlink="">
      <xdr:nvSpPr>
        <xdr:cNvPr id="390" name="テキスト ボックス 389"/>
        <xdr:cNvSpPr txBox="1"/>
      </xdr:nvSpPr>
      <xdr:spPr>
        <a:xfrm>
          <a:off x="14020800" y="709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37465</xdr:rowOff>
    </xdr:from>
    <xdr:to>
      <xdr:col>19</xdr:col>
      <xdr:colOff>533400</xdr:colOff>
      <xdr:row>41</xdr:row>
      <xdr:rowOff>139065</xdr:rowOff>
    </xdr:to>
    <xdr:sp macro="" textlink="">
      <xdr:nvSpPr>
        <xdr:cNvPr id="391" name="フローチャート : 判断 390"/>
        <xdr:cNvSpPr/>
      </xdr:nvSpPr>
      <xdr:spPr>
        <a:xfrm>
          <a:off x="13462000" y="706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123842</xdr:rowOff>
    </xdr:from>
    <xdr:ext cx="762000" cy="259045"/>
    <xdr:sp macro="" textlink="">
      <xdr:nvSpPr>
        <xdr:cNvPr id="392" name="テキスト ボックス 391"/>
        <xdr:cNvSpPr txBox="1"/>
      </xdr:nvSpPr>
      <xdr:spPr>
        <a:xfrm>
          <a:off x="13131800" y="715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141605</xdr:rowOff>
    </xdr:from>
    <xdr:to>
      <xdr:col>24</xdr:col>
      <xdr:colOff>609600</xdr:colOff>
      <xdr:row>39</xdr:row>
      <xdr:rowOff>71755</xdr:rowOff>
    </xdr:to>
    <xdr:sp macro="" textlink="">
      <xdr:nvSpPr>
        <xdr:cNvPr id="398" name="円/楕円 397"/>
        <xdr:cNvSpPr/>
      </xdr:nvSpPr>
      <xdr:spPr>
        <a:xfrm>
          <a:off x="169672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158132</xdr:rowOff>
    </xdr:from>
    <xdr:ext cx="762000" cy="259045"/>
    <xdr:sp macro="" textlink="">
      <xdr:nvSpPr>
        <xdr:cNvPr id="399" name="公債費負担の状況該当値テキスト"/>
        <xdr:cNvSpPr txBox="1"/>
      </xdr:nvSpPr>
      <xdr:spPr>
        <a:xfrm>
          <a:off x="17106900" y="650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153670</xdr:rowOff>
    </xdr:from>
    <xdr:to>
      <xdr:col>23</xdr:col>
      <xdr:colOff>457200</xdr:colOff>
      <xdr:row>39</xdr:row>
      <xdr:rowOff>83820</xdr:rowOff>
    </xdr:to>
    <xdr:sp macro="" textlink="">
      <xdr:nvSpPr>
        <xdr:cNvPr id="400" name="円/楕円 399"/>
        <xdr:cNvSpPr/>
      </xdr:nvSpPr>
      <xdr:spPr>
        <a:xfrm>
          <a:off x="16129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93997</xdr:rowOff>
    </xdr:from>
    <xdr:ext cx="736600" cy="259045"/>
    <xdr:sp macro="" textlink="">
      <xdr:nvSpPr>
        <xdr:cNvPr id="401" name="テキスト ボックス 400"/>
        <xdr:cNvSpPr txBox="1"/>
      </xdr:nvSpPr>
      <xdr:spPr>
        <a:xfrm>
          <a:off x="15798800" y="643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24447</xdr:rowOff>
    </xdr:from>
    <xdr:to>
      <xdr:col>22</xdr:col>
      <xdr:colOff>254000</xdr:colOff>
      <xdr:row>39</xdr:row>
      <xdr:rowOff>126047</xdr:rowOff>
    </xdr:to>
    <xdr:sp macro="" textlink="">
      <xdr:nvSpPr>
        <xdr:cNvPr id="402" name="円/楕円 401"/>
        <xdr:cNvSpPr/>
      </xdr:nvSpPr>
      <xdr:spPr>
        <a:xfrm>
          <a:off x="15240000" y="671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136224</xdr:rowOff>
    </xdr:from>
    <xdr:ext cx="762000" cy="259045"/>
    <xdr:sp macro="" textlink="">
      <xdr:nvSpPr>
        <xdr:cNvPr id="403" name="テキスト ボックス 402"/>
        <xdr:cNvSpPr txBox="1"/>
      </xdr:nvSpPr>
      <xdr:spPr>
        <a:xfrm>
          <a:off x="14909800" y="647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78740</xdr:rowOff>
    </xdr:from>
    <xdr:to>
      <xdr:col>21</xdr:col>
      <xdr:colOff>50800</xdr:colOff>
      <xdr:row>40</xdr:row>
      <xdr:rowOff>8890</xdr:rowOff>
    </xdr:to>
    <xdr:sp macro="" textlink="">
      <xdr:nvSpPr>
        <xdr:cNvPr id="404" name="円/楕円 403"/>
        <xdr:cNvSpPr/>
      </xdr:nvSpPr>
      <xdr:spPr>
        <a:xfrm>
          <a:off x="14351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19067</xdr:rowOff>
    </xdr:from>
    <xdr:ext cx="762000" cy="259045"/>
    <xdr:sp macro="" textlink="">
      <xdr:nvSpPr>
        <xdr:cNvPr id="405" name="テキスト ボックス 404"/>
        <xdr:cNvSpPr txBox="1"/>
      </xdr:nvSpPr>
      <xdr:spPr>
        <a:xfrm>
          <a:off x="14020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157163</xdr:rowOff>
    </xdr:from>
    <xdr:to>
      <xdr:col>19</xdr:col>
      <xdr:colOff>533400</xdr:colOff>
      <xdr:row>40</xdr:row>
      <xdr:rowOff>87313</xdr:rowOff>
    </xdr:to>
    <xdr:sp macro="" textlink="">
      <xdr:nvSpPr>
        <xdr:cNvPr id="406" name="円/楕円 405"/>
        <xdr:cNvSpPr/>
      </xdr:nvSpPr>
      <xdr:spPr>
        <a:xfrm>
          <a:off x="13462000" y="68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97490</xdr:rowOff>
    </xdr:from>
    <xdr:ext cx="762000" cy="259045"/>
    <xdr:sp macro="" textlink="">
      <xdr:nvSpPr>
        <xdr:cNvPr id="407" name="テキスト ボックス 406"/>
        <xdr:cNvSpPr txBox="1"/>
      </xdr:nvSpPr>
      <xdr:spPr>
        <a:xfrm>
          <a:off x="13131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19</a:t>
          </a:r>
          <a:r>
            <a:rPr kumimoji="1" lang="ja-JP" altLang="en-US" sz="1300">
              <a:latin typeface="ＭＳ Ｐゴシック"/>
            </a:rPr>
            <a:t>年度から平成</a:t>
          </a:r>
          <a:r>
            <a:rPr kumimoji="1" lang="en-US" altLang="ja-JP" sz="1300">
              <a:latin typeface="ＭＳ Ｐゴシック"/>
            </a:rPr>
            <a:t>21</a:t>
          </a:r>
          <a:r>
            <a:rPr kumimoji="1" lang="ja-JP" altLang="en-US" sz="1300">
              <a:latin typeface="ＭＳ Ｐゴシック"/>
            </a:rPr>
            <a:t>年度に補償金免除で高金利の地方債を繰上償還したことにより地方債の残高が減り、類似団体の平均を大きく下回っている。今後も引き続き財政の健全化に努めていく。</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95631</xdr:rowOff>
    </xdr:to>
    <xdr:cxnSp macro="">
      <xdr:nvCxnSpPr>
        <xdr:cNvPr id="436" name="直線コネクタ 435"/>
        <xdr:cNvCxnSpPr/>
      </xdr:nvCxnSpPr>
      <xdr:spPr>
        <a:xfrm flipV="1">
          <a:off x="17018000" y="2370667"/>
          <a:ext cx="0" cy="1496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67708</xdr:rowOff>
    </xdr:from>
    <xdr:ext cx="762000" cy="259045"/>
    <xdr:sp macro="" textlink="">
      <xdr:nvSpPr>
        <xdr:cNvPr id="437" name="将来負担の状況最小値テキスト"/>
        <xdr:cNvSpPr txBox="1"/>
      </xdr:nvSpPr>
      <xdr:spPr>
        <a:xfrm>
          <a:off x="17106900" y="383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469900</xdr:colOff>
      <xdr:row>22</xdr:row>
      <xdr:rowOff>95631</xdr:rowOff>
    </xdr:from>
    <xdr:to>
      <xdr:col>24</xdr:col>
      <xdr:colOff>647700</xdr:colOff>
      <xdr:row>22</xdr:row>
      <xdr:rowOff>95631</xdr:rowOff>
    </xdr:to>
    <xdr:cxnSp macro="">
      <xdr:nvCxnSpPr>
        <xdr:cNvPr id="438" name="直線コネクタ 437"/>
        <xdr:cNvCxnSpPr/>
      </xdr:nvCxnSpPr>
      <xdr:spPr>
        <a:xfrm>
          <a:off x="16929100" y="386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20210</xdr:rowOff>
    </xdr:from>
    <xdr:ext cx="762000" cy="259045"/>
    <xdr:sp macro="" textlink="">
      <xdr:nvSpPr>
        <xdr:cNvPr id="441" name="将来負担の状況平均値テキスト"/>
        <xdr:cNvSpPr txBox="1"/>
      </xdr:nvSpPr>
      <xdr:spPr>
        <a:xfrm>
          <a:off x="17106900" y="25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48133</xdr:rowOff>
    </xdr:from>
    <xdr:to>
      <xdr:col>24</xdr:col>
      <xdr:colOff>609600</xdr:colOff>
      <xdr:row>15</xdr:row>
      <xdr:rowOff>149733</xdr:rowOff>
    </xdr:to>
    <xdr:sp macro="" textlink="">
      <xdr:nvSpPr>
        <xdr:cNvPr id="442" name="フローチャート : 判断 441"/>
        <xdr:cNvSpPr/>
      </xdr:nvSpPr>
      <xdr:spPr>
        <a:xfrm>
          <a:off x="169672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105241</xdr:rowOff>
    </xdr:from>
    <xdr:to>
      <xdr:col>23</xdr:col>
      <xdr:colOff>457200</xdr:colOff>
      <xdr:row>16</xdr:row>
      <xdr:rowOff>35391</xdr:rowOff>
    </xdr:to>
    <xdr:sp macro="" textlink="">
      <xdr:nvSpPr>
        <xdr:cNvPr id="443" name="フローチャート : 判断 442"/>
        <xdr:cNvSpPr/>
      </xdr:nvSpPr>
      <xdr:spPr>
        <a:xfrm>
          <a:off x="16129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45568</xdr:rowOff>
    </xdr:from>
    <xdr:ext cx="736600" cy="259045"/>
    <xdr:sp macro="" textlink="">
      <xdr:nvSpPr>
        <xdr:cNvPr id="444" name="テキスト ボックス 443"/>
        <xdr:cNvSpPr txBox="1"/>
      </xdr:nvSpPr>
      <xdr:spPr>
        <a:xfrm>
          <a:off x="15798800" y="244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136610</xdr:rowOff>
    </xdr:from>
    <xdr:to>
      <xdr:col>22</xdr:col>
      <xdr:colOff>254000</xdr:colOff>
      <xdr:row>16</xdr:row>
      <xdr:rowOff>66760</xdr:rowOff>
    </xdr:to>
    <xdr:sp macro="" textlink="">
      <xdr:nvSpPr>
        <xdr:cNvPr id="445" name="フローチャート : 判断 444"/>
        <xdr:cNvSpPr/>
      </xdr:nvSpPr>
      <xdr:spPr>
        <a:xfrm>
          <a:off x="15240000" y="270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76937</xdr:rowOff>
    </xdr:from>
    <xdr:ext cx="762000" cy="259045"/>
    <xdr:sp macro="" textlink="">
      <xdr:nvSpPr>
        <xdr:cNvPr id="446" name="テキスト ボックス 445"/>
        <xdr:cNvSpPr txBox="1"/>
      </xdr:nvSpPr>
      <xdr:spPr>
        <a:xfrm>
          <a:off x="14909800" y="247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39963</xdr:rowOff>
    </xdr:from>
    <xdr:to>
      <xdr:col>21</xdr:col>
      <xdr:colOff>50800</xdr:colOff>
      <xdr:row>16</xdr:row>
      <xdr:rowOff>141563</xdr:rowOff>
    </xdr:to>
    <xdr:sp macro="" textlink="">
      <xdr:nvSpPr>
        <xdr:cNvPr id="447" name="フローチャート : 判断 446"/>
        <xdr:cNvSpPr/>
      </xdr:nvSpPr>
      <xdr:spPr>
        <a:xfrm>
          <a:off x="14351000" y="278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151740</xdr:rowOff>
    </xdr:from>
    <xdr:ext cx="762000" cy="259045"/>
    <xdr:sp macro="" textlink="">
      <xdr:nvSpPr>
        <xdr:cNvPr id="448" name="テキスト ボックス 447"/>
        <xdr:cNvSpPr txBox="1"/>
      </xdr:nvSpPr>
      <xdr:spPr>
        <a:xfrm>
          <a:off x="14020800" y="255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136483</xdr:rowOff>
    </xdr:from>
    <xdr:to>
      <xdr:col>19</xdr:col>
      <xdr:colOff>533400</xdr:colOff>
      <xdr:row>17</xdr:row>
      <xdr:rowOff>66633</xdr:rowOff>
    </xdr:to>
    <xdr:sp macro="" textlink="">
      <xdr:nvSpPr>
        <xdr:cNvPr id="449" name="フローチャート : 判断 448"/>
        <xdr:cNvSpPr/>
      </xdr:nvSpPr>
      <xdr:spPr>
        <a:xfrm>
          <a:off x="13462000" y="28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76810</xdr:rowOff>
    </xdr:from>
    <xdr:ext cx="762000" cy="259045"/>
    <xdr:sp macro="" textlink="">
      <xdr:nvSpPr>
        <xdr:cNvPr id="450" name="テキスト ボックス 449"/>
        <xdr:cNvSpPr txBox="1"/>
      </xdr:nvSpPr>
      <xdr:spPr>
        <a:xfrm>
          <a:off x="13131800" y="2648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岐阜県土岐市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59,867
58,316
116.02
20,305,003
19,360,066
832,733
12,694,495
13,355,011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直営施設が他の類似団体より多いため、職員数が類似団体と比較して多く、類似団体平均を大きく上回った数値になっている。平成</a:t>
          </a:r>
          <a:r>
            <a:rPr kumimoji="1" lang="en-US" altLang="ja-JP" sz="1300">
              <a:latin typeface="ＭＳ Ｐゴシック"/>
            </a:rPr>
            <a:t>29</a:t>
          </a:r>
          <a:r>
            <a:rPr kumimoji="1" lang="ja-JP" altLang="en-US" sz="1300">
              <a:latin typeface="ＭＳ Ｐゴシック"/>
            </a:rPr>
            <a:t>年度より直営施設である養護老人ホームに指定管理者制度を導入する。今後も適正な人件費の抑制に努めていく。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612775</xdr:colOff>
      <xdr:row>41</xdr:row>
      <xdr:rowOff>100330</xdr:rowOff>
    </xdr:from>
    <xdr:to>
      <xdr:col>7</xdr:col>
      <xdr:colOff>104775</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88900</xdr:rowOff>
    </xdr:from>
    <xdr:to>
      <xdr:col>7</xdr:col>
      <xdr:colOff>15875</xdr:colOff>
      <xdr:row>38</xdr:row>
      <xdr:rowOff>142240</xdr:rowOff>
    </xdr:to>
    <xdr:cxnSp macro="">
      <xdr:nvCxnSpPr>
        <xdr:cNvPr id="66" name="直線コネクタ 65"/>
        <xdr:cNvCxnSpPr/>
      </xdr:nvCxnSpPr>
      <xdr:spPr>
        <a:xfrm flipV="1">
          <a:off x="3987800" y="66040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68" name="フローチャート :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142240</xdr:rowOff>
    </xdr:from>
    <xdr:to>
      <xdr:col>5</xdr:col>
      <xdr:colOff>549275</xdr:colOff>
      <xdr:row>39</xdr:row>
      <xdr:rowOff>62230</xdr:rowOff>
    </xdr:to>
    <xdr:cxnSp macro="">
      <xdr:nvCxnSpPr>
        <xdr:cNvPr id="69" name="直線コネクタ 68"/>
        <xdr:cNvCxnSpPr/>
      </xdr:nvCxnSpPr>
      <xdr:spPr>
        <a:xfrm flipV="1">
          <a:off x="3098800" y="6657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54610</xdr:rowOff>
    </xdr:from>
    <xdr:to>
      <xdr:col>4</xdr:col>
      <xdr:colOff>346075</xdr:colOff>
      <xdr:row>39</xdr:row>
      <xdr:rowOff>62230</xdr:rowOff>
    </xdr:to>
    <xdr:cxnSp macro="">
      <xdr:nvCxnSpPr>
        <xdr:cNvPr id="72" name="直線コネクタ 71"/>
        <xdr:cNvCxnSpPr/>
      </xdr:nvCxnSpPr>
      <xdr:spPr>
        <a:xfrm>
          <a:off x="2209800" y="6741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140970</xdr:rowOff>
    </xdr:from>
    <xdr:to>
      <xdr:col>4</xdr:col>
      <xdr:colOff>396875</xdr:colOff>
      <xdr:row>36</xdr:row>
      <xdr:rowOff>71120</xdr:rowOff>
    </xdr:to>
    <xdr:sp macro="" textlink="">
      <xdr:nvSpPr>
        <xdr:cNvPr id="73" name="フローチャート :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81297</xdr:rowOff>
    </xdr:from>
    <xdr:ext cx="762000" cy="259045"/>
    <xdr:sp macro="" textlink="">
      <xdr:nvSpPr>
        <xdr:cNvPr id="74" name="テキスト ボックス 73"/>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54610</xdr:rowOff>
    </xdr:from>
    <xdr:to>
      <xdr:col>3</xdr:col>
      <xdr:colOff>142875</xdr:colOff>
      <xdr:row>39</xdr:row>
      <xdr:rowOff>92710</xdr:rowOff>
    </xdr:to>
    <xdr:cxnSp macro="">
      <xdr:nvCxnSpPr>
        <xdr:cNvPr id="75" name="直線コネクタ 74"/>
        <xdr:cNvCxnSpPr/>
      </xdr:nvCxnSpPr>
      <xdr:spPr>
        <a:xfrm flipV="1">
          <a:off x="1320800" y="6741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60960</xdr:rowOff>
    </xdr:from>
    <xdr:to>
      <xdr:col>3</xdr:col>
      <xdr:colOff>193675</xdr:colOff>
      <xdr:row>36</xdr:row>
      <xdr:rowOff>162560</xdr:rowOff>
    </xdr:to>
    <xdr:sp macro="" textlink="">
      <xdr:nvSpPr>
        <xdr:cNvPr id="76" name="フローチャート :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106680</xdr:rowOff>
    </xdr:from>
    <xdr:to>
      <xdr:col>1</xdr:col>
      <xdr:colOff>676275</xdr:colOff>
      <xdr:row>37</xdr:row>
      <xdr:rowOff>36830</xdr:rowOff>
    </xdr:to>
    <xdr:sp macro="" textlink="">
      <xdr:nvSpPr>
        <xdr:cNvPr id="78" name="フローチャート :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47007</xdr:rowOff>
    </xdr:from>
    <xdr:ext cx="762000" cy="259045"/>
    <xdr:sp macro="" textlink="">
      <xdr:nvSpPr>
        <xdr:cNvPr id="79" name="テキスト ボックス 78"/>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38100</xdr:rowOff>
    </xdr:from>
    <xdr:to>
      <xdr:col>7</xdr:col>
      <xdr:colOff>66675</xdr:colOff>
      <xdr:row>38</xdr:row>
      <xdr:rowOff>139700</xdr:rowOff>
    </xdr:to>
    <xdr:sp macro="" textlink="">
      <xdr:nvSpPr>
        <xdr:cNvPr id="85" name="円/楕円 84"/>
        <xdr:cNvSpPr/>
      </xdr:nvSpPr>
      <xdr:spPr>
        <a:xfrm>
          <a:off x="4775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10177</xdr:rowOff>
    </xdr:from>
    <xdr:ext cx="762000" cy="259045"/>
    <xdr:sp macro="" textlink="">
      <xdr:nvSpPr>
        <xdr:cNvPr id="86" name="人件費該当値テキスト"/>
        <xdr:cNvSpPr txBox="1"/>
      </xdr:nvSpPr>
      <xdr:spPr>
        <a:xfrm>
          <a:off x="49149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91440</xdr:rowOff>
    </xdr:from>
    <xdr:to>
      <xdr:col>5</xdr:col>
      <xdr:colOff>600075</xdr:colOff>
      <xdr:row>39</xdr:row>
      <xdr:rowOff>21590</xdr:rowOff>
    </xdr:to>
    <xdr:sp macro="" textlink="">
      <xdr:nvSpPr>
        <xdr:cNvPr id="87" name="円/楕円 86"/>
        <xdr:cNvSpPr/>
      </xdr:nvSpPr>
      <xdr:spPr>
        <a:xfrm>
          <a:off x="3937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6367</xdr:rowOff>
    </xdr:from>
    <xdr:ext cx="736600" cy="259045"/>
    <xdr:sp macro="" textlink="">
      <xdr:nvSpPr>
        <xdr:cNvPr id="88" name="テキスト ボックス 87"/>
        <xdr:cNvSpPr txBox="1"/>
      </xdr:nvSpPr>
      <xdr:spPr>
        <a:xfrm>
          <a:off x="3606800" y="669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11430</xdr:rowOff>
    </xdr:from>
    <xdr:to>
      <xdr:col>4</xdr:col>
      <xdr:colOff>396875</xdr:colOff>
      <xdr:row>39</xdr:row>
      <xdr:rowOff>113030</xdr:rowOff>
    </xdr:to>
    <xdr:sp macro="" textlink="">
      <xdr:nvSpPr>
        <xdr:cNvPr id="89" name="円/楕円 88"/>
        <xdr:cNvSpPr/>
      </xdr:nvSpPr>
      <xdr:spPr>
        <a:xfrm>
          <a:off x="3048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97807</xdr:rowOff>
    </xdr:from>
    <xdr:ext cx="762000" cy="259045"/>
    <xdr:sp macro="" textlink="">
      <xdr:nvSpPr>
        <xdr:cNvPr id="90" name="テキスト ボックス 89"/>
        <xdr:cNvSpPr txBox="1"/>
      </xdr:nvSpPr>
      <xdr:spPr>
        <a:xfrm>
          <a:off x="2717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3810</xdr:rowOff>
    </xdr:from>
    <xdr:to>
      <xdr:col>3</xdr:col>
      <xdr:colOff>193675</xdr:colOff>
      <xdr:row>39</xdr:row>
      <xdr:rowOff>105410</xdr:rowOff>
    </xdr:to>
    <xdr:sp macro="" textlink="">
      <xdr:nvSpPr>
        <xdr:cNvPr id="91" name="円/楕円 90"/>
        <xdr:cNvSpPr/>
      </xdr:nvSpPr>
      <xdr:spPr>
        <a:xfrm>
          <a:off x="2159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90187</xdr:rowOff>
    </xdr:from>
    <xdr:ext cx="762000" cy="259045"/>
    <xdr:sp macro="" textlink="">
      <xdr:nvSpPr>
        <xdr:cNvPr id="92" name="テキスト ボックス 91"/>
        <xdr:cNvSpPr txBox="1"/>
      </xdr:nvSpPr>
      <xdr:spPr>
        <a:xfrm>
          <a:off x="1828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41910</xdr:rowOff>
    </xdr:from>
    <xdr:to>
      <xdr:col>1</xdr:col>
      <xdr:colOff>676275</xdr:colOff>
      <xdr:row>39</xdr:row>
      <xdr:rowOff>143510</xdr:rowOff>
    </xdr:to>
    <xdr:sp macro="" textlink="">
      <xdr:nvSpPr>
        <xdr:cNvPr id="93" name="円/楕円 92"/>
        <xdr:cNvSpPr/>
      </xdr:nvSpPr>
      <xdr:spPr>
        <a:xfrm>
          <a:off x="1270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128287</xdr:rowOff>
    </xdr:from>
    <xdr:ext cx="762000" cy="259045"/>
    <xdr:sp macro="" textlink="">
      <xdr:nvSpPr>
        <xdr:cNvPr id="94" name="テキスト ボックス 93"/>
        <xdr:cNvSpPr txBox="1"/>
      </xdr:nvSpPr>
      <xdr:spPr>
        <a:xfrm>
          <a:off x="939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物件費に係る経常収支比率が類似団体平均を大きく下回っているのは、ゴミやし尿の収集、保育所等の直営施設が多いためである。委託料（物件費）が少ない一方で、人件費が類似団体平均を大きく上回っていることにも表れている。今後も、事務事業の見直しを進めることにより、物件費の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60706</xdr:rowOff>
    </xdr:to>
    <xdr:cxnSp macro="">
      <xdr:nvCxnSpPr>
        <xdr:cNvPr id="120" name="直線コネクタ 119"/>
        <xdr:cNvCxnSpPr/>
      </xdr:nvCxnSpPr>
      <xdr:spPr>
        <a:xfrm flipV="1">
          <a:off x="16510000" y="2271268"/>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60706</xdr:rowOff>
    </xdr:from>
    <xdr:to>
      <xdr:col>24</xdr:col>
      <xdr:colOff>120650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152146</xdr:rowOff>
    </xdr:from>
    <xdr:to>
      <xdr:col>24</xdr:col>
      <xdr:colOff>31750</xdr:colOff>
      <xdr:row>14</xdr:row>
      <xdr:rowOff>17272</xdr:rowOff>
    </xdr:to>
    <xdr:cxnSp macro="">
      <xdr:nvCxnSpPr>
        <xdr:cNvPr id="125" name="直線コネクタ 124"/>
        <xdr:cNvCxnSpPr/>
      </xdr:nvCxnSpPr>
      <xdr:spPr>
        <a:xfrm>
          <a:off x="15671800" y="23809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142003</xdr:rowOff>
    </xdr:from>
    <xdr:ext cx="762000" cy="259045"/>
    <xdr:sp macro="" textlink="">
      <xdr:nvSpPr>
        <xdr:cNvPr id="126" name="物件費平均値テキスト"/>
        <xdr:cNvSpPr txBox="1"/>
      </xdr:nvSpPr>
      <xdr:spPr>
        <a:xfrm>
          <a:off x="16598900" y="271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27" name="フローチャート : 判断 126"/>
        <xdr:cNvSpPr/>
      </xdr:nvSpPr>
      <xdr:spPr>
        <a:xfrm>
          <a:off x="164592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152146</xdr:rowOff>
    </xdr:from>
    <xdr:to>
      <xdr:col>22</xdr:col>
      <xdr:colOff>565150</xdr:colOff>
      <xdr:row>13</xdr:row>
      <xdr:rowOff>170434</xdr:rowOff>
    </xdr:to>
    <xdr:cxnSp macro="">
      <xdr:nvCxnSpPr>
        <xdr:cNvPr id="128" name="直線コネクタ 127"/>
        <xdr:cNvCxnSpPr/>
      </xdr:nvCxnSpPr>
      <xdr:spPr>
        <a:xfrm flipV="1">
          <a:off x="14782800" y="23809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69342</xdr:rowOff>
    </xdr:from>
    <xdr:to>
      <xdr:col>22</xdr:col>
      <xdr:colOff>615950</xdr:colOff>
      <xdr:row>15</xdr:row>
      <xdr:rowOff>170942</xdr:rowOff>
    </xdr:to>
    <xdr:sp macro="" textlink="">
      <xdr:nvSpPr>
        <xdr:cNvPr id="129" name="フローチャート : 判断 128"/>
        <xdr:cNvSpPr/>
      </xdr:nvSpPr>
      <xdr:spPr>
        <a:xfrm>
          <a:off x="15621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155719</xdr:rowOff>
    </xdr:from>
    <xdr:ext cx="736600" cy="259045"/>
    <xdr:sp macro="" textlink="">
      <xdr:nvSpPr>
        <xdr:cNvPr id="130" name="テキスト ボックス 129"/>
        <xdr:cNvSpPr txBox="1"/>
      </xdr:nvSpPr>
      <xdr:spPr>
        <a:xfrm>
          <a:off x="15290800" y="2727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170434</xdr:rowOff>
    </xdr:from>
    <xdr:to>
      <xdr:col>21</xdr:col>
      <xdr:colOff>361950</xdr:colOff>
      <xdr:row>13</xdr:row>
      <xdr:rowOff>170434</xdr:rowOff>
    </xdr:to>
    <xdr:cxnSp macro="">
      <xdr:nvCxnSpPr>
        <xdr:cNvPr id="131" name="直線コネクタ 130"/>
        <xdr:cNvCxnSpPr/>
      </xdr:nvCxnSpPr>
      <xdr:spPr>
        <a:xfrm>
          <a:off x="13893800" y="23992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41910</xdr:rowOff>
    </xdr:from>
    <xdr:to>
      <xdr:col>21</xdr:col>
      <xdr:colOff>412750</xdr:colOff>
      <xdr:row>15</xdr:row>
      <xdr:rowOff>143510</xdr:rowOff>
    </xdr:to>
    <xdr:sp macro="" textlink="">
      <xdr:nvSpPr>
        <xdr:cNvPr id="132" name="フローチャート : 判断 131"/>
        <xdr:cNvSpPr/>
      </xdr:nvSpPr>
      <xdr:spPr>
        <a:xfrm>
          <a:off x="14732000" y="261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128287</xdr:rowOff>
    </xdr:from>
    <xdr:ext cx="762000" cy="259045"/>
    <xdr:sp macro="" textlink="">
      <xdr:nvSpPr>
        <xdr:cNvPr id="133" name="テキスト ボックス 132"/>
        <xdr:cNvSpPr txBox="1"/>
      </xdr:nvSpPr>
      <xdr:spPr>
        <a:xfrm>
          <a:off x="14401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161290</xdr:rowOff>
    </xdr:from>
    <xdr:to>
      <xdr:col>20</xdr:col>
      <xdr:colOff>158750</xdr:colOff>
      <xdr:row>13</xdr:row>
      <xdr:rowOff>170434</xdr:rowOff>
    </xdr:to>
    <xdr:cxnSp macro="">
      <xdr:nvCxnSpPr>
        <xdr:cNvPr id="134" name="直線コネクタ 133"/>
        <xdr:cNvCxnSpPr/>
      </xdr:nvCxnSpPr>
      <xdr:spPr>
        <a:xfrm>
          <a:off x="13004800" y="23901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167640</xdr:rowOff>
    </xdr:from>
    <xdr:to>
      <xdr:col>20</xdr:col>
      <xdr:colOff>209550</xdr:colOff>
      <xdr:row>15</xdr:row>
      <xdr:rowOff>97790</xdr:rowOff>
    </xdr:to>
    <xdr:sp macro="" textlink="">
      <xdr:nvSpPr>
        <xdr:cNvPr id="135" name="フローチャート :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82567</xdr:rowOff>
    </xdr:from>
    <xdr:ext cx="762000" cy="259045"/>
    <xdr:sp macro="" textlink="">
      <xdr:nvSpPr>
        <xdr:cNvPr id="136" name="テキスト ボックス 135"/>
        <xdr:cNvSpPr txBox="1"/>
      </xdr:nvSpPr>
      <xdr:spPr>
        <a:xfrm>
          <a:off x="13512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131064</xdr:rowOff>
    </xdr:from>
    <xdr:to>
      <xdr:col>19</xdr:col>
      <xdr:colOff>6350</xdr:colOff>
      <xdr:row>15</xdr:row>
      <xdr:rowOff>61214</xdr:rowOff>
    </xdr:to>
    <xdr:sp macro="" textlink="">
      <xdr:nvSpPr>
        <xdr:cNvPr id="137" name="フローチャート : 判断 136"/>
        <xdr:cNvSpPr/>
      </xdr:nvSpPr>
      <xdr:spPr>
        <a:xfrm>
          <a:off x="12954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45991</xdr:rowOff>
    </xdr:from>
    <xdr:ext cx="762000" cy="259045"/>
    <xdr:sp macro="" textlink="">
      <xdr:nvSpPr>
        <xdr:cNvPr id="138" name="テキスト ボックス 137"/>
        <xdr:cNvSpPr txBox="1"/>
      </xdr:nvSpPr>
      <xdr:spPr>
        <a:xfrm>
          <a:off x="12623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13</xdr:row>
      <xdr:rowOff>137922</xdr:rowOff>
    </xdr:from>
    <xdr:to>
      <xdr:col>24</xdr:col>
      <xdr:colOff>82550</xdr:colOff>
      <xdr:row>14</xdr:row>
      <xdr:rowOff>68072</xdr:rowOff>
    </xdr:to>
    <xdr:sp macro="" textlink="">
      <xdr:nvSpPr>
        <xdr:cNvPr id="144" name="円/楕円 143"/>
        <xdr:cNvSpPr/>
      </xdr:nvSpPr>
      <xdr:spPr>
        <a:xfrm>
          <a:off x="16459200" y="23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154449</xdr:rowOff>
    </xdr:from>
    <xdr:ext cx="762000" cy="259045"/>
    <xdr:sp macro="" textlink="">
      <xdr:nvSpPr>
        <xdr:cNvPr id="145" name="物件費該当値テキスト"/>
        <xdr:cNvSpPr txBox="1"/>
      </xdr:nvSpPr>
      <xdr:spPr>
        <a:xfrm>
          <a:off x="16598900" y="221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101346</xdr:rowOff>
    </xdr:from>
    <xdr:to>
      <xdr:col>22</xdr:col>
      <xdr:colOff>615950</xdr:colOff>
      <xdr:row>14</xdr:row>
      <xdr:rowOff>31496</xdr:rowOff>
    </xdr:to>
    <xdr:sp macro="" textlink="">
      <xdr:nvSpPr>
        <xdr:cNvPr id="146" name="円/楕円 145"/>
        <xdr:cNvSpPr/>
      </xdr:nvSpPr>
      <xdr:spPr>
        <a:xfrm>
          <a:off x="15621000" y="23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41673</xdr:rowOff>
    </xdr:from>
    <xdr:ext cx="736600" cy="259045"/>
    <xdr:sp macro="" textlink="">
      <xdr:nvSpPr>
        <xdr:cNvPr id="147" name="テキスト ボックス 146"/>
        <xdr:cNvSpPr txBox="1"/>
      </xdr:nvSpPr>
      <xdr:spPr>
        <a:xfrm>
          <a:off x="15290800" y="2099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119634</xdr:rowOff>
    </xdr:from>
    <xdr:to>
      <xdr:col>21</xdr:col>
      <xdr:colOff>412750</xdr:colOff>
      <xdr:row>14</xdr:row>
      <xdr:rowOff>49784</xdr:rowOff>
    </xdr:to>
    <xdr:sp macro="" textlink="">
      <xdr:nvSpPr>
        <xdr:cNvPr id="148" name="円/楕円 147"/>
        <xdr:cNvSpPr/>
      </xdr:nvSpPr>
      <xdr:spPr>
        <a:xfrm>
          <a:off x="14732000" y="234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59961</xdr:rowOff>
    </xdr:from>
    <xdr:ext cx="762000" cy="259045"/>
    <xdr:sp macro="" textlink="">
      <xdr:nvSpPr>
        <xdr:cNvPr id="149" name="テキスト ボックス 148"/>
        <xdr:cNvSpPr txBox="1"/>
      </xdr:nvSpPr>
      <xdr:spPr>
        <a:xfrm>
          <a:off x="144018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119634</xdr:rowOff>
    </xdr:from>
    <xdr:to>
      <xdr:col>20</xdr:col>
      <xdr:colOff>209550</xdr:colOff>
      <xdr:row>14</xdr:row>
      <xdr:rowOff>49784</xdr:rowOff>
    </xdr:to>
    <xdr:sp macro="" textlink="">
      <xdr:nvSpPr>
        <xdr:cNvPr id="150" name="円/楕円 149"/>
        <xdr:cNvSpPr/>
      </xdr:nvSpPr>
      <xdr:spPr>
        <a:xfrm>
          <a:off x="13843000" y="234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59961</xdr:rowOff>
    </xdr:from>
    <xdr:ext cx="762000" cy="259045"/>
    <xdr:sp macro="" textlink="">
      <xdr:nvSpPr>
        <xdr:cNvPr id="151" name="テキスト ボックス 150"/>
        <xdr:cNvSpPr txBox="1"/>
      </xdr:nvSpPr>
      <xdr:spPr>
        <a:xfrm>
          <a:off x="135128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110490</xdr:rowOff>
    </xdr:from>
    <xdr:to>
      <xdr:col>19</xdr:col>
      <xdr:colOff>6350</xdr:colOff>
      <xdr:row>14</xdr:row>
      <xdr:rowOff>40640</xdr:rowOff>
    </xdr:to>
    <xdr:sp macro="" textlink="">
      <xdr:nvSpPr>
        <xdr:cNvPr id="152" name="円/楕円 151"/>
        <xdr:cNvSpPr/>
      </xdr:nvSpPr>
      <xdr:spPr>
        <a:xfrm>
          <a:off x="12954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50817</xdr:rowOff>
    </xdr:from>
    <xdr:ext cx="762000" cy="259045"/>
    <xdr:sp macro="" textlink="">
      <xdr:nvSpPr>
        <xdr:cNvPr id="153" name="テキスト ボックス 152"/>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扶助費に係る経常収支比率は昨年度に比べ</a:t>
          </a:r>
          <a:r>
            <a:rPr kumimoji="1" lang="en-US" altLang="ja-JP" sz="1300">
              <a:latin typeface="ＭＳ Ｐゴシック"/>
            </a:rPr>
            <a:t>0.3</a:t>
          </a:r>
          <a:r>
            <a:rPr kumimoji="1" lang="ja-JP" altLang="en-US" sz="1300">
              <a:latin typeface="ＭＳ Ｐゴシック"/>
            </a:rPr>
            <a:t>ポイント増加している。高齢化に伴う介護給付費の増加や、総合支援費の額が膨らんでいることが主な要因であり、今後も、更なる増加が予想される。</a:t>
          </a:r>
          <a:endParaRPr kumimoji="1" lang="en-US" altLang="ja-JP" sz="1300">
            <a:latin typeface="ＭＳ Ｐゴシック"/>
          </a:endParaRPr>
        </a:p>
        <a:p>
          <a:r>
            <a:rPr kumimoji="1" lang="ja-JP" altLang="en-US" sz="1300">
              <a:latin typeface="ＭＳ Ｐゴシック"/>
            </a:rPr>
            <a:t>引き続き審査適正化や健康増進事業を推進し、扶助費の抑制を図っていく。</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101600</xdr:rowOff>
    </xdr:from>
    <xdr:to>
      <xdr:col>7</xdr:col>
      <xdr:colOff>15875</xdr:colOff>
      <xdr:row>61</xdr:row>
      <xdr:rowOff>69850</xdr:rowOff>
    </xdr:to>
    <xdr:cxnSp macro="">
      <xdr:nvCxnSpPr>
        <xdr:cNvPr id="181" name="直線コネクタ 180"/>
        <xdr:cNvCxnSpPr/>
      </xdr:nvCxnSpPr>
      <xdr:spPr>
        <a:xfrm flipV="1">
          <a:off x="4826000" y="9017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16527</xdr:rowOff>
    </xdr:from>
    <xdr:ext cx="762000" cy="259045"/>
    <xdr:sp macro="" textlink="">
      <xdr:nvSpPr>
        <xdr:cNvPr id="184" name="扶助費最大値テキスト"/>
        <xdr:cNvSpPr txBox="1"/>
      </xdr:nvSpPr>
      <xdr:spPr>
        <a:xfrm>
          <a:off x="4914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52</xdr:row>
      <xdr:rowOff>101600</xdr:rowOff>
    </xdr:from>
    <xdr:to>
      <xdr:col>7</xdr:col>
      <xdr:colOff>104775</xdr:colOff>
      <xdr:row>52</xdr:row>
      <xdr:rowOff>101600</xdr:rowOff>
    </xdr:to>
    <xdr:cxnSp macro="">
      <xdr:nvCxnSpPr>
        <xdr:cNvPr id="185" name="直線コネクタ 184"/>
        <xdr:cNvCxnSpPr/>
      </xdr:nvCxnSpPr>
      <xdr:spPr>
        <a:xfrm>
          <a:off x="4737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63500</xdr:rowOff>
    </xdr:from>
    <xdr:to>
      <xdr:col>7</xdr:col>
      <xdr:colOff>15875</xdr:colOff>
      <xdr:row>56</xdr:row>
      <xdr:rowOff>101600</xdr:rowOff>
    </xdr:to>
    <xdr:cxnSp macro="">
      <xdr:nvCxnSpPr>
        <xdr:cNvPr id="186" name="直線コネクタ 185"/>
        <xdr:cNvCxnSpPr/>
      </xdr:nvCxnSpPr>
      <xdr:spPr>
        <a:xfrm>
          <a:off x="3987800" y="9664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63500</xdr:rowOff>
    </xdr:from>
    <xdr:to>
      <xdr:col>5</xdr:col>
      <xdr:colOff>549275</xdr:colOff>
      <xdr:row>56</xdr:row>
      <xdr:rowOff>63500</xdr:rowOff>
    </xdr:to>
    <xdr:cxnSp macro="">
      <xdr:nvCxnSpPr>
        <xdr:cNvPr id="189" name="直線コネクタ 188"/>
        <xdr:cNvCxnSpPr/>
      </xdr:nvCxnSpPr>
      <xdr:spPr>
        <a:xfrm>
          <a:off x="3098800" y="966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31750</xdr:rowOff>
    </xdr:from>
    <xdr:to>
      <xdr:col>5</xdr:col>
      <xdr:colOff>600075</xdr:colOff>
      <xdr:row>55</xdr:row>
      <xdr:rowOff>133350</xdr:rowOff>
    </xdr:to>
    <xdr:sp macro="" textlink="">
      <xdr:nvSpPr>
        <xdr:cNvPr id="190" name="フローチャート : 判断 189"/>
        <xdr:cNvSpPr/>
      </xdr:nvSpPr>
      <xdr:spPr>
        <a:xfrm>
          <a:off x="3937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143527</xdr:rowOff>
    </xdr:from>
    <xdr:ext cx="736600" cy="259045"/>
    <xdr:sp macro="" textlink="">
      <xdr:nvSpPr>
        <xdr:cNvPr id="191" name="テキスト ボックス 190"/>
        <xdr:cNvSpPr txBox="1"/>
      </xdr:nvSpPr>
      <xdr:spPr>
        <a:xfrm>
          <a:off x="3606800" y="923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63500</xdr:rowOff>
    </xdr:from>
    <xdr:to>
      <xdr:col>4</xdr:col>
      <xdr:colOff>346075</xdr:colOff>
      <xdr:row>56</xdr:row>
      <xdr:rowOff>76200</xdr:rowOff>
    </xdr:to>
    <xdr:cxnSp macro="">
      <xdr:nvCxnSpPr>
        <xdr:cNvPr id="192" name="直線コネクタ 191"/>
        <xdr:cNvCxnSpPr/>
      </xdr:nvCxnSpPr>
      <xdr:spPr>
        <a:xfrm flipV="1">
          <a:off x="2209800" y="9664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6350</xdr:rowOff>
    </xdr:from>
    <xdr:to>
      <xdr:col>4</xdr:col>
      <xdr:colOff>396875</xdr:colOff>
      <xdr:row>55</xdr:row>
      <xdr:rowOff>107950</xdr:rowOff>
    </xdr:to>
    <xdr:sp macro="" textlink="">
      <xdr:nvSpPr>
        <xdr:cNvPr id="193" name="フローチャート : 判断 192"/>
        <xdr:cNvSpPr/>
      </xdr:nvSpPr>
      <xdr:spPr>
        <a:xfrm>
          <a:off x="3048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118127</xdr:rowOff>
    </xdr:from>
    <xdr:ext cx="762000" cy="259045"/>
    <xdr:sp macro="" textlink="">
      <xdr:nvSpPr>
        <xdr:cNvPr id="194" name="テキスト ボックス 193"/>
        <xdr:cNvSpPr txBox="1"/>
      </xdr:nvSpPr>
      <xdr:spPr>
        <a:xfrm>
          <a:off x="2717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50800</xdr:rowOff>
    </xdr:from>
    <xdr:to>
      <xdr:col>3</xdr:col>
      <xdr:colOff>142875</xdr:colOff>
      <xdr:row>56</xdr:row>
      <xdr:rowOff>76200</xdr:rowOff>
    </xdr:to>
    <xdr:cxnSp macro="">
      <xdr:nvCxnSpPr>
        <xdr:cNvPr id="195" name="直線コネクタ 194"/>
        <xdr:cNvCxnSpPr/>
      </xdr:nvCxnSpPr>
      <xdr:spPr>
        <a:xfrm>
          <a:off x="1320800" y="9652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165100</xdr:rowOff>
    </xdr:from>
    <xdr:to>
      <xdr:col>3</xdr:col>
      <xdr:colOff>193675</xdr:colOff>
      <xdr:row>55</xdr:row>
      <xdr:rowOff>95250</xdr:rowOff>
    </xdr:to>
    <xdr:sp macro="" textlink="">
      <xdr:nvSpPr>
        <xdr:cNvPr id="196" name="フローチャート : 判断 195"/>
        <xdr:cNvSpPr/>
      </xdr:nvSpPr>
      <xdr:spPr>
        <a:xfrm>
          <a:off x="2159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105427</xdr:rowOff>
    </xdr:from>
    <xdr:ext cx="762000" cy="259045"/>
    <xdr:sp macro="" textlink="">
      <xdr:nvSpPr>
        <xdr:cNvPr id="197" name="テキスト ボックス 196"/>
        <xdr:cNvSpPr txBox="1"/>
      </xdr:nvSpPr>
      <xdr:spPr>
        <a:xfrm>
          <a:off x="1828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101600</xdr:rowOff>
    </xdr:from>
    <xdr:to>
      <xdr:col>1</xdr:col>
      <xdr:colOff>676275</xdr:colOff>
      <xdr:row>55</xdr:row>
      <xdr:rowOff>31750</xdr:rowOff>
    </xdr:to>
    <xdr:sp macro="" textlink="">
      <xdr:nvSpPr>
        <xdr:cNvPr id="198" name="フローチャート : 判断 197"/>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41927</xdr:rowOff>
    </xdr:from>
    <xdr:ext cx="762000" cy="259045"/>
    <xdr:sp macro="" textlink="">
      <xdr:nvSpPr>
        <xdr:cNvPr id="199" name="テキスト ボックス 198"/>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50800</xdr:rowOff>
    </xdr:from>
    <xdr:to>
      <xdr:col>7</xdr:col>
      <xdr:colOff>66675</xdr:colOff>
      <xdr:row>56</xdr:row>
      <xdr:rowOff>152400</xdr:rowOff>
    </xdr:to>
    <xdr:sp macro="" textlink="">
      <xdr:nvSpPr>
        <xdr:cNvPr id="205" name="円/楕円 204"/>
        <xdr:cNvSpPr/>
      </xdr:nvSpPr>
      <xdr:spPr>
        <a:xfrm>
          <a:off x="47752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22877</xdr:rowOff>
    </xdr:from>
    <xdr:ext cx="762000" cy="259045"/>
    <xdr:sp macro="" textlink="">
      <xdr:nvSpPr>
        <xdr:cNvPr id="206" name="扶助費該当値テキスト"/>
        <xdr:cNvSpPr txBox="1"/>
      </xdr:nvSpPr>
      <xdr:spPr>
        <a:xfrm>
          <a:off x="49149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12700</xdr:rowOff>
    </xdr:from>
    <xdr:to>
      <xdr:col>5</xdr:col>
      <xdr:colOff>600075</xdr:colOff>
      <xdr:row>56</xdr:row>
      <xdr:rowOff>114300</xdr:rowOff>
    </xdr:to>
    <xdr:sp macro="" textlink="">
      <xdr:nvSpPr>
        <xdr:cNvPr id="207" name="円/楕円 206"/>
        <xdr:cNvSpPr/>
      </xdr:nvSpPr>
      <xdr:spPr>
        <a:xfrm>
          <a:off x="3937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99077</xdr:rowOff>
    </xdr:from>
    <xdr:ext cx="736600" cy="259045"/>
    <xdr:sp macro="" textlink="">
      <xdr:nvSpPr>
        <xdr:cNvPr id="208" name="テキスト ボックス 207"/>
        <xdr:cNvSpPr txBox="1"/>
      </xdr:nvSpPr>
      <xdr:spPr>
        <a:xfrm>
          <a:off x="3606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12700</xdr:rowOff>
    </xdr:from>
    <xdr:to>
      <xdr:col>4</xdr:col>
      <xdr:colOff>396875</xdr:colOff>
      <xdr:row>56</xdr:row>
      <xdr:rowOff>114300</xdr:rowOff>
    </xdr:to>
    <xdr:sp macro="" textlink="">
      <xdr:nvSpPr>
        <xdr:cNvPr id="209" name="円/楕円 208"/>
        <xdr:cNvSpPr/>
      </xdr:nvSpPr>
      <xdr:spPr>
        <a:xfrm>
          <a:off x="3048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99077</xdr:rowOff>
    </xdr:from>
    <xdr:ext cx="762000" cy="259045"/>
    <xdr:sp macro="" textlink="">
      <xdr:nvSpPr>
        <xdr:cNvPr id="210" name="テキスト ボックス 209"/>
        <xdr:cNvSpPr txBox="1"/>
      </xdr:nvSpPr>
      <xdr:spPr>
        <a:xfrm>
          <a:off x="2717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25400</xdr:rowOff>
    </xdr:from>
    <xdr:to>
      <xdr:col>3</xdr:col>
      <xdr:colOff>193675</xdr:colOff>
      <xdr:row>56</xdr:row>
      <xdr:rowOff>127000</xdr:rowOff>
    </xdr:to>
    <xdr:sp macro="" textlink="">
      <xdr:nvSpPr>
        <xdr:cNvPr id="211" name="円/楕円 210"/>
        <xdr:cNvSpPr/>
      </xdr:nvSpPr>
      <xdr:spPr>
        <a:xfrm>
          <a:off x="2159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111777</xdr:rowOff>
    </xdr:from>
    <xdr:ext cx="762000" cy="259045"/>
    <xdr:sp macro="" textlink="">
      <xdr:nvSpPr>
        <xdr:cNvPr id="212" name="テキスト ボックス 211"/>
        <xdr:cNvSpPr txBox="1"/>
      </xdr:nvSpPr>
      <xdr:spPr>
        <a:xfrm>
          <a:off x="1828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13" name="円/楕円 212"/>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214" name="テキスト ボックス 213"/>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その他に係る経常収支比率が類似団体を大きく上回っているのは、繰出金が主な要因である。病院事業の運営経費や、公共下水道の整備に多額の費用が必要なため、それに伴い繰出金も多くなっている。今後は、平成</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年度に策定した病院改革プランに沿って経費を節減に努め、繰出金の減少につなげる。</a:t>
          </a:r>
          <a:endParaRPr kumimoji="1" lang="en-US" altLang="ja-JP" sz="1300">
            <a:solidFill>
              <a:sysClr val="windowText" lastClr="000000"/>
            </a:solidFill>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59</xdr:row>
      <xdr:rowOff>85090</xdr:rowOff>
    </xdr:to>
    <xdr:cxnSp macro="">
      <xdr:nvCxnSpPr>
        <xdr:cNvPr id="242" name="直線コネクタ 241"/>
        <xdr:cNvCxnSpPr/>
      </xdr:nvCxnSpPr>
      <xdr:spPr>
        <a:xfrm flipV="1">
          <a:off x="16510000" y="908050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57167</xdr:rowOff>
    </xdr:from>
    <xdr:ext cx="762000" cy="259045"/>
    <xdr:sp macro="" textlink="">
      <xdr:nvSpPr>
        <xdr:cNvPr id="243" name="その他最小値テキスト"/>
        <xdr:cNvSpPr txBox="1"/>
      </xdr:nvSpPr>
      <xdr:spPr>
        <a:xfrm>
          <a:off x="16598900" y="1017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59</xdr:row>
      <xdr:rowOff>85090</xdr:rowOff>
    </xdr:from>
    <xdr:to>
      <xdr:col>24</xdr:col>
      <xdr:colOff>120650</xdr:colOff>
      <xdr:row>59</xdr:row>
      <xdr:rowOff>85090</xdr:rowOff>
    </xdr:to>
    <xdr:cxnSp macro="">
      <xdr:nvCxnSpPr>
        <xdr:cNvPr id="244" name="直線コネクタ 243"/>
        <xdr:cNvCxnSpPr/>
      </xdr:nvCxnSpPr>
      <xdr:spPr>
        <a:xfrm>
          <a:off x="16421100" y="1020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5"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6" name="直線コネクタ 245"/>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142240</xdr:rowOff>
    </xdr:from>
    <xdr:to>
      <xdr:col>24</xdr:col>
      <xdr:colOff>31750</xdr:colOff>
      <xdr:row>59</xdr:row>
      <xdr:rowOff>1270</xdr:rowOff>
    </xdr:to>
    <xdr:cxnSp macro="">
      <xdr:nvCxnSpPr>
        <xdr:cNvPr id="247" name="直線コネクタ 246"/>
        <xdr:cNvCxnSpPr/>
      </xdr:nvCxnSpPr>
      <xdr:spPr>
        <a:xfrm flipV="1">
          <a:off x="15671800" y="100863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115587</xdr:rowOff>
    </xdr:from>
    <xdr:ext cx="762000" cy="259045"/>
    <xdr:sp macro="" textlink="">
      <xdr:nvSpPr>
        <xdr:cNvPr id="248"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49" name="フローチャート : 判断 248"/>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1270</xdr:rowOff>
    </xdr:from>
    <xdr:to>
      <xdr:col>22</xdr:col>
      <xdr:colOff>565150</xdr:colOff>
      <xdr:row>59</xdr:row>
      <xdr:rowOff>161290</xdr:rowOff>
    </xdr:to>
    <xdr:cxnSp macro="">
      <xdr:nvCxnSpPr>
        <xdr:cNvPr id="250" name="直線コネクタ 249"/>
        <xdr:cNvCxnSpPr/>
      </xdr:nvCxnSpPr>
      <xdr:spPr>
        <a:xfrm flipV="1">
          <a:off x="14782800" y="101168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19050</xdr:rowOff>
    </xdr:from>
    <xdr:to>
      <xdr:col>22</xdr:col>
      <xdr:colOff>615950</xdr:colOff>
      <xdr:row>57</xdr:row>
      <xdr:rowOff>120650</xdr:rowOff>
    </xdr:to>
    <xdr:sp macro="" textlink="">
      <xdr:nvSpPr>
        <xdr:cNvPr id="251" name="フローチャート : 判断 250"/>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130827</xdr:rowOff>
    </xdr:from>
    <xdr:ext cx="736600" cy="259045"/>
    <xdr:sp macro="" textlink="">
      <xdr:nvSpPr>
        <xdr:cNvPr id="252" name="テキスト ボックス 251"/>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161290</xdr:rowOff>
    </xdr:from>
    <xdr:to>
      <xdr:col>21</xdr:col>
      <xdr:colOff>361950</xdr:colOff>
      <xdr:row>60</xdr:row>
      <xdr:rowOff>50800</xdr:rowOff>
    </xdr:to>
    <xdr:cxnSp macro="">
      <xdr:nvCxnSpPr>
        <xdr:cNvPr id="253" name="直線コネクタ 252"/>
        <xdr:cNvCxnSpPr/>
      </xdr:nvCxnSpPr>
      <xdr:spPr>
        <a:xfrm flipV="1">
          <a:off x="13893800" y="10276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4" name="フローチャート : 判断 253"/>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107967</xdr:rowOff>
    </xdr:from>
    <xdr:ext cx="762000" cy="259045"/>
    <xdr:sp macro="" textlink="">
      <xdr:nvSpPr>
        <xdr:cNvPr id="255" name="テキスト ボックス 254"/>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153670</xdr:rowOff>
    </xdr:from>
    <xdr:to>
      <xdr:col>20</xdr:col>
      <xdr:colOff>158750</xdr:colOff>
      <xdr:row>60</xdr:row>
      <xdr:rowOff>50800</xdr:rowOff>
    </xdr:to>
    <xdr:cxnSp macro="">
      <xdr:nvCxnSpPr>
        <xdr:cNvPr id="256" name="直線コネクタ 255"/>
        <xdr:cNvCxnSpPr/>
      </xdr:nvCxnSpPr>
      <xdr:spPr>
        <a:xfrm>
          <a:off x="13004800" y="10269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3810</xdr:rowOff>
    </xdr:from>
    <xdr:to>
      <xdr:col>20</xdr:col>
      <xdr:colOff>209550</xdr:colOff>
      <xdr:row>57</xdr:row>
      <xdr:rowOff>105410</xdr:rowOff>
    </xdr:to>
    <xdr:sp macro="" textlink="">
      <xdr:nvSpPr>
        <xdr:cNvPr id="257" name="フローチャート : 判断 256"/>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115587</xdr:rowOff>
    </xdr:from>
    <xdr:ext cx="762000" cy="259045"/>
    <xdr:sp macro="" textlink="">
      <xdr:nvSpPr>
        <xdr:cNvPr id="258" name="テキスト ボックス 257"/>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3810</xdr:rowOff>
    </xdr:from>
    <xdr:to>
      <xdr:col>19</xdr:col>
      <xdr:colOff>6350</xdr:colOff>
      <xdr:row>57</xdr:row>
      <xdr:rowOff>105410</xdr:rowOff>
    </xdr:to>
    <xdr:sp macro="" textlink="">
      <xdr:nvSpPr>
        <xdr:cNvPr id="259" name="フローチャート : 判断 258"/>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115587</xdr:rowOff>
    </xdr:from>
    <xdr:ext cx="762000" cy="259045"/>
    <xdr:sp macro="" textlink="">
      <xdr:nvSpPr>
        <xdr:cNvPr id="260" name="テキスト ボックス 259"/>
        <xdr:cNvSpPr txBox="1"/>
      </xdr:nvSpPr>
      <xdr:spPr>
        <a:xfrm>
          <a:off x="12623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91440</xdr:rowOff>
    </xdr:from>
    <xdr:to>
      <xdr:col>24</xdr:col>
      <xdr:colOff>82550</xdr:colOff>
      <xdr:row>59</xdr:row>
      <xdr:rowOff>21590</xdr:rowOff>
    </xdr:to>
    <xdr:sp macro="" textlink="">
      <xdr:nvSpPr>
        <xdr:cNvPr id="266" name="円/楕円 265"/>
        <xdr:cNvSpPr/>
      </xdr:nvSpPr>
      <xdr:spPr>
        <a:xfrm>
          <a:off x="164592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17</xdr:rowOff>
    </xdr:from>
    <xdr:ext cx="762000" cy="259045"/>
    <xdr:sp macro="" textlink="">
      <xdr:nvSpPr>
        <xdr:cNvPr id="267" name="その他該当値テキスト"/>
        <xdr:cNvSpPr txBox="1"/>
      </xdr:nvSpPr>
      <xdr:spPr>
        <a:xfrm>
          <a:off x="16598900" y="9944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121920</xdr:rowOff>
    </xdr:from>
    <xdr:to>
      <xdr:col>22</xdr:col>
      <xdr:colOff>615950</xdr:colOff>
      <xdr:row>59</xdr:row>
      <xdr:rowOff>52070</xdr:rowOff>
    </xdr:to>
    <xdr:sp macro="" textlink="">
      <xdr:nvSpPr>
        <xdr:cNvPr id="268" name="円/楕円 267"/>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36847</xdr:rowOff>
    </xdr:from>
    <xdr:ext cx="736600" cy="259045"/>
    <xdr:sp macro="" textlink="">
      <xdr:nvSpPr>
        <xdr:cNvPr id="269" name="テキスト ボックス 268"/>
        <xdr:cNvSpPr txBox="1"/>
      </xdr:nvSpPr>
      <xdr:spPr>
        <a:xfrm>
          <a:off x="15290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110490</xdr:rowOff>
    </xdr:from>
    <xdr:to>
      <xdr:col>21</xdr:col>
      <xdr:colOff>412750</xdr:colOff>
      <xdr:row>60</xdr:row>
      <xdr:rowOff>40640</xdr:rowOff>
    </xdr:to>
    <xdr:sp macro="" textlink="">
      <xdr:nvSpPr>
        <xdr:cNvPr id="270" name="円/楕円 269"/>
        <xdr:cNvSpPr/>
      </xdr:nvSpPr>
      <xdr:spPr>
        <a:xfrm>
          <a:off x="14732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25417</xdr:rowOff>
    </xdr:from>
    <xdr:ext cx="762000" cy="259045"/>
    <xdr:sp macro="" textlink="">
      <xdr:nvSpPr>
        <xdr:cNvPr id="271" name="テキスト ボックス 270"/>
        <xdr:cNvSpPr txBox="1"/>
      </xdr:nvSpPr>
      <xdr:spPr>
        <a:xfrm>
          <a:off x="14401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0</xdr:rowOff>
    </xdr:from>
    <xdr:to>
      <xdr:col>20</xdr:col>
      <xdr:colOff>209550</xdr:colOff>
      <xdr:row>60</xdr:row>
      <xdr:rowOff>101600</xdr:rowOff>
    </xdr:to>
    <xdr:sp macro="" textlink="">
      <xdr:nvSpPr>
        <xdr:cNvPr id="272" name="円/楕円 271"/>
        <xdr:cNvSpPr/>
      </xdr:nvSpPr>
      <xdr:spPr>
        <a:xfrm>
          <a:off x="13843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86377</xdr:rowOff>
    </xdr:from>
    <xdr:ext cx="762000" cy="259045"/>
    <xdr:sp macro="" textlink="">
      <xdr:nvSpPr>
        <xdr:cNvPr id="273" name="テキスト ボックス 272"/>
        <xdr:cNvSpPr txBox="1"/>
      </xdr:nvSpPr>
      <xdr:spPr>
        <a:xfrm>
          <a:off x="13512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102870</xdr:rowOff>
    </xdr:from>
    <xdr:to>
      <xdr:col>19</xdr:col>
      <xdr:colOff>6350</xdr:colOff>
      <xdr:row>60</xdr:row>
      <xdr:rowOff>33020</xdr:rowOff>
    </xdr:to>
    <xdr:sp macro="" textlink="">
      <xdr:nvSpPr>
        <xdr:cNvPr id="274" name="円/楕円 273"/>
        <xdr:cNvSpPr/>
      </xdr:nvSpPr>
      <xdr:spPr>
        <a:xfrm>
          <a:off x="12954000" y="102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17797</xdr:rowOff>
    </xdr:from>
    <xdr:ext cx="762000" cy="259045"/>
    <xdr:sp macro="" textlink="">
      <xdr:nvSpPr>
        <xdr:cNvPr id="275" name="テキスト ボックス 274"/>
        <xdr:cNvSpPr txBox="1"/>
      </xdr:nvSpPr>
      <xdr:spPr>
        <a:xfrm>
          <a:off x="12623800" y="1030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補助費等に係る経常収支比率は類似団体平均を下回っている。今後も補助金の見直しや廃止を進め、補助費等の抑制に努める。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0" name="直線コネクタ 289"/>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1" name="テキスト ボックス 290"/>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4" name="直線コネクタ 293"/>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5" name="テキスト ボックス 294"/>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132715</xdr:rowOff>
    </xdr:from>
    <xdr:to>
      <xdr:col>24</xdr:col>
      <xdr:colOff>31750</xdr:colOff>
      <xdr:row>41</xdr:row>
      <xdr:rowOff>86995</xdr:rowOff>
    </xdr:to>
    <xdr:cxnSp macro="">
      <xdr:nvCxnSpPr>
        <xdr:cNvPr id="298" name="直線コネクタ 297"/>
        <xdr:cNvCxnSpPr/>
      </xdr:nvCxnSpPr>
      <xdr:spPr>
        <a:xfrm flipV="1">
          <a:off x="16510000" y="596201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59072</xdr:rowOff>
    </xdr:from>
    <xdr:ext cx="762000" cy="259045"/>
    <xdr:sp macro="" textlink="">
      <xdr:nvSpPr>
        <xdr:cNvPr id="299" name="補助費等最小値テキスト"/>
        <xdr:cNvSpPr txBox="1"/>
      </xdr:nvSpPr>
      <xdr:spPr>
        <a:xfrm>
          <a:off x="16598900" y="70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86995</xdr:rowOff>
    </xdr:from>
    <xdr:to>
      <xdr:col>24</xdr:col>
      <xdr:colOff>120650</xdr:colOff>
      <xdr:row>41</xdr:row>
      <xdr:rowOff>86995</xdr:rowOff>
    </xdr:to>
    <xdr:cxnSp macro="">
      <xdr:nvCxnSpPr>
        <xdr:cNvPr id="300" name="直線コネクタ 299"/>
        <xdr:cNvCxnSpPr/>
      </xdr:nvCxnSpPr>
      <xdr:spPr>
        <a:xfrm>
          <a:off x="16421100" y="711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47642</xdr:rowOff>
    </xdr:from>
    <xdr:ext cx="762000" cy="259045"/>
    <xdr:sp macro="" textlink="">
      <xdr:nvSpPr>
        <xdr:cNvPr id="301" name="補助費等最大値テキスト"/>
        <xdr:cNvSpPr txBox="1"/>
      </xdr:nvSpPr>
      <xdr:spPr>
        <a:xfrm>
          <a:off x="16598900" y="57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132715</xdr:rowOff>
    </xdr:from>
    <xdr:to>
      <xdr:col>24</xdr:col>
      <xdr:colOff>120650</xdr:colOff>
      <xdr:row>34</xdr:row>
      <xdr:rowOff>132715</xdr:rowOff>
    </xdr:to>
    <xdr:cxnSp macro="">
      <xdr:nvCxnSpPr>
        <xdr:cNvPr id="302" name="直線コネクタ 301"/>
        <xdr:cNvCxnSpPr/>
      </xdr:nvCxnSpPr>
      <xdr:spPr>
        <a:xfrm>
          <a:off x="16421100" y="596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104140</xdr:rowOff>
    </xdr:from>
    <xdr:to>
      <xdr:col>24</xdr:col>
      <xdr:colOff>31750</xdr:colOff>
      <xdr:row>36</xdr:row>
      <xdr:rowOff>109855</xdr:rowOff>
    </xdr:to>
    <xdr:cxnSp macro="">
      <xdr:nvCxnSpPr>
        <xdr:cNvPr id="303" name="直線コネクタ 302"/>
        <xdr:cNvCxnSpPr/>
      </xdr:nvCxnSpPr>
      <xdr:spPr>
        <a:xfrm>
          <a:off x="15671800" y="627634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42562</xdr:rowOff>
    </xdr:from>
    <xdr:ext cx="762000" cy="259045"/>
    <xdr:sp macro="" textlink="">
      <xdr:nvSpPr>
        <xdr:cNvPr id="304" name="補助費等平均値テキスト"/>
        <xdr:cNvSpPr txBox="1"/>
      </xdr:nvSpPr>
      <xdr:spPr>
        <a:xfrm>
          <a:off x="16598900" y="6386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70485</xdr:rowOff>
    </xdr:from>
    <xdr:to>
      <xdr:col>24</xdr:col>
      <xdr:colOff>82550</xdr:colOff>
      <xdr:row>38</xdr:row>
      <xdr:rowOff>635</xdr:rowOff>
    </xdr:to>
    <xdr:sp macro="" textlink="">
      <xdr:nvSpPr>
        <xdr:cNvPr id="305" name="フローチャート : 判断 304"/>
        <xdr:cNvSpPr/>
      </xdr:nvSpPr>
      <xdr:spPr>
        <a:xfrm>
          <a:off x="164592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104140</xdr:rowOff>
    </xdr:from>
    <xdr:to>
      <xdr:col>22</xdr:col>
      <xdr:colOff>565150</xdr:colOff>
      <xdr:row>36</xdr:row>
      <xdr:rowOff>132715</xdr:rowOff>
    </xdr:to>
    <xdr:cxnSp macro="">
      <xdr:nvCxnSpPr>
        <xdr:cNvPr id="306" name="直線コネクタ 305"/>
        <xdr:cNvCxnSpPr/>
      </xdr:nvCxnSpPr>
      <xdr:spPr>
        <a:xfrm flipV="1">
          <a:off x="14782800" y="62763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116205</xdr:rowOff>
    </xdr:from>
    <xdr:to>
      <xdr:col>22</xdr:col>
      <xdr:colOff>615950</xdr:colOff>
      <xdr:row>38</xdr:row>
      <xdr:rowOff>46355</xdr:rowOff>
    </xdr:to>
    <xdr:sp macro="" textlink="">
      <xdr:nvSpPr>
        <xdr:cNvPr id="307" name="フローチャート : 判断 306"/>
        <xdr:cNvSpPr/>
      </xdr:nvSpPr>
      <xdr:spPr>
        <a:xfrm>
          <a:off x="15621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31132</xdr:rowOff>
    </xdr:from>
    <xdr:ext cx="736600" cy="259045"/>
    <xdr:sp macro="" textlink="">
      <xdr:nvSpPr>
        <xdr:cNvPr id="308" name="テキスト ボックス 307"/>
        <xdr:cNvSpPr txBox="1"/>
      </xdr:nvSpPr>
      <xdr:spPr>
        <a:xfrm>
          <a:off x="15290800" y="654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132715</xdr:rowOff>
    </xdr:from>
    <xdr:to>
      <xdr:col>21</xdr:col>
      <xdr:colOff>361950</xdr:colOff>
      <xdr:row>37</xdr:row>
      <xdr:rowOff>1270</xdr:rowOff>
    </xdr:to>
    <xdr:cxnSp macro="">
      <xdr:nvCxnSpPr>
        <xdr:cNvPr id="309" name="直線コネクタ 308"/>
        <xdr:cNvCxnSpPr/>
      </xdr:nvCxnSpPr>
      <xdr:spPr>
        <a:xfrm flipV="1">
          <a:off x="13893800" y="63049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121920</xdr:rowOff>
    </xdr:from>
    <xdr:to>
      <xdr:col>21</xdr:col>
      <xdr:colOff>412750</xdr:colOff>
      <xdr:row>38</xdr:row>
      <xdr:rowOff>52070</xdr:rowOff>
    </xdr:to>
    <xdr:sp macro="" textlink="">
      <xdr:nvSpPr>
        <xdr:cNvPr id="310" name="フローチャート : 判断 309"/>
        <xdr:cNvSpPr/>
      </xdr:nvSpPr>
      <xdr:spPr>
        <a:xfrm>
          <a:off x="14732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36847</xdr:rowOff>
    </xdr:from>
    <xdr:ext cx="762000" cy="259045"/>
    <xdr:sp macro="" textlink="">
      <xdr:nvSpPr>
        <xdr:cNvPr id="311" name="テキスト ボックス 310"/>
        <xdr:cNvSpPr txBox="1"/>
      </xdr:nvSpPr>
      <xdr:spPr>
        <a:xfrm>
          <a:off x="144018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127000</xdr:rowOff>
    </xdr:from>
    <xdr:to>
      <xdr:col>20</xdr:col>
      <xdr:colOff>158750</xdr:colOff>
      <xdr:row>37</xdr:row>
      <xdr:rowOff>1270</xdr:rowOff>
    </xdr:to>
    <xdr:cxnSp macro="">
      <xdr:nvCxnSpPr>
        <xdr:cNvPr id="312" name="直線コネクタ 311"/>
        <xdr:cNvCxnSpPr/>
      </xdr:nvCxnSpPr>
      <xdr:spPr>
        <a:xfrm>
          <a:off x="13004800" y="6299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116205</xdr:rowOff>
    </xdr:from>
    <xdr:to>
      <xdr:col>20</xdr:col>
      <xdr:colOff>209550</xdr:colOff>
      <xdr:row>38</xdr:row>
      <xdr:rowOff>46355</xdr:rowOff>
    </xdr:to>
    <xdr:sp macro="" textlink="">
      <xdr:nvSpPr>
        <xdr:cNvPr id="313" name="フローチャート : 判断 312"/>
        <xdr:cNvSpPr/>
      </xdr:nvSpPr>
      <xdr:spPr>
        <a:xfrm>
          <a:off x="13843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31132</xdr:rowOff>
    </xdr:from>
    <xdr:ext cx="762000" cy="259045"/>
    <xdr:sp macro="" textlink="">
      <xdr:nvSpPr>
        <xdr:cNvPr id="314" name="テキスト ボックス 313"/>
        <xdr:cNvSpPr txBox="1"/>
      </xdr:nvSpPr>
      <xdr:spPr>
        <a:xfrm>
          <a:off x="13512800" y="654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70485</xdr:rowOff>
    </xdr:from>
    <xdr:to>
      <xdr:col>19</xdr:col>
      <xdr:colOff>6350</xdr:colOff>
      <xdr:row>38</xdr:row>
      <xdr:rowOff>635</xdr:rowOff>
    </xdr:to>
    <xdr:sp macro="" textlink="">
      <xdr:nvSpPr>
        <xdr:cNvPr id="315" name="フローチャート : 判断 314"/>
        <xdr:cNvSpPr/>
      </xdr:nvSpPr>
      <xdr:spPr>
        <a:xfrm>
          <a:off x="12954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156862</xdr:rowOff>
    </xdr:from>
    <xdr:ext cx="762000" cy="259045"/>
    <xdr:sp macro="" textlink="">
      <xdr:nvSpPr>
        <xdr:cNvPr id="316" name="テキスト ボックス 315"/>
        <xdr:cNvSpPr txBox="1"/>
      </xdr:nvSpPr>
      <xdr:spPr>
        <a:xfrm>
          <a:off x="12623800" y="650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59055</xdr:rowOff>
    </xdr:from>
    <xdr:to>
      <xdr:col>24</xdr:col>
      <xdr:colOff>82550</xdr:colOff>
      <xdr:row>36</xdr:row>
      <xdr:rowOff>160655</xdr:rowOff>
    </xdr:to>
    <xdr:sp macro="" textlink="">
      <xdr:nvSpPr>
        <xdr:cNvPr id="322" name="円/楕円 321"/>
        <xdr:cNvSpPr/>
      </xdr:nvSpPr>
      <xdr:spPr>
        <a:xfrm>
          <a:off x="16459200" y="62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75582</xdr:rowOff>
    </xdr:from>
    <xdr:ext cx="762000" cy="259045"/>
    <xdr:sp macro="" textlink="">
      <xdr:nvSpPr>
        <xdr:cNvPr id="323" name="補助費等該当値テキスト"/>
        <xdr:cNvSpPr txBox="1"/>
      </xdr:nvSpPr>
      <xdr:spPr>
        <a:xfrm>
          <a:off x="16598900" y="607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53340</xdr:rowOff>
    </xdr:from>
    <xdr:to>
      <xdr:col>22</xdr:col>
      <xdr:colOff>615950</xdr:colOff>
      <xdr:row>36</xdr:row>
      <xdr:rowOff>154940</xdr:rowOff>
    </xdr:to>
    <xdr:sp macro="" textlink="">
      <xdr:nvSpPr>
        <xdr:cNvPr id="324" name="円/楕円 323"/>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165117</xdr:rowOff>
    </xdr:from>
    <xdr:ext cx="736600" cy="259045"/>
    <xdr:sp macro="" textlink="">
      <xdr:nvSpPr>
        <xdr:cNvPr id="325" name="テキスト ボックス 324"/>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81915</xdr:rowOff>
    </xdr:from>
    <xdr:to>
      <xdr:col>21</xdr:col>
      <xdr:colOff>412750</xdr:colOff>
      <xdr:row>37</xdr:row>
      <xdr:rowOff>12065</xdr:rowOff>
    </xdr:to>
    <xdr:sp macro="" textlink="">
      <xdr:nvSpPr>
        <xdr:cNvPr id="326" name="円/楕円 325"/>
        <xdr:cNvSpPr/>
      </xdr:nvSpPr>
      <xdr:spPr>
        <a:xfrm>
          <a:off x="14732000" y="62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22242</xdr:rowOff>
    </xdr:from>
    <xdr:ext cx="762000" cy="259045"/>
    <xdr:sp macro="" textlink="">
      <xdr:nvSpPr>
        <xdr:cNvPr id="327" name="テキスト ボックス 326"/>
        <xdr:cNvSpPr txBox="1"/>
      </xdr:nvSpPr>
      <xdr:spPr>
        <a:xfrm>
          <a:off x="14401800" y="602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121920</xdr:rowOff>
    </xdr:from>
    <xdr:to>
      <xdr:col>20</xdr:col>
      <xdr:colOff>209550</xdr:colOff>
      <xdr:row>37</xdr:row>
      <xdr:rowOff>52070</xdr:rowOff>
    </xdr:to>
    <xdr:sp macro="" textlink="">
      <xdr:nvSpPr>
        <xdr:cNvPr id="328" name="円/楕円 327"/>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62247</xdr:rowOff>
    </xdr:from>
    <xdr:ext cx="762000" cy="259045"/>
    <xdr:sp macro="" textlink="">
      <xdr:nvSpPr>
        <xdr:cNvPr id="329" name="テキスト ボックス 328"/>
        <xdr:cNvSpPr txBox="1"/>
      </xdr:nvSpPr>
      <xdr:spPr>
        <a:xfrm>
          <a:off x="13512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76200</xdr:rowOff>
    </xdr:from>
    <xdr:to>
      <xdr:col>19</xdr:col>
      <xdr:colOff>6350</xdr:colOff>
      <xdr:row>37</xdr:row>
      <xdr:rowOff>6350</xdr:rowOff>
    </xdr:to>
    <xdr:sp macro="" textlink="">
      <xdr:nvSpPr>
        <xdr:cNvPr id="330" name="円/楕円 329"/>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16527</xdr:rowOff>
    </xdr:from>
    <xdr:ext cx="762000" cy="259045"/>
    <xdr:sp macro="" textlink="">
      <xdr:nvSpPr>
        <xdr:cNvPr id="331" name="テキスト ボックス 330"/>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は類似団体平均を大きく下回っている。地方債の借入について十分な精査を行い公債費の抑制に努めてきたことが要因である。今後は、新庁舎建設や大規模な道路新設等大型の事業が控えており、地方債の借入が増加し厳しい財政運営となることが予想される。そのため、地方債の新規発行を伴う普通建設事業については事業内容を十分に精査し公債費の抑制に努め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62992</xdr:rowOff>
    </xdr:to>
    <xdr:cxnSp macro="">
      <xdr:nvCxnSpPr>
        <xdr:cNvPr id="356" name="直線コネクタ 355"/>
        <xdr:cNvCxnSpPr/>
      </xdr:nvCxnSpPr>
      <xdr:spPr>
        <a:xfrm flipV="1">
          <a:off x="4826000" y="12828016"/>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35069</xdr:rowOff>
    </xdr:from>
    <xdr:ext cx="762000" cy="259045"/>
    <xdr:sp macro="" textlink="">
      <xdr:nvSpPr>
        <xdr:cNvPr id="357"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80</xdr:row>
      <xdr:rowOff>62992</xdr:rowOff>
    </xdr:from>
    <xdr:to>
      <xdr:col>7</xdr:col>
      <xdr:colOff>104775</xdr:colOff>
      <xdr:row>80</xdr:row>
      <xdr:rowOff>62992</xdr:rowOff>
    </xdr:to>
    <xdr:cxnSp macro="">
      <xdr:nvCxnSpPr>
        <xdr:cNvPr id="358" name="直線コネクタ 357"/>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59"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0" name="直線コネクタ 359"/>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76708</xdr:rowOff>
    </xdr:from>
    <xdr:to>
      <xdr:col>7</xdr:col>
      <xdr:colOff>15875</xdr:colOff>
      <xdr:row>76</xdr:row>
      <xdr:rowOff>90424</xdr:rowOff>
    </xdr:to>
    <xdr:cxnSp macro="">
      <xdr:nvCxnSpPr>
        <xdr:cNvPr id="361" name="直線コネクタ 360"/>
        <xdr:cNvCxnSpPr/>
      </xdr:nvCxnSpPr>
      <xdr:spPr>
        <a:xfrm>
          <a:off x="3987800" y="131069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2"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3" name="フローチャート : 判断 362"/>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76708</xdr:rowOff>
    </xdr:from>
    <xdr:to>
      <xdr:col>5</xdr:col>
      <xdr:colOff>549275</xdr:colOff>
      <xdr:row>76</xdr:row>
      <xdr:rowOff>108713</xdr:rowOff>
    </xdr:to>
    <xdr:cxnSp macro="">
      <xdr:nvCxnSpPr>
        <xdr:cNvPr id="364" name="直線コネクタ 363"/>
        <xdr:cNvCxnSpPr/>
      </xdr:nvCxnSpPr>
      <xdr:spPr>
        <a:xfrm flipV="1">
          <a:off x="3098800" y="131069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65" name="フローチャート : 判断 364"/>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66" name="テキスト ボックス 365"/>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90424</xdr:rowOff>
    </xdr:from>
    <xdr:to>
      <xdr:col>4</xdr:col>
      <xdr:colOff>346075</xdr:colOff>
      <xdr:row>76</xdr:row>
      <xdr:rowOff>108713</xdr:rowOff>
    </xdr:to>
    <xdr:cxnSp macro="">
      <xdr:nvCxnSpPr>
        <xdr:cNvPr id="367" name="直線コネクタ 366"/>
        <xdr:cNvCxnSpPr/>
      </xdr:nvCxnSpPr>
      <xdr:spPr>
        <a:xfrm>
          <a:off x="2209800" y="131206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68" name="フローチャート : 判断 367"/>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69" name="テキスト ボックス 368"/>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90424</xdr:rowOff>
    </xdr:from>
    <xdr:to>
      <xdr:col>3</xdr:col>
      <xdr:colOff>142875</xdr:colOff>
      <xdr:row>76</xdr:row>
      <xdr:rowOff>99568</xdr:rowOff>
    </xdr:to>
    <xdr:cxnSp macro="">
      <xdr:nvCxnSpPr>
        <xdr:cNvPr id="370" name="直線コネクタ 369"/>
        <xdr:cNvCxnSpPr/>
      </xdr:nvCxnSpPr>
      <xdr:spPr>
        <a:xfrm flipV="1">
          <a:off x="1320800" y="13120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71" name="フローチャート : 判断 370"/>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72" name="テキスト ボックス 371"/>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142494</xdr:rowOff>
    </xdr:from>
    <xdr:to>
      <xdr:col>1</xdr:col>
      <xdr:colOff>676275</xdr:colOff>
      <xdr:row>78</xdr:row>
      <xdr:rowOff>72644</xdr:rowOff>
    </xdr:to>
    <xdr:sp macro="" textlink="">
      <xdr:nvSpPr>
        <xdr:cNvPr id="373" name="フローチャート : 判断 372"/>
        <xdr:cNvSpPr/>
      </xdr:nvSpPr>
      <xdr:spPr>
        <a:xfrm>
          <a:off x="1270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57421</xdr:rowOff>
    </xdr:from>
    <xdr:ext cx="762000" cy="259045"/>
    <xdr:sp macro="" textlink="">
      <xdr:nvSpPr>
        <xdr:cNvPr id="374" name="テキスト ボックス 373"/>
        <xdr:cNvSpPr txBox="1"/>
      </xdr:nvSpPr>
      <xdr:spPr>
        <a:xfrm>
          <a:off x="939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39624</xdr:rowOff>
    </xdr:from>
    <xdr:to>
      <xdr:col>7</xdr:col>
      <xdr:colOff>66675</xdr:colOff>
      <xdr:row>76</xdr:row>
      <xdr:rowOff>141224</xdr:rowOff>
    </xdr:to>
    <xdr:sp macro="" textlink="">
      <xdr:nvSpPr>
        <xdr:cNvPr id="380" name="円/楕円 379"/>
        <xdr:cNvSpPr/>
      </xdr:nvSpPr>
      <xdr:spPr>
        <a:xfrm>
          <a:off x="4775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56151</xdr:rowOff>
    </xdr:from>
    <xdr:ext cx="762000" cy="259045"/>
    <xdr:sp macro="" textlink="">
      <xdr:nvSpPr>
        <xdr:cNvPr id="381" name="公債費該当値テキスト"/>
        <xdr:cNvSpPr txBox="1"/>
      </xdr:nvSpPr>
      <xdr:spPr>
        <a:xfrm>
          <a:off x="4914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25908</xdr:rowOff>
    </xdr:from>
    <xdr:to>
      <xdr:col>5</xdr:col>
      <xdr:colOff>600075</xdr:colOff>
      <xdr:row>76</xdr:row>
      <xdr:rowOff>127508</xdr:rowOff>
    </xdr:to>
    <xdr:sp macro="" textlink="">
      <xdr:nvSpPr>
        <xdr:cNvPr id="382" name="円/楕円 381"/>
        <xdr:cNvSpPr/>
      </xdr:nvSpPr>
      <xdr:spPr>
        <a:xfrm>
          <a:off x="3937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137685</xdr:rowOff>
    </xdr:from>
    <xdr:ext cx="736600" cy="259045"/>
    <xdr:sp macro="" textlink="">
      <xdr:nvSpPr>
        <xdr:cNvPr id="383" name="テキスト ボックス 382"/>
        <xdr:cNvSpPr txBox="1"/>
      </xdr:nvSpPr>
      <xdr:spPr>
        <a:xfrm>
          <a:off x="3606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57913</xdr:rowOff>
    </xdr:from>
    <xdr:to>
      <xdr:col>4</xdr:col>
      <xdr:colOff>396875</xdr:colOff>
      <xdr:row>76</xdr:row>
      <xdr:rowOff>159513</xdr:rowOff>
    </xdr:to>
    <xdr:sp macro="" textlink="">
      <xdr:nvSpPr>
        <xdr:cNvPr id="384" name="円/楕円 383"/>
        <xdr:cNvSpPr/>
      </xdr:nvSpPr>
      <xdr:spPr>
        <a:xfrm>
          <a:off x="3048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169689</xdr:rowOff>
    </xdr:from>
    <xdr:ext cx="762000" cy="259045"/>
    <xdr:sp macro="" textlink="">
      <xdr:nvSpPr>
        <xdr:cNvPr id="385" name="テキスト ボックス 384"/>
        <xdr:cNvSpPr txBox="1"/>
      </xdr:nvSpPr>
      <xdr:spPr>
        <a:xfrm>
          <a:off x="2717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39624</xdr:rowOff>
    </xdr:from>
    <xdr:to>
      <xdr:col>3</xdr:col>
      <xdr:colOff>193675</xdr:colOff>
      <xdr:row>76</xdr:row>
      <xdr:rowOff>141224</xdr:rowOff>
    </xdr:to>
    <xdr:sp macro="" textlink="">
      <xdr:nvSpPr>
        <xdr:cNvPr id="386" name="円/楕円 385"/>
        <xdr:cNvSpPr/>
      </xdr:nvSpPr>
      <xdr:spPr>
        <a:xfrm>
          <a:off x="2159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151401</xdr:rowOff>
    </xdr:from>
    <xdr:ext cx="762000" cy="259045"/>
    <xdr:sp macro="" textlink="">
      <xdr:nvSpPr>
        <xdr:cNvPr id="387" name="テキスト ボックス 386"/>
        <xdr:cNvSpPr txBox="1"/>
      </xdr:nvSpPr>
      <xdr:spPr>
        <a:xfrm>
          <a:off x="1828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48768</xdr:rowOff>
    </xdr:from>
    <xdr:to>
      <xdr:col>1</xdr:col>
      <xdr:colOff>676275</xdr:colOff>
      <xdr:row>76</xdr:row>
      <xdr:rowOff>150368</xdr:rowOff>
    </xdr:to>
    <xdr:sp macro="" textlink="">
      <xdr:nvSpPr>
        <xdr:cNvPr id="388" name="円/楕円 387"/>
        <xdr:cNvSpPr/>
      </xdr:nvSpPr>
      <xdr:spPr>
        <a:xfrm>
          <a:off x="1270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160545</xdr:rowOff>
    </xdr:from>
    <xdr:ext cx="762000" cy="259045"/>
    <xdr:sp macro="" textlink="">
      <xdr:nvSpPr>
        <xdr:cNvPr id="389" name="テキスト ボックス 388"/>
        <xdr:cNvSpPr txBox="1"/>
      </xdr:nvSpPr>
      <xdr:spPr>
        <a:xfrm>
          <a:off x="939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公債費以外に係る経常収支比率が類似団体を上回っている。年々改善傾向にあるものの、突発的な財政需要に対し余裕のない状態が続いている。今後は、既存事業の見直しを含め経常経費削減に努める。</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xdr:rowOff>
    </xdr:from>
    <xdr:to>
      <xdr:col>24</xdr:col>
      <xdr:colOff>31750</xdr:colOff>
      <xdr:row>80</xdr:row>
      <xdr:rowOff>90424</xdr:rowOff>
    </xdr:to>
    <xdr:cxnSp macro="">
      <xdr:nvCxnSpPr>
        <xdr:cNvPr id="415" name="直線コネクタ 414"/>
        <xdr:cNvCxnSpPr/>
      </xdr:nvCxnSpPr>
      <xdr:spPr>
        <a:xfrm flipV="1">
          <a:off x="16510000" y="1269085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62501</xdr:rowOff>
    </xdr:from>
    <xdr:ext cx="762000" cy="259045"/>
    <xdr:sp macro="" textlink="">
      <xdr:nvSpPr>
        <xdr:cNvPr id="416" name="公債費以外最小値テキスト"/>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90424</xdr:rowOff>
    </xdr:from>
    <xdr:to>
      <xdr:col>24</xdr:col>
      <xdr:colOff>120650</xdr:colOff>
      <xdr:row>80</xdr:row>
      <xdr:rowOff>90424</xdr:rowOff>
    </xdr:to>
    <xdr:cxnSp macro="">
      <xdr:nvCxnSpPr>
        <xdr:cNvPr id="417" name="直線コネクタ 416"/>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89933</xdr:rowOff>
    </xdr:from>
    <xdr:ext cx="762000" cy="259045"/>
    <xdr:sp macro="" textlink="">
      <xdr:nvSpPr>
        <xdr:cNvPr id="418" name="公債費以外最大値テキスト"/>
        <xdr:cNvSpPr txBox="1"/>
      </xdr:nvSpPr>
      <xdr:spPr>
        <a:xfrm>
          <a:off x="16598900" y="1243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3556</xdr:rowOff>
    </xdr:from>
    <xdr:to>
      <xdr:col>24</xdr:col>
      <xdr:colOff>120650</xdr:colOff>
      <xdr:row>74</xdr:row>
      <xdr:rowOff>3556</xdr:rowOff>
    </xdr:to>
    <xdr:cxnSp macro="">
      <xdr:nvCxnSpPr>
        <xdr:cNvPr id="419" name="直線コネクタ 418"/>
        <xdr:cNvCxnSpPr/>
      </xdr:nvCxnSpPr>
      <xdr:spPr>
        <a:xfrm>
          <a:off x="16421100" y="1269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97282</xdr:rowOff>
    </xdr:from>
    <xdr:to>
      <xdr:col>24</xdr:col>
      <xdr:colOff>31750</xdr:colOff>
      <xdr:row>77</xdr:row>
      <xdr:rowOff>110998</xdr:rowOff>
    </xdr:to>
    <xdr:cxnSp macro="">
      <xdr:nvCxnSpPr>
        <xdr:cNvPr id="420" name="直線コネクタ 419"/>
        <xdr:cNvCxnSpPr/>
      </xdr:nvCxnSpPr>
      <xdr:spPr>
        <a:xfrm flipV="1">
          <a:off x="15671800" y="132989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101871</xdr:rowOff>
    </xdr:from>
    <xdr:ext cx="762000" cy="259045"/>
    <xdr:sp macro="" textlink="">
      <xdr:nvSpPr>
        <xdr:cNvPr id="421" name="公債費以外平均値テキスト"/>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22" name="フローチャート : 判断 421"/>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110998</xdr:rowOff>
    </xdr:from>
    <xdr:to>
      <xdr:col>22</xdr:col>
      <xdr:colOff>565150</xdr:colOff>
      <xdr:row>78</xdr:row>
      <xdr:rowOff>122428</xdr:rowOff>
    </xdr:to>
    <xdr:cxnSp macro="">
      <xdr:nvCxnSpPr>
        <xdr:cNvPr id="423" name="直線コネクタ 422"/>
        <xdr:cNvCxnSpPr/>
      </xdr:nvCxnSpPr>
      <xdr:spPr>
        <a:xfrm flipV="1">
          <a:off x="14782800" y="1331264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71628</xdr:rowOff>
    </xdr:from>
    <xdr:to>
      <xdr:col>22</xdr:col>
      <xdr:colOff>615950</xdr:colOff>
      <xdr:row>77</xdr:row>
      <xdr:rowOff>1778</xdr:rowOff>
    </xdr:to>
    <xdr:sp macro="" textlink="">
      <xdr:nvSpPr>
        <xdr:cNvPr id="424" name="フローチャート : 判断 423"/>
        <xdr:cNvSpPr/>
      </xdr:nvSpPr>
      <xdr:spPr>
        <a:xfrm>
          <a:off x="15621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11955</xdr:rowOff>
    </xdr:from>
    <xdr:ext cx="736600" cy="259045"/>
    <xdr:sp macro="" textlink="">
      <xdr:nvSpPr>
        <xdr:cNvPr id="425" name="テキスト ボックス 424"/>
        <xdr:cNvSpPr txBox="1"/>
      </xdr:nvSpPr>
      <xdr:spPr>
        <a:xfrm>
          <a:off x="15290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122428</xdr:rowOff>
    </xdr:from>
    <xdr:to>
      <xdr:col>21</xdr:col>
      <xdr:colOff>361950</xdr:colOff>
      <xdr:row>79</xdr:row>
      <xdr:rowOff>19558</xdr:rowOff>
    </xdr:to>
    <xdr:cxnSp macro="">
      <xdr:nvCxnSpPr>
        <xdr:cNvPr id="426" name="直線コネクタ 425"/>
        <xdr:cNvCxnSpPr/>
      </xdr:nvCxnSpPr>
      <xdr:spPr>
        <a:xfrm flipV="1">
          <a:off x="13893800" y="134955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44196</xdr:rowOff>
    </xdr:from>
    <xdr:to>
      <xdr:col>21</xdr:col>
      <xdr:colOff>412750</xdr:colOff>
      <xdr:row>76</xdr:row>
      <xdr:rowOff>145796</xdr:rowOff>
    </xdr:to>
    <xdr:sp macro="" textlink="">
      <xdr:nvSpPr>
        <xdr:cNvPr id="427" name="フローチャート : 判断 426"/>
        <xdr:cNvSpPr/>
      </xdr:nvSpPr>
      <xdr:spPr>
        <a:xfrm>
          <a:off x="14732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155973</xdr:rowOff>
    </xdr:from>
    <xdr:ext cx="762000" cy="259045"/>
    <xdr:sp macro="" textlink="">
      <xdr:nvSpPr>
        <xdr:cNvPr id="428" name="テキスト ボックス 427"/>
        <xdr:cNvSpPr txBox="1"/>
      </xdr:nvSpPr>
      <xdr:spPr>
        <a:xfrm>
          <a:off x="14401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122428</xdr:rowOff>
    </xdr:from>
    <xdr:to>
      <xdr:col>20</xdr:col>
      <xdr:colOff>158750</xdr:colOff>
      <xdr:row>79</xdr:row>
      <xdr:rowOff>19558</xdr:rowOff>
    </xdr:to>
    <xdr:cxnSp macro="">
      <xdr:nvCxnSpPr>
        <xdr:cNvPr id="429" name="直線コネクタ 428"/>
        <xdr:cNvCxnSpPr/>
      </xdr:nvCxnSpPr>
      <xdr:spPr>
        <a:xfrm>
          <a:off x="13004800" y="134955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30" name="フローチャート : 判断 429"/>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31" name="テキスト ボックス 430"/>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21337</xdr:rowOff>
    </xdr:from>
    <xdr:to>
      <xdr:col>19</xdr:col>
      <xdr:colOff>6350</xdr:colOff>
      <xdr:row>76</xdr:row>
      <xdr:rowOff>122937</xdr:rowOff>
    </xdr:to>
    <xdr:sp macro="" textlink="">
      <xdr:nvSpPr>
        <xdr:cNvPr id="432" name="フローチャート : 判断 431"/>
        <xdr:cNvSpPr/>
      </xdr:nvSpPr>
      <xdr:spPr>
        <a:xfrm>
          <a:off x="12954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133113</xdr:rowOff>
    </xdr:from>
    <xdr:ext cx="762000" cy="259045"/>
    <xdr:sp macro="" textlink="">
      <xdr:nvSpPr>
        <xdr:cNvPr id="433" name="テキスト ボックス 432"/>
        <xdr:cNvSpPr txBox="1"/>
      </xdr:nvSpPr>
      <xdr:spPr>
        <a:xfrm>
          <a:off x="12623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46482</xdr:rowOff>
    </xdr:from>
    <xdr:to>
      <xdr:col>24</xdr:col>
      <xdr:colOff>82550</xdr:colOff>
      <xdr:row>77</xdr:row>
      <xdr:rowOff>148082</xdr:rowOff>
    </xdr:to>
    <xdr:sp macro="" textlink="">
      <xdr:nvSpPr>
        <xdr:cNvPr id="439" name="円/楕円 438"/>
        <xdr:cNvSpPr/>
      </xdr:nvSpPr>
      <xdr:spPr>
        <a:xfrm>
          <a:off x="16459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18559</xdr:rowOff>
    </xdr:from>
    <xdr:ext cx="762000" cy="259045"/>
    <xdr:sp macro="" textlink="">
      <xdr:nvSpPr>
        <xdr:cNvPr id="440" name="公債費以外該当値テキスト"/>
        <xdr:cNvSpPr txBox="1"/>
      </xdr:nvSpPr>
      <xdr:spPr>
        <a:xfrm>
          <a:off x="165989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60198</xdr:rowOff>
    </xdr:from>
    <xdr:to>
      <xdr:col>22</xdr:col>
      <xdr:colOff>615950</xdr:colOff>
      <xdr:row>77</xdr:row>
      <xdr:rowOff>161798</xdr:rowOff>
    </xdr:to>
    <xdr:sp macro="" textlink="">
      <xdr:nvSpPr>
        <xdr:cNvPr id="441" name="円/楕円 440"/>
        <xdr:cNvSpPr/>
      </xdr:nvSpPr>
      <xdr:spPr>
        <a:xfrm>
          <a:off x="15621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146575</xdr:rowOff>
    </xdr:from>
    <xdr:ext cx="736600" cy="259045"/>
    <xdr:sp macro="" textlink="">
      <xdr:nvSpPr>
        <xdr:cNvPr id="442" name="テキスト ボックス 441"/>
        <xdr:cNvSpPr txBox="1"/>
      </xdr:nvSpPr>
      <xdr:spPr>
        <a:xfrm>
          <a:off x="15290800" y="1334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71628</xdr:rowOff>
    </xdr:from>
    <xdr:to>
      <xdr:col>21</xdr:col>
      <xdr:colOff>412750</xdr:colOff>
      <xdr:row>79</xdr:row>
      <xdr:rowOff>1778</xdr:rowOff>
    </xdr:to>
    <xdr:sp macro="" textlink="">
      <xdr:nvSpPr>
        <xdr:cNvPr id="443" name="円/楕円 442"/>
        <xdr:cNvSpPr/>
      </xdr:nvSpPr>
      <xdr:spPr>
        <a:xfrm>
          <a:off x="14732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158005</xdr:rowOff>
    </xdr:from>
    <xdr:ext cx="762000" cy="259045"/>
    <xdr:sp macro="" textlink="">
      <xdr:nvSpPr>
        <xdr:cNvPr id="444" name="テキスト ボックス 443"/>
        <xdr:cNvSpPr txBox="1"/>
      </xdr:nvSpPr>
      <xdr:spPr>
        <a:xfrm>
          <a:off x="14401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140208</xdr:rowOff>
    </xdr:from>
    <xdr:to>
      <xdr:col>20</xdr:col>
      <xdr:colOff>209550</xdr:colOff>
      <xdr:row>79</xdr:row>
      <xdr:rowOff>70358</xdr:rowOff>
    </xdr:to>
    <xdr:sp macro="" textlink="">
      <xdr:nvSpPr>
        <xdr:cNvPr id="445" name="円/楕円 444"/>
        <xdr:cNvSpPr/>
      </xdr:nvSpPr>
      <xdr:spPr>
        <a:xfrm>
          <a:off x="13843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55135</xdr:rowOff>
    </xdr:from>
    <xdr:ext cx="762000" cy="259045"/>
    <xdr:sp macro="" textlink="">
      <xdr:nvSpPr>
        <xdr:cNvPr id="446" name="テキスト ボックス 445"/>
        <xdr:cNvSpPr txBox="1"/>
      </xdr:nvSpPr>
      <xdr:spPr>
        <a:xfrm>
          <a:off x="13512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71628</xdr:rowOff>
    </xdr:from>
    <xdr:to>
      <xdr:col>19</xdr:col>
      <xdr:colOff>6350</xdr:colOff>
      <xdr:row>79</xdr:row>
      <xdr:rowOff>1778</xdr:rowOff>
    </xdr:to>
    <xdr:sp macro="" textlink="">
      <xdr:nvSpPr>
        <xdr:cNvPr id="447" name="円/楕円 446"/>
        <xdr:cNvSpPr/>
      </xdr:nvSpPr>
      <xdr:spPr>
        <a:xfrm>
          <a:off x="12954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158005</xdr:rowOff>
    </xdr:from>
    <xdr:ext cx="762000" cy="259045"/>
    <xdr:sp macro="" textlink="">
      <xdr:nvSpPr>
        <xdr:cNvPr id="448" name="テキスト ボックス 447"/>
        <xdr:cNvSpPr txBox="1"/>
      </xdr:nvSpPr>
      <xdr:spPr>
        <a:xfrm>
          <a:off x="12623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岐阜県土岐市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86481</xdr:rowOff>
    </xdr:from>
    <xdr:to>
      <xdr:col>4</xdr:col>
      <xdr:colOff>1117600</xdr:colOff>
      <xdr:row>19</xdr:row>
      <xdr:rowOff>109436</xdr:rowOff>
    </xdr:to>
    <xdr:cxnSp macro="">
      <xdr:nvCxnSpPr>
        <xdr:cNvPr id="45" name="直線コネクタ 44"/>
        <xdr:cNvCxnSpPr/>
      </xdr:nvCxnSpPr>
      <xdr:spPr bwMode="auto">
        <a:xfrm flipV="1">
          <a:off x="5651500" y="2191506"/>
          <a:ext cx="0" cy="1223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81513</xdr:rowOff>
    </xdr:from>
    <xdr:ext cx="762000" cy="259045"/>
    <xdr:sp macro="" textlink="">
      <xdr:nvSpPr>
        <xdr:cNvPr id="46" name="人口1人当たり決算額の推移最小値テキスト130"/>
        <xdr:cNvSpPr txBox="1"/>
      </xdr:nvSpPr>
      <xdr:spPr>
        <a:xfrm>
          <a:off x="5740400" y="338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109436</xdr:rowOff>
    </xdr:from>
    <xdr:to>
      <xdr:col>5</xdr:col>
      <xdr:colOff>73025</xdr:colOff>
      <xdr:row>19</xdr:row>
      <xdr:rowOff>109436</xdr:rowOff>
    </xdr:to>
    <xdr:cxnSp macro="">
      <xdr:nvCxnSpPr>
        <xdr:cNvPr id="47" name="直線コネクタ 46"/>
        <xdr:cNvCxnSpPr/>
      </xdr:nvCxnSpPr>
      <xdr:spPr bwMode="auto">
        <a:xfrm>
          <a:off x="5562600" y="341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1408</xdr:rowOff>
    </xdr:from>
    <xdr:ext cx="762000" cy="259045"/>
    <xdr:sp macro="" textlink="">
      <xdr:nvSpPr>
        <xdr:cNvPr id="48" name="人口1人当たり決算額の推移最大値テキスト130"/>
        <xdr:cNvSpPr txBox="1"/>
      </xdr:nvSpPr>
      <xdr:spPr>
        <a:xfrm>
          <a:off x="5740400" y="193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86481</xdr:rowOff>
    </xdr:from>
    <xdr:to>
      <xdr:col>5</xdr:col>
      <xdr:colOff>73025</xdr:colOff>
      <xdr:row>12</xdr:row>
      <xdr:rowOff>86481</xdr:rowOff>
    </xdr:to>
    <xdr:cxnSp macro="">
      <xdr:nvCxnSpPr>
        <xdr:cNvPr id="49" name="直線コネクタ 48"/>
        <xdr:cNvCxnSpPr/>
      </xdr:nvCxnSpPr>
      <xdr:spPr bwMode="auto">
        <a:xfrm>
          <a:off x="5562600" y="2191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139973</xdr:rowOff>
    </xdr:from>
    <xdr:to>
      <xdr:col>4</xdr:col>
      <xdr:colOff>1117600</xdr:colOff>
      <xdr:row>16</xdr:row>
      <xdr:rowOff>158528</xdr:rowOff>
    </xdr:to>
    <xdr:cxnSp macro="">
      <xdr:nvCxnSpPr>
        <xdr:cNvPr id="50" name="直線コネクタ 49"/>
        <xdr:cNvCxnSpPr/>
      </xdr:nvCxnSpPr>
      <xdr:spPr bwMode="auto">
        <a:xfrm flipV="1">
          <a:off x="5003800" y="2930798"/>
          <a:ext cx="647700" cy="18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124750</xdr:rowOff>
    </xdr:from>
    <xdr:ext cx="762000" cy="259045"/>
    <xdr:sp macro="" textlink="">
      <xdr:nvSpPr>
        <xdr:cNvPr id="51" name="人口1人当たり決算額の推移平均値テキスト130"/>
        <xdr:cNvSpPr txBox="1"/>
      </xdr:nvSpPr>
      <xdr:spPr>
        <a:xfrm>
          <a:off x="5740400" y="291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103651</xdr:rowOff>
    </xdr:from>
    <xdr:to>
      <xdr:col>5</xdr:col>
      <xdr:colOff>34925</xdr:colOff>
      <xdr:row>17</xdr:row>
      <xdr:rowOff>33801</xdr:rowOff>
    </xdr:to>
    <xdr:sp macro="" textlink="">
      <xdr:nvSpPr>
        <xdr:cNvPr id="52" name="フローチャート : 判断 51"/>
        <xdr:cNvSpPr/>
      </xdr:nvSpPr>
      <xdr:spPr bwMode="auto">
        <a:xfrm>
          <a:off x="56007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158528</xdr:rowOff>
    </xdr:from>
    <xdr:to>
      <xdr:col>4</xdr:col>
      <xdr:colOff>469900</xdr:colOff>
      <xdr:row>17</xdr:row>
      <xdr:rowOff>18815</xdr:rowOff>
    </xdr:to>
    <xdr:cxnSp macro="">
      <xdr:nvCxnSpPr>
        <xdr:cNvPr id="53" name="直線コネクタ 52"/>
        <xdr:cNvCxnSpPr/>
      </xdr:nvCxnSpPr>
      <xdr:spPr bwMode="auto">
        <a:xfrm flipV="1">
          <a:off x="4305300" y="2949353"/>
          <a:ext cx="698500" cy="31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115176</xdr:rowOff>
    </xdr:from>
    <xdr:to>
      <xdr:col>4</xdr:col>
      <xdr:colOff>520700</xdr:colOff>
      <xdr:row>17</xdr:row>
      <xdr:rowOff>45326</xdr:rowOff>
    </xdr:to>
    <xdr:sp macro="" textlink="">
      <xdr:nvSpPr>
        <xdr:cNvPr id="54" name="フローチャート : 判断 53"/>
        <xdr:cNvSpPr/>
      </xdr:nvSpPr>
      <xdr:spPr bwMode="auto">
        <a:xfrm>
          <a:off x="4953000" y="2906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30103</xdr:rowOff>
    </xdr:from>
    <xdr:ext cx="736600" cy="259045"/>
    <xdr:sp macro="" textlink="">
      <xdr:nvSpPr>
        <xdr:cNvPr id="55" name="テキスト ボックス 54"/>
        <xdr:cNvSpPr txBox="1"/>
      </xdr:nvSpPr>
      <xdr:spPr>
        <a:xfrm>
          <a:off x="4622800" y="299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71,454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18815</xdr:rowOff>
    </xdr:from>
    <xdr:to>
      <xdr:col>3</xdr:col>
      <xdr:colOff>904875</xdr:colOff>
      <xdr:row>17</xdr:row>
      <xdr:rowOff>24873</xdr:rowOff>
    </xdr:to>
    <xdr:cxnSp macro="">
      <xdr:nvCxnSpPr>
        <xdr:cNvPr id="56" name="直線コネクタ 55"/>
        <xdr:cNvCxnSpPr/>
      </xdr:nvCxnSpPr>
      <xdr:spPr bwMode="auto">
        <a:xfrm flipV="1">
          <a:off x="3606800" y="2981090"/>
          <a:ext cx="698500" cy="6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144647</xdr:rowOff>
    </xdr:from>
    <xdr:to>
      <xdr:col>3</xdr:col>
      <xdr:colOff>955675</xdr:colOff>
      <xdr:row>17</xdr:row>
      <xdr:rowOff>74797</xdr:rowOff>
    </xdr:to>
    <xdr:sp macro="" textlink="">
      <xdr:nvSpPr>
        <xdr:cNvPr id="57" name="フローチャート : 判断 56"/>
        <xdr:cNvSpPr/>
      </xdr:nvSpPr>
      <xdr:spPr bwMode="auto">
        <a:xfrm>
          <a:off x="4254500" y="2935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59574</xdr:rowOff>
    </xdr:from>
    <xdr:ext cx="762000" cy="259045"/>
    <xdr:sp macro="" textlink="">
      <xdr:nvSpPr>
        <xdr:cNvPr id="58" name="テキスト ボックス 57"/>
        <xdr:cNvSpPr txBox="1"/>
      </xdr:nvSpPr>
      <xdr:spPr>
        <a:xfrm>
          <a:off x="3924300" y="3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157213</xdr:rowOff>
    </xdr:from>
    <xdr:to>
      <xdr:col>3</xdr:col>
      <xdr:colOff>206375</xdr:colOff>
      <xdr:row>17</xdr:row>
      <xdr:rowOff>24873</xdr:rowOff>
    </xdr:to>
    <xdr:cxnSp macro="">
      <xdr:nvCxnSpPr>
        <xdr:cNvPr id="59" name="直線コネクタ 58"/>
        <xdr:cNvCxnSpPr/>
      </xdr:nvCxnSpPr>
      <xdr:spPr bwMode="auto">
        <a:xfrm>
          <a:off x="2908300" y="2948038"/>
          <a:ext cx="698500" cy="39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114967</xdr:rowOff>
    </xdr:from>
    <xdr:to>
      <xdr:col>3</xdr:col>
      <xdr:colOff>257175</xdr:colOff>
      <xdr:row>17</xdr:row>
      <xdr:rowOff>45117</xdr:rowOff>
    </xdr:to>
    <xdr:sp macro="" textlink="">
      <xdr:nvSpPr>
        <xdr:cNvPr id="60" name="フローチャート : 判断 59"/>
        <xdr:cNvSpPr/>
      </xdr:nvSpPr>
      <xdr:spPr bwMode="auto">
        <a:xfrm>
          <a:off x="3556000" y="2905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55294</xdr:rowOff>
    </xdr:from>
    <xdr:ext cx="762000" cy="259045"/>
    <xdr:sp macro="" textlink="">
      <xdr:nvSpPr>
        <xdr:cNvPr id="61" name="テキスト ボックス 60"/>
        <xdr:cNvSpPr txBox="1"/>
      </xdr:nvSpPr>
      <xdr:spPr>
        <a:xfrm>
          <a:off x="3225800" y="267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64789</xdr:rowOff>
    </xdr:from>
    <xdr:to>
      <xdr:col>2</xdr:col>
      <xdr:colOff>692150</xdr:colOff>
      <xdr:row>16</xdr:row>
      <xdr:rowOff>166389</xdr:rowOff>
    </xdr:to>
    <xdr:sp macro="" textlink="">
      <xdr:nvSpPr>
        <xdr:cNvPr id="62" name="フローチャート : 判断 61"/>
        <xdr:cNvSpPr/>
      </xdr:nvSpPr>
      <xdr:spPr bwMode="auto">
        <a:xfrm>
          <a:off x="2857500" y="28556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5116</xdr:rowOff>
    </xdr:from>
    <xdr:ext cx="762000" cy="259045"/>
    <xdr:sp macro="" textlink="">
      <xdr:nvSpPr>
        <xdr:cNvPr id="63" name="テキスト ボックス 62"/>
        <xdr:cNvSpPr txBox="1"/>
      </xdr:nvSpPr>
      <xdr:spPr>
        <a:xfrm>
          <a:off x="2527300" y="262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74,099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89173</xdr:rowOff>
    </xdr:from>
    <xdr:to>
      <xdr:col>5</xdr:col>
      <xdr:colOff>34925</xdr:colOff>
      <xdr:row>17</xdr:row>
      <xdr:rowOff>19323</xdr:rowOff>
    </xdr:to>
    <xdr:sp macro="" textlink="">
      <xdr:nvSpPr>
        <xdr:cNvPr id="69" name="円/楕円 68"/>
        <xdr:cNvSpPr/>
      </xdr:nvSpPr>
      <xdr:spPr bwMode="auto">
        <a:xfrm>
          <a:off x="5600700" y="2879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105700</xdr:rowOff>
    </xdr:from>
    <xdr:ext cx="762000" cy="259045"/>
    <xdr:sp macro="" textlink="">
      <xdr:nvSpPr>
        <xdr:cNvPr id="70" name="人口1人当たり決算額の推移該当値テキスト130"/>
        <xdr:cNvSpPr txBox="1"/>
      </xdr:nvSpPr>
      <xdr:spPr>
        <a:xfrm>
          <a:off x="5740400" y="272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72,819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107728</xdr:rowOff>
    </xdr:from>
    <xdr:to>
      <xdr:col>4</xdr:col>
      <xdr:colOff>520700</xdr:colOff>
      <xdr:row>17</xdr:row>
      <xdr:rowOff>37878</xdr:rowOff>
    </xdr:to>
    <xdr:sp macro="" textlink="">
      <xdr:nvSpPr>
        <xdr:cNvPr id="71" name="円/楕円 70"/>
        <xdr:cNvSpPr/>
      </xdr:nvSpPr>
      <xdr:spPr bwMode="auto">
        <a:xfrm>
          <a:off x="4953000" y="2898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48055</xdr:rowOff>
    </xdr:from>
    <xdr:ext cx="736600" cy="259045"/>
    <xdr:sp macro="" textlink="">
      <xdr:nvSpPr>
        <xdr:cNvPr id="72" name="テキスト ボックス 71"/>
        <xdr:cNvSpPr txBox="1"/>
      </xdr:nvSpPr>
      <xdr:spPr>
        <a:xfrm>
          <a:off x="4622800" y="2667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71,845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139465</xdr:rowOff>
    </xdr:from>
    <xdr:to>
      <xdr:col>3</xdr:col>
      <xdr:colOff>955675</xdr:colOff>
      <xdr:row>17</xdr:row>
      <xdr:rowOff>69615</xdr:rowOff>
    </xdr:to>
    <xdr:sp macro="" textlink="">
      <xdr:nvSpPr>
        <xdr:cNvPr id="73" name="円/楕円 72"/>
        <xdr:cNvSpPr/>
      </xdr:nvSpPr>
      <xdr:spPr bwMode="auto">
        <a:xfrm>
          <a:off x="4254500" y="2930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79792</xdr:rowOff>
    </xdr:from>
    <xdr:ext cx="762000" cy="259045"/>
    <xdr:sp macro="" textlink="">
      <xdr:nvSpPr>
        <xdr:cNvPr id="74" name="テキスト ボックス 73"/>
        <xdr:cNvSpPr txBox="1"/>
      </xdr:nvSpPr>
      <xdr:spPr>
        <a:xfrm>
          <a:off x="3924300" y="2699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70,179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145523</xdr:rowOff>
    </xdr:from>
    <xdr:to>
      <xdr:col>3</xdr:col>
      <xdr:colOff>257175</xdr:colOff>
      <xdr:row>17</xdr:row>
      <xdr:rowOff>75673</xdr:rowOff>
    </xdr:to>
    <xdr:sp macro="" textlink="">
      <xdr:nvSpPr>
        <xdr:cNvPr id="75" name="円/楕円 74"/>
        <xdr:cNvSpPr/>
      </xdr:nvSpPr>
      <xdr:spPr bwMode="auto">
        <a:xfrm>
          <a:off x="3556000" y="2936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60450</xdr:rowOff>
    </xdr:from>
    <xdr:ext cx="762000" cy="259045"/>
    <xdr:sp macro="" textlink="">
      <xdr:nvSpPr>
        <xdr:cNvPr id="76" name="テキスト ボックス 75"/>
        <xdr:cNvSpPr txBox="1"/>
      </xdr:nvSpPr>
      <xdr:spPr>
        <a:xfrm>
          <a:off x="3225800" y="302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69,861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106413</xdr:rowOff>
    </xdr:from>
    <xdr:to>
      <xdr:col>2</xdr:col>
      <xdr:colOff>692150</xdr:colOff>
      <xdr:row>17</xdr:row>
      <xdr:rowOff>36563</xdr:rowOff>
    </xdr:to>
    <xdr:sp macro="" textlink="">
      <xdr:nvSpPr>
        <xdr:cNvPr id="77" name="円/楕円 76"/>
        <xdr:cNvSpPr/>
      </xdr:nvSpPr>
      <xdr:spPr bwMode="auto">
        <a:xfrm>
          <a:off x="2857500" y="2897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21340</xdr:rowOff>
    </xdr:from>
    <xdr:ext cx="762000" cy="259045"/>
    <xdr:sp macro="" textlink="">
      <xdr:nvSpPr>
        <xdr:cNvPr id="78" name="テキスト ボックス 77"/>
        <xdr:cNvSpPr txBox="1"/>
      </xdr:nvSpPr>
      <xdr:spPr>
        <a:xfrm>
          <a:off x="2527300" y="298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71,914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273990</xdr:rowOff>
    </xdr:from>
    <xdr:to>
      <xdr:col>4</xdr:col>
      <xdr:colOff>1117600</xdr:colOff>
      <xdr:row>37</xdr:row>
      <xdr:rowOff>325555</xdr:rowOff>
    </xdr:to>
    <xdr:cxnSp macro="">
      <xdr:nvCxnSpPr>
        <xdr:cNvPr id="108" name="直線コネクタ 107"/>
        <xdr:cNvCxnSpPr/>
      </xdr:nvCxnSpPr>
      <xdr:spPr bwMode="auto">
        <a:xfrm flipV="1">
          <a:off x="5651500" y="6198540"/>
          <a:ext cx="0" cy="12517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297632</xdr:rowOff>
    </xdr:from>
    <xdr:ext cx="762000" cy="259045"/>
    <xdr:sp macro="" textlink="">
      <xdr:nvSpPr>
        <xdr:cNvPr id="109" name="人口1人当たり決算額の推移最小値テキスト445"/>
        <xdr:cNvSpPr txBox="1"/>
      </xdr:nvSpPr>
      <xdr:spPr>
        <a:xfrm>
          <a:off x="5740400" y="742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325555</xdr:rowOff>
    </xdr:from>
    <xdr:to>
      <xdr:col>5</xdr:col>
      <xdr:colOff>73025</xdr:colOff>
      <xdr:row>37</xdr:row>
      <xdr:rowOff>325555</xdr:rowOff>
    </xdr:to>
    <xdr:cxnSp macro="">
      <xdr:nvCxnSpPr>
        <xdr:cNvPr id="110" name="直線コネクタ 109"/>
        <xdr:cNvCxnSpPr/>
      </xdr:nvCxnSpPr>
      <xdr:spPr bwMode="auto">
        <a:xfrm>
          <a:off x="5562600" y="74502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17467</xdr:rowOff>
    </xdr:from>
    <xdr:ext cx="762000" cy="259045"/>
    <xdr:sp macro="" textlink="">
      <xdr:nvSpPr>
        <xdr:cNvPr id="111" name="人口1人当たり決算額の推移最大値テキスト445"/>
        <xdr:cNvSpPr txBox="1"/>
      </xdr:nvSpPr>
      <xdr:spPr>
        <a:xfrm>
          <a:off x="5740400" y="59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273990</xdr:rowOff>
    </xdr:from>
    <xdr:to>
      <xdr:col>5</xdr:col>
      <xdr:colOff>73025</xdr:colOff>
      <xdr:row>33</xdr:row>
      <xdr:rowOff>273990</xdr:rowOff>
    </xdr:to>
    <xdr:cxnSp macro="">
      <xdr:nvCxnSpPr>
        <xdr:cNvPr id="112" name="直線コネクタ 111"/>
        <xdr:cNvCxnSpPr/>
      </xdr:nvCxnSpPr>
      <xdr:spPr bwMode="auto">
        <a:xfrm>
          <a:off x="5562600" y="6198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6952</xdr:rowOff>
    </xdr:from>
    <xdr:to>
      <xdr:col>4</xdr:col>
      <xdr:colOff>1117600</xdr:colOff>
      <xdr:row>36</xdr:row>
      <xdr:rowOff>61424</xdr:rowOff>
    </xdr:to>
    <xdr:cxnSp macro="">
      <xdr:nvCxnSpPr>
        <xdr:cNvPr id="113" name="直線コネクタ 112"/>
        <xdr:cNvCxnSpPr/>
      </xdr:nvCxnSpPr>
      <xdr:spPr bwMode="auto">
        <a:xfrm flipV="1">
          <a:off x="5003800" y="6960202"/>
          <a:ext cx="647700" cy="54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322894</xdr:rowOff>
    </xdr:from>
    <xdr:ext cx="762000" cy="259045"/>
    <xdr:sp macro="" textlink="">
      <xdr:nvSpPr>
        <xdr:cNvPr id="114" name="人口1人当たり決算額の推移平均値テキスト445"/>
        <xdr:cNvSpPr txBox="1"/>
      </xdr:nvSpPr>
      <xdr:spPr>
        <a:xfrm>
          <a:off x="5740400" y="6590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134917</xdr:rowOff>
    </xdr:from>
    <xdr:to>
      <xdr:col>5</xdr:col>
      <xdr:colOff>34925</xdr:colOff>
      <xdr:row>35</xdr:row>
      <xdr:rowOff>236517</xdr:rowOff>
    </xdr:to>
    <xdr:sp macro="" textlink="">
      <xdr:nvSpPr>
        <xdr:cNvPr id="115" name="フローチャート : 判断 114"/>
        <xdr:cNvSpPr/>
      </xdr:nvSpPr>
      <xdr:spPr bwMode="auto">
        <a:xfrm>
          <a:off x="56007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321049</xdr:rowOff>
    </xdr:from>
    <xdr:to>
      <xdr:col>4</xdr:col>
      <xdr:colOff>469900</xdr:colOff>
      <xdr:row>36</xdr:row>
      <xdr:rowOff>61424</xdr:rowOff>
    </xdr:to>
    <xdr:cxnSp macro="">
      <xdr:nvCxnSpPr>
        <xdr:cNvPr id="116" name="直線コネクタ 115"/>
        <xdr:cNvCxnSpPr/>
      </xdr:nvCxnSpPr>
      <xdr:spPr bwMode="auto">
        <a:xfrm>
          <a:off x="4305300" y="6931399"/>
          <a:ext cx="698500" cy="83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87467</xdr:rowOff>
    </xdr:from>
    <xdr:to>
      <xdr:col>4</xdr:col>
      <xdr:colOff>520700</xdr:colOff>
      <xdr:row>35</xdr:row>
      <xdr:rowOff>189067</xdr:rowOff>
    </xdr:to>
    <xdr:sp macro="" textlink="">
      <xdr:nvSpPr>
        <xdr:cNvPr id="117" name="フローチャート : 判断 116"/>
        <xdr:cNvSpPr/>
      </xdr:nvSpPr>
      <xdr:spPr bwMode="auto">
        <a:xfrm>
          <a:off x="4953000" y="6697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199244</xdr:rowOff>
    </xdr:from>
    <xdr:ext cx="736600" cy="259045"/>
    <xdr:sp macro="" textlink="">
      <xdr:nvSpPr>
        <xdr:cNvPr id="118" name="テキスト ボックス 117"/>
        <xdr:cNvSpPr txBox="1"/>
      </xdr:nvSpPr>
      <xdr:spPr>
        <a:xfrm>
          <a:off x="4622800" y="6466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16,405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321049</xdr:rowOff>
    </xdr:from>
    <xdr:to>
      <xdr:col>3</xdr:col>
      <xdr:colOff>904875</xdr:colOff>
      <xdr:row>35</xdr:row>
      <xdr:rowOff>335875</xdr:rowOff>
    </xdr:to>
    <xdr:cxnSp macro="">
      <xdr:nvCxnSpPr>
        <xdr:cNvPr id="119" name="直線コネクタ 118"/>
        <xdr:cNvCxnSpPr/>
      </xdr:nvCxnSpPr>
      <xdr:spPr bwMode="auto">
        <a:xfrm flipV="1">
          <a:off x="3606800" y="6931399"/>
          <a:ext cx="698500" cy="14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20617</xdr:rowOff>
    </xdr:from>
    <xdr:to>
      <xdr:col>3</xdr:col>
      <xdr:colOff>955675</xdr:colOff>
      <xdr:row>35</xdr:row>
      <xdr:rowOff>122217</xdr:rowOff>
    </xdr:to>
    <xdr:sp macro="" textlink="">
      <xdr:nvSpPr>
        <xdr:cNvPr id="120" name="フローチャート : 判断 119"/>
        <xdr:cNvSpPr/>
      </xdr:nvSpPr>
      <xdr:spPr bwMode="auto">
        <a:xfrm>
          <a:off x="4254500" y="6630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132395</xdr:rowOff>
    </xdr:from>
    <xdr:ext cx="762000" cy="259045"/>
    <xdr:sp macro="" textlink="">
      <xdr:nvSpPr>
        <xdr:cNvPr id="121" name="テキスト ボックス 120"/>
        <xdr:cNvSpPr txBox="1"/>
      </xdr:nvSpPr>
      <xdr:spPr>
        <a:xfrm>
          <a:off x="3924300" y="63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273337</xdr:rowOff>
    </xdr:from>
    <xdr:to>
      <xdr:col>3</xdr:col>
      <xdr:colOff>206375</xdr:colOff>
      <xdr:row>35</xdr:row>
      <xdr:rowOff>335875</xdr:rowOff>
    </xdr:to>
    <xdr:cxnSp macro="">
      <xdr:nvCxnSpPr>
        <xdr:cNvPr id="122" name="直線コネクタ 121"/>
        <xdr:cNvCxnSpPr/>
      </xdr:nvCxnSpPr>
      <xdr:spPr bwMode="auto">
        <a:xfrm>
          <a:off x="2908300" y="6883687"/>
          <a:ext cx="698500" cy="62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307772</xdr:rowOff>
    </xdr:from>
    <xdr:to>
      <xdr:col>3</xdr:col>
      <xdr:colOff>257175</xdr:colOff>
      <xdr:row>35</xdr:row>
      <xdr:rowOff>66472</xdr:rowOff>
    </xdr:to>
    <xdr:sp macro="" textlink="">
      <xdr:nvSpPr>
        <xdr:cNvPr id="123" name="フローチャート : 判断 122"/>
        <xdr:cNvSpPr/>
      </xdr:nvSpPr>
      <xdr:spPr bwMode="auto">
        <a:xfrm>
          <a:off x="3556000" y="6575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76649</xdr:rowOff>
    </xdr:from>
    <xdr:ext cx="762000" cy="259045"/>
    <xdr:sp macro="" textlink="">
      <xdr:nvSpPr>
        <xdr:cNvPr id="124" name="テキスト ボックス 123"/>
        <xdr:cNvSpPr txBox="1"/>
      </xdr:nvSpPr>
      <xdr:spPr>
        <a:xfrm>
          <a:off x="3225800" y="634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225051</xdr:rowOff>
    </xdr:from>
    <xdr:to>
      <xdr:col>2</xdr:col>
      <xdr:colOff>692150</xdr:colOff>
      <xdr:row>34</xdr:row>
      <xdr:rowOff>326651</xdr:rowOff>
    </xdr:to>
    <xdr:sp macro="" textlink="">
      <xdr:nvSpPr>
        <xdr:cNvPr id="125" name="フローチャート : 判断 124"/>
        <xdr:cNvSpPr/>
      </xdr:nvSpPr>
      <xdr:spPr bwMode="auto">
        <a:xfrm>
          <a:off x="2857500" y="649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336828</xdr:rowOff>
    </xdr:from>
    <xdr:ext cx="762000" cy="259045"/>
    <xdr:sp macro="" textlink="">
      <xdr:nvSpPr>
        <xdr:cNvPr id="126" name="テキスト ボックス 125"/>
        <xdr:cNvSpPr txBox="1"/>
      </xdr:nvSpPr>
      <xdr:spPr>
        <a:xfrm>
          <a:off x="2527300" y="626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299052</xdr:rowOff>
    </xdr:from>
    <xdr:to>
      <xdr:col>5</xdr:col>
      <xdr:colOff>34925</xdr:colOff>
      <xdr:row>36</xdr:row>
      <xdr:rowOff>57752</xdr:rowOff>
    </xdr:to>
    <xdr:sp macro="" textlink="">
      <xdr:nvSpPr>
        <xdr:cNvPr id="132" name="円/楕円 131"/>
        <xdr:cNvSpPr/>
      </xdr:nvSpPr>
      <xdr:spPr bwMode="auto">
        <a:xfrm>
          <a:off x="5600700" y="6909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271129</xdr:rowOff>
    </xdr:from>
    <xdr:ext cx="762000" cy="259045"/>
    <xdr:sp macro="" textlink="">
      <xdr:nvSpPr>
        <xdr:cNvPr id="133" name="人口1人当たり決算額の推移該当値テキスト445"/>
        <xdr:cNvSpPr txBox="1"/>
      </xdr:nvSpPr>
      <xdr:spPr>
        <a:xfrm>
          <a:off x="5740400" y="688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9,926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10624</xdr:rowOff>
    </xdr:from>
    <xdr:to>
      <xdr:col>4</xdr:col>
      <xdr:colOff>520700</xdr:colOff>
      <xdr:row>36</xdr:row>
      <xdr:rowOff>112224</xdr:rowOff>
    </xdr:to>
    <xdr:sp macro="" textlink="">
      <xdr:nvSpPr>
        <xdr:cNvPr id="134" name="円/楕円 133"/>
        <xdr:cNvSpPr/>
      </xdr:nvSpPr>
      <xdr:spPr bwMode="auto">
        <a:xfrm>
          <a:off x="4953000" y="6963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97001</xdr:rowOff>
    </xdr:from>
    <xdr:ext cx="736600" cy="259045"/>
    <xdr:sp macro="" textlink="">
      <xdr:nvSpPr>
        <xdr:cNvPr id="135" name="テキスト ボックス 134"/>
        <xdr:cNvSpPr txBox="1"/>
      </xdr:nvSpPr>
      <xdr:spPr>
        <a:xfrm>
          <a:off x="4622800" y="7050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270249</xdr:rowOff>
    </xdr:from>
    <xdr:to>
      <xdr:col>3</xdr:col>
      <xdr:colOff>955675</xdr:colOff>
      <xdr:row>36</xdr:row>
      <xdr:rowOff>28949</xdr:rowOff>
    </xdr:to>
    <xdr:sp macro="" textlink="">
      <xdr:nvSpPr>
        <xdr:cNvPr id="136" name="円/楕円 135"/>
        <xdr:cNvSpPr/>
      </xdr:nvSpPr>
      <xdr:spPr bwMode="auto">
        <a:xfrm>
          <a:off x="4254500" y="6880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13726</xdr:rowOff>
    </xdr:from>
    <xdr:ext cx="762000" cy="259045"/>
    <xdr:sp macro="" textlink="">
      <xdr:nvSpPr>
        <xdr:cNvPr id="137" name="テキスト ボックス 136"/>
        <xdr:cNvSpPr txBox="1"/>
      </xdr:nvSpPr>
      <xdr:spPr>
        <a:xfrm>
          <a:off x="3924300" y="6966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285075</xdr:rowOff>
    </xdr:from>
    <xdr:to>
      <xdr:col>3</xdr:col>
      <xdr:colOff>257175</xdr:colOff>
      <xdr:row>36</xdr:row>
      <xdr:rowOff>43775</xdr:rowOff>
    </xdr:to>
    <xdr:sp macro="" textlink="">
      <xdr:nvSpPr>
        <xdr:cNvPr id="138" name="円/楕円 137"/>
        <xdr:cNvSpPr/>
      </xdr:nvSpPr>
      <xdr:spPr bwMode="auto">
        <a:xfrm>
          <a:off x="3556000" y="6895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28552</xdr:rowOff>
    </xdr:from>
    <xdr:ext cx="762000" cy="259045"/>
    <xdr:sp macro="" textlink="">
      <xdr:nvSpPr>
        <xdr:cNvPr id="139" name="テキスト ボックス 138"/>
        <xdr:cNvSpPr txBox="1"/>
      </xdr:nvSpPr>
      <xdr:spPr>
        <a:xfrm>
          <a:off x="3225800" y="698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222537</xdr:rowOff>
    </xdr:from>
    <xdr:to>
      <xdr:col>2</xdr:col>
      <xdr:colOff>692150</xdr:colOff>
      <xdr:row>35</xdr:row>
      <xdr:rowOff>324137</xdr:rowOff>
    </xdr:to>
    <xdr:sp macro="" textlink="">
      <xdr:nvSpPr>
        <xdr:cNvPr id="140" name="円/楕円 139"/>
        <xdr:cNvSpPr/>
      </xdr:nvSpPr>
      <xdr:spPr bwMode="auto">
        <a:xfrm>
          <a:off x="2857500" y="6832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308914</xdr:rowOff>
    </xdr:from>
    <xdr:ext cx="762000" cy="259045"/>
    <xdr:sp macro="" textlink="">
      <xdr:nvSpPr>
        <xdr:cNvPr id="141" name="テキスト ボックス 140"/>
        <xdr:cNvSpPr txBox="1"/>
      </xdr:nvSpPr>
      <xdr:spPr>
        <a:xfrm>
          <a:off x="2527300" y="69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12,269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岐阜県土岐市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59,867
58,316
116.02
20,305,003
19,360,066
832,733
12,694,495
13,355,011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71417</xdr:rowOff>
    </xdr:from>
    <xdr:to>
      <xdr:col>6</xdr:col>
      <xdr:colOff>510540</xdr:colOff>
      <xdr:row>39</xdr:row>
      <xdr:rowOff>597</xdr:rowOff>
    </xdr:to>
    <xdr:cxnSp macro="">
      <xdr:nvCxnSpPr>
        <xdr:cNvPr id="54" name="直線コネクタ 53"/>
        <xdr:cNvCxnSpPr/>
      </xdr:nvCxnSpPr>
      <xdr:spPr>
        <a:xfrm flipV="1">
          <a:off x="4633595" y="5386367"/>
          <a:ext cx="1270" cy="130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4424</xdr:rowOff>
    </xdr:from>
    <xdr:ext cx="534377" cy="259045"/>
    <xdr:sp macro="" textlink="">
      <xdr:nvSpPr>
        <xdr:cNvPr id="55" name="人件費最小値テキスト"/>
        <xdr:cNvSpPr txBox="1"/>
      </xdr:nvSpPr>
      <xdr:spPr>
        <a:xfrm>
          <a:off x="4686300" y="66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422275</xdr:colOff>
      <xdr:row>39</xdr:row>
      <xdr:rowOff>597</xdr:rowOff>
    </xdr:from>
    <xdr:to>
      <xdr:col>6</xdr:col>
      <xdr:colOff>600075</xdr:colOff>
      <xdr:row>39</xdr:row>
      <xdr:rowOff>597</xdr:rowOff>
    </xdr:to>
    <xdr:cxnSp macro="">
      <xdr:nvCxnSpPr>
        <xdr:cNvPr id="56" name="直線コネクタ 55"/>
        <xdr:cNvCxnSpPr/>
      </xdr:nvCxnSpPr>
      <xdr:spPr>
        <a:xfrm>
          <a:off x="4546600" y="668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18094</xdr:rowOff>
    </xdr:from>
    <xdr:ext cx="534377" cy="259045"/>
    <xdr:sp macro="" textlink="">
      <xdr:nvSpPr>
        <xdr:cNvPr id="57" name="人件費最大値テキスト"/>
        <xdr:cNvSpPr txBox="1"/>
      </xdr:nvSpPr>
      <xdr:spPr>
        <a:xfrm>
          <a:off x="4686300" y="51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422275</xdr:colOff>
      <xdr:row>31</xdr:row>
      <xdr:rowOff>71417</xdr:rowOff>
    </xdr:from>
    <xdr:to>
      <xdr:col>6</xdr:col>
      <xdr:colOff>600075</xdr:colOff>
      <xdr:row>31</xdr:row>
      <xdr:rowOff>71417</xdr:rowOff>
    </xdr:to>
    <xdr:cxnSp macro="">
      <xdr:nvCxnSpPr>
        <xdr:cNvPr id="58" name="直線コネクタ 57"/>
        <xdr:cNvCxnSpPr/>
      </xdr:nvCxnSpPr>
      <xdr:spPr>
        <a:xfrm>
          <a:off x="4546600" y="538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86916</xdr:rowOff>
    </xdr:from>
    <xdr:to>
      <xdr:col>6</xdr:col>
      <xdr:colOff>511175</xdr:colOff>
      <xdr:row>35</xdr:row>
      <xdr:rowOff>102895</xdr:rowOff>
    </xdr:to>
    <xdr:cxnSp macro="">
      <xdr:nvCxnSpPr>
        <xdr:cNvPr id="59" name="直線コネクタ 58"/>
        <xdr:cNvCxnSpPr/>
      </xdr:nvCxnSpPr>
      <xdr:spPr>
        <a:xfrm flipV="1">
          <a:off x="3797300" y="6087666"/>
          <a:ext cx="838200" cy="1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69247</xdr:rowOff>
    </xdr:from>
    <xdr:ext cx="534377" cy="259045"/>
    <xdr:sp macro="" textlink="">
      <xdr:nvSpPr>
        <xdr:cNvPr id="60" name="人件費平均値テキスト"/>
        <xdr:cNvSpPr txBox="1"/>
      </xdr:nvSpPr>
      <xdr:spPr>
        <a:xfrm>
          <a:off x="4686300" y="6069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90820</xdr:rowOff>
    </xdr:from>
    <xdr:to>
      <xdr:col>6</xdr:col>
      <xdr:colOff>561975</xdr:colOff>
      <xdr:row>36</xdr:row>
      <xdr:rowOff>20970</xdr:rowOff>
    </xdr:to>
    <xdr:sp macro="" textlink="">
      <xdr:nvSpPr>
        <xdr:cNvPr id="61" name="フローチャート : 判断 60"/>
        <xdr:cNvSpPr/>
      </xdr:nvSpPr>
      <xdr:spPr>
        <a:xfrm>
          <a:off x="45847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102895</xdr:rowOff>
    </xdr:from>
    <xdr:to>
      <xdr:col>5</xdr:col>
      <xdr:colOff>358775</xdr:colOff>
      <xdr:row>35</xdr:row>
      <xdr:rowOff>120338</xdr:rowOff>
    </xdr:to>
    <xdr:cxnSp macro="">
      <xdr:nvCxnSpPr>
        <xdr:cNvPr id="62" name="直線コネクタ 61"/>
        <xdr:cNvCxnSpPr/>
      </xdr:nvCxnSpPr>
      <xdr:spPr>
        <a:xfrm flipV="1">
          <a:off x="2908300" y="6103645"/>
          <a:ext cx="889000" cy="1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141021</xdr:rowOff>
    </xdr:from>
    <xdr:to>
      <xdr:col>5</xdr:col>
      <xdr:colOff>409575</xdr:colOff>
      <xdr:row>36</xdr:row>
      <xdr:rowOff>71171</xdr:rowOff>
    </xdr:to>
    <xdr:sp macro="" textlink="">
      <xdr:nvSpPr>
        <xdr:cNvPr id="63" name="フローチャート : 判断 62"/>
        <xdr:cNvSpPr/>
      </xdr:nvSpPr>
      <xdr:spPr>
        <a:xfrm>
          <a:off x="3746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62298</xdr:rowOff>
    </xdr:from>
    <xdr:ext cx="534377" cy="259045"/>
    <xdr:sp macro="" textlink="">
      <xdr:nvSpPr>
        <xdr:cNvPr id="64" name="テキスト ボックス 63"/>
        <xdr:cNvSpPr txBox="1"/>
      </xdr:nvSpPr>
      <xdr:spPr>
        <a:xfrm>
          <a:off x="3530111" y="623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60,220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119697</xdr:rowOff>
    </xdr:from>
    <xdr:to>
      <xdr:col>4</xdr:col>
      <xdr:colOff>155575</xdr:colOff>
      <xdr:row>35</xdr:row>
      <xdr:rowOff>120338</xdr:rowOff>
    </xdr:to>
    <xdr:cxnSp macro="">
      <xdr:nvCxnSpPr>
        <xdr:cNvPr id="65" name="直線コネクタ 64"/>
        <xdr:cNvCxnSpPr/>
      </xdr:nvCxnSpPr>
      <xdr:spPr>
        <a:xfrm>
          <a:off x="2019300" y="6120447"/>
          <a:ext cx="889000" cy="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155720</xdr:rowOff>
    </xdr:from>
    <xdr:to>
      <xdr:col>4</xdr:col>
      <xdr:colOff>206375</xdr:colOff>
      <xdr:row>36</xdr:row>
      <xdr:rowOff>85870</xdr:rowOff>
    </xdr:to>
    <xdr:sp macro="" textlink="">
      <xdr:nvSpPr>
        <xdr:cNvPr id="66" name="フローチャート : 判断 65"/>
        <xdr:cNvSpPr/>
      </xdr:nvSpPr>
      <xdr:spPr>
        <a:xfrm>
          <a:off x="2857500" y="61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76997</xdr:rowOff>
    </xdr:from>
    <xdr:ext cx="534377" cy="259045"/>
    <xdr:sp macro="" textlink="">
      <xdr:nvSpPr>
        <xdr:cNvPr id="67" name="テキスト ボックス 66"/>
        <xdr:cNvSpPr txBox="1"/>
      </xdr:nvSpPr>
      <xdr:spPr>
        <a:xfrm>
          <a:off x="2641111" y="624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59,577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64514</xdr:rowOff>
    </xdr:from>
    <xdr:to>
      <xdr:col>2</xdr:col>
      <xdr:colOff>638175</xdr:colOff>
      <xdr:row>35</xdr:row>
      <xdr:rowOff>119697</xdr:rowOff>
    </xdr:to>
    <xdr:cxnSp macro="">
      <xdr:nvCxnSpPr>
        <xdr:cNvPr id="68" name="直線コネクタ 67"/>
        <xdr:cNvCxnSpPr/>
      </xdr:nvCxnSpPr>
      <xdr:spPr>
        <a:xfrm>
          <a:off x="1130300" y="6065264"/>
          <a:ext cx="889000" cy="5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84488</xdr:rowOff>
    </xdr:from>
    <xdr:to>
      <xdr:col>3</xdr:col>
      <xdr:colOff>3175</xdr:colOff>
      <xdr:row>36</xdr:row>
      <xdr:rowOff>14638</xdr:rowOff>
    </xdr:to>
    <xdr:sp macro="" textlink="">
      <xdr:nvSpPr>
        <xdr:cNvPr id="69" name="フローチャート : 判断 68"/>
        <xdr:cNvSpPr/>
      </xdr:nvSpPr>
      <xdr:spPr>
        <a:xfrm>
          <a:off x="1968500" y="60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5765</xdr:rowOff>
    </xdr:from>
    <xdr:ext cx="534377" cy="259045"/>
    <xdr:sp macro="" textlink="">
      <xdr:nvSpPr>
        <xdr:cNvPr id="70" name="テキスト ボックス 69"/>
        <xdr:cNvSpPr txBox="1"/>
      </xdr:nvSpPr>
      <xdr:spPr>
        <a:xfrm>
          <a:off x="1752111" y="617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62,693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5644</xdr:rowOff>
    </xdr:from>
    <xdr:to>
      <xdr:col>1</xdr:col>
      <xdr:colOff>485775</xdr:colOff>
      <xdr:row>35</xdr:row>
      <xdr:rowOff>107244</xdr:rowOff>
    </xdr:to>
    <xdr:sp macro="" textlink="">
      <xdr:nvSpPr>
        <xdr:cNvPr id="71" name="フローチャート : 判断 70"/>
        <xdr:cNvSpPr/>
      </xdr:nvSpPr>
      <xdr:spPr>
        <a:xfrm>
          <a:off x="1079500" y="6006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123771</xdr:rowOff>
    </xdr:from>
    <xdr:ext cx="534377" cy="259045"/>
    <xdr:sp macro="" textlink="">
      <xdr:nvSpPr>
        <xdr:cNvPr id="72" name="テキスト ボックス 71"/>
        <xdr:cNvSpPr txBox="1"/>
      </xdr:nvSpPr>
      <xdr:spPr>
        <a:xfrm>
          <a:off x="863111" y="578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36116</xdr:rowOff>
    </xdr:from>
    <xdr:to>
      <xdr:col>6</xdr:col>
      <xdr:colOff>561975</xdr:colOff>
      <xdr:row>35</xdr:row>
      <xdr:rowOff>137716</xdr:rowOff>
    </xdr:to>
    <xdr:sp macro="" textlink="">
      <xdr:nvSpPr>
        <xdr:cNvPr id="78" name="円/楕円 77"/>
        <xdr:cNvSpPr/>
      </xdr:nvSpPr>
      <xdr:spPr>
        <a:xfrm>
          <a:off x="4584700" y="603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58993</xdr:rowOff>
    </xdr:from>
    <xdr:ext cx="534377" cy="259045"/>
    <xdr:sp macro="" textlink="">
      <xdr:nvSpPr>
        <xdr:cNvPr id="79" name="人件費該当値テキスト"/>
        <xdr:cNvSpPr txBox="1"/>
      </xdr:nvSpPr>
      <xdr:spPr>
        <a:xfrm>
          <a:off x="4686300" y="588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64,809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52095</xdr:rowOff>
    </xdr:from>
    <xdr:to>
      <xdr:col>5</xdr:col>
      <xdr:colOff>409575</xdr:colOff>
      <xdr:row>35</xdr:row>
      <xdr:rowOff>153695</xdr:rowOff>
    </xdr:to>
    <xdr:sp macro="" textlink="">
      <xdr:nvSpPr>
        <xdr:cNvPr id="80" name="円/楕円 79"/>
        <xdr:cNvSpPr/>
      </xdr:nvSpPr>
      <xdr:spPr>
        <a:xfrm>
          <a:off x="3746500" y="60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170222</xdr:rowOff>
    </xdr:from>
    <xdr:ext cx="534377" cy="259045"/>
    <xdr:sp macro="" textlink="">
      <xdr:nvSpPr>
        <xdr:cNvPr id="81" name="テキスト ボックス 80"/>
        <xdr:cNvSpPr txBox="1"/>
      </xdr:nvSpPr>
      <xdr:spPr>
        <a:xfrm>
          <a:off x="3530111" y="582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64,110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69538</xdr:rowOff>
    </xdr:from>
    <xdr:to>
      <xdr:col>4</xdr:col>
      <xdr:colOff>206375</xdr:colOff>
      <xdr:row>35</xdr:row>
      <xdr:rowOff>171138</xdr:rowOff>
    </xdr:to>
    <xdr:sp macro="" textlink="">
      <xdr:nvSpPr>
        <xdr:cNvPr id="82" name="円/楕円 81"/>
        <xdr:cNvSpPr/>
      </xdr:nvSpPr>
      <xdr:spPr>
        <a:xfrm>
          <a:off x="2857500" y="607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16215</xdr:rowOff>
    </xdr:from>
    <xdr:ext cx="534377" cy="259045"/>
    <xdr:sp macro="" textlink="">
      <xdr:nvSpPr>
        <xdr:cNvPr id="83" name="テキスト ボックス 82"/>
        <xdr:cNvSpPr txBox="1"/>
      </xdr:nvSpPr>
      <xdr:spPr>
        <a:xfrm>
          <a:off x="2641111" y="584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63,347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68897</xdr:rowOff>
    </xdr:from>
    <xdr:to>
      <xdr:col>3</xdr:col>
      <xdr:colOff>3175</xdr:colOff>
      <xdr:row>35</xdr:row>
      <xdr:rowOff>170497</xdr:rowOff>
    </xdr:to>
    <xdr:sp macro="" textlink="">
      <xdr:nvSpPr>
        <xdr:cNvPr id="84" name="円/楕円 83"/>
        <xdr:cNvSpPr/>
      </xdr:nvSpPr>
      <xdr:spPr>
        <a:xfrm>
          <a:off x="1968500" y="606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15574</xdr:rowOff>
    </xdr:from>
    <xdr:ext cx="534377" cy="259045"/>
    <xdr:sp macro="" textlink="">
      <xdr:nvSpPr>
        <xdr:cNvPr id="85" name="テキスト ボックス 84"/>
        <xdr:cNvSpPr txBox="1"/>
      </xdr:nvSpPr>
      <xdr:spPr>
        <a:xfrm>
          <a:off x="1752111" y="584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63,375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13714</xdr:rowOff>
    </xdr:from>
    <xdr:to>
      <xdr:col>1</xdr:col>
      <xdr:colOff>485775</xdr:colOff>
      <xdr:row>35</xdr:row>
      <xdr:rowOff>115314</xdr:rowOff>
    </xdr:to>
    <xdr:sp macro="" textlink="">
      <xdr:nvSpPr>
        <xdr:cNvPr id="86" name="円/楕円 85"/>
        <xdr:cNvSpPr/>
      </xdr:nvSpPr>
      <xdr:spPr>
        <a:xfrm>
          <a:off x="1079500" y="601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106441</xdr:rowOff>
    </xdr:from>
    <xdr:ext cx="534377" cy="259045"/>
    <xdr:sp macro="" textlink="">
      <xdr:nvSpPr>
        <xdr:cNvPr id="87" name="テキスト ボックス 86"/>
        <xdr:cNvSpPr txBox="1"/>
      </xdr:nvSpPr>
      <xdr:spPr>
        <a:xfrm>
          <a:off x="863111" y="610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65,789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58,521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20580</xdr:rowOff>
    </xdr:from>
    <xdr:to>
      <xdr:col>6</xdr:col>
      <xdr:colOff>510540</xdr:colOff>
      <xdr:row>57</xdr:row>
      <xdr:rowOff>145700</xdr:rowOff>
    </xdr:to>
    <xdr:cxnSp macro="">
      <xdr:nvCxnSpPr>
        <xdr:cNvPr id="112" name="直線コネクタ 111"/>
        <xdr:cNvCxnSpPr/>
      </xdr:nvCxnSpPr>
      <xdr:spPr>
        <a:xfrm flipV="1">
          <a:off x="4633595" y="8593080"/>
          <a:ext cx="1270" cy="13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149527</xdr:rowOff>
    </xdr:from>
    <xdr:ext cx="534377" cy="259045"/>
    <xdr:sp macro="" textlink="">
      <xdr:nvSpPr>
        <xdr:cNvPr id="113" name="物件費最小値テキスト"/>
        <xdr:cNvSpPr txBox="1"/>
      </xdr:nvSpPr>
      <xdr:spPr>
        <a:xfrm>
          <a:off x="4686300" y="99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422275</xdr:colOff>
      <xdr:row>57</xdr:row>
      <xdr:rowOff>145700</xdr:rowOff>
    </xdr:from>
    <xdr:to>
      <xdr:col>6</xdr:col>
      <xdr:colOff>600075</xdr:colOff>
      <xdr:row>57</xdr:row>
      <xdr:rowOff>145700</xdr:rowOff>
    </xdr:to>
    <xdr:cxnSp macro="">
      <xdr:nvCxnSpPr>
        <xdr:cNvPr id="114" name="直線コネクタ 113"/>
        <xdr:cNvCxnSpPr/>
      </xdr:nvCxnSpPr>
      <xdr:spPr>
        <a:xfrm>
          <a:off x="4546600" y="99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138707</xdr:rowOff>
    </xdr:from>
    <xdr:ext cx="599010" cy="259045"/>
    <xdr:sp macro="" textlink="">
      <xdr:nvSpPr>
        <xdr:cNvPr id="115" name="物件費最大値テキスト"/>
        <xdr:cNvSpPr txBox="1"/>
      </xdr:nvSpPr>
      <xdr:spPr>
        <a:xfrm>
          <a:off x="4686300" y="836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422275</xdr:colOff>
      <xdr:row>50</xdr:row>
      <xdr:rowOff>20580</xdr:rowOff>
    </xdr:from>
    <xdr:to>
      <xdr:col>6</xdr:col>
      <xdr:colOff>600075</xdr:colOff>
      <xdr:row>50</xdr:row>
      <xdr:rowOff>20580</xdr:rowOff>
    </xdr:to>
    <xdr:cxnSp macro="">
      <xdr:nvCxnSpPr>
        <xdr:cNvPr id="116" name="直線コネクタ 115"/>
        <xdr:cNvCxnSpPr/>
      </xdr:nvCxnSpPr>
      <xdr:spPr>
        <a:xfrm>
          <a:off x="4546600" y="859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132194</xdr:rowOff>
    </xdr:from>
    <xdr:to>
      <xdr:col>6</xdr:col>
      <xdr:colOff>511175</xdr:colOff>
      <xdr:row>56</xdr:row>
      <xdr:rowOff>148844</xdr:rowOff>
    </xdr:to>
    <xdr:cxnSp macro="">
      <xdr:nvCxnSpPr>
        <xdr:cNvPr id="117" name="直線コネクタ 116"/>
        <xdr:cNvCxnSpPr/>
      </xdr:nvCxnSpPr>
      <xdr:spPr>
        <a:xfrm>
          <a:off x="3797300" y="9733394"/>
          <a:ext cx="8382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169442</xdr:rowOff>
    </xdr:from>
    <xdr:ext cx="534377" cy="259045"/>
    <xdr:sp macro="" textlink="">
      <xdr:nvSpPr>
        <xdr:cNvPr id="118" name="物件費平均値テキスト"/>
        <xdr:cNvSpPr txBox="1"/>
      </xdr:nvSpPr>
      <xdr:spPr>
        <a:xfrm>
          <a:off x="4686300" y="9256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146565</xdr:rowOff>
    </xdr:from>
    <xdr:to>
      <xdr:col>6</xdr:col>
      <xdr:colOff>561975</xdr:colOff>
      <xdr:row>55</xdr:row>
      <xdr:rowOff>76715</xdr:rowOff>
    </xdr:to>
    <xdr:sp macro="" textlink="">
      <xdr:nvSpPr>
        <xdr:cNvPr id="119" name="フローチャート : 判断 118"/>
        <xdr:cNvSpPr/>
      </xdr:nvSpPr>
      <xdr:spPr>
        <a:xfrm>
          <a:off x="4584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131642</xdr:rowOff>
    </xdr:from>
    <xdr:to>
      <xdr:col>5</xdr:col>
      <xdr:colOff>358775</xdr:colOff>
      <xdr:row>56</xdr:row>
      <xdr:rowOff>132194</xdr:rowOff>
    </xdr:to>
    <xdr:cxnSp macro="">
      <xdr:nvCxnSpPr>
        <xdr:cNvPr id="120" name="直線コネクタ 119"/>
        <xdr:cNvCxnSpPr/>
      </xdr:nvCxnSpPr>
      <xdr:spPr>
        <a:xfrm>
          <a:off x="2908300" y="9732842"/>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81052</xdr:rowOff>
    </xdr:from>
    <xdr:to>
      <xdr:col>5</xdr:col>
      <xdr:colOff>409575</xdr:colOff>
      <xdr:row>56</xdr:row>
      <xdr:rowOff>11202</xdr:rowOff>
    </xdr:to>
    <xdr:sp macro="" textlink="">
      <xdr:nvSpPr>
        <xdr:cNvPr id="121" name="フローチャート : 判断 120"/>
        <xdr:cNvSpPr/>
      </xdr:nvSpPr>
      <xdr:spPr>
        <a:xfrm>
          <a:off x="3746500" y="951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27729</xdr:rowOff>
    </xdr:from>
    <xdr:ext cx="534377" cy="259045"/>
    <xdr:sp macro="" textlink="">
      <xdr:nvSpPr>
        <xdr:cNvPr id="122" name="テキスト ボックス 121"/>
        <xdr:cNvSpPr txBox="1"/>
      </xdr:nvSpPr>
      <xdr:spPr>
        <a:xfrm>
          <a:off x="3530111" y="928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51,412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131642</xdr:rowOff>
    </xdr:from>
    <xdr:to>
      <xdr:col>4</xdr:col>
      <xdr:colOff>155575</xdr:colOff>
      <xdr:row>57</xdr:row>
      <xdr:rowOff>41040</xdr:rowOff>
    </xdr:to>
    <xdr:cxnSp macro="">
      <xdr:nvCxnSpPr>
        <xdr:cNvPr id="123" name="直線コネクタ 122"/>
        <xdr:cNvCxnSpPr/>
      </xdr:nvCxnSpPr>
      <xdr:spPr>
        <a:xfrm flipV="1">
          <a:off x="2019300" y="9732842"/>
          <a:ext cx="889000" cy="8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116504</xdr:rowOff>
    </xdr:from>
    <xdr:to>
      <xdr:col>4</xdr:col>
      <xdr:colOff>206375</xdr:colOff>
      <xdr:row>56</xdr:row>
      <xdr:rowOff>46654</xdr:rowOff>
    </xdr:to>
    <xdr:sp macro="" textlink="">
      <xdr:nvSpPr>
        <xdr:cNvPr id="124" name="フローチャート : 判断 123"/>
        <xdr:cNvSpPr/>
      </xdr:nvSpPr>
      <xdr:spPr>
        <a:xfrm>
          <a:off x="2857500" y="954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63181</xdr:rowOff>
    </xdr:from>
    <xdr:ext cx="534377" cy="259045"/>
    <xdr:sp macro="" textlink="">
      <xdr:nvSpPr>
        <xdr:cNvPr id="125" name="テキスト ボックス 124"/>
        <xdr:cNvSpPr txBox="1"/>
      </xdr:nvSpPr>
      <xdr:spPr>
        <a:xfrm>
          <a:off x="2641111" y="932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12636</xdr:rowOff>
    </xdr:from>
    <xdr:to>
      <xdr:col>2</xdr:col>
      <xdr:colOff>638175</xdr:colOff>
      <xdr:row>57</xdr:row>
      <xdr:rowOff>41040</xdr:rowOff>
    </xdr:to>
    <xdr:cxnSp macro="">
      <xdr:nvCxnSpPr>
        <xdr:cNvPr id="126" name="直線コネクタ 125"/>
        <xdr:cNvCxnSpPr/>
      </xdr:nvCxnSpPr>
      <xdr:spPr>
        <a:xfrm>
          <a:off x="1130300" y="9785286"/>
          <a:ext cx="889000" cy="2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142392</xdr:rowOff>
    </xdr:from>
    <xdr:to>
      <xdr:col>3</xdr:col>
      <xdr:colOff>3175</xdr:colOff>
      <xdr:row>56</xdr:row>
      <xdr:rowOff>72542</xdr:rowOff>
    </xdr:to>
    <xdr:sp macro="" textlink="">
      <xdr:nvSpPr>
        <xdr:cNvPr id="127" name="フローチャート : 判断 126"/>
        <xdr:cNvSpPr/>
      </xdr:nvSpPr>
      <xdr:spPr>
        <a:xfrm>
          <a:off x="1968500" y="957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89069</xdr:rowOff>
    </xdr:from>
    <xdr:ext cx="534377" cy="259045"/>
    <xdr:sp macro="" textlink="">
      <xdr:nvSpPr>
        <xdr:cNvPr id="128" name="テキスト ボックス 127"/>
        <xdr:cNvSpPr txBox="1"/>
      </xdr:nvSpPr>
      <xdr:spPr>
        <a:xfrm>
          <a:off x="1752111" y="934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48,192</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112388</xdr:rowOff>
    </xdr:from>
    <xdr:to>
      <xdr:col>1</xdr:col>
      <xdr:colOff>485775</xdr:colOff>
      <xdr:row>56</xdr:row>
      <xdr:rowOff>42538</xdr:rowOff>
    </xdr:to>
    <xdr:sp macro="" textlink="">
      <xdr:nvSpPr>
        <xdr:cNvPr id="129" name="フローチャート : 判断 128"/>
        <xdr:cNvSpPr/>
      </xdr:nvSpPr>
      <xdr:spPr>
        <a:xfrm>
          <a:off x="1079500" y="954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59065</xdr:rowOff>
    </xdr:from>
    <xdr:ext cx="534377" cy="259045"/>
    <xdr:sp macro="" textlink="">
      <xdr:nvSpPr>
        <xdr:cNvPr id="130" name="テキスト ボックス 129"/>
        <xdr:cNvSpPr txBox="1"/>
      </xdr:nvSpPr>
      <xdr:spPr>
        <a:xfrm>
          <a:off x="863111" y="9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49,767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98044</xdr:rowOff>
    </xdr:from>
    <xdr:to>
      <xdr:col>6</xdr:col>
      <xdr:colOff>561975</xdr:colOff>
      <xdr:row>57</xdr:row>
      <xdr:rowOff>28194</xdr:rowOff>
    </xdr:to>
    <xdr:sp macro="" textlink="">
      <xdr:nvSpPr>
        <xdr:cNvPr id="136" name="円/楕円 135"/>
        <xdr:cNvSpPr/>
      </xdr:nvSpPr>
      <xdr:spPr>
        <a:xfrm>
          <a:off x="4584700" y="969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76471</xdr:rowOff>
    </xdr:from>
    <xdr:ext cx="534377" cy="259045"/>
    <xdr:sp macro="" textlink="">
      <xdr:nvSpPr>
        <xdr:cNvPr id="137" name="物件費該当値テキスト"/>
        <xdr:cNvSpPr txBox="1"/>
      </xdr:nvSpPr>
      <xdr:spPr>
        <a:xfrm>
          <a:off x="4686300" y="967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41,520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81394</xdr:rowOff>
    </xdr:from>
    <xdr:to>
      <xdr:col>5</xdr:col>
      <xdr:colOff>409575</xdr:colOff>
      <xdr:row>57</xdr:row>
      <xdr:rowOff>11544</xdr:rowOff>
    </xdr:to>
    <xdr:sp macro="" textlink="">
      <xdr:nvSpPr>
        <xdr:cNvPr id="138" name="円/楕円 137"/>
        <xdr:cNvSpPr/>
      </xdr:nvSpPr>
      <xdr:spPr>
        <a:xfrm>
          <a:off x="3746500" y="968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2671</xdr:rowOff>
    </xdr:from>
    <xdr:ext cx="534377" cy="259045"/>
    <xdr:sp macro="" textlink="">
      <xdr:nvSpPr>
        <xdr:cNvPr id="139" name="テキスト ボックス 138"/>
        <xdr:cNvSpPr txBox="1"/>
      </xdr:nvSpPr>
      <xdr:spPr>
        <a:xfrm>
          <a:off x="3530111" y="977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42,394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80842</xdr:rowOff>
    </xdr:from>
    <xdr:to>
      <xdr:col>4</xdr:col>
      <xdr:colOff>206375</xdr:colOff>
      <xdr:row>57</xdr:row>
      <xdr:rowOff>10992</xdr:rowOff>
    </xdr:to>
    <xdr:sp macro="" textlink="">
      <xdr:nvSpPr>
        <xdr:cNvPr id="140" name="円/楕円 139"/>
        <xdr:cNvSpPr/>
      </xdr:nvSpPr>
      <xdr:spPr>
        <a:xfrm>
          <a:off x="2857500" y="968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2119</xdr:rowOff>
    </xdr:from>
    <xdr:ext cx="534377" cy="259045"/>
    <xdr:sp macro="" textlink="">
      <xdr:nvSpPr>
        <xdr:cNvPr id="141" name="テキスト ボックス 140"/>
        <xdr:cNvSpPr txBox="1"/>
      </xdr:nvSpPr>
      <xdr:spPr>
        <a:xfrm>
          <a:off x="2641111" y="977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42,423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161690</xdr:rowOff>
    </xdr:from>
    <xdr:to>
      <xdr:col>3</xdr:col>
      <xdr:colOff>3175</xdr:colOff>
      <xdr:row>57</xdr:row>
      <xdr:rowOff>91840</xdr:rowOff>
    </xdr:to>
    <xdr:sp macro="" textlink="">
      <xdr:nvSpPr>
        <xdr:cNvPr id="142" name="円/楕円 141"/>
        <xdr:cNvSpPr/>
      </xdr:nvSpPr>
      <xdr:spPr>
        <a:xfrm>
          <a:off x="1968500" y="976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82967</xdr:rowOff>
    </xdr:from>
    <xdr:ext cx="534377" cy="259045"/>
    <xdr:sp macro="" textlink="">
      <xdr:nvSpPr>
        <xdr:cNvPr id="143" name="テキスト ボックス 142"/>
        <xdr:cNvSpPr txBox="1"/>
      </xdr:nvSpPr>
      <xdr:spPr>
        <a:xfrm>
          <a:off x="1752111" y="985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38,179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133286</xdr:rowOff>
    </xdr:from>
    <xdr:to>
      <xdr:col>1</xdr:col>
      <xdr:colOff>485775</xdr:colOff>
      <xdr:row>57</xdr:row>
      <xdr:rowOff>63436</xdr:rowOff>
    </xdr:to>
    <xdr:sp macro="" textlink="">
      <xdr:nvSpPr>
        <xdr:cNvPr id="144" name="円/楕円 143"/>
        <xdr:cNvSpPr/>
      </xdr:nvSpPr>
      <xdr:spPr>
        <a:xfrm>
          <a:off x="1079500" y="973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54563</xdr:rowOff>
    </xdr:from>
    <xdr:ext cx="534377" cy="259045"/>
    <xdr:sp macro="" textlink="">
      <xdr:nvSpPr>
        <xdr:cNvPr id="145" name="テキスト ボックス 144"/>
        <xdr:cNvSpPr txBox="1"/>
      </xdr:nvSpPr>
      <xdr:spPr>
        <a:xfrm>
          <a:off x="863111" y="982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39,670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137904</xdr:rowOff>
    </xdr:from>
    <xdr:to>
      <xdr:col>6</xdr:col>
      <xdr:colOff>510540</xdr:colOff>
      <xdr:row>79</xdr:row>
      <xdr:rowOff>28829</xdr:rowOff>
    </xdr:to>
    <xdr:cxnSp macro="">
      <xdr:nvCxnSpPr>
        <xdr:cNvPr id="171" name="直線コネクタ 170"/>
        <xdr:cNvCxnSpPr/>
      </xdr:nvCxnSpPr>
      <xdr:spPr>
        <a:xfrm flipV="1">
          <a:off x="4633595" y="11967954"/>
          <a:ext cx="1270" cy="160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32656</xdr:rowOff>
    </xdr:from>
    <xdr:ext cx="378565" cy="259045"/>
    <xdr:sp macro="" textlink="">
      <xdr:nvSpPr>
        <xdr:cNvPr id="172" name="維持補修費最小値テキスト"/>
        <xdr:cNvSpPr txBox="1"/>
      </xdr:nvSpPr>
      <xdr:spPr>
        <a:xfrm>
          <a:off x="4686300" y="13577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422275</xdr:colOff>
      <xdr:row>79</xdr:row>
      <xdr:rowOff>28829</xdr:rowOff>
    </xdr:from>
    <xdr:to>
      <xdr:col>6</xdr:col>
      <xdr:colOff>600075</xdr:colOff>
      <xdr:row>79</xdr:row>
      <xdr:rowOff>28829</xdr:rowOff>
    </xdr:to>
    <xdr:cxnSp macro="">
      <xdr:nvCxnSpPr>
        <xdr:cNvPr id="173" name="直線コネクタ 172"/>
        <xdr:cNvCxnSpPr/>
      </xdr:nvCxnSpPr>
      <xdr:spPr>
        <a:xfrm>
          <a:off x="4546600" y="135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84581</xdr:rowOff>
    </xdr:from>
    <xdr:ext cx="534377" cy="259045"/>
    <xdr:sp macro="" textlink="">
      <xdr:nvSpPr>
        <xdr:cNvPr id="174" name="維持補修費最大値テキスト"/>
        <xdr:cNvSpPr txBox="1"/>
      </xdr:nvSpPr>
      <xdr:spPr>
        <a:xfrm>
          <a:off x="4686300" y="1174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422275</xdr:colOff>
      <xdr:row>69</xdr:row>
      <xdr:rowOff>137904</xdr:rowOff>
    </xdr:from>
    <xdr:to>
      <xdr:col>6</xdr:col>
      <xdr:colOff>600075</xdr:colOff>
      <xdr:row>69</xdr:row>
      <xdr:rowOff>137904</xdr:rowOff>
    </xdr:to>
    <xdr:cxnSp macro="">
      <xdr:nvCxnSpPr>
        <xdr:cNvPr id="175" name="直線コネクタ 174"/>
        <xdr:cNvCxnSpPr/>
      </xdr:nvCxnSpPr>
      <xdr:spPr>
        <a:xfrm>
          <a:off x="4546600" y="1196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113737</xdr:rowOff>
    </xdr:from>
    <xdr:to>
      <xdr:col>6</xdr:col>
      <xdr:colOff>511175</xdr:colOff>
      <xdr:row>76</xdr:row>
      <xdr:rowOff>10378</xdr:rowOff>
    </xdr:to>
    <xdr:cxnSp macro="">
      <xdr:nvCxnSpPr>
        <xdr:cNvPr id="176" name="直線コネクタ 175"/>
        <xdr:cNvCxnSpPr/>
      </xdr:nvCxnSpPr>
      <xdr:spPr>
        <a:xfrm flipV="1">
          <a:off x="3797300" y="12972487"/>
          <a:ext cx="838200" cy="6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87737</xdr:rowOff>
    </xdr:from>
    <xdr:ext cx="469744" cy="259045"/>
    <xdr:sp macro="" textlink="">
      <xdr:nvSpPr>
        <xdr:cNvPr id="177" name="維持補修費平均値テキスト"/>
        <xdr:cNvSpPr txBox="1"/>
      </xdr:nvSpPr>
      <xdr:spPr>
        <a:xfrm>
          <a:off x="4686300" y="12946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109310</xdr:rowOff>
    </xdr:from>
    <xdr:to>
      <xdr:col>6</xdr:col>
      <xdr:colOff>561975</xdr:colOff>
      <xdr:row>76</xdr:row>
      <xdr:rowOff>39461</xdr:rowOff>
    </xdr:to>
    <xdr:sp macro="" textlink="">
      <xdr:nvSpPr>
        <xdr:cNvPr id="178" name="フローチャート : 判断 177"/>
        <xdr:cNvSpPr/>
      </xdr:nvSpPr>
      <xdr:spPr>
        <a:xfrm>
          <a:off x="4584700" y="12968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86959</xdr:rowOff>
    </xdr:from>
    <xdr:to>
      <xdr:col>5</xdr:col>
      <xdr:colOff>358775</xdr:colOff>
      <xdr:row>76</xdr:row>
      <xdr:rowOff>10378</xdr:rowOff>
    </xdr:to>
    <xdr:cxnSp macro="">
      <xdr:nvCxnSpPr>
        <xdr:cNvPr id="179" name="直線コネクタ 178"/>
        <xdr:cNvCxnSpPr/>
      </xdr:nvCxnSpPr>
      <xdr:spPr>
        <a:xfrm>
          <a:off x="2908300" y="12774259"/>
          <a:ext cx="889000" cy="26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142948</xdr:rowOff>
    </xdr:from>
    <xdr:to>
      <xdr:col>5</xdr:col>
      <xdr:colOff>409575</xdr:colOff>
      <xdr:row>76</xdr:row>
      <xdr:rowOff>73098</xdr:rowOff>
    </xdr:to>
    <xdr:sp macro="" textlink="">
      <xdr:nvSpPr>
        <xdr:cNvPr id="180" name="フローチャート : 判断 179"/>
        <xdr:cNvSpPr/>
      </xdr:nvSpPr>
      <xdr:spPr>
        <a:xfrm>
          <a:off x="3746500" y="130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64225</xdr:rowOff>
    </xdr:from>
    <xdr:ext cx="469744" cy="259045"/>
    <xdr:sp macro="" textlink="">
      <xdr:nvSpPr>
        <xdr:cNvPr id="181" name="テキスト ボックス 180"/>
        <xdr:cNvSpPr txBox="1"/>
      </xdr:nvSpPr>
      <xdr:spPr>
        <a:xfrm>
          <a:off x="3562427" y="1309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86959</xdr:rowOff>
    </xdr:from>
    <xdr:to>
      <xdr:col>4</xdr:col>
      <xdr:colOff>155575</xdr:colOff>
      <xdr:row>75</xdr:row>
      <xdr:rowOff>18379</xdr:rowOff>
    </xdr:to>
    <xdr:cxnSp macro="">
      <xdr:nvCxnSpPr>
        <xdr:cNvPr id="182" name="直線コネクタ 181"/>
        <xdr:cNvCxnSpPr/>
      </xdr:nvCxnSpPr>
      <xdr:spPr>
        <a:xfrm flipV="1">
          <a:off x="2019300" y="12774259"/>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124823</xdr:rowOff>
    </xdr:from>
    <xdr:to>
      <xdr:col>4</xdr:col>
      <xdr:colOff>206375</xdr:colOff>
      <xdr:row>76</xdr:row>
      <xdr:rowOff>54973</xdr:rowOff>
    </xdr:to>
    <xdr:sp macro="" textlink="">
      <xdr:nvSpPr>
        <xdr:cNvPr id="183" name="フローチャート : 判断 182"/>
        <xdr:cNvSpPr/>
      </xdr:nvSpPr>
      <xdr:spPr>
        <a:xfrm>
          <a:off x="2857500" y="1298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46100</xdr:rowOff>
    </xdr:from>
    <xdr:ext cx="469744" cy="259045"/>
    <xdr:sp macro="" textlink="">
      <xdr:nvSpPr>
        <xdr:cNvPr id="184" name="テキスト ボックス 183"/>
        <xdr:cNvSpPr txBox="1"/>
      </xdr:nvSpPr>
      <xdr:spPr>
        <a:xfrm>
          <a:off x="2673427" y="1307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3,730</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18379</xdr:rowOff>
    </xdr:from>
    <xdr:to>
      <xdr:col>2</xdr:col>
      <xdr:colOff>638175</xdr:colOff>
      <xdr:row>76</xdr:row>
      <xdr:rowOff>60996</xdr:rowOff>
    </xdr:to>
    <xdr:cxnSp macro="">
      <xdr:nvCxnSpPr>
        <xdr:cNvPr id="185" name="直線コネクタ 184"/>
        <xdr:cNvCxnSpPr/>
      </xdr:nvCxnSpPr>
      <xdr:spPr>
        <a:xfrm flipV="1">
          <a:off x="1130300" y="12877129"/>
          <a:ext cx="889000" cy="21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55263</xdr:rowOff>
    </xdr:from>
    <xdr:to>
      <xdr:col>3</xdr:col>
      <xdr:colOff>3175</xdr:colOff>
      <xdr:row>75</xdr:row>
      <xdr:rowOff>156863</xdr:rowOff>
    </xdr:to>
    <xdr:sp macro="" textlink="">
      <xdr:nvSpPr>
        <xdr:cNvPr id="186" name="フローチャート : 判断 185"/>
        <xdr:cNvSpPr/>
      </xdr:nvSpPr>
      <xdr:spPr>
        <a:xfrm>
          <a:off x="1968500" y="1291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147990</xdr:rowOff>
    </xdr:from>
    <xdr:ext cx="469744" cy="259045"/>
    <xdr:sp macro="" textlink="">
      <xdr:nvSpPr>
        <xdr:cNvPr id="187" name="テキスト ボックス 186"/>
        <xdr:cNvSpPr txBox="1"/>
      </xdr:nvSpPr>
      <xdr:spPr>
        <a:xfrm>
          <a:off x="1784427" y="1300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4,156</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124660</xdr:rowOff>
    </xdr:from>
    <xdr:to>
      <xdr:col>1</xdr:col>
      <xdr:colOff>485775</xdr:colOff>
      <xdr:row>75</xdr:row>
      <xdr:rowOff>54810</xdr:rowOff>
    </xdr:to>
    <xdr:sp macro="" textlink="">
      <xdr:nvSpPr>
        <xdr:cNvPr id="188" name="フローチャート : 判断 187"/>
        <xdr:cNvSpPr/>
      </xdr:nvSpPr>
      <xdr:spPr>
        <a:xfrm>
          <a:off x="1079500" y="1281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71337</xdr:rowOff>
    </xdr:from>
    <xdr:ext cx="469744" cy="259045"/>
    <xdr:sp macro="" textlink="">
      <xdr:nvSpPr>
        <xdr:cNvPr id="189" name="テキスト ボックス 188"/>
        <xdr:cNvSpPr txBox="1"/>
      </xdr:nvSpPr>
      <xdr:spPr>
        <a:xfrm>
          <a:off x="895427" y="1258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62937</xdr:rowOff>
    </xdr:from>
    <xdr:to>
      <xdr:col>6</xdr:col>
      <xdr:colOff>561975</xdr:colOff>
      <xdr:row>75</xdr:row>
      <xdr:rowOff>164537</xdr:rowOff>
    </xdr:to>
    <xdr:sp macro="" textlink="">
      <xdr:nvSpPr>
        <xdr:cNvPr id="195" name="円/楕円 194"/>
        <xdr:cNvSpPr/>
      </xdr:nvSpPr>
      <xdr:spPr>
        <a:xfrm>
          <a:off x="4584700" y="129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85814</xdr:rowOff>
    </xdr:from>
    <xdr:ext cx="469744" cy="259045"/>
    <xdr:sp macro="" textlink="">
      <xdr:nvSpPr>
        <xdr:cNvPr id="196" name="維持補修費該当値テキスト"/>
        <xdr:cNvSpPr txBox="1"/>
      </xdr:nvSpPr>
      <xdr:spPr>
        <a:xfrm>
          <a:off x="4686300" y="1277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4,109</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131028</xdr:rowOff>
    </xdr:from>
    <xdr:to>
      <xdr:col>5</xdr:col>
      <xdr:colOff>409575</xdr:colOff>
      <xdr:row>76</xdr:row>
      <xdr:rowOff>61178</xdr:rowOff>
    </xdr:to>
    <xdr:sp macro="" textlink="">
      <xdr:nvSpPr>
        <xdr:cNvPr id="197" name="円/楕円 196"/>
        <xdr:cNvSpPr/>
      </xdr:nvSpPr>
      <xdr:spPr>
        <a:xfrm>
          <a:off x="3746500" y="1298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77705</xdr:rowOff>
    </xdr:from>
    <xdr:ext cx="469744" cy="259045"/>
    <xdr:sp macro="" textlink="">
      <xdr:nvSpPr>
        <xdr:cNvPr id="198" name="テキスト ボックス 197"/>
        <xdr:cNvSpPr txBox="1"/>
      </xdr:nvSpPr>
      <xdr:spPr>
        <a:xfrm>
          <a:off x="3562427" y="1276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3,692</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36159</xdr:rowOff>
    </xdr:from>
    <xdr:to>
      <xdr:col>4</xdr:col>
      <xdr:colOff>206375</xdr:colOff>
      <xdr:row>74</xdr:row>
      <xdr:rowOff>137759</xdr:rowOff>
    </xdr:to>
    <xdr:sp macro="" textlink="">
      <xdr:nvSpPr>
        <xdr:cNvPr id="199" name="円/楕円 198"/>
        <xdr:cNvSpPr/>
      </xdr:nvSpPr>
      <xdr:spPr>
        <a:xfrm>
          <a:off x="2857500" y="1272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72</xdr:row>
      <xdr:rowOff>154286</xdr:rowOff>
    </xdr:from>
    <xdr:ext cx="469744" cy="259045"/>
    <xdr:sp macro="" textlink="">
      <xdr:nvSpPr>
        <xdr:cNvPr id="200" name="テキスト ボックス 199"/>
        <xdr:cNvSpPr txBox="1"/>
      </xdr:nvSpPr>
      <xdr:spPr>
        <a:xfrm>
          <a:off x="2673427" y="12498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5,323</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139029</xdr:rowOff>
    </xdr:from>
    <xdr:to>
      <xdr:col>3</xdr:col>
      <xdr:colOff>3175</xdr:colOff>
      <xdr:row>75</xdr:row>
      <xdr:rowOff>69179</xdr:rowOff>
    </xdr:to>
    <xdr:sp macro="" textlink="">
      <xdr:nvSpPr>
        <xdr:cNvPr id="201" name="円/楕円 200"/>
        <xdr:cNvSpPr/>
      </xdr:nvSpPr>
      <xdr:spPr>
        <a:xfrm>
          <a:off x="1968500" y="1282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85706</xdr:rowOff>
    </xdr:from>
    <xdr:ext cx="469744" cy="259045"/>
    <xdr:sp macro="" textlink="">
      <xdr:nvSpPr>
        <xdr:cNvPr id="202" name="テキスト ボックス 201"/>
        <xdr:cNvSpPr txBox="1"/>
      </xdr:nvSpPr>
      <xdr:spPr>
        <a:xfrm>
          <a:off x="1784427" y="1260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10196</xdr:rowOff>
    </xdr:from>
    <xdr:to>
      <xdr:col>1</xdr:col>
      <xdr:colOff>485775</xdr:colOff>
      <xdr:row>76</xdr:row>
      <xdr:rowOff>111796</xdr:rowOff>
    </xdr:to>
    <xdr:sp macro="" textlink="">
      <xdr:nvSpPr>
        <xdr:cNvPr id="203" name="円/楕円 202"/>
        <xdr:cNvSpPr/>
      </xdr:nvSpPr>
      <xdr:spPr>
        <a:xfrm>
          <a:off x="1079500" y="1304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102923</xdr:rowOff>
    </xdr:from>
    <xdr:ext cx="469744" cy="259045"/>
    <xdr:sp macro="" textlink="">
      <xdr:nvSpPr>
        <xdr:cNvPr id="204" name="テキスト ボックス 203"/>
        <xdr:cNvSpPr txBox="1"/>
      </xdr:nvSpPr>
      <xdr:spPr>
        <a:xfrm>
          <a:off x="895427" y="13133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1512</xdr:rowOff>
    </xdr:from>
    <xdr:to>
      <xdr:col>6</xdr:col>
      <xdr:colOff>510540</xdr:colOff>
      <xdr:row>98</xdr:row>
      <xdr:rowOff>35497</xdr:rowOff>
    </xdr:to>
    <xdr:cxnSp macro="">
      <xdr:nvCxnSpPr>
        <xdr:cNvPr id="229" name="直線コネクタ 228"/>
        <xdr:cNvCxnSpPr/>
      </xdr:nvCxnSpPr>
      <xdr:spPr>
        <a:xfrm flipV="1">
          <a:off x="4633595" y="15432012"/>
          <a:ext cx="1270" cy="14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39324</xdr:rowOff>
    </xdr:from>
    <xdr:ext cx="534377" cy="259045"/>
    <xdr:sp macro="" textlink="">
      <xdr:nvSpPr>
        <xdr:cNvPr id="230" name="扶助費最小値テキスト"/>
        <xdr:cNvSpPr txBox="1"/>
      </xdr:nvSpPr>
      <xdr:spPr>
        <a:xfrm>
          <a:off x="4686300" y="168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422275</xdr:colOff>
      <xdr:row>98</xdr:row>
      <xdr:rowOff>35497</xdr:rowOff>
    </xdr:from>
    <xdr:to>
      <xdr:col>6</xdr:col>
      <xdr:colOff>600075</xdr:colOff>
      <xdr:row>98</xdr:row>
      <xdr:rowOff>35497</xdr:rowOff>
    </xdr:to>
    <xdr:cxnSp macro="">
      <xdr:nvCxnSpPr>
        <xdr:cNvPr id="231" name="直線コネクタ 230"/>
        <xdr:cNvCxnSpPr/>
      </xdr:nvCxnSpPr>
      <xdr:spPr>
        <a:xfrm>
          <a:off x="4546600" y="16837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119639</xdr:rowOff>
    </xdr:from>
    <xdr:ext cx="599010" cy="259045"/>
    <xdr:sp macro="" textlink="">
      <xdr:nvSpPr>
        <xdr:cNvPr id="232" name="扶助費最大値テキスト"/>
        <xdr:cNvSpPr txBox="1"/>
      </xdr:nvSpPr>
      <xdr:spPr>
        <a:xfrm>
          <a:off x="4686300" y="1520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422275</xdr:colOff>
      <xdr:row>90</xdr:row>
      <xdr:rowOff>1512</xdr:rowOff>
    </xdr:from>
    <xdr:to>
      <xdr:col>6</xdr:col>
      <xdr:colOff>600075</xdr:colOff>
      <xdr:row>90</xdr:row>
      <xdr:rowOff>1512</xdr:rowOff>
    </xdr:to>
    <xdr:cxnSp macro="">
      <xdr:nvCxnSpPr>
        <xdr:cNvPr id="233" name="直線コネクタ 232"/>
        <xdr:cNvCxnSpPr/>
      </xdr:nvCxnSpPr>
      <xdr:spPr>
        <a:xfrm>
          <a:off x="4546600" y="1543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95465</xdr:rowOff>
    </xdr:from>
    <xdr:to>
      <xdr:col>6</xdr:col>
      <xdr:colOff>511175</xdr:colOff>
      <xdr:row>96</xdr:row>
      <xdr:rowOff>121831</xdr:rowOff>
    </xdr:to>
    <xdr:cxnSp macro="">
      <xdr:nvCxnSpPr>
        <xdr:cNvPr id="234" name="直線コネクタ 233"/>
        <xdr:cNvCxnSpPr/>
      </xdr:nvCxnSpPr>
      <xdr:spPr>
        <a:xfrm flipV="1">
          <a:off x="3797300" y="16554665"/>
          <a:ext cx="838200" cy="2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49903</xdr:rowOff>
    </xdr:from>
    <xdr:ext cx="534377" cy="259045"/>
    <xdr:sp macro="" textlink="">
      <xdr:nvSpPr>
        <xdr:cNvPr id="235" name="扶助費平均値テキスト"/>
        <xdr:cNvSpPr txBox="1"/>
      </xdr:nvSpPr>
      <xdr:spPr>
        <a:xfrm>
          <a:off x="4686300" y="16166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27026</xdr:rowOff>
    </xdr:from>
    <xdr:to>
      <xdr:col>6</xdr:col>
      <xdr:colOff>561975</xdr:colOff>
      <xdr:row>95</xdr:row>
      <xdr:rowOff>128626</xdr:rowOff>
    </xdr:to>
    <xdr:sp macro="" textlink="">
      <xdr:nvSpPr>
        <xdr:cNvPr id="236" name="フローチャート : 判断 235"/>
        <xdr:cNvSpPr/>
      </xdr:nvSpPr>
      <xdr:spPr>
        <a:xfrm>
          <a:off x="45847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121831</xdr:rowOff>
    </xdr:from>
    <xdr:to>
      <xdr:col>5</xdr:col>
      <xdr:colOff>358775</xdr:colOff>
      <xdr:row>97</xdr:row>
      <xdr:rowOff>64776</xdr:rowOff>
    </xdr:to>
    <xdr:cxnSp macro="">
      <xdr:nvCxnSpPr>
        <xdr:cNvPr id="237" name="直線コネクタ 236"/>
        <xdr:cNvCxnSpPr/>
      </xdr:nvCxnSpPr>
      <xdr:spPr>
        <a:xfrm flipV="1">
          <a:off x="2908300" y="16581031"/>
          <a:ext cx="889000" cy="11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68631</xdr:rowOff>
    </xdr:from>
    <xdr:to>
      <xdr:col>5</xdr:col>
      <xdr:colOff>409575</xdr:colOff>
      <xdr:row>95</xdr:row>
      <xdr:rowOff>170231</xdr:rowOff>
    </xdr:to>
    <xdr:sp macro="" textlink="">
      <xdr:nvSpPr>
        <xdr:cNvPr id="238" name="フローチャート : 判断 237"/>
        <xdr:cNvSpPr/>
      </xdr:nvSpPr>
      <xdr:spPr>
        <a:xfrm>
          <a:off x="3746500" y="1635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15308</xdr:rowOff>
    </xdr:from>
    <xdr:ext cx="534377" cy="259045"/>
    <xdr:sp macro="" textlink="">
      <xdr:nvSpPr>
        <xdr:cNvPr id="239" name="テキスト ボックス 238"/>
        <xdr:cNvSpPr txBox="1"/>
      </xdr:nvSpPr>
      <xdr:spPr>
        <a:xfrm>
          <a:off x="3530111" y="1613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72,064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64776</xdr:rowOff>
    </xdr:from>
    <xdr:to>
      <xdr:col>4</xdr:col>
      <xdr:colOff>155575</xdr:colOff>
      <xdr:row>97</xdr:row>
      <xdr:rowOff>92036</xdr:rowOff>
    </xdr:to>
    <xdr:cxnSp macro="">
      <xdr:nvCxnSpPr>
        <xdr:cNvPr id="240" name="直線コネクタ 239"/>
        <xdr:cNvCxnSpPr/>
      </xdr:nvCxnSpPr>
      <xdr:spPr>
        <a:xfrm flipV="1">
          <a:off x="2019300" y="16695426"/>
          <a:ext cx="889000" cy="2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1936</xdr:rowOff>
    </xdr:from>
    <xdr:to>
      <xdr:col>4</xdr:col>
      <xdr:colOff>206375</xdr:colOff>
      <xdr:row>96</xdr:row>
      <xdr:rowOff>103536</xdr:rowOff>
    </xdr:to>
    <xdr:sp macro="" textlink="">
      <xdr:nvSpPr>
        <xdr:cNvPr id="241" name="フローチャート : 判断 240"/>
        <xdr:cNvSpPr/>
      </xdr:nvSpPr>
      <xdr:spPr>
        <a:xfrm>
          <a:off x="2857500" y="1646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120063</xdr:rowOff>
    </xdr:from>
    <xdr:ext cx="534377" cy="259045"/>
    <xdr:sp macro="" textlink="">
      <xdr:nvSpPr>
        <xdr:cNvPr id="242" name="テキスト ボックス 241"/>
        <xdr:cNvSpPr txBox="1"/>
      </xdr:nvSpPr>
      <xdr:spPr>
        <a:xfrm>
          <a:off x="2641111" y="1623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66,565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72186</xdr:rowOff>
    </xdr:from>
    <xdr:to>
      <xdr:col>2</xdr:col>
      <xdr:colOff>638175</xdr:colOff>
      <xdr:row>97</xdr:row>
      <xdr:rowOff>92036</xdr:rowOff>
    </xdr:to>
    <xdr:cxnSp macro="">
      <xdr:nvCxnSpPr>
        <xdr:cNvPr id="243" name="直線コネクタ 242"/>
        <xdr:cNvCxnSpPr/>
      </xdr:nvCxnSpPr>
      <xdr:spPr>
        <a:xfrm>
          <a:off x="1130300" y="16702836"/>
          <a:ext cx="889000" cy="1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15633</xdr:rowOff>
    </xdr:from>
    <xdr:to>
      <xdr:col>3</xdr:col>
      <xdr:colOff>3175</xdr:colOff>
      <xdr:row>96</xdr:row>
      <xdr:rowOff>117233</xdr:rowOff>
    </xdr:to>
    <xdr:sp macro="" textlink="">
      <xdr:nvSpPr>
        <xdr:cNvPr id="244" name="フローチャート : 判断 243"/>
        <xdr:cNvSpPr/>
      </xdr:nvSpPr>
      <xdr:spPr>
        <a:xfrm>
          <a:off x="1968500" y="1647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133760</xdr:rowOff>
    </xdr:from>
    <xdr:ext cx="534377" cy="259045"/>
    <xdr:sp macro="" textlink="">
      <xdr:nvSpPr>
        <xdr:cNvPr id="245" name="テキスト ボックス 244"/>
        <xdr:cNvSpPr txBox="1"/>
      </xdr:nvSpPr>
      <xdr:spPr>
        <a:xfrm>
          <a:off x="1752111" y="1625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65,846</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8165</xdr:rowOff>
    </xdr:from>
    <xdr:to>
      <xdr:col>1</xdr:col>
      <xdr:colOff>485775</xdr:colOff>
      <xdr:row>96</xdr:row>
      <xdr:rowOff>109765</xdr:rowOff>
    </xdr:to>
    <xdr:sp macro="" textlink="">
      <xdr:nvSpPr>
        <xdr:cNvPr id="246" name="フローチャート : 判断 245"/>
        <xdr:cNvSpPr/>
      </xdr:nvSpPr>
      <xdr:spPr>
        <a:xfrm>
          <a:off x="1079500" y="1646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126292</xdr:rowOff>
    </xdr:from>
    <xdr:ext cx="534377" cy="259045"/>
    <xdr:sp macro="" textlink="">
      <xdr:nvSpPr>
        <xdr:cNvPr id="247" name="テキスト ボックス 246"/>
        <xdr:cNvSpPr txBox="1"/>
      </xdr:nvSpPr>
      <xdr:spPr>
        <a:xfrm>
          <a:off x="863111" y="1624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44665</xdr:rowOff>
    </xdr:from>
    <xdr:to>
      <xdr:col>6</xdr:col>
      <xdr:colOff>561975</xdr:colOff>
      <xdr:row>96</xdr:row>
      <xdr:rowOff>146265</xdr:rowOff>
    </xdr:to>
    <xdr:sp macro="" textlink="">
      <xdr:nvSpPr>
        <xdr:cNvPr id="253" name="円/楕円 252"/>
        <xdr:cNvSpPr/>
      </xdr:nvSpPr>
      <xdr:spPr>
        <a:xfrm>
          <a:off x="4584700" y="165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23092</xdr:rowOff>
    </xdr:from>
    <xdr:ext cx="534377" cy="259045"/>
    <xdr:sp macro="" textlink="">
      <xdr:nvSpPr>
        <xdr:cNvPr id="254" name="扶助費該当値テキスト"/>
        <xdr:cNvSpPr txBox="1"/>
      </xdr:nvSpPr>
      <xdr:spPr>
        <a:xfrm>
          <a:off x="4686300" y="1648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64,322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71031</xdr:rowOff>
    </xdr:from>
    <xdr:to>
      <xdr:col>5</xdr:col>
      <xdr:colOff>409575</xdr:colOff>
      <xdr:row>97</xdr:row>
      <xdr:rowOff>1181</xdr:rowOff>
    </xdr:to>
    <xdr:sp macro="" textlink="">
      <xdr:nvSpPr>
        <xdr:cNvPr id="255" name="円/楕円 254"/>
        <xdr:cNvSpPr/>
      </xdr:nvSpPr>
      <xdr:spPr>
        <a:xfrm>
          <a:off x="3746500" y="1653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163758</xdr:rowOff>
    </xdr:from>
    <xdr:ext cx="534377" cy="259045"/>
    <xdr:sp macro="" textlink="">
      <xdr:nvSpPr>
        <xdr:cNvPr id="256" name="テキスト ボックス 255"/>
        <xdr:cNvSpPr txBox="1"/>
      </xdr:nvSpPr>
      <xdr:spPr>
        <a:xfrm>
          <a:off x="3530111" y="1662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62,938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13976</xdr:rowOff>
    </xdr:from>
    <xdr:to>
      <xdr:col>4</xdr:col>
      <xdr:colOff>206375</xdr:colOff>
      <xdr:row>97</xdr:row>
      <xdr:rowOff>115576</xdr:rowOff>
    </xdr:to>
    <xdr:sp macro="" textlink="">
      <xdr:nvSpPr>
        <xdr:cNvPr id="257" name="円/楕円 256"/>
        <xdr:cNvSpPr/>
      </xdr:nvSpPr>
      <xdr:spPr>
        <a:xfrm>
          <a:off x="2857500" y="1664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106703</xdr:rowOff>
    </xdr:from>
    <xdr:ext cx="534377" cy="259045"/>
    <xdr:sp macro="" textlink="">
      <xdr:nvSpPr>
        <xdr:cNvPr id="258" name="テキスト ボックス 257"/>
        <xdr:cNvSpPr txBox="1"/>
      </xdr:nvSpPr>
      <xdr:spPr>
        <a:xfrm>
          <a:off x="2641111" y="1673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56,933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41236</xdr:rowOff>
    </xdr:from>
    <xdr:to>
      <xdr:col>3</xdr:col>
      <xdr:colOff>3175</xdr:colOff>
      <xdr:row>97</xdr:row>
      <xdr:rowOff>142836</xdr:rowOff>
    </xdr:to>
    <xdr:sp macro="" textlink="">
      <xdr:nvSpPr>
        <xdr:cNvPr id="259" name="円/楕円 258"/>
        <xdr:cNvSpPr/>
      </xdr:nvSpPr>
      <xdr:spPr>
        <a:xfrm>
          <a:off x="1968500" y="166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133963</xdr:rowOff>
    </xdr:from>
    <xdr:ext cx="534377" cy="259045"/>
    <xdr:sp macro="" textlink="">
      <xdr:nvSpPr>
        <xdr:cNvPr id="260" name="テキスト ボックス 259"/>
        <xdr:cNvSpPr txBox="1"/>
      </xdr:nvSpPr>
      <xdr:spPr>
        <a:xfrm>
          <a:off x="1752111" y="1676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55,502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21386</xdr:rowOff>
    </xdr:from>
    <xdr:to>
      <xdr:col>1</xdr:col>
      <xdr:colOff>485775</xdr:colOff>
      <xdr:row>97</xdr:row>
      <xdr:rowOff>122986</xdr:rowOff>
    </xdr:to>
    <xdr:sp macro="" textlink="">
      <xdr:nvSpPr>
        <xdr:cNvPr id="261" name="円/楕円 260"/>
        <xdr:cNvSpPr/>
      </xdr:nvSpPr>
      <xdr:spPr>
        <a:xfrm>
          <a:off x="1079500" y="1665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114113</xdr:rowOff>
    </xdr:from>
    <xdr:ext cx="534377" cy="259045"/>
    <xdr:sp macro="" textlink="">
      <xdr:nvSpPr>
        <xdr:cNvPr id="262" name="テキスト ボックス 261"/>
        <xdr:cNvSpPr txBox="1"/>
      </xdr:nvSpPr>
      <xdr:spPr>
        <a:xfrm>
          <a:off x="863111" y="1674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56,544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135890</xdr:rowOff>
    </xdr:from>
    <xdr:to>
      <xdr:col>15</xdr:col>
      <xdr:colOff>180340</xdr:colOff>
      <xdr:row>38</xdr:row>
      <xdr:rowOff>19786</xdr:rowOff>
    </xdr:to>
    <xdr:cxnSp macro="">
      <xdr:nvCxnSpPr>
        <xdr:cNvPr id="286" name="直線コネクタ 285"/>
        <xdr:cNvCxnSpPr/>
      </xdr:nvCxnSpPr>
      <xdr:spPr>
        <a:xfrm flipV="1">
          <a:off x="10475595" y="5107940"/>
          <a:ext cx="1270" cy="1426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23613</xdr:rowOff>
    </xdr:from>
    <xdr:ext cx="534377" cy="259045"/>
    <xdr:sp macro="" textlink="">
      <xdr:nvSpPr>
        <xdr:cNvPr id="287" name="補助費等最小値テキスト"/>
        <xdr:cNvSpPr txBox="1"/>
      </xdr:nvSpPr>
      <xdr:spPr>
        <a:xfrm>
          <a:off x="10528300" y="65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92075</xdr:colOff>
      <xdr:row>38</xdr:row>
      <xdr:rowOff>19786</xdr:rowOff>
    </xdr:from>
    <xdr:to>
      <xdr:col>15</xdr:col>
      <xdr:colOff>269875</xdr:colOff>
      <xdr:row>38</xdr:row>
      <xdr:rowOff>19786</xdr:rowOff>
    </xdr:to>
    <xdr:cxnSp macro="">
      <xdr:nvCxnSpPr>
        <xdr:cNvPr id="288" name="直線コネクタ 287"/>
        <xdr:cNvCxnSpPr/>
      </xdr:nvCxnSpPr>
      <xdr:spPr>
        <a:xfrm>
          <a:off x="10388600" y="65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82567</xdr:rowOff>
    </xdr:from>
    <xdr:ext cx="599010" cy="259045"/>
    <xdr:sp macro="" textlink="">
      <xdr:nvSpPr>
        <xdr:cNvPr id="289" name="補助費等最大値テキスト"/>
        <xdr:cNvSpPr txBox="1"/>
      </xdr:nvSpPr>
      <xdr:spPr>
        <a:xfrm>
          <a:off x="10528300" y="488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92075</xdr:colOff>
      <xdr:row>29</xdr:row>
      <xdr:rowOff>135890</xdr:rowOff>
    </xdr:from>
    <xdr:to>
      <xdr:col>15</xdr:col>
      <xdr:colOff>269875</xdr:colOff>
      <xdr:row>29</xdr:row>
      <xdr:rowOff>135890</xdr:rowOff>
    </xdr:to>
    <xdr:cxnSp macro="">
      <xdr:nvCxnSpPr>
        <xdr:cNvPr id="290" name="直線コネクタ 289"/>
        <xdr:cNvCxnSpPr/>
      </xdr:nvCxnSpPr>
      <xdr:spPr>
        <a:xfrm>
          <a:off x="10388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169570</xdr:rowOff>
    </xdr:from>
    <xdr:to>
      <xdr:col>15</xdr:col>
      <xdr:colOff>180975</xdr:colOff>
      <xdr:row>37</xdr:row>
      <xdr:rowOff>4470</xdr:rowOff>
    </xdr:to>
    <xdr:cxnSp macro="">
      <xdr:nvCxnSpPr>
        <xdr:cNvPr id="291" name="直線コネクタ 290"/>
        <xdr:cNvCxnSpPr/>
      </xdr:nvCxnSpPr>
      <xdr:spPr>
        <a:xfrm flipV="1">
          <a:off x="9639300" y="634177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145343</xdr:rowOff>
    </xdr:from>
    <xdr:ext cx="534377" cy="259045"/>
    <xdr:sp macro="" textlink="">
      <xdr:nvSpPr>
        <xdr:cNvPr id="292" name="補助費等平均値テキスト"/>
        <xdr:cNvSpPr txBox="1"/>
      </xdr:nvSpPr>
      <xdr:spPr>
        <a:xfrm>
          <a:off x="10528300" y="5974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122466</xdr:rowOff>
    </xdr:from>
    <xdr:to>
      <xdr:col>15</xdr:col>
      <xdr:colOff>231775</xdr:colOff>
      <xdr:row>36</xdr:row>
      <xdr:rowOff>52616</xdr:rowOff>
    </xdr:to>
    <xdr:sp macro="" textlink="">
      <xdr:nvSpPr>
        <xdr:cNvPr id="293" name="フローチャート : 判断 292"/>
        <xdr:cNvSpPr/>
      </xdr:nvSpPr>
      <xdr:spPr>
        <a:xfrm>
          <a:off x="104267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4470</xdr:rowOff>
    </xdr:from>
    <xdr:to>
      <xdr:col>14</xdr:col>
      <xdr:colOff>28575</xdr:colOff>
      <xdr:row>37</xdr:row>
      <xdr:rowOff>18301</xdr:rowOff>
    </xdr:to>
    <xdr:cxnSp macro="">
      <xdr:nvCxnSpPr>
        <xdr:cNvPr id="294" name="直線コネクタ 293"/>
        <xdr:cNvCxnSpPr/>
      </xdr:nvCxnSpPr>
      <xdr:spPr>
        <a:xfrm flipV="1">
          <a:off x="8750300" y="6348120"/>
          <a:ext cx="889000" cy="1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129845</xdr:rowOff>
    </xdr:from>
    <xdr:to>
      <xdr:col>14</xdr:col>
      <xdr:colOff>79375</xdr:colOff>
      <xdr:row>36</xdr:row>
      <xdr:rowOff>59995</xdr:rowOff>
    </xdr:to>
    <xdr:sp macro="" textlink="">
      <xdr:nvSpPr>
        <xdr:cNvPr id="295" name="フローチャート : 判断 294"/>
        <xdr:cNvSpPr/>
      </xdr:nvSpPr>
      <xdr:spPr>
        <a:xfrm>
          <a:off x="9588500" y="61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76522</xdr:rowOff>
    </xdr:from>
    <xdr:ext cx="534377" cy="259045"/>
    <xdr:sp macro="" textlink="">
      <xdr:nvSpPr>
        <xdr:cNvPr id="296" name="テキスト ボックス 295"/>
        <xdr:cNvSpPr txBox="1"/>
      </xdr:nvSpPr>
      <xdr:spPr>
        <a:xfrm>
          <a:off x="9372111" y="590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43,276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18301</xdr:rowOff>
    </xdr:from>
    <xdr:to>
      <xdr:col>12</xdr:col>
      <xdr:colOff>511175</xdr:colOff>
      <xdr:row>37</xdr:row>
      <xdr:rowOff>52908</xdr:rowOff>
    </xdr:to>
    <xdr:cxnSp macro="">
      <xdr:nvCxnSpPr>
        <xdr:cNvPr id="297" name="直線コネクタ 296"/>
        <xdr:cNvCxnSpPr/>
      </xdr:nvCxnSpPr>
      <xdr:spPr>
        <a:xfrm flipV="1">
          <a:off x="7861300" y="6361951"/>
          <a:ext cx="889000" cy="3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31979</xdr:rowOff>
    </xdr:from>
    <xdr:to>
      <xdr:col>12</xdr:col>
      <xdr:colOff>561975</xdr:colOff>
      <xdr:row>35</xdr:row>
      <xdr:rowOff>133579</xdr:rowOff>
    </xdr:to>
    <xdr:sp macro="" textlink="">
      <xdr:nvSpPr>
        <xdr:cNvPr id="298" name="フローチャート : 判断 297"/>
        <xdr:cNvSpPr/>
      </xdr:nvSpPr>
      <xdr:spPr>
        <a:xfrm>
          <a:off x="8699500" y="60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150106</xdr:rowOff>
    </xdr:from>
    <xdr:ext cx="534377" cy="259045"/>
    <xdr:sp macro="" textlink="">
      <xdr:nvSpPr>
        <xdr:cNvPr id="299" name="テキスト ボックス 298"/>
        <xdr:cNvSpPr txBox="1"/>
      </xdr:nvSpPr>
      <xdr:spPr>
        <a:xfrm>
          <a:off x="8483111" y="5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50,982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52908</xdr:rowOff>
    </xdr:from>
    <xdr:to>
      <xdr:col>11</xdr:col>
      <xdr:colOff>307975</xdr:colOff>
      <xdr:row>37</xdr:row>
      <xdr:rowOff>70079</xdr:rowOff>
    </xdr:to>
    <xdr:cxnSp macro="">
      <xdr:nvCxnSpPr>
        <xdr:cNvPr id="300" name="直線コネクタ 299"/>
        <xdr:cNvCxnSpPr/>
      </xdr:nvCxnSpPr>
      <xdr:spPr>
        <a:xfrm flipV="1">
          <a:off x="6972300" y="6396558"/>
          <a:ext cx="889000" cy="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158877</xdr:rowOff>
    </xdr:from>
    <xdr:to>
      <xdr:col>11</xdr:col>
      <xdr:colOff>358775</xdr:colOff>
      <xdr:row>36</xdr:row>
      <xdr:rowOff>89027</xdr:rowOff>
    </xdr:to>
    <xdr:sp macro="" textlink="">
      <xdr:nvSpPr>
        <xdr:cNvPr id="301" name="フローチャート : 判断 300"/>
        <xdr:cNvSpPr/>
      </xdr:nvSpPr>
      <xdr:spPr>
        <a:xfrm>
          <a:off x="7810500" y="61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105554</xdr:rowOff>
    </xdr:from>
    <xdr:ext cx="534377" cy="259045"/>
    <xdr:sp macro="" textlink="">
      <xdr:nvSpPr>
        <xdr:cNvPr id="302" name="テキスト ボックス 301"/>
        <xdr:cNvSpPr txBox="1"/>
      </xdr:nvSpPr>
      <xdr:spPr>
        <a:xfrm>
          <a:off x="7594111" y="593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40,990</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164173</xdr:rowOff>
    </xdr:from>
    <xdr:to>
      <xdr:col>10</xdr:col>
      <xdr:colOff>155575</xdr:colOff>
      <xdr:row>36</xdr:row>
      <xdr:rowOff>94323</xdr:rowOff>
    </xdr:to>
    <xdr:sp macro="" textlink="">
      <xdr:nvSpPr>
        <xdr:cNvPr id="303" name="フローチャート : 判断 302"/>
        <xdr:cNvSpPr/>
      </xdr:nvSpPr>
      <xdr:spPr>
        <a:xfrm>
          <a:off x="6921500" y="616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110850</xdr:rowOff>
    </xdr:from>
    <xdr:ext cx="534377" cy="259045"/>
    <xdr:sp macro="" textlink="">
      <xdr:nvSpPr>
        <xdr:cNvPr id="304" name="テキスト ボックス 303"/>
        <xdr:cNvSpPr txBox="1"/>
      </xdr:nvSpPr>
      <xdr:spPr>
        <a:xfrm>
          <a:off x="6705111" y="594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118770</xdr:rowOff>
    </xdr:from>
    <xdr:to>
      <xdr:col>15</xdr:col>
      <xdr:colOff>231775</xdr:colOff>
      <xdr:row>37</xdr:row>
      <xdr:rowOff>48920</xdr:rowOff>
    </xdr:to>
    <xdr:sp macro="" textlink="">
      <xdr:nvSpPr>
        <xdr:cNvPr id="310" name="円/楕円 309"/>
        <xdr:cNvSpPr/>
      </xdr:nvSpPr>
      <xdr:spPr>
        <a:xfrm>
          <a:off x="10426700" y="62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97197</xdr:rowOff>
    </xdr:from>
    <xdr:ext cx="534377" cy="259045"/>
    <xdr:sp macro="" textlink="">
      <xdr:nvSpPr>
        <xdr:cNvPr id="311" name="補助費等該当値テキスト"/>
        <xdr:cNvSpPr txBox="1"/>
      </xdr:nvSpPr>
      <xdr:spPr>
        <a:xfrm>
          <a:off x="10528300" y="626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30,648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125120</xdr:rowOff>
    </xdr:from>
    <xdr:to>
      <xdr:col>14</xdr:col>
      <xdr:colOff>79375</xdr:colOff>
      <xdr:row>37</xdr:row>
      <xdr:rowOff>55270</xdr:rowOff>
    </xdr:to>
    <xdr:sp macro="" textlink="">
      <xdr:nvSpPr>
        <xdr:cNvPr id="312" name="円/楕円 311"/>
        <xdr:cNvSpPr/>
      </xdr:nvSpPr>
      <xdr:spPr>
        <a:xfrm>
          <a:off x="9588500" y="62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46397</xdr:rowOff>
    </xdr:from>
    <xdr:ext cx="534377" cy="259045"/>
    <xdr:sp macro="" textlink="">
      <xdr:nvSpPr>
        <xdr:cNvPr id="313" name="テキスト ボックス 312"/>
        <xdr:cNvSpPr txBox="1"/>
      </xdr:nvSpPr>
      <xdr:spPr>
        <a:xfrm>
          <a:off x="9372111" y="639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138951</xdr:rowOff>
    </xdr:from>
    <xdr:to>
      <xdr:col>12</xdr:col>
      <xdr:colOff>561975</xdr:colOff>
      <xdr:row>37</xdr:row>
      <xdr:rowOff>69101</xdr:rowOff>
    </xdr:to>
    <xdr:sp macro="" textlink="">
      <xdr:nvSpPr>
        <xdr:cNvPr id="314" name="円/楕円 313"/>
        <xdr:cNvSpPr/>
      </xdr:nvSpPr>
      <xdr:spPr>
        <a:xfrm>
          <a:off x="8699500" y="631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60228</xdr:rowOff>
    </xdr:from>
    <xdr:ext cx="534377" cy="259045"/>
    <xdr:sp macro="" textlink="">
      <xdr:nvSpPr>
        <xdr:cNvPr id="315" name="テキスト ボックス 314"/>
        <xdr:cNvSpPr txBox="1"/>
      </xdr:nvSpPr>
      <xdr:spPr>
        <a:xfrm>
          <a:off x="8483111" y="640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29,059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2108</xdr:rowOff>
    </xdr:from>
    <xdr:to>
      <xdr:col>11</xdr:col>
      <xdr:colOff>358775</xdr:colOff>
      <xdr:row>37</xdr:row>
      <xdr:rowOff>103708</xdr:rowOff>
    </xdr:to>
    <xdr:sp macro="" textlink="">
      <xdr:nvSpPr>
        <xdr:cNvPr id="316" name="円/楕円 315"/>
        <xdr:cNvSpPr/>
      </xdr:nvSpPr>
      <xdr:spPr>
        <a:xfrm>
          <a:off x="7810500" y="634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94835</xdr:rowOff>
    </xdr:from>
    <xdr:ext cx="534377" cy="259045"/>
    <xdr:sp macro="" textlink="">
      <xdr:nvSpPr>
        <xdr:cNvPr id="317" name="テキスト ボックス 316"/>
        <xdr:cNvSpPr txBox="1"/>
      </xdr:nvSpPr>
      <xdr:spPr>
        <a:xfrm>
          <a:off x="7594111" y="643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26,334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19279</xdr:rowOff>
    </xdr:from>
    <xdr:to>
      <xdr:col>10</xdr:col>
      <xdr:colOff>155575</xdr:colOff>
      <xdr:row>37</xdr:row>
      <xdr:rowOff>120879</xdr:rowOff>
    </xdr:to>
    <xdr:sp macro="" textlink="">
      <xdr:nvSpPr>
        <xdr:cNvPr id="318" name="円/楕円 317"/>
        <xdr:cNvSpPr/>
      </xdr:nvSpPr>
      <xdr:spPr>
        <a:xfrm>
          <a:off x="6921500" y="636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112006</xdr:rowOff>
    </xdr:from>
    <xdr:ext cx="534377" cy="259045"/>
    <xdr:sp macro="" textlink="">
      <xdr:nvSpPr>
        <xdr:cNvPr id="319" name="テキスト ボックス 318"/>
        <xdr:cNvSpPr txBox="1"/>
      </xdr:nvSpPr>
      <xdr:spPr>
        <a:xfrm>
          <a:off x="6705111" y="645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24,982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157716</xdr:rowOff>
    </xdr:from>
    <xdr:to>
      <xdr:col>15</xdr:col>
      <xdr:colOff>180340</xdr:colOff>
      <xdr:row>58</xdr:row>
      <xdr:rowOff>148627</xdr:rowOff>
    </xdr:to>
    <xdr:cxnSp macro="">
      <xdr:nvCxnSpPr>
        <xdr:cNvPr id="345" name="直線コネクタ 344"/>
        <xdr:cNvCxnSpPr/>
      </xdr:nvCxnSpPr>
      <xdr:spPr>
        <a:xfrm flipV="1">
          <a:off x="10475595" y="8730216"/>
          <a:ext cx="1270" cy="136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152454</xdr:rowOff>
    </xdr:from>
    <xdr:ext cx="534377" cy="259045"/>
    <xdr:sp macro="" textlink="">
      <xdr:nvSpPr>
        <xdr:cNvPr id="346" name="普通建設事業費最小値テキスト"/>
        <xdr:cNvSpPr txBox="1"/>
      </xdr:nvSpPr>
      <xdr:spPr>
        <a:xfrm>
          <a:off x="10528300" y="100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92075</xdr:colOff>
      <xdr:row>58</xdr:row>
      <xdr:rowOff>148627</xdr:rowOff>
    </xdr:from>
    <xdr:to>
      <xdr:col>15</xdr:col>
      <xdr:colOff>269875</xdr:colOff>
      <xdr:row>58</xdr:row>
      <xdr:rowOff>148627</xdr:rowOff>
    </xdr:to>
    <xdr:cxnSp macro="">
      <xdr:nvCxnSpPr>
        <xdr:cNvPr id="347" name="直線コネクタ 346"/>
        <xdr:cNvCxnSpPr/>
      </xdr:nvCxnSpPr>
      <xdr:spPr>
        <a:xfrm>
          <a:off x="10388600" y="100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104393</xdr:rowOff>
    </xdr:from>
    <xdr:ext cx="599010" cy="259045"/>
    <xdr:sp macro="" textlink="">
      <xdr:nvSpPr>
        <xdr:cNvPr id="348" name="普通建設事業費最大値テキスト"/>
        <xdr:cNvSpPr txBox="1"/>
      </xdr:nvSpPr>
      <xdr:spPr>
        <a:xfrm>
          <a:off x="10528300" y="850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92075</xdr:colOff>
      <xdr:row>50</xdr:row>
      <xdr:rowOff>157716</xdr:rowOff>
    </xdr:from>
    <xdr:to>
      <xdr:col>15</xdr:col>
      <xdr:colOff>269875</xdr:colOff>
      <xdr:row>50</xdr:row>
      <xdr:rowOff>157716</xdr:rowOff>
    </xdr:to>
    <xdr:cxnSp macro="">
      <xdr:nvCxnSpPr>
        <xdr:cNvPr id="349" name="直線コネクタ 348"/>
        <xdr:cNvCxnSpPr/>
      </xdr:nvCxnSpPr>
      <xdr:spPr>
        <a:xfrm>
          <a:off x="10388600" y="87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133952</xdr:rowOff>
    </xdr:from>
    <xdr:to>
      <xdr:col>15</xdr:col>
      <xdr:colOff>180975</xdr:colOff>
      <xdr:row>57</xdr:row>
      <xdr:rowOff>64970</xdr:rowOff>
    </xdr:to>
    <xdr:cxnSp macro="">
      <xdr:nvCxnSpPr>
        <xdr:cNvPr id="350" name="直線コネクタ 349"/>
        <xdr:cNvCxnSpPr/>
      </xdr:nvCxnSpPr>
      <xdr:spPr>
        <a:xfrm>
          <a:off x="9639300" y="9563702"/>
          <a:ext cx="838200" cy="27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166456</xdr:rowOff>
    </xdr:from>
    <xdr:ext cx="534377" cy="259045"/>
    <xdr:sp macro="" textlink="">
      <xdr:nvSpPr>
        <xdr:cNvPr id="351" name="普通建設事業費平均値テキスト"/>
        <xdr:cNvSpPr txBox="1"/>
      </xdr:nvSpPr>
      <xdr:spPr>
        <a:xfrm>
          <a:off x="10528300" y="9424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143579</xdr:rowOff>
    </xdr:from>
    <xdr:to>
      <xdr:col>15</xdr:col>
      <xdr:colOff>231775</xdr:colOff>
      <xdr:row>56</xdr:row>
      <xdr:rowOff>73729</xdr:rowOff>
    </xdr:to>
    <xdr:sp macro="" textlink="">
      <xdr:nvSpPr>
        <xdr:cNvPr id="352" name="フローチャート : 判断 351"/>
        <xdr:cNvSpPr/>
      </xdr:nvSpPr>
      <xdr:spPr>
        <a:xfrm>
          <a:off x="10426700" y="957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133952</xdr:rowOff>
    </xdr:from>
    <xdr:to>
      <xdr:col>14</xdr:col>
      <xdr:colOff>28575</xdr:colOff>
      <xdr:row>56</xdr:row>
      <xdr:rowOff>151620</xdr:rowOff>
    </xdr:to>
    <xdr:cxnSp macro="">
      <xdr:nvCxnSpPr>
        <xdr:cNvPr id="353" name="直線コネクタ 352"/>
        <xdr:cNvCxnSpPr/>
      </xdr:nvCxnSpPr>
      <xdr:spPr>
        <a:xfrm flipV="1">
          <a:off x="8750300" y="9563702"/>
          <a:ext cx="889000" cy="18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103117</xdr:rowOff>
    </xdr:from>
    <xdr:to>
      <xdr:col>14</xdr:col>
      <xdr:colOff>79375</xdr:colOff>
      <xdr:row>56</xdr:row>
      <xdr:rowOff>33267</xdr:rowOff>
    </xdr:to>
    <xdr:sp macro="" textlink="">
      <xdr:nvSpPr>
        <xdr:cNvPr id="354" name="フローチャート : 判断 353"/>
        <xdr:cNvSpPr/>
      </xdr:nvSpPr>
      <xdr:spPr>
        <a:xfrm>
          <a:off x="9588500" y="95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24394</xdr:rowOff>
    </xdr:from>
    <xdr:ext cx="534377" cy="259045"/>
    <xdr:sp macro="" textlink="">
      <xdr:nvSpPr>
        <xdr:cNvPr id="355" name="テキスト ボックス 354"/>
        <xdr:cNvSpPr txBox="1"/>
      </xdr:nvSpPr>
      <xdr:spPr>
        <a:xfrm>
          <a:off x="9372111" y="96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151620</xdr:rowOff>
    </xdr:from>
    <xdr:to>
      <xdr:col>12</xdr:col>
      <xdr:colOff>511175</xdr:colOff>
      <xdr:row>57</xdr:row>
      <xdr:rowOff>26195</xdr:rowOff>
    </xdr:to>
    <xdr:cxnSp macro="">
      <xdr:nvCxnSpPr>
        <xdr:cNvPr id="356" name="直線コネクタ 355"/>
        <xdr:cNvCxnSpPr/>
      </xdr:nvCxnSpPr>
      <xdr:spPr>
        <a:xfrm flipV="1">
          <a:off x="7861300" y="9752820"/>
          <a:ext cx="889000" cy="4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121503</xdr:rowOff>
    </xdr:from>
    <xdr:to>
      <xdr:col>12</xdr:col>
      <xdr:colOff>561975</xdr:colOff>
      <xdr:row>56</xdr:row>
      <xdr:rowOff>51653</xdr:rowOff>
    </xdr:to>
    <xdr:sp macro="" textlink="">
      <xdr:nvSpPr>
        <xdr:cNvPr id="357" name="フローチャート : 判断 356"/>
        <xdr:cNvSpPr/>
      </xdr:nvSpPr>
      <xdr:spPr>
        <a:xfrm>
          <a:off x="8699500" y="9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68180</xdr:rowOff>
    </xdr:from>
    <xdr:ext cx="534377" cy="259045"/>
    <xdr:sp macro="" textlink="">
      <xdr:nvSpPr>
        <xdr:cNvPr id="358" name="テキスト ボックス 357"/>
        <xdr:cNvSpPr txBox="1"/>
      </xdr:nvSpPr>
      <xdr:spPr>
        <a:xfrm>
          <a:off x="8483111" y="9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56,255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26195</xdr:rowOff>
    </xdr:from>
    <xdr:to>
      <xdr:col>11</xdr:col>
      <xdr:colOff>307975</xdr:colOff>
      <xdr:row>57</xdr:row>
      <xdr:rowOff>53496</xdr:rowOff>
    </xdr:to>
    <xdr:cxnSp macro="">
      <xdr:nvCxnSpPr>
        <xdr:cNvPr id="359" name="直線コネクタ 358"/>
        <xdr:cNvCxnSpPr/>
      </xdr:nvCxnSpPr>
      <xdr:spPr>
        <a:xfrm flipV="1">
          <a:off x="6972300" y="9798845"/>
          <a:ext cx="889000" cy="2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64288</xdr:rowOff>
    </xdr:from>
    <xdr:to>
      <xdr:col>11</xdr:col>
      <xdr:colOff>358775</xdr:colOff>
      <xdr:row>56</xdr:row>
      <xdr:rowOff>165888</xdr:rowOff>
    </xdr:to>
    <xdr:sp macro="" textlink="">
      <xdr:nvSpPr>
        <xdr:cNvPr id="360" name="フローチャート : 判断 359"/>
        <xdr:cNvSpPr/>
      </xdr:nvSpPr>
      <xdr:spPr>
        <a:xfrm>
          <a:off x="7810500" y="966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10965</xdr:rowOff>
    </xdr:from>
    <xdr:ext cx="534377" cy="259045"/>
    <xdr:sp macro="" textlink="">
      <xdr:nvSpPr>
        <xdr:cNvPr id="361" name="テキスト ボックス 360"/>
        <xdr:cNvSpPr txBox="1"/>
      </xdr:nvSpPr>
      <xdr:spPr>
        <a:xfrm>
          <a:off x="7594111" y="944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38793</xdr:rowOff>
    </xdr:from>
    <xdr:to>
      <xdr:col>10</xdr:col>
      <xdr:colOff>155575</xdr:colOff>
      <xdr:row>56</xdr:row>
      <xdr:rowOff>140393</xdr:rowOff>
    </xdr:to>
    <xdr:sp macro="" textlink="">
      <xdr:nvSpPr>
        <xdr:cNvPr id="362" name="フローチャート : 判断 361"/>
        <xdr:cNvSpPr/>
      </xdr:nvSpPr>
      <xdr:spPr>
        <a:xfrm>
          <a:off x="6921500" y="963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156920</xdr:rowOff>
    </xdr:from>
    <xdr:ext cx="534377" cy="259045"/>
    <xdr:sp macro="" textlink="">
      <xdr:nvSpPr>
        <xdr:cNvPr id="363" name="テキスト ボックス 362"/>
        <xdr:cNvSpPr txBox="1"/>
      </xdr:nvSpPr>
      <xdr:spPr>
        <a:xfrm>
          <a:off x="6705111" y="941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14170</xdr:rowOff>
    </xdr:from>
    <xdr:to>
      <xdr:col>15</xdr:col>
      <xdr:colOff>231775</xdr:colOff>
      <xdr:row>57</xdr:row>
      <xdr:rowOff>115770</xdr:rowOff>
    </xdr:to>
    <xdr:sp macro="" textlink="">
      <xdr:nvSpPr>
        <xdr:cNvPr id="369" name="円/楕円 368"/>
        <xdr:cNvSpPr/>
      </xdr:nvSpPr>
      <xdr:spPr>
        <a:xfrm>
          <a:off x="10426700" y="978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164047</xdr:rowOff>
    </xdr:from>
    <xdr:ext cx="534377" cy="259045"/>
    <xdr:sp macro="" textlink="">
      <xdr:nvSpPr>
        <xdr:cNvPr id="370" name="普通建設事業費該当値テキスト"/>
        <xdr:cNvSpPr txBox="1"/>
      </xdr:nvSpPr>
      <xdr:spPr>
        <a:xfrm>
          <a:off x="10528300" y="976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34,615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83152</xdr:rowOff>
    </xdr:from>
    <xdr:to>
      <xdr:col>14</xdr:col>
      <xdr:colOff>79375</xdr:colOff>
      <xdr:row>56</xdr:row>
      <xdr:rowOff>13302</xdr:rowOff>
    </xdr:to>
    <xdr:sp macro="" textlink="">
      <xdr:nvSpPr>
        <xdr:cNvPr id="371" name="円/楕円 370"/>
        <xdr:cNvSpPr/>
      </xdr:nvSpPr>
      <xdr:spPr>
        <a:xfrm>
          <a:off x="9588500" y="951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29829</xdr:rowOff>
    </xdr:from>
    <xdr:ext cx="534377" cy="259045"/>
    <xdr:sp macro="" textlink="">
      <xdr:nvSpPr>
        <xdr:cNvPr id="372" name="テキスト ボックス 371"/>
        <xdr:cNvSpPr txBox="1"/>
      </xdr:nvSpPr>
      <xdr:spPr>
        <a:xfrm>
          <a:off x="9372111" y="928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59,778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100820</xdr:rowOff>
    </xdr:from>
    <xdr:to>
      <xdr:col>12</xdr:col>
      <xdr:colOff>561975</xdr:colOff>
      <xdr:row>57</xdr:row>
      <xdr:rowOff>30970</xdr:rowOff>
    </xdr:to>
    <xdr:sp macro="" textlink="">
      <xdr:nvSpPr>
        <xdr:cNvPr id="373" name="円/楕円 372"/>
        <xdr:cNvSpPr/>
      </xdr:nvSpPr>
      <xdr:spPr>
        <a:xfrm>
          <a:off x="8699500" y="970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22097</xdr:rowOff>
    </xdr:from>
    <xdr:ext cx="534377" cy="259045"/>
    <xdr:sp macro="" textlink="">
      <xdr:nvSpPr>
        <xdr:cNvPr id="374" name="テキスト ボックス 373"/>
        <xdr:cNvSpPr txBox="1"/>
      </xdr:nvSpPr>
      <xdr:spPr>
        <a:xfrm>
          <a:off x="8483111" y="97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42,405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146845</xdr:rowOff>
    </xdr:from>
    <xdr:to>
      <xdr:col>11</xdr:col>
      <xdr:colOff>358775</xdr:colOff>
      <xdr:row>57</xdr:row>
      <xdr:rowOff>76995</xdr:rowOff>
    </xdr:to>
    <xdr:sp macro="" textlink="">
      <xdr:nvSpPr>
        <xdr:cNvPr id="375" name="円/楕円 374"/>
        <xdr:cNvSpPr/>
      </xdr:nvSpPr>
      <xdr:spPr>
        <a:xfrm>
          <a:off x="7810500" y="974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68122</xdr:rowOff>
    </xdr:from>
    <xdr:ext cx="534377" cy="259045"/>
    <xdr:sp macro="" textlink="">
      <xdr:nvSpPr>
        <xdr:cNvPr id="376" name="テキスト ボックス 375"/>
        <xdr:cNvSpPr txBox="1"/>
      </xdr:nvSpPr>
      <xdr:spPr>
        <a:xfrm>
          <a:off x="7594111" y="984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38,177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2696</xdr:rowOff>
    </xdr:from>
    <xdr:to>
      <xdr:col>10</xdr:col>
      <xdr:colOff>155575</xdr:colOff>
      <xdr:row>57</xdr:row>
      <xdr:rowOff>104296</xdr:rowOff>
    </xdr:to>
    <xdr:sp macro="" textlink="">
      <xdr:nvSpPr>
        <xdr:cNvPr id="377" name="円/楕円 376"/>
        <xdr:cNvSpPr/>
      </xdr:nvSpPr>
      <xdr:spPr>
        <a:xfrm>
          <a:off x="6921500" y="977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95423</xdr:rowOff>
    </xdr:from>
    <xdr:ext cx="534377" cy="259045"/>
    <xdr:sp macro="" textlink="">
      <xdr:nvSpPr>
        <xdr:cNvPr id="378" name="テキスト ボックス 377"/>
        <xdr:cNvSpPr txBox="1"/>
      </xdr:nvSpPr>
      <xdr:spPr>
        <a:xfrm>
          <a:off x="6705111" y="986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35,669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50317</xdr:rowOff>
    </xdr:from>
    <xdr:to>
      <xdr:col>15</xdr:col>
      <xdr:colOff>180340</xdr:colOff>
      <xdr:row>79</xdr:row>
      <xdr:rowOff>98879</xdr:rowOff>
    </xdr:to>
    <xdr:cxnSp macro="">
      <xdr:nvCxnSpPr>
        <xdr:cNvPr id="404" name="直線コネクタ 403"/>
        <xdr:cNvCxnSpPr/>
      </xdr:nvCxnSpPr>
      <xdr:spPr>
        <a:xfrm flipV="1">
          <a:off x="10475595" y="12051817"/>
          <a:ext cx="1270" cy="159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168444</xdr:rowOff>
    </xdr:from>
    <xdr:ext cx="534377" cy="259045"/>
    <xdr:sp macro="" textlink="">
      <xdr:nvSpPr>
        <xdr:cNvPr id="407" name="普通建設事業費 （ うち新規整備　）最大値テキスト"/>
        <xdr:cNvSpPr txBox="1"/>
      </xdr:nvSpPr>
      <xdr:spPr>
        <a:xfrm>
          <a:off x="10528300" y="118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92075</xdr:colOff>
      <xdr:row>70</xdr:row>
      <xdr:rowOff>50317</xdr:rowOff>
    </xdr:from>
    <xdr:to>
      <xdr:col>15</xdr:col>
      <xdr:colOff>269875</xdr:colOff>
      <xdr:row>70</xdr:row>
      <xdr:rowOff>50317</xdr:rowOff>
    </xdr:to>
    <xdr:cxnSp macro="">
      <xdr:nvCxnSpPr>
        <xdr:cNvPr id="408" name="直線コネクタ 407"/>
        <xdr:cNvCxnSpPr/>
      </xdr:nvCxnSpPr>
      <xdr:spPr>
        <a:xfrm>
          <a:off x="10388600" y="1205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108218</xdr:rowOff>
    </xdr:from>
    <xdr:to>
      <xdr:col>15</xdr:col>
      <xdr:colOff>180975</xdr:colOff>
      <xdr:row>79</xdr:row>
      <xdr:rowOff>6166</xdr:rowOff>
    </xdr:to>
    <xdr:cxnSp macro="">
      <xdr:nvCxnSpPr>
        <xdr:cNvPr id="409" name="直線コネクタ 408"/>
        <xdr:cNvCxnSpPr/>
      </xdr:nvCxnSpPr>
      <xdr:spPr>
        <a:xfrm>
          <a:off x="9639300" y="13309868"/>
          <a:ext cx="838200" cy="24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70057</xdr:rowOff>
    </xdr:from>
    <xdr:ext cx="534377" cy="259045"/>
    <xdr:sp macro="" textlink="">
      <xdr:nvSpPr>
        <xdr:cNvPr id="410" name="普通建設事業費 （ うち新規整備　）平均値テキスト"/>
        <xdr:cNvSpPr txBox="1"/>
      </xdr:nvSpPr>
      <xdr:spPr>
        <a:xfrm>
          <a:off x="10528300" y="1310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47180</xdr:rowOff>
    </xdr:from>
    <xdr:to>
      <xdr:col>15</xdr:col>
      <xdr:colOff>231775</xdr:colOff>
      <xdr:row>77</xdr:row>
      <xdr:rowOff>148780</xdr:rowOff>
    </xdr:to>
    <xdr:sp macro="" textlink="">
      <xdr:nvSpPr>
        <xdr:cNvPr id="411" name="フローチャート : 判断 410"/>
        <xdr:cNvSpPr/>
      </xdr:nvSpPr>
      <xdr:spPr>
        <a:xfrm>
          <a:off x="10426700" y="132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51801</xdr:rowOff>
    </xdr:from>
    <xdr:to>
      <xdr:col>14</xdr:col>
      <xdr:colOff>79375</xdr:colOff>
      <xdr:row>77</xdr:row>
      <xdr:rowOff>153401</xdr:rowOff>
    </xdr:to>
    <xdr:sp macro="" textlink="">
      <xdr:nvSpPr>
        <xdr:cNvPr id="412" name="フローチャート : 判断 411"/>
        <xdr:cNvSpPr/>
      </xdr:nvSpPr>
      <xdr:spPr>
        <a:xfrm>
          <a:off x="9588500" y="1325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169928</xdr:rowOff>
    </xdr:from>
    <xdr:ext cx="534377" cy="259045"/>
    <xdr:sp macro="" textlink="">
      <xdr:nvSpPr>
        <xdr:cNvPr id="413" name="テキスト ボックス 412"/>
        <xdr:cNvSpPr txBox="1"/>
      </xdr:nvSpPr>
      <xdr:spPr>
        <a:xfrm>
          <a:off x="9372111" y="1302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20,772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126816</xdr:rowOff>
    </xdr:from>
    <xdr:to>
      <xdr:col>15</xdr:col>
      <xdr:colOff>231775</xdr:colOff>
      <xdr:row>79</xdr:row>
      <xdr:rowOff>56966</xdr:rowOff>
    </xdr:to>
    <xdr:sp macro="" textlink="">
      <xdr:nvSpPr>
        <xdr:cNvPr id="419" name="円/楕円 418"/>
        <xdr:cNvSpPr/>
      </xdr:nvSpPr>
      <xdr:spPr>
        <a:xfrm>
          <a:off x="10426700" y="1349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41743</xdr:rowOff>
    </xdr:from>
    <xdr:ext cx="469744" cy="259045"/>
    <xdr:sp macro="" textlink="">
      <xdr:nvSpPr>
        <xdr:cNvPr id="420" name="普通建設事業費 （ うち新規整備　）該当値テキスト"/>
        <xdr:cNvSpPr txBox="1"/>
      </xdr:nvSpPr>
      <xdr:spPr>
        <a:xfrm>
          <a:off x="10528300" y="1341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57418</xdr:rowOff>
    </xdr:from>
    <xdr:to>
      <xdr:col>14</xdr:col>
      <xdr:colOff>79375</xdr:colOff>
      <xdr:row>77</xdr:row>
      <xdr:rowOff>159018</xdr:rowOff>
    </xdr:to>
    <xdr:sp macro="" textlink="">
      <xdr:nvSpPr>
        <xdr:cNvPr id="421" name="円/楕円 420"/>
        <xdr:cNvSpPr/>
      </xdr:nvSpPr>
      <xdr:spPr>
        <a:xfrm>
          <a:off x="9588500" y="1325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150145</xdr:rowOff>
    </xdr:from>
    <xdr:ext cx="534377" cy="259045"/>
    <xdr:sp macro="" textlink="">
      <xdr:nvSpPr>
        <xdr:cNvPr id="422" name="テキスト ボックス 421"/>
        <xdr:cNvSpPr txBox="1"/>
      </xdr:nvSpPr>
      <xdr:spPr>
        <a:xfrm>
          <a:off x="9372111" y="1335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20,428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68540</xdr:rowOff>
    </xdr:from>
    <xdr:to>
      <xdr:col>15</xdr:col>
      <xdr:colOff>180340</xdr:colOff>
      <xdr:row>99</xdr:row>
      <xdr:rowOff>98879</xdr:rowOff>
    </xdr:to>
    <xdr:cxnSp macro="">
      <xdr:nvCxnSpPr>
        <xdr:cNvPr id="448" name="直線コネクタ 447"/>
        <xdr:cNvCxnSpPr/>
      </xdr:nvCxnSpPr>
      <xdr:spPr>
        <a:xfrm flipV="1">
          <a:off x="10475595" y="15499040"/>
          <a:ext cx="1270" cy="15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9"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0" name="直線コネクタ 449"/>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15217</xdr:rowOff>
    </xdr:from>
    <xdr:ext cx="534377" cy="259045"/>
    <xdr:sp macro="" textlink="">
      <xdr:nvSpPr>
        <xdr:cNvPr id="451" name="普通建設事業費 （ うち更新整備　）最大値テキスト"/>
        <xdr:cNvSpPr txBox="1"/>
      </xdr:nvSpPr>
      <xdr:spPr>
        <a:xfrm>
          <a:off x="10528300" y="152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92075</xdr:colOff>
      <xdr:row>90</xdr:row>
      <xdr:rowOff>68540</xdr:rowOff>
    </xdr:from>
    <xdr:to>
      <xdr:col>15</xdr:col>
      <xdr:colOff>269875</xdr:colOff>
      <xdr:row>90</xdr:row>
      <xdr:rowOff>68540</xdr:rowOff>
    </xdr:to>
    <xdr:cxnSp macro="">
      <xdr:nvCxnSpPr>
        <xdr:cNvPr id="452" name="直線コネクタ 451"/>
        <xdr:cNvCxnSpPr/>
      </xdr:nvCxnSpPr>
      <xdr:spPr>
        <a:xfrm>
          <a:off x="10388600" y="1549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96755</xdr:rowOff>
    </xdr:from>
    <xdr:to>
      <xdr:col>15</xdr:col>
      <xdr:colOff>180975</xdr:colOff>
      <xdr:row>97</xdr:row>
      <xdr:rowOff>96200</xdr:rowOff>
    </xdr:to>
    <xdr:cxnSp macro="">
      <xdr:nvCxnSpPr>
        <xdr:cNvPr id="453" name="直線コネクタ 452"/>
        <xdr:cNvCxnSpPr/>
      </xdr:nvCxnSpPr>
      <xdr:spPr>
        <a:xfrm>
          <a:off x="9639300" y="16555955"/>
          <a:ext cx="838200" cy="17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22803</xdr:rowOff>
    </xdr:from>
    <xdr:ext cx="534377" cy="259045"/>
    <xdr:sp macro="" textlink="">
      <xdr:nvSpPr>
        <xdr:cNvPr id="454" name="普通建設事業費 （ うち更新整備　）平均値テキスト"/>
        <xdr:cNvSpPr txBox="1"/>
      </xdr:nvSpPr>
      <xdr:spPr>
        <a:xfrm>
          <a:off x="10528300" y="16482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171376</xdr:rowOff>
    </xdr:from>
    <xdr:to>
      <xdr:col>15</xdr:col>
      <xdr:colOff>231775</xdr:colOff>
      <xdr:row>97</xdr:row>
      <xdr:rowOff>101526</xdr:rowOff>
    </xdr:to>
    <xdr:sp macro="" textlink="">
      <xdr:nvSpPr>
        <xdr:cNvPr id="455" name="フローチャート : 判断 454"/>
        <xdr:cNvSpPr/>
      </xdr:nvSpPr>
      <xdr:spPr>
        <a:xfrm>
          <a:off x="104267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91497</xdr:rowOff>
    </xdr:from>
    <xdr:to>
      <xdr:col>14</xdr:col>
      <xdr:colOff>79375</xdr:colOff>
      <xdr:row>97</xdr:row>
      <xdr:rowOff>21647</xdr:rowOff>
    </xdr:to>
    <xdr:sp macro="" textlink="">
      <xdr:nvSpPr>
        <xdr:cNvPr id="456" name="フローチャート : 判断 455"/>
        <xdr:cNvSpPr/>
      </xdr:nvSpPr>
      <xdr:spPr>
        <a:xfrm>
          <a:off x="9588500" y="165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12774</xdr:rowOff>
    </xdr:from>
    <xdr:ext cx="534377" cy="259045"/>
    <xdr:sp macro="" textlink="">
      <xdr:nvSpPr>
        <xdr:cNvPr id="457" name="テキスト ボックス 456"/>
        <xdr:cNvSpPr txBox="1"/>
      </xdr:nvSpPr>
      <xdr:spPr>
        <a:xfrm>
          <a:off x="9372111" y="1664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45400</xdr:rowOff>
    </xdr:from>
    <xdr:to>
      <xdr:col>15</xdr:col>
      <xdr:colOff>231775</xdr:colOff>
      <xdr:row>97</xdr:row>
      <xdr:rowOff>147000</xdr:rowOff>
    </xdr:to>
    <xdr:sp macro="" textlink="">
      <xdr:nvSpPr>
        <xdr:cNvPr id="463" name="円/楕円 462"/>
        <xdr:cNvSpPr/>
      </xdr:nvSpPr>
      <xdr:spPr>
        <a:xfrm>
          <a:off x="10426700" y="1667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23827</xdr:rowOff>
    </xdr:from>
    <xdr:ext cx="534377" cy="259045"/>
    <xdr:sp macro="" textlink="">
      <xdr:nvSpPr>
        <xdr:cNvPr id="464" name="普通建設事業費 （ うち更新整備　）該当値テキスト"/>
        <xdr:cNvSpPr txBox="1"/>
      </xdr:nvSpPr>
      <xdr:spPr>
        <a:xfrm>
          <a:off x="10528300" y="1665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21,164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45955</xdr:rowOff>
    </xdr:from>
    <xdr:to>
      <xdr:col>14</xdr:col>
      <xdr:colOff>79375</xdr:colOff>
      <xdr:row>96</xdr:row>
      <xdr:rowOff>147555</xdr:rowOff>
    </xdr:to>
    <xdr:sp macro="" textlink="">
      <xdr:nvSpPr>
        <xdr:cNvPr id="465" name="円/楕円 464"/>
        <xdr:cNvSpPr/>
      </xdr:nvSpPr>
      <xdr:spPr>
        <a:xfrm>
          <a:off x="9588500" y="1650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164082</xdr:rowOff>
    </xdr:from>
    <xdr:ext cx="534377" cy="259045"/>
    <xdr:sp macro="" textlink="">
      <xdr:nvSpPr>
        <xdr:cNvPr id="466" name="テキスト ボックス 465"/>
        <xdr:cNvSpPr txBox="1"/>
      </xdr:nvSpPr>
      <xdr:spPr>
        <a:xfrm>
          <a:off x="9372111" y="1628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31,630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69405</xdr:rowOff>
    </xdr:from>
    <xdr:to>
      <xdr:col>23</xdr:col>
      <xdr:colOff>516889</xdr:colOff>
      <xdr:row>39</xdr:row>
      <xdr:rowOff>44450</xdr:rowOff>
    </xdr:to>
    <xdr:cxnSp macro="">
      <xdr:nvCxnSpPr>
        <xdr:cNvPr id="490" name="直線コネクタ 489"/>
        <xdr:cNvCxnSpPr/>
      </xdr:nvCxnSpPr>
      <xdr:spPr>
        <a:xfrm flipV="1">
          <a:off x="16317595" y="5384355"/>
          <a:ext cx="1269" cy="134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16082</xdr:rowOff>
    </xdr:from>
    <xdr:ext cx="534377" cy="259045"/>
    <xdr:sp macro="" textlink="">
      <xdr:nvSpPr>
        <xdr:cNvPr id="493" name="災害復旧事業費最大値テキスト"/>
        <xdr:cNvSpPr txBox="1"/>
      </xdr:nvSpPr>
      <xdr:spPr>
        <a:xfrm>
          <a:off x="16370300" y="515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69405</xdr:rowOff>
    </xdr:from>
    <xdr:to>
      <xdr:col>23</xdr:col>
      <xdr:colOff>606425</xdr:colOff>
      <xdr:row>31</xdr:row>
      <xdr:rowOff>69405</xdr:rowOff>
    </xdr:to>
    <xdr:cxnSp macro="">
      <xdr:nvCxnSpPr>
        <xdr:cNvPr id="494" name="直線コネクタ 493"/>
        <xdr:cNvCxnSpPr/>
      </xdr:nvCxnSpPr>
      <xdr:spPr>
        <a:xfrm>
          <a:off x="16230600" y="538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5" name="直線コネクタ 49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132999</xdr:rowOff>
    </xdr:from>
    <xdr:ext cx="469744" cy="259045"/>
    <xdr:sp macro="" textlink="">
      <xdr:nvSpPr>
        <xdr:cNvPr id="496" name="災害復旧事業費平均値テキスト"/>
        <xdr:cNvSpPr txBox="1"/>
      </xdr:nvSpPr>
      <xdr:spPr>
        <a:xfrm>
          <a:off x="16370300" y="6476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110122</xdr:rowOff>
    </xdr:from>
    <xdr:to>
      <xdr:col>23</xdr:col>
      <xdr:colOff>568325</xdr:colOff>
      <xdr:row>39</xdr:row>
      <xdr:rowOff>40272</xdr:rowOff>
    </xdr:to>
    <xdr:sp macro="" textlink="">
      <xdr:nvSpPr>
        <xdr:cNvPr id="497" name="フローチャート : 判断 496"/>
        <xdr:cNvSpPr/>
      </xdr:nvSpPr>
      <xdr:spPr>
        <a:xfrm>
          <a:off x="162687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42850</xdr:rowOff>
    </xdr:from>
    <xdr:to>
      <xdr:col>22</xdr:col>
      <xdr:colOff>365125</xdr:colOff>
      <xdr:row>39</xdr:row>
      <xdr:rowOff>44450</xdr:rowOff>
    </xdr:to>
    <xdr:cxnSp macro="">
      <xdr:nvCxnSpPr>
        <xdr:cNvPr id="498" name="直線コネクタ 497"/>
        <xdr:cNvCxnSpPr/>
      </xdr:nvCxnSpPr>
      <xdr:spPr>
        <a:xfrm>
          <a:off x="14592300" y="6729400"/>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157137</xdr:rowOff>
    </xdr:from>
    <xdr:to>
      <xdr:col>22</xdr:col>
      <xdr:colOff>415925</xdr:colOff>
      <xdr:row>39</xdr:row>
      <xdr:rowOff>87287</xdr:rowOff>
    </xdr:to>
    <xdr:sp macro="" textlink="">
      <xdr:nvSpPr>
        <xdr:cNvPr id="499" name="フローチャート : 判断 498"/>
        <xdr:cNvSpPr/>
      </xdr:nvSpPr>
      <xdr:spPr>
        <a:xfrm>
          <a:off x="15430500" y="667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103814</xdr:rowOff>
    </xdr:from>
    <xdr:ext cx="378565" cy="259045"/>
    <xdr:sp macro="" textlink="">
      <xdr:nvSpPr>
        <xdr:cNvPr id="500" name="テキスト ボックス 499"/>
        <xdr:cNvSpPr txBox="1"/>
      </xdr:nvSpPr>
      <xdr:spPr>
        <a:xfrm>
          <a:off x="15292017" y="6447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13360</xdr:rowOff>
    </xdr:from>
    <xdr:to>
      <xdr:col>21</xdr:col>
      <xdr:colOff>161925</xdr:colOff>
      <xdr:row>39</xdr:row>
      <xdr:rowOff>42850</xdr:rowOff>
    </xdr:to>
    <xdr:cxnSp macro="">
      <xdr:nvCxnSpPr>
        <xdr:cNvPr id="501" name="直線コネクタ 500"/>
        <xdr:cNvCxnSpPr/>
      </xdr:nvCxnSpPr>
      <xdr:spPr>
        <a:xfrm>
          <a:off x="13703300" y="6699910"/>
          <a:ext cx="8890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150926</xdr:rowOff>
    </xdr:from>
    <xdr:to>
      <xdr:col>21</xdr:col>
      <xdr:colOff>212725</xdr:colOff>
      <xdr:row>39</xdr:row>
      <xdr:rowOff>81076</xdr:rowOff>
    </xdr:to>
    <xdr:sp macro="" textlink="">
      <xdr:nvSpPr>
        <xdr:cNvPr id="502" name="フローチャート : 判断 501"/>
        <xdr:cNvSpPr/>
      </xdr:nvSpPr>
      <xdr:spPr>
        <a:xfrm>
          <a:off x="14541500" y="66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97604</xdr:rowOff>
    </xdr:from>
    <xdr:ext cx="378565" cy="259045"/>
    <xdr:sp macro="" textlink="">
      <xdr:nvSpPr>
        <xdr:cNvPr id="503" name="テキスト ボックス 502"/>
        <xdr:cNvSpPr txBox="1"/>
      </xdr:nvSpPr>
      <xdr:spPr>
        <a:xfrm>
          <a:off x="14403017" y="6441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169266</xdr:rowOff>
    </xdr:from>
    <xdr:to>
      <xdr:col>19</xdr:col>
      <xdr:colOff>644525</xdr:colOff>
      <xdr:row>39</xdr:row>
      <xdr:rowOff>13360</xdr:rowOff>
    </xdr:to>
    <xdr:cxnSp macro="">
      <xdr:nvCxnSpPr>
        <xdr:cNvPr id="504" name="直線コネクタ 503"/>
        <xdr:cNvCxnSpPr/>
      </xdr:nvCxnSpPr>
      <xdr:spPr>
        <a:xfrm>
          <a:off x="12814300" y="6684366"/>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135610</xdr:rowOff>
    </xdr:from>
    <xdr:to>
      <xdr:col>20</xdr:col>
      <xdr:colOff>9525</xdr:colOff>
      <xdr:row>39</xdr:row>
      <xdr:rowOff>65760</xdr:rowOff>
    </xdr:to>
    <xdr:sp macro="" textlink="">
      <xdr:nvSpPr>
        <xdr:cNvPr id="505" name="フローチャート : 判断 504"/>
        <xdr:cNvSpPr/>
      </xdr:nvSpPr>
      <xdr:spPr>
        <a:xfrm>
          <a:off x="13652500" y="665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56887</xdr:rowOff>
    </xdr:from>
    <xdr:ext cx="378565" cy="259045"/>
    <xdr:sp macro="" textlink="">
      <xdr:nvSpPr>
        <xdr:cNvPr id="506" name="テキスト ボックス 505"/>
        <xdr:cNvSpPr txBox="1"/>
      </xdr:nvSpPr>
      <xdr:spPr>
        <a:xfrm>
          <a:off x="13514017" y="6743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127457</xdr:rowOff>
    </xdr:from>
    <xdr:to>
      <xdr:col>18</xdr:col>
      <xdr:colOff>492125</xdr:colOff>
      <xdr:row>39</xdr:row>
      <xdr:rowOff>57607</xdr:rowOff>
    </xdr:to>
    <xdr:sp macro="" textlink="">
      <xdr:nvSpPr>
        <xdr:cNvPr id="507" name="フローチャート : 判断 506"/>
        <xdr:cNvSpPr/>
      </xdr:nvSpPr>
      <xdr:spPr>
        <a:xfrm>
          <a:off x="12763500" y="66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48734</xdr:rowOff>
    </xdr:from>
    <xdr:ext cx="378565" cy="259045"/>
    <xdr:sp macro="" textlink="">
      <xdr:nvSpPr>
        <xdr:cNvPr id="508" name="テキスト ボックス 507"/>
        <xdr:cNvSpPr txBox="1"/>
      </xdr:nvSpPr>
      <xdr:spPr>
        <a:xfrm>
          <a:off x="12625017" y="6735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88549</xdr:rowOff>
    </xdr:from>
    <xdr:ext cx="249299" cy="259045"/>
    <xdr:sp macro="" textlink="">
      <xdr:nvSpPr>
        <xdr:cNvPr id="515" name="災害復旧事業費該当値テキスト"/>
        <xdr:cNvSpPr txBox="1"/>
      </xdr:nvSpPr>
      <xdr:spPr>
        <a:xfrm>
          <a:off x="16370300" y="66036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163500</xdr:rowOff>
    </xdr:from>
    <xdr:to>
      <xdr:col>21</xdr:col>
      <xdr:colOff>212725</xdr:colOff>
      <xdr:row>39</xdr:row>
      <xdr:rowOff>93650</xdr:rowOff>
    </xdr:to>
    <xdr:sp macro="" textlink="">
      <xdr:nvSpPr>
        <xdr:cNvPr id="518" name="円/楕円 517"/>
        <xdr:cNvSpPr/>
      </xdr:nvSpPr>
      <xdr:spPr>
        <a:xfrm>
          <a:off x="14541500" y="66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84777</xdr:rowOff>
    </xdr:from>
    <xdr:ext cx="313932" cy="259045"/>
    <xdr:sp macro="" textlink="">
      <xdr:nvSpPr>
        <xdr:cNvPr id="519" name="テキスト ボックス 518"/>
        <xdr:cNvSpPr txBox="1"/>
      </xdr:nvSpPr>
      <xdr:spPr>
        <a:xfrm>
          <a:off x="14435333" y="6771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134010</xdr:rowOff>
    </xdr:from>
    <xdr:to>
      <xdr:col>20</xdr:col>
      <xdr:colOff>9525</xdr:colOff>
      <xdr:row>39</xdr:row>
      <xdr:rowOff>64160</xdr:rowOff>
    </xdr:to>
    <xdr:sp macro="" textlink="">
      <xdr:nvSpPr>
        <xdr:cNvPr id="520" name="円/楕円 519"/>
        <xdr:cNvSpPr/>
      </xdr:nvSpPr>
      <xdr:spPr>
        <a:xfrm>
          <a:off x="13652500" y="66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80687</xdr:rowOff>
    </xdr:from>
    <xdr:ext cx="378565" cy="259045"/>
    <xdr:sp macro="" textlink="">
      <xdr:nvSpPr>
        <xdr:cNvPr id="521" name="テキスト ボックス 520"/>
        <xdr:cNvSpPr txBox="1"/>
      </xdr:nvSpPr>
      <xdr:spPr>
        <a:xfrm>
          <a:off x="13514017" y="6424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118466</xdr:rowOff>
    </xdr:from>
    <xdr:to>
      <xdr:col>18</xdr:col>
      <xdr:colOff>492125</xdr:colOff>
      <xdr:row>39</xdr:row>
      <xdr:rowOff>48616</xdr:rowOff>
    </xdr:to>
    <xdr:sp macro="" textlink="">
      <xdr:nvSpPr>
        <xdr:cNvPr id="522" name="円/楕円 521"/>
        <xdr:cNvSpPr/>
      </xdr:nvSpPr>
      <xdr:spPr>
        <a:xfrm>
          <a:off x="12763500" y="663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65143</xdr:rowOff>
    </xdr:from>
    <xdr:ext cx="469744" cy="259045"/>
    <xdr:sp macro="" textlink="">
      <xdr:nvSpPr>
        <xdr:cNvPr id="523" name="テキスト ボックス 522"/>
        <xdr:cNvSpPr txBox="1"/>
      </xdr:nvSpPr>
      <xdr:spPr>
        <a:xfrm>
          <a:off x="12579427" y="640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151979</xdr:rowOff>
    </xdr:from>
    <xdr:to>
      <xdr:col>23</xdr:col>
      <xdr:colOff>516889</xdr:colOff>
      <xdr:row>78</xdr:row>
      <xdr:rowOff>85244</xdr:rowOff>
    </xdr:to>
    <xdr:cxnSp macro="">
      <xdr:nvCxnSpPr>
        <xdr:cNvPr id="598" name="直線コネクタ 597"/>
        <xdr:cNvCxnSpPr/>
      </xdr:nvCxnSpPr>
      <xdr:spPr>
        <a:xfrm flipV="1">
          <a:off x="16317595" y="11982029"/>
          <a:ext cx="1269" cy="147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89071</xdr:rowOff>
    </xdr:from>
    <xdr:ext cx="534377" cy="259045"/>
    <xdr:sp macro="" textlink="">
      <xdr:nvSpPr>
        <xdr:cNvPr id="599" name="公債費最小値テキスト"/>
        <xdr:cNvSpPr txBox="1"/>
      </xdr:nvSpPr>
      <xdr:spPr>
        <a:xfrm>
          <a:off x="16370300" y="13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85244</xdr:rowOff>
    </xdr:from>
    <xdr:to>
      <xdr:col>23</xdr:col>
      <xdr:colOff>606425</xdr:colOff>
      <xdr:row>78</xdr:row>
      <xdr:rowOff>85244</xdr:rowOff>
    </xdr:to>
    <xdr:cxnSp macro="">
      <xdr:nvCxnSpPr>
        <xdr:cNvPr id="600" name="直線コネクタ 599"/>
        <xdr:cNvCxnSpPr/>
      </xdr:nvCxnSpPr>
      <xdr:spPr>
        <a:xfrm>
          <a:off x="16230600" y="134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98656</xdr:rowOff>
    </xdr:from>
    <xdr:ext cx="599010" cy="259045"/>
    <xdr:sp macro="" textlink="">
      <xdr:nvSpPr>
        <xdr:cNvPr id="601" name="公債費最大値テキスト"/>
        <xdr:cNvSpPr txBox="1"/>
      </xdr:nvSpPr>
      <xdr:spPr>
        <a:xfrm>
          <a:off x="16370300" y="1175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151979</xdr:rowOff>
    </xdr:from>
    <xdr:to>
      <xdr:col>23</xdr:col>
      <xdr:colOff>606425</xdr:colOff>
      <xdr:row>69</xdr:row>
      <xdr:rowOff>151979</xdr:rowOff>
    </xdr:to>
    <xdr:cxnSp macro="">
      <xdr:nvCxnSpPr>
        <xdr:cNvPr id="602" name="直線コネクタ 601"/>
        <xdr:cNvCxnSpPr/>
      </xdr:nvCxnSpPr>
      <xdr:spPr>
        <a:xfrm>
          <a:off x="16230600" y="1198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30772</xdr:rowOff>
    </xdr:from>
    <xdr:to>
      <xdr:col>23</xdr:col>
      <xdr:colOff>517525</xdr:colOff>
      <xdr:row>77</xdr:row>
      <xdr:rowOff>43932</xdr:rowOff>
    </xdr:to>
    <xdr:cxnSp macro="">
      <xdr:nvCxnSpPr>
        <xdr:cNvPr id="603" name="直線コネクタ 602"/>
        <xdr:cNvCxnSpPr/>
      </xdr:nvCxnSpPr>
      <xdr:spPr>
        <a:xfrm flipV="1">
          <a:off x="15481300" y="13232422"/>
          <a:ext cx="838200" cy="1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85145</xdr:rowOff>
    </xdr:from>
    <xdr:ext cx="534377" cy="259045"/>
    <xdr:sp macro="" textlink="">
      <xdr:nvSpPr>
        <xdr:cNvPr id="604" name="公債費平均値テキスト"/>
        <xdr:cNvSpPr txBox="1"/>
      </xdr:nvSpPr>
      <xdr:spPr>
        <a:xfrm>
          <a:off x="16370300" y="12772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62268</xdr:rowOff>
    </xdr:from>
    <xdr:to>
      <xdr:col>23</xdr:col>
      <xdr:colOff>568325</xdr:colOff>
      <xdr:row>75</xdr:row>
      <xdr:rowOff>163869</xdr:rowOff>
    </xdr:to>
    <xdr:sp macro="" textlink="">
      <xdr:nvSpPr>
        <xdr:cNvPr id="605" name="フローチャート : 判断 604"/>
        <xdr:cNvSpPr/>
      </xdr:nvSpPr>
      <xdr:spPr>
        <a:xfrm>
          <a:off x="162687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43932</xdr:rowOff>
    </xdr:from>
    <xdr:to>
      <xdr:col>22</xdr:col>
      <xdr:colOff>365125</xdr:colOff>
      <xdr:row>77</xdr:row>
      <xdr:rowOff>46954</xdr:rowOff>
    </xdr:to>
    <xdr:cxnSp macro="">
      <xdr:nvCxnSpPr>
        <xdr:cNvPr id="606" name="直線コネクタ 605"/>
        <xdr:cNvCxnSpPr/>
      </xdr:nvCxnSpPr>
      <xdr:spPr>
        <a:xfrm flipV="1">
          <a:off x="14592300" y="13245582"/>
          <a:ext cx="889000" cy="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32926</xdr:rowOff>
    </xdr:from>
    <xdr:to>
      <xdr:col>22</xdr:col>
      <xdr:colOff>415925</xdr:colOff>
      <xdr:row>75</xdr:row>
      <xdr:rowOff>134526</xdr:rowOff>
    </xdr:to>
    <xdr:sp macro="" textlink="">
      <xdr:nvSpPr>
        <xdr:cNvPr id="607" name="フローチャート : 判断 606"/>
        <xdr:cNvSpPr/>
      </xdr:nvSpPr>
      <xdr:spPr>
        <a:xfrm>
          <a:off x="15430500" y="1289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151053</xdr:rowOff>
    </xdr:from>
    <xdr:ext cx="534377" cy="259045"/>
    <xdr:sp macro="" textlink="">
      <xdr:nvSpPr>
        <xdr:cNvPr id="608" name="テキスト ボックス 607"/>
        <xdr:cNvSpPr txBox="1"/>
      </xdr:nvSpPr>
      <xdr:spPr>
        <a:xfrm>
          <a:off x="15214111" y="126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46954</xdr:rowOff>
    </xdr:from>
    <xdr:to>
      <xdr:col>21</xdr:col>
      <xdr:colOff>161925</xdr:colOff>
      <xdr:row>77</xdr:row>
      <xdr:rowOff>61454</xdr:rowOff>
    </xdr:to>
    <xdr:cxnSp macro="">
      <xdr:nvCxnSpPr>
        <xdr:cNvPr id="609" name="直線コネクタ 608"/>
        <xdr:cNvCxnSpPr/>
      </xdr:nvCxnSpPr>
      <xdr:spPr>
        <a:xfrm flipV="1">
          <a:off x="13703300" y="13248604"/>
          <a:ext cx="889000" cy="1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32191</xdr:rowOff>
    </xdr:from>
    <xdr:to>
      <xdr:col>21</xdr:col>
      <xdr:colOff>212725</xdr:colOff>
      <xdr:row>75</xdr:row>
      <xdr:rowOff>133791</xdr:rowOff>
    </xdr:to>
    <xdr:sp macro="" textlink="">
      <xdr:nvSpPr>
        <xdr:cNvPr id="610" name="フローチャート : 判断 609"/>
        <xdr:cNvSpPr/>
      </xdr:nvSpPr>
      <xdr:spPr>
        <a:xfrm>
          <a:off x="14541500" y="1289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150318</xdr:rowOff>
    </xdr:from>
    <xdr:ext cx="534377" cy="259045"/>
    <xdr:sp macro="" textlink="">
      <xdr:nvSpPr>
        <xdr:cNvPr id="611" name="テキスト ボックス 610"/>
        <xdr:cNvSpPr txBox="1"/>
      </xdr:nvSpPr>
      <xdr:spPr>
        <a:xfrm>
          <a:off x="14325111" y="1266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42562</xdr:rowOff>
    </xdr:from>
    <xdr:to>
      <xdr:col>19</xdr:col>
      <xdr:colOff>644525</xdr:colOff>
      <xdr:row>77</xdr:row>
      <xdr:rowOff>61454</xdr:rowOff>
    </xdr:to>
    <xdr:cxnSp macro="">
      <xdr:nvCxnSpPr>
        <xdr:cNvPr id="612" name="直線コネクタ 611"/>
        <xdr:cNvCxnSpPr/>
      </xdr:nvCxnSpPr>
      <xdr:spPr>
        <a:xfrm>
          <a:off x="12814300" y="13244212"/>
          <a:ext cx="889000" cy="1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10310</xdr:rowOff>
    </xdr:from>
    <xdr:to>
      <xdr:col>20</xdr:col>
      <xdr:colOff>9525</xdr:colOff>
      <xdr:row>75</xdr:row>
      <xdr:rowOff>111910</xdr:rowOff>
    </xdr:to>
    <xdr:sp macro="" textlink="">
      <xdr:nvSpPr>
        <xdr:cNvPr id="613" name="フローチャート : 判断 612"/>
        <xdr:cNvSpPr/>
      </xdr:nvSpPr>
      <xdr:spPr>
        <a:xfrm>
          <a:off x="13652500" y="128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128437</xdr:rowOff>
    </xdr:from>
    <xdr:ext cx="534377" cy="259045"/>
    <xdr:sp macro="" textlink="">
      <xdr:nvSpPr>
        <xdr:cNvPr id="614" name="テキスト ボックス 613"/>
        <xdr:cNvSpPr txBox="1"/>
      </xdr:nvSpPr>
      <xdr:spPr>
        <a:xfrm>
          <a:off x="13436111" y="126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4873</xdr:rowOff>
    </xdr:from>
    <xdr:to>
      <xdr:col>18</xdr:col>
      <xdr:colOff>492125</xdr:colOff>
      <xdr:row>75</xdr:row>
      <xdr:rowOff>106473</xdr:rowOff>
    </xdr:to>
    <xdr:sp macro="" textlink="">
      <xdr:nvSpPr>
        <xdr:cNvPr id="615" name="フローチャート : 判断 614"/>
        <xdr:cNvSpPr/>
      </xdr:nvSpPr>
      <xdr:spPr>
        <a:xfrm>
          <a:off x="12763500" y="1286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123000</xdr:rowOff>
    </xdr:from>
    <xdr:ext cx="534377" cy="259045"/>
    <xdr:sp macro="" textlink="">
      <xdr:nvSpPr>
        <xdr:cNvPr id="616" name="テキスト ボックス 615"/>
        <xdr:cNvSpPr txBox="1"/>
      </xdr:nvSpPr>
      <xdr:spPr>
        <a:xfrm>
          <a:off x="12547111" y="1263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44,646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151422</xdr:rowOff>
    </xdr:from>
    <xdr:to>
      <xdr:col>23</xdr:col>
      <xdr:colOff>568325</xdr:colOff>
      <xdr:row>77</xdr:row>
      <xdr:rowOff>81572</xdr:rowOff>
    </xdr:to>
    <xdr:sp macro="" textlink="">
      <xdr:nvSpPr>
        <xdr:cNvPr id="622" name="円/楕円 621"/>
        <xdr:cNvSpPr/>
      </xdr:nvSpPr>
      <xdr:spPr>
        <a:xfrm>
          <a:off x="16268700" y="1318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129849</xdr:rowOff>
    </xdr:from>
    <xdr:ext cx="534377" cy="259045"/>
    <xdr:sp macro="" textlink="">
      <xdr:nvSpPr>
        <xdr:cNvPr id="623" name="公債費該当値テキスト"/>
        <xdr:cNvSpPr txBox="1"/>
      </xdr:nvSpPr>
      <xdr:spPr>
        <a:xfrm>
          <a:off x="16370300" y="1316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25,171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164582</xdr:rowOff>
    </xdr:from>
    <xdr:to>
      <xdr:col>22</xdr:col>
      <xdr:colOff>415925</xdr:colOff>
      <xdr:row>77</xdr:row>
      <xdr:rowOff>94732</xdr:rowOff>
    </xdr:to>
    <xdr:sp macro="" textlink="">
      <xdr:nvSpPr>
        <xdr:cNvPr id="624" name="円/楕円 623"/>
        <xdr:cNvSpPr/>
      </xdr:nvSpPr>
      <xdr:spPr>
        <a:xfrm>
          <a:off x="15430500" y="1319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85859</xdr:rowOff>
    </xdr:from>
    <xdr:ext cx="534377" cy="259045"/>
    <xdr:sp macro="" textlink="">
      <xdr:nvSpPr>
        <xdr:cNvPr id="625" name="テキスト ボックス 624"/>
        <xdr:cNvSpPr txBox="1"/>
      </xdr:nvSpPr>
      <xdr:spPr>
        <a:xfrm>
          <a:off x="15214111" y="1328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24,365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167604</xdr:rowOff>
    </xdr:from>
    <xdr:to>
      <xdr:col>21</xdr:col>
      <xdr:colOff>212725</xdr:colOff>
      <xdr:row>77</xdr:row>
      <xdr:rowOff>97754</xdr:rowOff>
    </xdr:to>
    <xdr:sp macro="" textlink="">
      <xdr:nvSpPr>
        <xdr:cNvPr id="626" name="円/楕円 625"/>
        <xdr:cNvSpPr/>
      </xdr:nvSpPr>
      <xdr:spPr>
        <a:xfrm>
          <a:off x="14541500" y="1319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88881</xdr:rowOff>
    </xdr:from>
    <xdr:ext cx="534377" cy="259045"/>
    <xdr:sp macro="" textlink="">
      <xdr:nvSpPr>
        <xdr:cNvPr id="627" name="テキスト ボックス 626"/>
        <xdr:cNvSpPr txBox="1"/>
      </xdr:nvSpPr>
      <xdr:spPr>
        <a:xfrm>
          <a:off x="14325111" y="1329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24,180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10654</xdr:rowOff>
    </xdr:from>
    <xdr:to>
      <xdr:col>20</xdr:col>
      <xdr:colOff>9525</xdr:colOff>
      <xdr:row>77</xdr:row>
      <xdr:rowOff>112254</xdr:rowOff>
    </xdr:to>
    <xdr:sp macro="" textlink="">
      <xdr:nvSpPr>
        <xdr:cNvPr id="628" name="円/楕円 627"/>
        <xdr:cNvSpPr/>
      </xdr:nvSpPr>
      <xdr:spPr>
        <a:xfrm>
          <a:off x="13652500" y="1321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103381</xdr:rowOff>
    </xdr:from>
    <xdr:ext cx="534377" cy="259045"/>
    <xdr:sp macro="" textlink="">
      <xdr:nvSpPr>
        <xdr:cNvPr id="629" name="テキスト ボックス 628"/>
        <xdr:cNvSpPr txBox="1"/>
      </xdr:nvSpPr>
      <xdr:spPr>
        <a:xfrm>
          <a:off x="13436111" y="1330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23,292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163212</xdr:rowOff>
    </xdr:from>
    <xdr:to>
      <xdr:col>18</xdr:col>
      <xdr:colOff>492125</xdr:colOff>
      <xdr:row>77</xdr:row>
      <xdr:rowOff>93362</xdr:rowOff>
    </xdr:to>
    <xdr:sp macro="" textlink="">
      <xdr:nvSpPr>
        <xdr:cNvPr id="630" name="円/楕円 629"/>
        <xdr:cNvSpPr/>
      </xdr:nvSpPr>
      <xdr:spPr>
        <a:xfrm>
          <a:off x="12763500" y="1319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84489</xdr:rowOff>
    </xdr:from>
    <xdr:ext cx="534377" cy="259045"/>
    <xdr:sp macro="" textlink="">
      <xdr:nvSpPr>
        <xdr:cNvPr id="631" name="テキスト ボックス 630"/>
        <xdr:cNvSpPr txBox="1"/>
      </xdr:nvSpPr>
      <xdr:spPr>
        <a:xfrm>
          <a:off x="12547111" y="1328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24,449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7931</xdr:rowOff>
    </xdr:from>
    <xdr:to>
      <xdr:col>23</xdr:col>
      <xdr:colOff>516889</xdr:colOff>
      <xdr:row>99</xdr:row>
      <xdr:rowOff>43821</xdr:rowOff>
    </xdr:to>
    <xdr:cxnSp macro="">
      <xdr:nvCxnSpPr>
        <xdr:cNvPr id="655" name="直線コネクタ 654"/>
        <xdr:cNvCxnSpPr/>
      </xdr:nvCxnSpPr>
      <xdr:spPr>
        <a:xfrm flipV="1">
          <a:off x="16317595" y="15438431"/>
          <a:ext cx="1269" cy="157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47648</xdr:rowOff>
    </xdr:from>
    <xdr:ext cx="313932" cy="259045"/>
    <xdr:sp macro="" textlink="">
      <xdr:nvSpPr>
        <xdr:cNvPr id="656" name="積立金最小値テキスト"/>
        <xdr:cNvSpPr txBox="1"/>
      </xdr:nvSpPr>
      <xdr:spPr>
        <a:xfrm>
          <a:off x="16370300" y="17021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43821</xdr:rowOff>
    </xdr:from>
    <xdr:to>
      <xdr:col>23</xdr:col>
      <xdr:colOff>606425</xdr:colOff>
      <xdr:row>99</xdr:row>
      <xdr:rowOff>43821</xdr:rowOff>
    </xdr:to>
    <xdr:cxnSp macro="">
      <xdr:nvCxnSpPr>
        <xdr:cNvPr id="657" name="直線コネクタ 656"/>
        <xdr:cNvCxnSpPr/>
      </xdr:nvCxnSpPr>
      <xdr:spPr>
        <a:xfrm>
          <a:off x="16230600" y="1701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126058</xdr:rowOff>
    </xdr:from>
    <xdr:ext cx="534377" cy="259045"/>
    <xdr:sp macro="" textlink="">
      <xdr:nvSpPr>
        <xdr:cNvPr id="658"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7931</xdr:rowOff>
    </xdr:from>
    <xdr:to>
      <xdr:col>23</xdr:col>
      <xdr:colOff>606425</xdr:colOff>
      <xdr:row>90</xdr:row>
      <xdr:rowOff>7931</xdr:rowOff>
    </xdr:to>
    <xdr:cxnSp macro="">
      <xdr:nvCxnSpPr>
        <xdr:cNvPr id="659" name="直線コネクタ 658"/>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36392</xdr:rowOff>
    </xdr:from>
    <xdr:to>
      <xdr:col>23</xdr:col>
      <xdr:colOff>517525</xdr:colOff>
      <xdr:row>99</xdr:row>
      <xdr:rowOff>19380</xdr:rowOff>
    </xdr:to>
    <xdr:cxnSp macro="">
      <xdr:nvCxnSpPr>
        <xdr:cNvPr id="660" name="直線コネクタ 659"/>
        <xdr:cNvCxnSpPr/>
      </xdr:nvCxnSpPr>
      <xdr:spPr>
        <a:xfrm>
          <a:off x="15481300" y="16667042"/>
          <a:ext cx="838200" cy="32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109796</xdr:rowOff>
    </xdr:from>
    <xdr:ext cx="534377" cy="259045"/>
    <xdr:sp macro="" textlink="">
      <xdr:nvSpPr>
        <xdr:cNvPr id="661" name="積立金平均値テキスト"/>
        <xdr:cNvSpPr txBox="1"/>
      </xdr:nvSpPr>
      <xdr:spPr>
        <a:xfrm>
          <a:off x="16370300" y="16568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86919</xdr:rowOff>
    </xdr:from>
    <xdr:to>
      <xdr:col>23</xdr:col>
      <xdr:colOff>568325</xdr:colOff>
      <xdr:row>98</xdr:row>
      <xdr:rowOff>17069</xdr:rowOff>
    </xdr:to>
    <xdr:sp macro="" textlink="">
      <xdr:nvSpPr>
        <xdr:cNvPr id="662" name="フローチャート : 判断 661"/>
        <xdr:cNvSpPr/>
      </xdr:nvSpPr>
      <xdr:spPr>
        <a:xfrm>
          <a:off x="16268700" y="1671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140576</xdr:rowOff>
    </xdr:from>
    <xdr:to>
      <xdr:col>22</xdr:col>
      <xdr:colOff>365125</xdr:colOff>
      <xdr:row>97</xdr:row>
      <xdr:rowOff>36392</xdr:rowOff>
    </xdr:to>
    <xdr:cxnSp macro="">
      <xdr:nvCxnSpPr>
        <xdr:cNvPr id="663" name="直線コネクタ 662"/>
        <xdr:cNvCxnSpPr/>
      </xdr:nvCxnSpPr>
      <xdr:spPr>
        <a:xfrm>
          <a:off x="14592300" y="16599776"/>
          <a:ext cx="889000" cy="6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144087</xdr:rowOff>
    </xdr:from>
    <xdr:to>
      <xdr:col>22</xdr:col>
      <xdr:colOff>415925</xdr:colOff>
      <xdr:row>98</xdr:row>
      <xdr:rowOff>74237</xdr:rowOff>
    </xdr:to>
    <xdr:sp macro="" textlink="">
      <xdr:nvSpPr>
        <xdr:cNvPr id="664" name="フローチャート : 判断 663"/>
        <xdr:cNvSpPr/>
      </xdr:nvSpPr>
      <xdr:spPr>
        <a:xfrm>
          <a:off x="15430500" y="1677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65364</xdr:rowOff>
    </xdr:from>
    <xdr:ext cx="534377" cy="259045"/>
    <xdr:sp macro="" textlink="">
      <xdr:nvSpPr>
        <xdr:cNvPr id="665" name="テキスト ボックス 664"/>
        <xdr:cNvSpPr txBox="1"/>
      </xdr:nvSpPr>
      <xdr:spPr>
        <a:xfrm>
          <a:off x="15214111" y="1686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140576</xdr:rowOff>
    </xdr:from>
    <xdr:to>
      <xdr:col>21</xdr:col>
      <xdr:colOff>161925</xdr:colOff>
      <xdr:row>98</xdr:row>
      <xdr:rowOff>161398</xdr:rowOff>
    </xdr:to>
    <xdr:cxnSp macro="">
      <xdr:nvCxnSpPr>
        <xdr:cNvPr id="666" name="直線コネクタ 665"/>
        <xdr:cNvCxnSpPr/>
      </xdr:nvCxnSpPr>
      <xdr:spPr>
        <a:xfrm flipV="1">
          <a:off x="13703300" y="16599776"/>
          <a:ext cx="889000" cy="36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95549</xdr:rowOff>
    </xdr:from>
    <xdr:to>
      <xdr:col>21</xdr:col>
      <xdr:colOff>212725</xdr:colOff>
      <xdr:row>98</xdr:row>
      <xdr:rowOff>25699</xdr:rowOff>
    </xdr:to>
    <xdr:sp macro="" textlink="">
      <xdr:nvSpPr>
        <xdr:cNvPr id="667" name="フローチャート : 判断 666"/>
        <xdr:cNvSpPr/>
      </xdr:nvSpPr>
      <xdr:spPr>
        <a:xfrm>
          <a:off x="14541500" y="167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16826</xdr:rowOff>
    </xdr:from>
    <xdr:ext cx="534377" cy="259045"/>
    <xdr:sp macro="" textlink="">
      <xdr:nvSpPr>
        <xdr:cNvPr id="668" name="テキスト ボックス 667"/>
        <xdr:cNvSpPr txBox="1"/>
      </xdr:nvSpPr>
      <xdr:spPr>
        <a:xfrm>
          <a:off x="14325111" y="1681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12,651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130136</xdr:rowOff>
    </xdr:from>
    <xdr:to>
      <xdr:col>19</xdr:col>
      <xdr:colOff>644525</xdr:colOff>
      <xdr:row>98</xdr:row>
      <xdr:rowOff>161398</xdr:rowOff>
    </xdr:to>
    <xdr:cxnSp macro="">
      <xdr:nvCxnSpPr>
        <xdr:cNvPr id="669" name="直線コネクタ 668"/>
        <xdr:cNvCxnSpPr/>
      </xdr:nvCxnSpPr>
      <xdr:spPr>
        <a:xfrm>
          <a:off x="12814300" y="16932236"/>
          <a:ext cx="889000" cy="3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102806</xdr:rowOff>
    </xdr:from>
    <xdr:to>
      <xdr:col>20</xdr:col>
      <xdr:colOff>9525</xdr:colOff>
      <xdr:row>98</xdr:row>
      <xdr:rowOff>32956</xdr:rowOff>
    </xdr:to>
    <xdr:sp macro="" textlink="">
      <xdr:nvSpPr>
        <xdr:cNvPr id="670" name="フローチャート : 判断 669"/>
        <xdr:cNvSpPr/>
      </xdr:nvSpPr>
      <xdr:spPr>
        <a:xfrm>
          <a:off x="13652500" y="16733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49483</xdr:rowOff>
    </xdr:from>
    <xdr:ext cx="534377" cy="259045"/>
    <xdr:sp macro="" textlink="">
      <xdr:nvSpPr>
        <xdr:cNvPr id="671" name="テキスト ボックス 670"/>
        <xdr:cNvSpPr txBox="1"/>
      </xdr:nvSpPr>
      <xdr:spPr>
        <a:xfrm>
          <a:off x="13436111" y="1650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95968</xdr:rowOff>
    </xdr:from>
    <xdr:to>
      <xdr:col>18</xdr:col>
      <xdr:colOff>492125</xdr:colOff>
      <xdr:row>98</xdr:row>
      <xdr:rowOff>26118</xdr:rowOff>
    </xdr:to>
    <xdr:sp macro="" textlink="">
      <xdr:nvSpPr>
        <xdr:cNvPr id="672" name="フローチャート : 判断 671"/>
        <xdr:cNvSpPr/>
      </xdr:nvSpPr>
      <xdr:spPr>
        <a:xfrm>
          <a:off x="12763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42645</xdr:rowOff>
    </xdr:from>
    <xdr:ext cx="534377" cy="259045"/>
    <xdr:sp macro="" textlink="">
      <xdr:nvSpPr>
        <xdr:cNvPr id="673" name="テキスト ボックス 672"/>
        <xdr:cNvSpPr txBox="1"/>
      </xdr:nvSpPr>
      <xdr:spPr>
        <a:xfrm>
          <a:off x="12547111" y="1650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140030</xdr:rowOff>
    </xdr:from>
    <xdr:to>
      <xdr:col>23</xdr:col>
      <xdr:colOff>568325</xdr:colOff>
      <xdr:row>99</xdr:row>
      <xdr:rowOff>70180</xdr:rowOff>
    </xdr:to>
    <xdr:sp macro="" textlink="">
      <xdr:nvSpPr>
        <xdr:cNvPr id="679" name="円/楕円 678"/>
        <xdr:cNvSpPr/>
      </xdr:nvSpPr>
      <xdr:spPr>
        <a:xfrm>
          <a:off x="16268700" y="1694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54957</xdr:rowOff>
    </xdr:from>
    <xdr:ext cx="469744" cy="259045"/>
    <xdr:sp macro="" textlink="">
      <xdr:nvSpPr>
        <xdr:cNvPr id="680" name="積立金該当値テキスト"/>
        <xdr:cNvSpPr txBox="1"/>
      </xdr:nvSpPr>
      <xdr:spPr>
        <a:xfrm>
          <a:off x="16370300" y="1685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157042</xdr:rowOff>
    </xdr:from>
    <xdr:to>
      <xdr:col>22</xdr:col>
      <xdr:colOff>415925</xdr:colOff>
      <xdr:row>97</xdr:row>
      <xdr:rowOff>87192</xdr:rowOff>
    </xdr:to>
    <xdr:sp macro="" textlink="">
      <xdr:nvSpPr>
        <xdr:cNvPr id="681" name="円/楕円 680"/>
        <xdr:cNvSpPr/>
      </xdr:nvSpPr>
      <xdr:spPr>
        <a:xfrm>
          <a:off x="15430500" y="166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103719</xdr:rowOff>
    </xdr:from>
    <xdr:ext cx="534377" cy="259045"/>
    <xdr:sp macro="" textlink="">
      <xdr:nvSpPr>
        <xdr:cNvPr id="682" name="テキスト ボックス 681"/>
        <xdr:cNvSpPr txBox="1"/>
      </xdr:nvSpPr>
      <xdr:spPr>
        <a:xfrm>
          <a:off x="15214111" y="1639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18,423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89776</xdr:rowOff>
    </xdr:from>
    <xdr:to>
      <xdr:col>21</xdr:col>
      <xdr:colOff>212725</xdr:colOff>
      <xdr:row>97</xdr:row>
      <xdr:rowOff>19926</xdr:rowOff>
    </xdr:to>
    <xdr:sp macro="" textlink="">
      <xdr:nvSpPr>
        <xdr:cNvPr id="683" name="円/楕円 682"/>
        <xdr:cNvSpPr/>
      </xdr:nvSpPr>
      <xdr:spPr>
        <a:xfrm>
          <a:off x="14541500" y="1654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36453</xdr:rowOff>
    </xdr:from>
    <xdr:ext cx="534377" cy="259045"/>
    <xdr:sp macro="" textlink="">
      <xdr:nvSpPr>
        <xdr:cNvPr id="684" name="テキスト ボックス 683"/>
        <xdr:cNvSpPr txBox="1"/>
      </xdr:nvSpPr>
      <xdr:spPr>
        <a:xfrm>
          <a:off x="14325111" y="1632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21,954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110598</xdr:rowOff>
    </xdr:from>
    <xdr:to>
      <xdr:col>20</xdr:col>
      <xdr:colOff>9525</xdr:colOff>
      <xdr:row>99</xdr:row>
      <xdr:rowOff>40748</xdr:rowOff>
    </xdr:to>
    <xdr:sp macro="" textlink="">
      <xdr:nvSpPr>
        <xdr:cNvPr id="685" name="円/楕円 684"/>
        <xdr:cNvSpPr/>
      </xdr:nvSpPr>
      <xdr:spPr>
        <a:xfrm>
          <a:off x="13652500" y="1691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31875</xdr:rowOff>
    </xdr:from>
    <xdr:ext cx="469744" cy="259045"/>
    <xdr:sp macro="" textlink="">
      <xdr:nvSpPr>
        <xdr:cNvPr id="686" name="テキスト ボックス 685"/>
        <xdr:cNvSpPr txBox="1"/>
      </xdr:nvSpPr>
      <xdr:spPr>
        <a:xfrm>
          <a:off x="13468427" y="1700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79336</xdr:rowOff>
    </xdr:from>
    <xdr:to>
      <xdr:col>18</xdr:col>
      <xdr:colOff>492125</xdr:colOff>
      <xdr:row>99</xdr:row>
      <xdr:rowOff>9486</xdr:rowOff>
    </xdr:to>
    <xdr:sp macro="" textlink="">
      <xdr:nvSpPr>
        <xdr:cNvPr id="687" name="円/楕円 686"/>
        <xdr:cNvSpPr/>
      </xdr:nvSpPr>
      <xdr:spPr>
        <a:xfrm>
          <a:off x="12763500" y="1688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613</xdr:rowOff>
    </xdr:from>
    <xdr:ext cx="469744" cy="259045"/>
    <xdr:sp macro="" textlink="">
      <xdr:nvSpPr>
        <xdr:cNvPr id="688" name="テキスト ボックス 687"/>
        <xdr:cNvSpPr txBox="1"/>
      </xdr:nvSpPr>
      <xdr:spPr>
        <a:xfrm>
          <a:off x="12579427" y="1697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9" name="直線コネクタ 69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0" name="テキスト ボックス 69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1" name="直線コネクタ 70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2" name="テキスト ボックス 70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3" name="直線コネクタ 70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4" name="テキスト ボックス 70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5" name="直線コネクタ 70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6" name="テキスト ボックス 70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7" name="直線コネクタ 70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8" name="テキスト ボックス 70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124536</xdr:rowOff>
    </xdr:from>
    <xdr:to>
      <xdr:col>32</xdr:col>
      <xdr:colOff>186689</xdr:colOff>
      <xdr:row>39</xdr:row>
      <xdr:rowOff>44450</xdr:rowOff>
    </xdr:to>
    <xdr:cxnSp macro="">
      <xdr:nvCxnSpPr>
        <xdr:cNvPr id="712" name="直線コネクタ 711"/>
        <xdr:cNvCxnSpPr/>
      </xdr:nvCxnSpPr>
      <xdr:spPr>
        <a:xfrm flipV="1">
          <a:off x="22159595" y="5268036"/>
          <a:ext cx="1269" cy="146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4" name="直線コネクタ 71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71213</xdr:rowOff>
    </xdr:from>
    <xdr:ext cx="534377" cy="259045"/>
    <xdr:sp macro="" textlink="">
      <xdr:nvSpPr>
        <xdr:cNvPr id="715" name="投資及び出資金最大値テキスト"/>
        <xdr:cNvSpPr txBox="1"/>
      </xdr:nvSpPr>
      <xdr:spPr>
        <a:xfrm>
          <a:off x="22212300" y="504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98425</xdr:colOff>
      <xdr:row>30</xdr:row>
      <xdr:rowOff>124536</xdr:rowOff>
    </xdr:from>
    <xdr:to>
      <xdr:col>32</xdr:col>
      <xdr:colOff>276225</xdr:colOff>
      <xdr:row>30</xdr:row>
      <xdr:rowOff>124536</xdr:rowOff>
    </xdr:to>
    <xdr:cxnSp macro="">
      <xdr:nvCxnSpPr>
        <xdr:cNvPr id="716" name="直線コネクタ 715"/>
        <xdr:cNvCxnSpPr/>
      </xdr:nvCxnSpPr>
      <xdr:spPr>
        <a:xfrm>
          <a:off x="22072600" y="52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139205</xdr:rowOff>
    </xdr:from>
    <xdr:to>
      <xdr:col>32</xdr:col>
      <xdr:colOff>187325</xdr:colOff>
      <xdr:row>37</xdr:row>
      <xdr:rowOff>151854</xdr:rowOff>
    </xdr:to>
    <xdr:cxnSp macro="">
      <xdr:nvCxnSpPr>
        <xdr:cNvPr id="717" name="直線コネクタ 716"/>
        <xdr:cNvCxnSpPr/>
      </xdr:nvCxnSpPr>
      <xdr:spPr>
        <a:xfrm flipV="1">
          <a:off x="21323300" y="6482855"/>
          <a:ext cx="8382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71290</xdr:rowOff>
    </xdr:from>
    <xdr:ext cx="469744" cy="259045"/>
    <xdr:sp macro="" textlink="">
      <xdr:nvSpPr>
        <xdr:cNvPr id="718" name="投資及び出資金平均値テキスト"/>
        <xdr:cNvSpPr txBox="1"/>
      </xdr:nvSpPr>
      <xdr:spPr>
        <a:xfrm>
          <a:off x="22212300" y="6586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92863</xdr:rowOff>
    </xdr:from>
    <xdr:to>
      <xdr:col>32</xdr:col>
      <xdr:colOff>238125</xdr:colOff>
      <xdr:row>39</xdr:row>
      <xdr:rowOff>23013</xdr:rowOff>
    </xdr:to>
    <xdr:sp macro="" textlink="">
      <xdr:nvSpPr>
        <xdr:cNvPr id="719" name="フローチャート : 判断 718"/>
        <xdr:cNvSpPr/>
      </xdr:nvSpPr>
      <xdr:spPr>
        <a:xfrm>
          <a:off x="22110700" y="66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151854</xdr:rowOff>
    </xdr:from>
    <xdr:to>
      <xdr:col>31</xdr:col>
      <xdr:colOff>34925</xdr:colOff>
      <xdr:row>37</xdr:row>
      <xdr:rowOff>160845</xdr:rowOff>
    </xdr:to>
    <xdr:cxnSp macro="">
      <xdr:nvCxnSpPr>
        <xdr:cNvPr id="720" name="直線コネクタ 719"/>
        <xdr:cNvCxnSpPr/>
      </xdr:nvCxnSpPr>
      <xdr:spPr>
        <a:xfrm flipV="1">
          <a:off x="20434300" y="6495504"/>
          <a:ext cx="889000" cy="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20015</xdr:rowOff>
    </xdr:from>
    <xdr:to>
      <xdr:col>31</xdr:col>
      <xdr:colOff>85725</xdr:colOff>
      <xdr:row>38</xdr:row>
      <xdr:rowOff>121615</xdr:rowOff>
    </xdr:to>
    <xdr:sp macro="" textlink="">
      <xdr:nvSpPr>
        <xdr:cNvPr id="721" name="フローチャート : 判断 720"/>
        <xdr:cNvSpPr/>
      </xdr:nvSpPr>
      <xdr:spPr>
        <a:xfrm>
          <a:off x="21272500" y="65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112742</xdr:rowOff>
    </xdr:from>
    <xdr:ext cx="469744" cy="259045"/>
    <xdr:sp macro="" textlink="">
      <xdr:nvSpPr>
        <xdr:cNvPr id="722" name="テキスト ボックス 721"/>
        <xdr:cNvSpPr txBox="1"/>
      </xdr:nvSpPr>
      <xdr:spPr>
        <a:xfrm>
          <a:off x="21088427" y="662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3,808</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160845</xdr:rowOff>
    </xdr:from>
    <xdr:to>
      <xdr:col>29</xdr:col>
      <xdr:colOff>517525</xdr:colOff>
      <xdr:row>37</xdr:row>
      <xdr:rowOff>167246</xdr:rowOff>
    </xdr:to>
    <xdr:cxnSp macro="">
      <xdr:nvCxnSpPr>
        <xdr:cNvPr id="723" name="直線コネクタ 722"/>
        <xdr:cNvCxnSpPr/>
      </xdr:nvCxnSpPr>
      <xdr:spPr>
        <a:xfrm flipV="1">
          <a:off x="19545300" y="6504495"/>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34836</xdr:rowOff>
    </xdr:from>
    <xdr:to>
      <xdr:col>29</xdr:col>
      <xdr:colOff>568325</xdr:colOff>
      <xdr:row>38</xdr:row>
      <xdr:rowOff>136436</xdr:rowOff>
    </xdr:to>
    <xdr:sp macro="" textlink="">
      <xdr:nvSpPr>
        <xdr:cNvPr id="724" name="フローチャート : 判断 723"/>
        <xdr:cNvSpPr/>
      </xdr:nvSpPr>
      <xdr:spPr>
        <a:xfrm>
          <a:off x="20383500" y="654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127563</xdr:rowOff>
    </xdr:from>
    <xdr:ext cx="469744" cy="259045"/>
    <xdr:sp macro="" textlink="">
      <xdr:nvSpPr>
        <xdr:cNvPr id="725" name="テキスト ボックス 724"/>
        <xdr:cNvSpPr txBox="1"/>
      </xdr:nvSpPr>
      <xdr:spPr>
        <a:xfrm>
          <a:off x="20199427" y="664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3,419</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167246</xdr:rowOff>
    </xdr:from>
    <xdr:to>
      <xdr:col>28</xdr:col>
      <xdr:colOff>314325</xdr:colOff>
      <xdr:row>38</xdr:row>
      <xdr:rowOff>14275</xdr:rowOff>
    </xdr:to>
    <xdr:cxnSp macro="">
      <xdr:nvCxnSpPr>
        <xdr:cNvPr id="726" name="直線コネクタ 725"/>
        <xdr:cNvCxnSpPr/>
      </xdr:nvCxnSpPr>
      <xdr:spPr>
        <a:xfrm flipV="1">
          <a:off x="18656300" y="6510896"/>
          <a:ext cx="8890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48971</xdr:rowOff>
    </xdr:from>
    <xdr:to>
      <xdr:col>28</xdr:col>
      <xdr:colOff>365125</xdr:colOff>
      <xdr:row>38</xdr:row>
      <xdr:rowOff>150571</xdr:rowOff>
    </xdr:to>
    <xdr:sp macro="" textlink="">
      <xdr:nvSpPr>
        <xdr:cNvPr id="727" name="フローチャート : 判断 726"/>
        <xdr:cNvSpPr/>
      </xdr:nvSpPr>
      <xdr:spPr>
        <a:xfrm>
          <a:off x="19494500" y="656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141698</xdr:rowOff>
    </xdr:from>
    <xdr:ext cx="469744" cy="259045"/>
    <xdr:sp macro="" textlink="">
      <xdr:nvSpPr>
        <xdr:cNvPr id="728" name="テキスト ボックス 727"/>
        <xdr:cNvSpPr txBox="1"/>
      </xdr:nvSpPr>
      <xdr:spPr>
        <a:xfrm>
          <a:off x="19310427" y="665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52895</xdr:rowOff>
    </xdr:from>
    <xdr:to>
      <xdr:col>27</xdr:col>
      <xdr:colOff>161925</xdr:colOff>
      <xdr:row>38</xdr:row>
      <xdr:rowOff>154495</xdr:rowOff>
    </xdr:to>
    <xdr:sp macro="" textlink="">
      <xdr:nvSpPr>
        <xdr:cNvPr id="729" name="フローチャート : 判断 728"/>
        <xdr:cNvSpPr/>
      </xdr:nvSpPr>
      <xdr:spPr>
        <a:xfrm>
          <a:off x="18605500" y="656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145622</xdr:rowOff>
    </xdr:from>
    <xdr:ext cx="469744" cy="259045"/>
    <xdr:sp macro="" textlink="">
      <xdr:nvSpPr>
        <xdr:cNvPr id="730" name="テキスト ボックス 729"/>
        <xdr:cNvSpPr txBox="1"/>
      </xdr:nvSpPr>
      <xdr:spPr>
        <a:xfrm>
          <a:off x="18421427" y="6660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88405</xdr:rowOff>
    </xdr:from>
    <xdr:to>
      <xdr:col>32</xdr:col>
      <xdr:colOff>238125</xdr:colOff>
      <xdr:row>38</xdr:row>
      <xdr:rowOff>18555</xdr:rowOff>
    </xdr:to>
    <xdr:sp macro="" textlink="">
      <xdr:nvSpPr>
        <xdr:cNvPr id="736" name="円/楕円 735"/>
        <xdr:cNvSpPr/>
      </xdr:nvSpPr>
      <xdr:spPr>
        <a:xfrm>
          <a:off x="22110700" y="643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111282</xdr:rowOff>
    </xdr:from>
    <xdr:ext cx="469744" cy="259045"/>
    <xdr:sp macro="" textlink="">
      <xdr:nvSpPr>
        <xdr:cNvPr id="737" name="投資及び出資金該当値テキスト"/>
        <xdr:cNvSpPr txBox="1"/>
      </xdr:nvSpPr>
      <xdr:spPr>
        <a:xfrm>
          <a:off x="22212300" y="628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6,513</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101054</xdr:rowOff>
    </xdr:from>
    <xdr:to>
      <xdr:col>31</xdr:col>
      <xdr:colOff>85725</xdr:colOff>
      <xdr:row>38</xdr:row>
      <xdr:rowOff>31204</xdr:rowOff>
    </xdr:to>
    <xdr:sp macro="" textlink="">
      <xdr:nvSpPr>
        <xdr:cNvPr id="738" name="円/楕円 737"/>
        <xdr:cNvSpPr/>
      </xdr:nvSpPr>
      <xdr:spPr>
        <a:xfrm>
          <a:off x="21272500" y="644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47731</xdr:rowOff>
    </xdr:from>
    <xdr:ext cx="469744" cy="259045"/>
    <xdr:sp macro="" textlink="">
      <xdr:nvSpPr>
        <xdr:cNvPr id="739" name="テキスト ボックス 738"/>
        <xdr:cNvSpPr txBox="1"/>
      </xdr:nvSpPr>
      <xdr:spPr>
        <a:xfrm>
          <a:off x="21088427" y="621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6,181</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110046</xdr:rowOff>
    </xdr:from>
    <xdr:to>
      <xdr:col>29</xdr:col>
      <xdr:colOff>568325</xdr:colOff>
      <xdr:row>38</xdr:row>
      <xdr:rowOff>40196</xdr:rowOff>
    </xdr:to>
    <xdr:sp macro="" textlink="">
      <xdr:nvSpPr>
        <xdr:cNvPr id="740" name="円/楕円 739"/>
        <xdr:cNvSpPr/>
      </xdr:nvSpPr>
      <xdr:spPr>
        <a:xfrm>
          <a:off x="20383500" y="645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56723</xdr:rowOff>
    </xdr:from>
    <xdr:ext cx="469744" cy="259045"/>
    <xdr:sp macro="" textlink="">
      <xdr:nvSpPr>
        <xdr:cNvPr id="741" name="テキスト ボックス 740"/>
        <xdr:cNvSpPr txBox="1"/>
      </xdr:nvSpPr>
      <xdr:spPr>
        <a:xfrm>
          <a:off x="20199427" y="622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5,945</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116446</xdr:rowOff>
    </xdr:from>
    <xdr:to>
      <xdr:col>28</xdr:col>
      <xdr:colOff>365125</xdr:colOff>
      <xdr:row>38</xdr:row>
      <xdr:rowOff>46596</xdr:rowOff>
    </xdr:to>
    <xdr:sp macro="" textlink="">
      <xdr:nvSpPr>
        <xdr:cNvPr id="742" name="円/楕円 741"/>
        <xdr:cNvSpPr/>
      </xdr:nvSpPr>
      <xdr:spPr>
        <a:xfrm>
          <a:off x="19494500" y="64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63123</xdr:rowOff>
    </xdr:from>
    <xdr:ext cx="469744" cy="259045"/>
    <xdr:sp macro="" textlink="">
      <xdr:nvSpPr>
        <xdr:cNvPr id="743" name="テキスト ボックス 742"/>
        <xdr:cNvSpPr txBox="1"/>
      </xdr:nvSpPr>
      <xdr:spPr>
        <a:xfrm>
          <a:off x="19310427" y="623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5,777</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134925</xdr:rowOff>
    </xdr:from>
    <xdr:to>
      <xdr:col>27</xdr:col>
      <xdr:colOff>161925</xdr:colOff>
      <xdr:row>38</xdr:row>
      <xdr:rowOff>65075</xdr:rowOff>
    </xdr:to>
    <xdr:sp macro="" textlink="">
      <xdr:nvSpPr>
        <xdr:cNvPr id="744" name="円/楕円 743"/>
        <xdr:cNvSpPr/>
      </xdr:nvSpPr>
      <xdr:spPr>
        <a:xfrm>
          <a:off x="18605500" y="64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81602</xdr:rowOff>
    </xdr:from>
    <xdr:ext cx="469744" cy="259045"/>
    <xdr:sp macro="" textlink="">
      <xdr:nvSpPr>
        <xdr:cNvPr id="745" name="テキスト ボックス 744"/>
        <xdr:cNvSpPr txBox="1"/>
      </xdr:nvSpPr>
      <xdr:spPr>
        <a:xfrm>
          <a:off x="18421427" y="625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9" name="テキスト ボックス 75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123195</xdr:rowOff>
    </xdr:from>
    <xdr:to>
      <xdr:col>32</xdr:col>
      <xdr:colOff>186689</xdr:colOff>
      <xdr:row>58</xdr:row>
      <xdr:rowOff>139700</xdr:rowOff>
    </xdr:to>
    <xdr:cxnSp macro="">
      <xdr:nvCxnSpPr>
        <xdr:cNvPr id="767" name="直線コネクタ 766"/>
        <xdr:cNvCxnSpPr/>
      </xdr:nvCxnSpPr>
      <xdr:spPr>
        <a:xfrm flipV="1">
          <a:off x="22159595" y="8867145"/>
          <a:ext cx="1269" cy="121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69872</xdr:rowOff>
    </xdr:from>
    <xdr:ext cx="534377" cy="259045"/>
    <xdr:sp macro="" textlink="">
      <xdr:nvSpPr>
        <xdr:cNvPr id="770" name="貸付金最大値テキスト"/>
        <xdr:cNvSpPr txBox="1"/>
      </xdr:nvSpPr>
      <xdr:spPr>
        <a:xfrm>
          <a:off x="22212300" y="86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98425</xdr:colOff>
      <xdr:row>51</xdr:row>
      <xdr:rowOff>123195</xdr:rowOff>
    </xdr:from>
    <xdr:to>
      <xdr:col>32</xdr:col>
      <xdr:colOff>276225</xdr:colOff>
      <xdr:row>51</xdr:row>
      <xdr:rowOff>123195</xdr:rowOff>
    </xdr:to>
    <xdr:cxnSp macro="">
      <xdr:nvCxnSpPr>
        <xdr:cNvPr id="771" name="直線コネクタ 770"/>
        <xdr:cNvCxnSpPr/>
      </xdr:nvCxnSpPr>
      <xdr:spPr>
        <a:xfrm>
          <a:off x="22072600" y="886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80515</xdr:rowOff>
    </xdr:from>
    <xdr:to>
      <xdr:col>32</xdr:col>
      <xdr:colOff>187325</xdr:colOff>
      <xdr:row>58</xdr:row>
      <xdr:rowOff>81042</xdr:rowOff>
    </xdr:to>
    <xdr:cxnSp macro="">
      <xdr:nvCxnSpPr>
        <xdr:cNvPr id="772" name="直線コネクタ 771"/>
        <xdr:cNvCxnSpPr/>
      </xdr:nvCxnSpPr>
      <xdr:spPr>
        <a:xfrm flipV="1">
          <a:off x="21323300" y="10024615"/>
          <a:ext cx="838200" cy="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132785</xdr:rowOff>
    </xdr:from>
    <xdr:ext cx="469744" cy="259045"/>
    <xdr:sp macro="" textlink="">
      <xdr:nvSpPr>
        <xdr:cNvPr id="773" name="貸付金平均値テキスト"/>
        <xdr:cNvSpPr txBox="1"/>
      </xdr:nvSpPr>
      <xdr:spPr>
        <a:xfrm>
          <a:off x="22212300" y="9733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109908</xdr:rowOff>
    </xdr:from>
    <xdr:to>
      <xdr:col>32</xdr:col>
      <xdr:colOff>238125</xdr:colOff>
      <xdr:row>58</xdr:row>
      <xdr:rowOff>40058</xdr:rowOff>
    </xdr:to>
    <xdr:sp macro="" textlink="">
      <xdr:nvSpPr>
        <xdr:cNvPr id="774" name="フローチャート : 判断 773"/>
        <xdr:cNvSpPr/>
      </xdr:nvSpPr>
      <xdr:spPr>
        <a:xfrm>
          <a:off x="22110700" y="988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81042</xdr:rowOff>
    </xdr:from>
    <xdr:to>
      <xdr:col>31</xdr:col>
      <xdr:colOff>34925</xdr:colOff>
      <xdr:row>58</xdr:row>
      <xdr:rowOff>81498</xdr:rowOff>
    </xdr:to>
    <xdr:cxnSp macro="">
      <xdr:nvCxnSpPr>
        <xdr:cNvPr id="775" name="直線コネクタ 774"/>
        <xdr:cNvCxnSpPr/>
      </xdr:nvCxnSpPr>
      <xdr:spPr>
        <a:xfrm flipV="1">
          <a:off x="20434300" y="10025142"/>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33167</xdr:rowOff>
    </xdr:from>
    <xdr:to>
      <xdr:col>31</xdr:col>
      <xdr:colOff>85725</xdr:colOff>
      <xdr:row>57</xdr:row>
      <xdr:rowOff>134767</xdr:rowOff>
    </xdr:to>
    <xdr:sp macro="" textlink="">
      <xdr:nvSpPr>
        <xdr:cNvPr id="776" name="フローチャート : 判断 775"/>
        <xdr:cNvSpPr/>
      </xdr:nvSpPr>
      <xdr:spPr>
        <a:xfrm>
          <a:off x="21272500" y="980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151294</xdr:rowOff>
    </xdr:from>
    <xdr:ext cx="469744" cy="259045"/>
    <xdr:sp macro="" textlink="">
      <xdr:nvSpPr>
        <xdr:cNvPr id="777" name="テキスト ボックス 776"/>
        <xdr:cNvSpPr txBox="1"/>
      </xdr:nvSpPr>
      <xdr:spPr>
        <a:xfrm>
          <a:off x="21088427" y="9581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76195</xdr:rowOff>
    </xdr:from>
    <xdr:to>
      <xdr:col>29</xdr:col>
      <xdr:colOff>517525</xdr:colOff>
      <xdr:row>58</xdr:row>
      <xdr:rowOff>81498</xdr:rowOff>
    </xdr:to>
    <xdr:cxnSp macro="">
      <xdr:nvCxnSpPr>
        <xdr:cNvPr id="778" name="直線コネクタ 777"/>
        <xdr:cNvCxnSpPr/>
      </xdr:nvCxnSpPr>
      <xdr:spPr>
        <a:xfrm>
          <a:off x="19545300" y="10020295"/>
          <a:ext cx="889000" cy="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20663</xdr:rowOff>
    </xdr:from>
    <xdr:to>
      <xdr:col>29</xdr:col>
      <xdr:colOff>568325</xdr:colOff>
      <xdr:row>57</xdr:row>
      <xdr:rowOff>122263</xdr:rowOff>
    </xdr:to>
    <xdr:sp macro="" textlink="">
      <xdr:nvSpPr>
        <xdr:cNvPr id="779" name="フローチャート : 判断 778"/>
        <xdr:cNvSpPr/>
      </xdr:nvSpPr>
      <xdr:spPr>
        <a:xfrm>
          <a:off x="20383500" y="97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138790</xdr:rowOff>
    </xdr:from>
    <xdr:ext cx="534377" cy="259045"/>
    <xdr:sp macro="" textlink="">
      <xdr:nvSpPr>
        <xdr:cNvPr id="780" name="テキスト ボックス 779"/>
        <xdr:cNvSpPr txBox="1"/>
      </xdr:nvSpPr>
      <xdr:spPr>
        <a:xfrm>
          <a:off x="20167111" y="95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10,485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75212</xdr:rowOff>
    </xdr:from>
    <xdr:to>
      <xdr:col>28</xdr:col>
      <xdr:colOff>314325</xdr:colOff>
      <xdr:row>58</xdr:row>
      <xdr:rowOff>76195</xdr:rowOff>
    </xdr:to>
    <xdr:cxnSp macro="">
      <xdr:nvCxnSpPr>
        <xdr:cNvPr id="781" name="直線コネクタ 780"/>
        <xdr:cNvCxnSpPr/>
      </xdr:nvCxnSpPr>
      <xdr:spPr>
        <a:xfrm>
          <a:off x="18656300" y="10019312"/>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12364</xdr:rowOff>
    </xdr:from>
    <xdr:to>
      <xdr:col>28</xdr:col>
      <xdr:colOff>365125</xdr:colOff>
      <xdr:row>57</xdr:row>
      <xdr:rowOff>113964</xdr:rowOff>
    </xdr:to>
    <xdr:sp macro="" textlink="">
      <xdr:nvSpPr>
        <xdr:cNvPr id="782" name="フローチャート : 判断 781"/>
        <xdr:cNvSpPr/>
      </xdr:nvSpPr>
      <xdr:spPr>
        <a:xfrm>
          <a:off x="19494500" y="978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130491</xdr:rowOff>
    </xdr:from>
    <xdr:ext cx="534377" cy="259045"/>
    <xdr:sp macro="" textlink="">
      <xdr:nvSpPr>
        <xdr:cNvPr id="783" name="テキスト ボックス 782"/>
        <xdr:cNvSpPr txBox="1"/>
      </xdr:nvSpPr>
      <xdr:spPr>
        <a:xfrm>
          <a:off x="19278111" y="956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167630</xdr:rowOff>
    </xdr:from>
    <xdr:to>
      <xdr:col>27</xdr:col>
      <xdr:colOff>161925</xdr:colOff>
      <xdr:row>57</xdr:row>
      <xdr:rowOff>97780</xdr:rowOff>
    </xdr:to>
    <xdr:sp macro="" textlink="">
      <xdr:nvSpPr>
        <xdr:cNvPr id="784" name="フローチャート : 判断 783"/>
        <xdr:cNvSpPr/>
      </xdr:nvSpPr>
      <xdr:spPr>
        <a:xfrm>
          <a:off x="186055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114307</xdr:rowOff>
    </xdr:from>
    <xdr:ext cx="534377" cy="259045"/>
    <xdr:sp macro="" textlink="">
      <xdr:nvSpPr>
        <xdr:cNvPr id="785" name="テキスト ボックス 784"/>
        <xdr:cNvSpPr txBox="1"/>
      </xdr:nvSpPr>
      <xdr:spPr>
        <a:xfrm>
          <a:off x="18389111" y="954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29715</xdr:rowOff>
    </xdr:from>
    <xdr:to>
      <xdr:col>32</xdr:col>
      <xdr:colOff>238125</xdr:colOff>
      <xdr:row>58</xdr:row>
      <xdr:rowOff>131315</xdr:rowOff>
    </xdr:to>
    <xdr:sp macro="" textlink="">
      <xdr:nvSpPr>
        <xdr:cNvPr id="791" name="円/楕円 790"/>
        <xdr:cNvSpPr/>
      </xdr:nvSpPr>
      <xdr:spPr>
        <a:xfrm>
          <a:off x="22110700" y="997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116092</xdr:rowOff>
    </xdr:from>
    <xdr:ext cx="469744" cy="259045"/>
    <xdr:sp macro="" textlink="">
      <xdr:nvSpPr>
        <xdr:cNvPr id="792" name="貸付金該当値テキスト"/>
        <xdr:cNvSpPr txBox="1"/>
      </xdr:nvSpPr>
      <xdr:spPr>
        <a:xfrm>
          <a:off x="22212300" y="988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30242</xdr:rowOff>
    </xdr:from>
    <xdr:to>
      <xdr:col>31</xdr:col>
      <xdr:colOff>85725</xdr:colOff>
      <xdr:row>58</xdr:row>
      <xdr:rowOff>131842</xdr:rowOff>
    </xdr:to>
    <xdr:sp macro="" textlink="">
      <xdr:nvSpPr>
        <xdr:cNvPr id="793" name="円/楕円 792"/>
        <xdr:cNvSpPr/>
      </xdr:nvSpPr>
      <xdr:spPr>
        <a:xfrm>
          <a:off x="21272500" y="997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122969</xdr:rowOff>
    </xdr:from>
    <xdr:ext cx="469744" cy="259045"/>
    <xdr:sp macro="" textlink="">
      <xdr:nvSpPr>
        <xdr:cNvPr id="794" name="テキスト ボックス 793"/>
        <xdr:cNvSpPr txBox="1"/>
      </xdr:nvSpPr>
      <xdr:spPr>
        <a:xfrm>
          <a:off x="21088427" y="1006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30698</xdr:rowOff>
    </xdr:from>
    <xdr:to>
      <xdr:col>29</xdr:col>
      <xdr:colOff>568325</xdr:colOff>
      <xdr:row>58</xdr:row>
      <xdr:rowOff>132298</xdr:rowOff>
    </xdr:to>
    <xdr:sp macro="" textlink="">
      <xdr:nvSpPr>
        <xdr:cNvPr id="795" name="円/楕円 794"/>
        <xdr:cNvSpPr/>
      </xdr:nvSpPr>
      <xdr:spPr>
        <a:xfrm>
          <a:off x="20383500" y="997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123425</xdr:rowOff>
    </xdr:from>
    <xdr:ext cx="469744" cy="259045"/>
    <xdr:sp macro="" textlink="">
      <xdr:nvSpPr>
        <xdr:cNvPr id="796" name="テキスト ボックス 795"/>
        <xdr:cNvSpPr txBox="1"/>
      </xdr:nvSpPr>
      <xdr:spPr>
        <a:xfrm>
          <a:off x="20199427" y="10067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25395</xdr:rowOff>
    </xdr:from>
    <xdr:to>
      <xdr:col>28</xdr:col>
      <xdr:colOff>365125</xdr:colOff>
      <xdr:row>58</xdr:row>
      <xdr:rowOff>126995</xdr:rowOff>
    </xdr:to>
    <xdr:sp macro="" textlink="">
      <xdr:nvSpPr>
        <xdr:cNvPr id="797" name="円/楕円 796"/>
        <xdr:cNvSpPr/>
      </xdr:nvSpPr>
      <xdr:spPr>
        <a:xfrm>
          <a:off x="19494500" y="996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118122</xdr:rowOff>
    </xdr:from>
    <xdr:ext cx="469744" cy="259045"/>
    <xdr:sp macro="" textlink="">
      <xdr:nvSpPr>
        <xdr:cNvPr id="798" name="テキスト ボックス 797"/>
        <xdr:cNvSpPr txBox="1"/>
      </xdr:nvSpPr>
      <xdr:spPr>
        <a:xfrm>
          <a:off x="19310427" y="1006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24412</xdr:rowOff>
    </xdr:from>
    <xdr:to>
      <xdr:col>27</xdr:col>
      <xdr:colOff>161925</xdr:colOff>
      <xdr:row>58</xdr:row>
      <xdr:rowOff>126012</xdr:rowOff>
    </xdr:to>
    <xdr:sp macro="" textlink="">
      <xdr:nvSpPr>
        <xdr:cNvPr id="799" name="円/楕円 798"/>
        <xdr:cNvSpPr/>
      </xdr:nvSpPr>
      <xdr:spPr>
        <a:xfrm>
          <a:off x="18605500" y="996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117139</xdr:rowOff>
    </xdr:from>
    <xdr:ext cx="469744" cy="259045"/>
    <xdr:sp macro="" textlink="">
      <xdr:nvSpPr>
        <xdr:cNvPr id="800" name="テキスト ボックス 799"/>
        <xdr:cNvSpPr txBox="1"/>
      </xdr:nvSpPr>
      <xdr:spPr>
        <a:xfrm>
          <a:off x="18421427" y="1006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2" name="直線コネクタ 81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3" name="テキスト ボックス 81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4" name="直線コネクタ 81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5" name="テキスト ボックス 81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6" name="直線コネクタ 81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7" name="テキスト ボックス 81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8" name="直線コネクタ 81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9" name="テキスト ボックス 81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36922</xdr:rowOff>
    </xdr:from>
    <xdr:to>
      <xdr:col>32</xdr:col>
      <xdr:colOff>186689</xdr:colOff>
      <xdr:row>79</xdr:row>
      <xdr:rowOff>47323</xdr:rowOff>
    </xdr:to>
    <xdr:cxnSp macro="">
      <xdr:nvCxnSpPr>
        <xdr:cNvPr id="823" name="直線コネクタ 822"/>
        <xdr:cNvCxnSpPr/>
      </xdr:nvCxnSpPr>
      <xdr:spPr>
        <a:xfrm flipV="1">
          <a:off x="22159595" y="12038422"/>
          <a:ext cx="1269" cy="155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51150</xdr:rowOff>
    </xdr:from>
    <xdr:ext cx="534377" cy="259045"/>
    <xdr:sp macro="" textlink="">
      <xdr:nvSpPr>
        <xdr:cNvPr id="824" name="繰出金最小値テキスト"/>
        <xdr:cNvSpPr txBox="1"/>
      </xdr:nvSpPr>
      <xdr:spPr>
        <a:xfrm>
          <a:off x="22212300" y="135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98425</xdr:colOff>
      <xdr:row>79</xdr:row>
      <xdr:rowOff>47323</xdr:rowOff>
    </xdr:from>
    <xdr:to>
      <xdr:col>32</xdr:col>
      <xdr:colOff>276225</xdr:colOff>
      <xdr:row>79</xdr:row>
      <xdr:rowOff>47323</xdr:rowOff>
    </xdr:to>
    <xdr:cxnSp macro="">
      <xdr:nvCxnSpPr>
        <xdr:cNvPr id="825" name="直線コネクタ 824"/>
        <xdr:cNvCxnSpPr/>
      </xdr:nvCxnSpPr>
      <xdr:spPr>
        <a:xfrm>
          <a:off x="22072600" y="1359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155049</xdr:rowOff>
    </xdr:from>
    <xdr:ext cx="534377" cy="259045"/>
    <xdr:sp macro="" textlink="">
      <xdr:nvSpPr>
        <xdr:cNvPr id="826" name="繰出金最大値テキスト"/>
        <xdr:cNvSpPr txBox="1"/>
      </xdr:nvSpPr>
      <xdr:spPr>
        <a:xfrm>
          <a:off x="22212300" y="118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98425</xdr:colOff>
      <xdr:row>70</xdr:row>
      <xdr:rowOff>36922</xdr:rowOff>
    </xdr:from>
    <xdr:to>
      <xdr:col>32</xdr:col>
      <xdr:colOff>276225</xdr:colOff>
      <xdr:row>70</xdr:row>
      <xdr:rowOff>36922</xdr:rowOff>
    </xdr:to>
    <xdr:cxnSp macro="">
      <xdr:nvCxnSpPr>
        <xdr:cNvPr id="827" name="直線コネクタ 826"/>
        <xdr:cNvCxnSpPr/>
      </xdr:nvCxnSpPr>
      <xdr:spPr>
        <a:xfrm>
          <a:off x="22072600" y="1203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19159</xdr:rowOff>
    </xdr:from>
    <xdr:to>
      <xdr:col>32</xdr:col>
      <xdr:colOff>187325</xdr:colOff>
      <xdr:row>75</xdr:row>
      <xdr:rowOff>66639</xdr:rowOff>
    </xdr:to>
    <xdr:cxnSp macro="">
      <xdr:nvCxnSpPr>
        <xdr:cNvPr id="828" name="直線コネクタ 827"/>
        <xdr:cNvCxnSpPr/>
      </xdr:nvCxnSpPr>
      <xdr:spPr>
        <a:xfrm flipV="1">
          <a:off x="21323300" y="12877909"/>
          <a:ext cx="838200" cy="4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85410</xdr:rowOff>
    </xdr:from>
    <xdr:ext cx="534377" cy="259045"/>
    <xdr:sp macro="" textlink="">
      <xdr:nvSpPr>
        <xdr:cNvPr id="829" name="繰出金平均値テキスト"/>
        <xdr:cNvSpPr txBox="1"/>
      </xdr:nvSpPr>
      <xdr:spPr>
        <a:xfrm>
          <a:off x="22212300" y="12944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106983</xdr:rowOff>
    </xdr:from>
    <xdr:to>
      <xdr:col>32</xdr:col>
      <xdr:colOff>238125</xdr:colOff>
      <xdr:row>76</xdr:row>
      <xdr:rowOff>37133</xdr:rowOff>
    </xdr:to>
    <xdr:sp macro="" textlink="">
      <xdr:nvSpPr>
        <xdr:cNvPr id="830" name="フローチャート : 判断 829"/>
        <xdr:cNvSpPr/>
      </xdr:nvSpPr>
      <xdr:spPr>
        <a:xfrm>
          <a:off x="221107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60056</xdr:rowOff>
    </xdr:from>
    <xdr:to>
      <xdr:col>31</xdr:col>
      <xdr:colOff>34925</xdr:colOff>
      <xdr:row>75</xdr:row>
      <xdr:rowOff>66639</xdr:rowOff>
    </xdr:to>
    <xdr:cxnSp macro="">
      <xdr:nvCxnSpPr>
        <xdr:cNvPr id="831" name="直線コネクタ 830"/>
        <xdr:cNvCxnSpPr/>
      </xdr:nvCxnSpPr>
      <xdr:spPr>
        <a:xfrm>
          <a:off x="20434300" y="12918806"/>
          <a:ext cx="889000" cy="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46472</xdr:rowOff>
    </xdr:from>
    <xdr:to>
      <xdr:col>31</xdr:col>
      <xdr:colOff>85725</xdr:colOff>
      <xdr:row>75</xdr:row>
      <xdr:rowOff>148072</xdr:rowOff>
    </xdr:to>
    <xdr:sp macro="" textlink="">
      <xdr:nvSpPr>
        <xdr:cNvPr id="832" name="フローチャート : 判断 831"/>
        <xdr:cNvSpPr/>
      </xdr:nvSpPr>
      <xdr:spPr>
        <a:xfrm>
          <a:off x="21272500" y="1290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139199</xdr:rowOff>
    </xdr:from>
    <xdr:ext cx="534377" cy="259045"/>
    <xdr:sp macro="" textlink="">
      <xdr:nvSpPr>
        <xdr:cNvPr id="833" name="テキスト ボックス 832"/>
        <xdr:cNvSpPr txBox="1"/>
      </xdr:nvSpPr>
      <xdr:spPr>
        <a:xfrm>
          <a:off x="21056111" y="1299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44,356</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52649</xdr:rowOff>
    </xdr:from>
    <xdr:to>
      <xdr:col>29</xdr:col>
      <xdr:colOff>517525</xdr:colOff>
      <xdr:row>75</xdr:row>
      <xdr:rowOff>60056</xdr:rowOff>
    </xdr:to>
    <xdr:cxnSp macro="">
      <xdr:nvCxnSpPr>
        <xdr:cNvPr id="834" name="直線コネクタ 833"/>
        <xdr:cNvCxnSpPr/>
      </xdr:nvCxnSpPr>
      <xdr:spPr>
        <a:xfrm>
          <a:off x="19545300" y="12911399"/>
          <a:ext cx="8890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79093</xdr:rowOff>
    </xdr:from>
    <xdr:to>
      <xdr:col>29</xdr:col>
      <xdr:colOff>568325</xdr:colOff>
      <xdr:row>76</xdr:row>
      <xdr:rowOff>9243</xdr:rowOff>
    </xdr:to>
    <xdr:sp macro="" textlink="">
      <xdr:nvSpPr>
        <xdr:cNvPr id="835" name="フローチャート : 判断 834"/>
        <xdr:cNvSpPr/>
      </xdr:nvSpPr>
      <xdr:spPr>
        <a:xfrm>
          <a:off x="20383500" y="12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370</xdr:rowOff>
    </xdr:from>
    <xdr:ext cx="534377" cy="259045"/>
    <xdr:sp macro="" textlink="">
      <xdr:nvSpPr>
        <xdr:cNvPr id="836" name="テキスト ボックス 835"/>
        <xdr:cNvSpPr txBox="1"/>
      </xdr:nvSpPr>
      <xdr:spPr>
        <a:xfrm>
          <a:off x="20167111" y="1303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28692</xdr:rowOff>
    </xdr:from>
    <xdr:to>
      <xdr:col>28</xdr:col>
      <xdr:colOff>314325</xdr:colOff>
      <xdr:row>75</xdr:row>
      <xdr:rowOff>52649</xdr:rowOff>
    </xdr:to>
    <xdr:cxnSp macro="">
      <xdr:nvCxnSpPr>
        <xdr:cNvPr id="837" name="直線コネクタ 836"/>
        <xdr:cNvCxnSpPr/>
      </xdr:nvCxnSpPr>
      <xdr:spPr>
        <a:xfrm>
          <a:off x="18656300" y="12887442"/>
          <a:ext cx="889000" cy="2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93495</xdr:rowOff>
    </xdr:from>
    <xdr:to>
      <xdr:col>28</xdr:col>
      <xdr:colOff>365125</xdr:colOff>
      <xdr:row>76</xdr:row>
      <xdr:rowOff>23645</xdr:rowOff>
    </xdr:to>
    <xdr:sp macro="" textlink="">
      <xdr:nvSpPr>
        <xdr:cNvPr id="838" name="フローチャート : 判断 837"/>
        <xdr:cNvSpPr/>
      </xdr:nvSpPr>
      <xdr:spPr>
        <a:xfrm>
          <a:off x="19494500" y="1295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14772</xdr:rowOff>
    </xdr:from>
    <xdr:ext cx="534377" cy="259045"/>
    <xdr:sp macro="" textlink="">
      <xdr:nvSpPr>
        <xdr:cNvPr id="839" name="テキスト ボックス 838"/>
        <xdr:cNvSpPr txBox="1"/>
      </xdr:nvSpPr>
      <xdr:spPr>
        <a:xfrm>
          <a:off x="19278111" y="1304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42,299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76853</xdr:rowOff>
    </xdr:from>
    <xdr:to>
      <xdr:col>27</xdr:col>
      <xdr:colOff>161925</xdr:colOff>
      <xdr:row>76</xdr:row>
      <xdr:rowOff>7003</xdr:rowOff>
    </xdr:to>
    <xdr:sp macro="" textlink="">
      <xdr:nvSpPr>
        <xdr:cNvPr id="840" name="フローチャート : 判断 839"/>
        <xdr:cNvSpPr/>
      </xdr:nvSpPr>
      <xdr:spPr>
        <a:xfrm>
          <a:off x="18605500" y="1293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169580</xdr:rowOff>
    </xdr:from>
    <xdr:ext cx="534377" cy="259045"/>
    <xdr:sp macro="" textlink="">
      <xdr:nvSpPr>
        <xdr:cNvPr id="841" name="テキスト ボックス 840"/>
        <xdr:cNvSpPr txBox="1"/>
      </xdr:nvSpPr>
      <xdr:spPr>
        <a:xfrm>
          <a:off x="18389111" y="1302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139809</xdr:rowOff>
    </xdr:from>
    <xdr:to>
      <xdr:col>32</xdr:col>
      <xdr:colOff>238125</xdr:colOff>
      <xdr:row>75</xdr:row>
      <xdr:rowOff>69959</xdr:rowOff>
    </xdr:to>
    <xdr:sp macro="" textlink="">
      <xdr:nvSpPr>
        <xdr:cNvPr id="847" name="円/楕円 846"/>
        <xdr:cNvSpPr/>
      </xdr:nvSpPr>
      <xdr:spPr>
        <a:xfrm>
          <a:off x="22110700" y="1282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162686</xdr:rowOff>
    </xdr:from>
    <xdr:ext cx="534377" cy="259045"/>
    <xdr:sp macro="" textlink="">
      <xdr:nvSpPr>
        <xdr:cNvPr id="848" name="繰出金該当値テキスト"/>
        <xdr:cNvSpPr txBox="1"/>
      </xdr:nvSpPr>
      <xdr:spPr>
        <a:xfrm>
          <a:off x="22212300" y="1267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47,773</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15839</xdr:rowOff>
    </xdr:from>
    <xdr:to>
      <xdr:col>31</xdr:col>
      <xdr:colOff>85725</xdr:colOff>
      <xdr:row>75</xdr:row>
      <xdr:rowOff>117439</xdr:rowOff>
    </xdr:to>
    <xdr:sp macro="" textlink="">
      <xdr:nvSpPr>
        <xdr:cNvPr id="849" name="円/楕円 848"/>
        <xdr:cNvSpPr/>
      </xdr:nvSpPr>
      <xdr:spPr>
        <a:xfrm>
          <a:off x="21272500" y="1287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133966</xdr:rowOff>
    </xdr:from>
    <xdr:ext cx="534377" cy="259045"/>
    <xdr:sp macro="" textlink="">
      <xdr:nvSpPr>
        <xdr:cNvPr id="850" name="テキスト ボックス 849"/>
        <xdr:cNvSpPr txBox="1"/>
      </xdr:nvSpPr>
      <xdr:spPr>
        <a:xfrm>
          <a:off x="21056111" y="1264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45,696</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9256</xdr:rowOff>
    </xdr:from>
    <xdr:to>
      <xdr:col>29</xdr:col>
      <xdr:colOff>568325</xdr:colOff>
      <xdr:row>75</xdr:row>
      <xdr:rowOff>110856</xdr:rowOff>
    </xdr:to>
    <xdr:sp macro="" textlink="">
      <xdr:nvSpPr>
        <xdr:cNvPr id="851" name="円/楕円 850"/>
        <xdr:cNvSpPr/>
      </xdr:nvSpPr>
      <xdr:spPr>
        <a:xfrm>
          <a:off x="20383500" y="1286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127383</xdr:rowOff>
    </xdr:from>
    <xdr:ext cx="534377" cy="259045"/>
    <xdr:sp macro="" textlink="">
      <xdr:nvSpPr>
        <xdr:cNvPr id="852" name="テキスト ボックス 851"/>
        <xdr:cNvSpPr txBox="1"/>
      </xdr:nvSpPr>
      <xdr:spPr>
        <a:xfrm>
          <a:off x="20167111" y="1264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45,984</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1849</xdr:rowOff>
    </xdr:from>
    <xdr:to>
      <xdr:col>28</xdr:col>
      <xdr:colOff>365125</xdr:colOff>
      <xdr:row>75</xdr:row>
      <xdr:rowOff>103449</xdr:rowOff>
    </xdr:to>
    <xdr:sp macro="" textlink="">
      <xdr:nvSpPr>
        <xdr:cNvPr id="853" name="円/楕円 852"/>
        <xdr:cNvSpPr/>
      </xdr:nvSpPr>
      <xdr:spPr>
        <a:xfrm>
          <a:off x="19494500" y="1286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119976</xdr:rowOff>
    </xdr:from>
    <xdr:ext cx="534377" cy="259045"/>
    <xdr:sp macro="" textlink="">
      <xdr:nvSpPr>
        <xdr:cNvPr id="854" name="テキスト ボックス 853"/>
        <xdr:cNvSpPr txBox="1"/>
      </xdr:nvSpPr>
      <xdr:spPr>
        <a:xfrm>
          <a:off x="19278111" y="1263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46,308</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149342</xdr:rowOff>
    </xdr:from>
    <xdr:to>
      <xdr:col>27</xdr:col>
      <xdr:colOff>161925</xdr:colOff>
      <xdr:row>75</xdr:row>
      <xdr:rowOff>79492</xdr:rowOff>
    </xdr:to>
    <xdr:sp macro="" textlink="">
      <xdr:nvSpPr>
        <xdr:cNvPr id="855" name="円/楕円 854"/>
        <xdr:cNvSpPr/>
      </xdr:nvSpPr>
      <xdr:spPr>
        <a:xfrm>
          <a:off x="18605500" y="1283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96019</xdr:rowOff>
    </xdr:from>
    <xdr:ext cx="534377" cy="259045"/>
    <xdr:sp macro="" textlink="">
      <xdr:nvSpPr>
        <xdr:cNvPr id="856" name="テキスト ボックス 855"/>
        <xdr:cNvSpPr txBox="1"/>
      </xdr:nvSpPr>
      <xdr:spPr>
        <a:xfrm>
          <a:off x="18389111" y="1261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47,356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歳出決算総額は、住民一人当たり</a:t>
          </a:r>
          <a:r>
            <a:rPr kumimoji="1" lang="en-US" altLang="ja-JP" sz="1300">
              <a:latin typeface="ＭＳ Ｐゴシック"/>
            </a:rPr>
            <a:t>323,385</a:t>
          </a:r>
          <a:r>
            <a:rPr kumimoji="1" lang="ja-JP" altLang="en-US" sz="1300">
              <a:latin typeface="ＭＳ Ｐゴシック"/>
            </a:rPr>
            <a:t>円となっている。主な構成項目である人件費は、住民一人当たり</a:t>
          </a:r>
          <a:r>
            <a:rPr kumimoji="1" lang="en-US" altLang="ja-JP" sz="1300">
              <a:latin typeface="ＭＳ Ｐゴシック"/>
            </a:rPr>
            <a:t>64,809</a:t>
          </a:r>
          <a:r>
            <a:rPr kumimoji="1" lang="ja-JP" altLang="en-US" sz="1300">
              <a:latin typeface="ＭＳ Ｐゴシック"/>
            </a:rPr>
            <a:t>円となっている。平成</a:t>
          </a:r>
          <a:r>
            <a:rPr kumimoji="1" lang="en-US" altLang="ja-JP" sz="1300">
              <a:latin typeface="ＭＳ Ｐゴシック"/>
            </a:rPr>
            <a:t>23</a:t>
          </a:r>
          <a:r>
            <a:rPr kumimoji="1" lang="ja-JP" altLang="en-US" sz="1300">
              <a:latin typeface="ＭＳ Ｐゴシック"/>
            </a:rPr>
            <a:t>年度から平成</a:t>
          </a:r>
          <a:r>
            <a:rPr kumimoji="1" lang="en-US" altLang="ja-JP" sz="1300">
              <a:latin typeface="ＭＳ Ｐゴシック"/>
            </a:rPr>
            <a:t>25</a:t>
          </a:r>
          <a:r>
            <a:rPr kumimoji="1" lang="ja-JP" altLang="en-US" sz="1300">
              <a:latin typeface="ＭＳ Ｐゴシック"/>
            </a:rPr>
            <a:t>年度にかけて減少傾向にあったものの、以降増加傾向にあり平成</a:t>
          </a:r>
          <a:r>
            <a:rPr kumimoji="1" lang="en-US" altLang="ja-JP" sz="1300">
              <a:latin typeface="ＭＳ Ｐゴシック"/>
            </a:rPr>
            <a:t>27</a:t>
          </a:r>
          <a:r>
            <a:rPr kumimoji="1" lang="ja-JP" altLang="en-US" sz="1300">
              <a:latin typeface="ＭＳ Ｐゴシック"/>
            </a:rPr>
            <a:t>年度は平成</a:t>
          </a:r>
          <a:r>
            <a:rPr kumimoji="1" lang="en-US" altLang="ja-JP" sz="1300">
              <a:latin typeface="ＭＳ Ｐゴシック"/>
            </a:rPr>
            <a:t>26</a:t>
          </a:r>
          <a:r>
            <a:rPr kumimoji="1" lang="ja-JP" altLang="en-US" sz="1300">
              <a:latin typeface="ＭＳ Ｐゴシック"/>
            </a:rPr>
            <a:t>年度から比較すると</a:t>
          </a:r>
          <a:r>
            <a:rPr kumimoji="1" lang="en-US" altLang="ja-JP" sz="1300">
              <a:latin typeface="ＭＳ Ｐゴシック"/>
            </a:rPr>
            <a:t>1.1</a:t>
          </a:r>
          <a:r>
            <a:rPr kumimoji="1" lang="ja-JP" altLang="en-US" sz="1300">
              <a:latin typeface="ＭＳ Ｐゴシック"/>
            </a:rPr>
            <a:t>％増加しており似団体平均と比べてやや高い水準にある。一方公債費は、住民一人当たり</a:t>
          </a:r>
          <a:r>
            <a:rPr kumimoji="1" lang="en-US" altLang="ja-JP" sz="1300">
              <a:latin typeface="ＭＳ Ｐゴシック"/>
            </a:rPr>
            <a:t>25,171</a:t>
          </a:r>
          <a:r>
            <a:rPr kumimoji="1" lang="ja-JP" altLang="en-US" sz="1300">
              <a:latin typeface="ＭＳ Ｐゴシック"/>
            </a:rPr>
            <a:t>円となっており、類似団体平均と比べて低い水準にある。これは、</a:t>
          </a:r>
          <a:r>
            <a:rPr kumimoji="1" lang="ja-JP" altLang="ja-JP" sz="1300">
              <a:solidFill>
                <a:schemeClr val="dk1"/>
              </a:solidFill>
              <a:effectLst/>
              <a:latin typeface="+mn-lt"/>
              <a:ea typeface="+mn-ea"/>
              <a:cs typeface="+mn-cs"/>
            </a:rPr>
            <a:t>地方債の借入について十分な精査を行い公債費の抑制に努めてきたことが要因である。今後は</a:t>
          </a:r>
          <a:r>
            <a:rPr kumimoji="1" lang="ja-JP" altLang="en-US" sz="1300">
              <a:solidFill>
                <a:schemeClr val="dk1"/>
              </a:solidFill>
              <a:effectLst/>
              <a:latin typeface="+mn-lt"/>
              <a:ea typeface="+mn-ea"/>
              <a:cs typeface="+mn-cs"/>
            </a:rPr>
            <a:t>地方債発行を伴う大規模な普通建設事業が</a:t>
          </a:r>
          <a:r>
            <a:rPr kumimoji="1" lang="ja-JP" altLang="ja-JP" sz="1300">
              <a:solidFill>
                <a:schemeClr val="dk1"/>
              </a:solidFill>
              <a:effectLst/>
              <a:latin typeface="+mn-lt"/>
              <a:ea typeface="+mn-ea"/>
              <a:cs typeface="+mn-cs"/>
            </a:rPr>
            <a:t>控えており、</a:t>
          </a:r>
          <a:r>
            <a:rPr kumimoji="1" lang="ja-JP" altLang="en-US" sz="1300">
              <a:solidFill>
                <a:schemeClr val="dk1"/>
              </a:solidFill>
              <a:effectLst/>
              <a:latin typeface="+mn-lt"/>
              <a:ea typeface="+mn-ea"/>
              <a:cs typeface="+mn-cs"/>
            </a:rPr>
            <a:t>公債費の水準が高く</a:t>
          </a:r>
          <a:r>
            <a:rPr kumimoji="1" lang="ja-JP" altLang="ja-JP" sz="1300">
              <a:solidFill>
                <a:schemeClr val="dk1"/>
              </a:solidFill>
              <a:effectLst/>
              <a:latin typeface="+mn-lt"/>
              <a:ea typeface="+mn-ea"/>
              <a:cs typeface="+mn-cs"/>
            </a:rPr>
            <a:t>なることが予想される</a:t>
          </a:r>
          <a:r>
            <a:rPr kumimoji="1" lang="ja-JP" altLang="en-US" sz="1300">
              <a:solidFill>
                <a:schemeClr val="dk1"/>
              </a:solidFill>
              <a:effectLst/>
              <a:latin typeface="+mn-lt"/>
              <a:ea typeface="+mn-ea"/>
              <a:cs typeface="+mn-cs"/>
            </a:rPr>
            <a:t>が、地方債を財源とする普通建設費の内容を十分に精査し、引き続き公債費の抑制に努めていく。</a:t>
          </a:r>
          <a:endParaRPr kumimoji="1" lang="en-US" altLang="ja-JP" sz="13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岐阜県土岐市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59,867
58,316
116.02
20,305,003
19,360,066
832,733
12,694,495
13,355,011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2540</xdr:rowOff>
    </xdr:from>
    <xdr:to>
      <xdr:col>6</xdr:col>
      <xdr:colOff>510540</xdr:colOff>
      <xdr:row>38</xdr:row>
      <xdr:rowOff>115316</xdr:rowOff>
    </xdr:to>
    <xdr:cxnSp macro="">
      <xdr:nvCxnSpPr>
        <xdr:cNvPr id="56" name="直線コネクタ 55"/>
        <xdr:cNvCxnSpPr/>
      </xdr:nvCxnSpPr>
      <xdr:spPr>
        <a:xfrm flipV="1">
          <a:off x="4633595" y="5317490"/>
          <a:ext cx="1270" cy="131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119143</xdr:rowOff>
    </xdr:from>
    <xdr:ext cx="469744" cy="259045"/>
    <xdr:sp macro="" textlink="">
      <xdr:nvSpPr>
        <xdr:cNvPr id="57" name="議会費最小値テキスト"/>
        <xdr:cNvSpPr txBox="1"/>
      </xdr:nvSpPr>
      <xdr:spPr>
        <a:xfrm>
          <a:off x="4686300" y="663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422275</xdr:colOff>
      <xdr:row>38</xdr:row>
      <xdr:rowOff>115316</xdr:rowOff>
    </xdr:from>
    <xdr:to>
      <xdr:col>6</xdr:col>
      <xdr:colOff>600075</xdr:colOff>
      <xdr:row>38</xdr:row>
      <xdr:rowOff>115316</xdr:rowOff>
    </xdr:to>
    <xdr:cxnSp macro="">
      <xdr:nvCxnSpPr>
        <xdr:cNvPr id="58" name="直線コネクタ 57"/>
        <xdr:cNvCxnSpPr/>
      </xdr:nvCxnSpPr>
      <xdr:spPr>
        <a:xfrm>
          <a:off x="4546600" y="663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120667</xdr:rowOff>
    </xdr:from>
    <xdr:ext cx="469744" cy="259045"/>
    <xdr:sp macro="" textlink="">
      <xdr:nvSpPr>
        <xdr:cNvPr id="59" name="議会費最大値テキスト"/>
        <xdr:cNvSpPr txBox="1"/>
      </xdr:nvSpPr>
      <xdr:spPr>
        <a:xfrm>
          <a:off x="4686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422275</xdr:colOff>
      <xdr:row>31</xdr:row>
      <xdr:rowOff>2540</xdr:rowOff>
    </xdr:from>
    <xdr:to>
      <xdr:col>6</xdr:col>
      <xdr:colOff>600075</xdr:colOff>
      <xdr:row>31</xdr:row>
      <xdr:rowOff>2540</xdr:rowOff>
    </xdr:to>
    <xdr:cxnSp macro="">
      <xdr:nvCxnSpPr>
        <xdr:cNvPr id="60" name="直線コネクタ 59"/>
        <xdr:cNvCxnSpPr/>
      </xdr:nvCxnSpPr>
      <xdr:spPr>
        <a:xfrm>
          <a:off x="4546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109601</xdr:rowOff>
    </xdr:from>
    <xdr:to>
      <xdr:col>6</xdr:col>
      <xdr:colOff>511175</xdr:colOff>
      <xdr:row>35</xdr:row>
      <xdr:rowOff>153797</xdr:rowOff>
    </xdr:to>
    <xdr:cxnSp macro="">
      <xdr:nvCxnSpPr>
        <xdr:cNvPr id="61" name="直線コネクタ 60"/>
        <xdr:cNvCxnSpPr/>
      </xdr:nvCxnSpPr>
      <xdr:spPr>
        <a:xfrm flipV="1">
          <a:off x="3797300" y="6110351"/>
          <a:ext cx="8382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86614</xdr:rowOff>
    </xdr:from>
    <xdr:to>
      <xdr:col>6</xdr:col>
      <xdr:colOff>561975</xdr:colOff>
      <xdr:row>36</xdr:row>
      <xdr:rowOff>16764</xdr:rowOff>
    </xdr:to>
    <xdr:sp macro="" textlink="">
      <xdr:nvSpPr>
        <xdr:cNvPr id="63" name="フローチャート :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153797</xdr:rowOff>
    </xdr:from>
    <xdr:to>
      <xdr:col>5</xdr:col>
      <xdr:colOff>358775</xdr:colOff>
      <xdr:row>35</xdr:row>
      <xdr:rowOff>169418</xdr:rowOff>
    </xdr:to>
    <xdr:cxnSp macro="">
      <xdr:nvCxnSpPr>
        <xdr:cNvPr id="64" name="直線コネクタ 63"/>
        <xdr:cNvCxnSpPr/>
      </xdr:nvCxnSpPr>
      <xdr:spPr>
        <a:xfrm flipV="1">
          <a:off x="2908300" y="6154547"/>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114427</xdr:rowOff>
    </xdr:from>
    <xdr:to>
      <xdr:col>5</xdr:col>
      <xdr:colOff>409575</xdr:colOff>
      <xdr:row>36</xdr:row>
      <xdr:rowOff>44577</xdr:rowOff>
    </xdr:to>
    <xdr:sp macro="" textlink="">
      <xdr:nvSpPr>
        <xdr:cNvPr id="65" name="フローチャート : 判断 64"/>
        <xdr:cNvSpPr/>
      </xdr:nvSpPr>
      <xdr:spPr>
        <a:xfrm>
          <a:off x="3746500" y="611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35704</xdr:rowOff>
    </xdr:from>
    <xdr:ext cx="469744" cy="259045"/>
    <xdr:sp macro="" textlink="">
      <xdr:nvSpPr>
        <xdr:cNvPr id="66" name="テキスト ボックス 65"/>
        <xdr:cNvSpPr txBox="1"/>
      </xdr:nvSpPr>
      <xdr:spPr>
        <a:xfrm>
          <a:off x="3562427" y="620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142367</xdr:rowOff>
    </xdr:from>
    <xdr:to>
      <xdr:col>4</xdr:col>
      <xdr:colOff>155575</xdr:colOff>
      <xdr:row>35</xdr:row>
      <xdr:rowOff>169418</xdr:rowOff>
    </xdr:to>
    <xdr:cxnSp macro="">
      <xdr:nvCxnSpPr>
        <xdr:cNvPr id="67" name="直線コネクタ 66"/>
        <xdr:cNvCxnSpPr/>
      </xdr:nvCxnSpPr>
      <xdr:spPr>
        <a:xfrm>
          <a:off x="2019300" y="6143117"/>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125095</xdr:rowOff>
    </xdr:from>
    <xdr:to>
      <xdr:col>4</xdr:col>
      <xdr:colOff>206375</xdr:colOff>
      <xdr:row>36</xdr:row>
      <xdr:rowOff>55245</xdr:rowOff>
    </xdr:to>
    <xdr:sp macro="" textlink="">
      <xdr:nvSpPr>
        <xdr:cNvPr id="68" name="フローチャート : 判断 67"/>
        <xdr:cNvSpPr/>
      </xdr:nvSpPr>
      <xdr:spPr>
        <a:xfrm>
          <a:off x="2857500" y="612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46372</xdr:rowOff>
    </xdr:from>
    <xdr:ext cx="469744" cy="259045"/>
    <xdr:sp macro="" textlink="">
      <xdr:nvSpPr>
        <xdr:cNvPr id="69" name="テキスト ボックス 68"/>
        <xdr:cNvSpPr txBox="1"/>
      </xdr:nvSpPr>
      <xdr:spPr>
        <a:xfrm>
          <a:off x="2673427"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3,455</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18161</xdr:rowOff>
    </xdr:from>
    <xdr:to>
      <xdr:col>2</xdr:col>
      <xdr:colOff>638175</xdr:colOff>
      <xdr:row>35</xdr:row>
      <xdr:rowOff>142367</xdr:rowOff>
    </xdr:to>
    <xdr:cxnSp macro="">
      <xdr:nvCxnSpPr>
        <xdr:cNvPr id="70" name="直線コネクタ 69"/>
        <xdr:cNvCxnSpPr/>
      </xdr:nvCxnSpPr>
      <xdr:spPr>
        <a:xfrm>
          <a:off x="1130300" y="6018911"/>
          <a:ext cx="889000" cy="12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71374</xdr:rowOff>
    </xdr:from>
    <xdr:to>
      <xdr:col>3</xdr:col>
      <xdr:colOff>3175</xdr:colOff>
      <xdr:row>36</xdr:row>
      <xdr:rowOff>1524</xdr:rowOff>
    </xdr:to>
    <xdr:sp macro="" textlink="">
      <xdr:nvSpPr>
        <xdr:cNvPr id="71" name="フローチャート : 判断 70"/>
        <xdr:cNvSpPr/>
      </xdr:nvSpPr>
      <xdr:spPr>
        <a:xfrm>
          <a:off x="1968500" y="607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18051</xdr:rowOff>
    </xdr:from>
    <xdr:ext cx="469744" cy="259045"/>
    <xdr:sp macro="" textlink="">
      <xdr:nvSpPr>
        <xdr:cNvPr id="72" name="テキスト ボックス 71"/>
        <xdr:cNvSpPr txBox="1"/>
      </xdr:nvSpPr>
      <xdr:spPr>
        <a:xfrm>
          <a:off x="1784427" y="5847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59944</xdr:rowOff>
    </xdr:from>
    <xdr:to>
      <xdr:col>1</xdr:col>
      <xdr:colOff>485775</xdr:colOff>
      <xdr:row>34</xdr:row>
      <xdr:rowOff>161544</xdr:rowOff>
    </xdr:to>
    <xdr:sp macro="" textlink="">
      <xdr:nvSpPr>
        <xdr:cNvPr id="73" name="フローチャート : 判断 72"/>
        <xdr:cNvSpPr/>
      </xdr:nvSpPr>
      <xdr:spPr>
        <a:xfrm>
          <a:off x="1079500" y="588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6621</xdr:rowOff>
    </xdr:from>
    <xdr:ext cx="469744" cy="259045"/>
    <xdr:sp macro="" textlink="">
      <xdr:nvSpPr>
        <xdr:cNvPr id="74" name="テキスト ボックス 73"/>
        <xdr:cNvSpPr txBox="1"/>
      </xdr:nvSpPr>
      <xdr:spPr>
        <a:xfrm>
          <a:off x="895427" y="566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58801</xdr:rowOff>
    </xdr:from>
    <xdr:to>
      <xdr:col>6</xdr:col>
      <xdr:colOff>561975</xdr:colOff>
      <xdr:row>35</xdr:row>
      <xdr:rowOff>160401</xdr:rowOff>
    </xdr:to>
    <xdr:sp macro="" textlink="">
      <xdr:nvSpPr>
        <xdr:cNvPr id="80" name="円/楕円 79"/>
        <xdr:cNvSpPr/>
      </xdr:nvSpPr>
      <xdr:spPr>
        <a:xfrm>
          <a:off x="4584700" y="605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81678</xdr:rowOff>
    </xdr:from>
    <xdr:ext cx="469744" cy="259045"/>
    <xdr:sp macro="" textlink="">
      <xdr:nvSpPr>
        <xdr:cNvPr id="81" name="議会費該当値テキスト"/>
        <xdr:cNvSpPr txBox="1"/>
      </xdr:nvSpPr>
      <xdr:spPr>
        <a:xfrm>
          <a:off x="4686300" y="591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102997</xdr:rowOff>
    </xdr:from>
    <xdr:to>
      <xdr:col>5</xdr:col>
      <xdr:colOff>409575</xdr:colOff>
      <xdr:row>36</xdr:row>
      <xdr:rowOff>33147</xdr:rowOff>
    </xdr:to>
    <xdr:sp macro="" textlink="">
      <xdr:nvSpPr>
        <xdr:cNvPr id="82" name="円/楕円 81"/>
        <xdr:cNvSpPr/>
      </xdr:nvSpPr>
      <xdr:spPr>
        <a:xfrm>
          <a:off x="3746500" y="610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49674</xdr:rowOff>
    </xdr:from>
    <xdr:ext cx="469744" cy="259045"/>
    <xdr:sp macro="" textlink="">
      <xdr:nvSpPr>
        <xdr:cNvPr id="83" name="テキスト ボックス 82"/>
        <xdr:cNvSpPr txBox="1"/>
      </xdr:nvSpPr>
      <xdr:spPr>
        <a:xfrm>
          <a:off x="3562427" y="587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118618</xdr:rowOff>
    </xdr:from>
    <xdr:to>
      <xdr:col>4</xdr:col>
      <xdr:colOff>206375</xdr:colOff>
      <xdr:row>36</xdr:row>
      <xdr:rowOff>48768</xdr:rowOff>
    </xdr:to>
    <xdr:sp macro="" textlink="">
      <xdr:nvSpPr>
        <xdr:cNvPr id="84" name="円/楕円 83"/>
        <xdr:cNvSpPr/>
      </xdr:nvSpPr>
      <xdr:spPr>
        <a:xfrm>
          <a:off x="2857500" y="611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65295</xdr:rowOff>
    </xdr:from>
    <xdr:ext cx="469744" cy="259045"/>
    <xdr:sp macro="" textlink="">
      <xdr:nvSpPr>
        <xdr:cNvPr id="85" name="テキスト ボックス 84"/>
        <xdr:cNvSpPr txBox="1"/>
      </xdr:nvSpPr>
      <xdr:spPr>
        <a:xfrm>
          <a:off x="2673427" y="58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91567</xdr:rowOff>
    </xdr:from>
    <xdr:to>
      <xdr:col>3</xdr:col>
      <xdr:colOff>3175</xdr:colOff>
      <xdr:row>36</xdr:row>
      <xdr:rowOff>21717</xdr:rowOff>
    </xdr:to>
    <xdr:sp macro="" textlink="">
      <xdr:nvSpPr>
        <xdr:cNvPr id="86" name="円/楕円 85"/>
        <xdr:cNvSpPr/>
      </xdr:nvSpPr>
      <xdr:spPr>
        <a:xfrm>
          <a:off x="1968500" y="609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12844</xdr:rowOff>
    </xdr:from>
    <xdr:ext cx="469744" cy="259045"/>
    <xdr:sp macro="" textlink="">
      <xdr:nvSpPr>
        <xdr:cNvPr id="87" name="テキスト ボックス 86"/>
        <xdr:cNvSpPr txBox="1"/>
      </xdr:nvSpPr>
      <xdr:spPr>
        <a:xfrm>
          <a:off x="1784427" y="618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138811</xdr:rowOff>
    </xdr:from>
    <xdr:to>
      <xdr:col>1</xdr:col>
      <xdr:colOff>485775</xdr:colOff>
      <xdr:row>35</xdr:row>
      <xdr:rowOff>68961</xdr:rowOff>
    </xdr:to>
    <xdr:sp macro="" textlink="">
      <xdr:nvSpPr>
        <xdr:cNvPr id="88" name="円/楕円 87"/>
        <xdr:cNvSpPr/>
      </xdr:nvSpPr>
      <xdr:spPr>
        <a:xfrm>
          <a:off x="1079500" y="596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60088</xdr:rowOff>
    </xdr:from>
    <xdr:ext cx="469744" cy="259045"/>
    <xdr:sp macro="" textlink="">
      <xdr:nvSpPr>
        <xdr:cNvPr id="89" name="テキスト ボックス 88"/>
        <xdr:cNvSpPr txBox="1"/>
      </xdr:nvSpPr>
      <xdr:spPr>
        <a:xfrm>
          <a:off x="895427" y="6060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71218</xdr:rowOff>
    </xdr:from>
    <xdr:to>
      <xdr:col>6</xdr:col>
      <xdr:colOff>510540</xdr:colOff>
      <xdr:row>58</xdr:row>
      <xdr:rowOff>168242</xdr:rowOff>
    </xdr:to>
    <xdr:cxnSp macro="">
      <xdr:nvCxnSpPr>
        <xdr:cNvPr id="116" name="直線コネクタ 115"/>
        <xdr:cNvCxnSpPr/>
      </xdr:nvCxnSpPr>
      <xdr:spPr>
        <a:xfrm flipV="1">
          <a:off x="4633595" y="8643718"/>
          <a:ext cx="1270" cy="146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619</xdr:rowOff>
    </xdr:from>
    <xdr:ext cx="534377" cy="259045"/>
    <xdr:sp macro="" textlink="">
      <xdr:nvSpPr>
        <xdr:cNvPr id="117" name="総務費最小値テキスト"/>
        <xdr:cNvSpPr txBox="1"/>
      </xdr:nvSpPr>
      <xdr:spPr>
        <a:xfrm>
          <a:off x="4686300" y="1011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422275</xdr:colOff>
      <xdr:row>58</xdr:row>
      <xdr:rowOff>168242</xdr:rowOff>
    </xdr:from>
    <xdr:to>
      <xdr:col>6</xdr:col>
      <xdr:colOff>600075</xdr:colOff>
      <xdr:row>58</xdr:row>
      <xdr:rowOff>168242</xdr:rowOff>
    </xdr:to>
    <xdr:cxnSp macro="">
      <xdr:nvCxnSpPr>
        <xdr:cNvPr id="118" name="直線コネクタ 117"/>
        <xdr:cNvCxnSpPr/>
      </xdr:nvCxnSpPr>
      <xdr:spPr>
        <a:xfrm>
          <a:off x="4546600" y="10112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17895</xdr:rowOff>
    </xdr:from>
    <xdr:ext cx="599010" cy="259045"/>
    <xdr:sp macro="" textlink="">
      <xdr:nvSpPr>
        <xdr:cNvPr id="119" name="総務費最大値テキスト"/>
        <xdr:cNvSpPr txBox="1"/>
      </xdr:nvSpPr>
      <xdr:spPr>
        <a:xfrm>
          <a:off x="4686300" y="841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422275</xdr:colOff>
      <xdr:row>50</xdr:row>
      <xdr:rowOff>71218</xdr:rowOff>
    </xdr:from>
    <xdr:to>
      <xdr:col>6</xdr:col>
      <xdr:colOff>600075</xdr:colOff>
      <xdr:row>50</xdr:row>
      <xdr:rowOff>71218</xdr:rowOff>
    </xdr:to>
    <xdr:cxnSp macro="">
      <xdr:nvCxnSpPr>
        <xdr:cNvPr id="120" name="直線コネクタ 119"/>
        <xdr:cNvCxnSpPr/>
      </xdr:nvCxnSpPr>
      <xdr:spPr>
        <a:xfrm>
          <a:off x="4546600" y="864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10165</xdr:rowOff>
    </xdr:from>
    <xdr:to>
      <xdr:col>6</xdr:col>
      <xdr:colOff>511175</xdr:colOff>
      <xdr:row>58</xdr:row>
      <xdr:rowOff>168242</xdr:rowOff>
    </xdr:to>
    <xdr:cxnSp macro="">
      <xdr:nvCxnSpPr>
        <xdr:cNvPr id="121" name="直線コネクタ 120"/>
        <xdr:cNvCxnSpPr/>
      </xdr:nvCxnSpPr>
      <xdr:spPr>
        <a:xfrm>
          <a:off x="3797300" y="9954265"/>
          <a:ext cx="838200" cy="15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26787</xdr:rowOff>
    </xdr:from>
    <xdr:ext cx="534377" cy="259045"/>
    <xdr:sp macro="" textlink="">
      <xdr:nvSpPr>
        <xdr:cNvPr id="122" name="総務費平均値テキスト"/>
        <xdr:cNvSpPr txBox="1"/>
      </xdr:nvSpPr>
      <xdr:spPr>
        <a:xfrm>
          <a:off x="4686300" y="945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3910</xdr:rowOff>
    </xdr:from>
    <xdr:to>
      <xdr:col>6</xdr:col>
      <xdr:colOff>561975</xdr:colOff>
      <xdr:row>56</xdr:row>
      <xdr:rowOff>105510</xdr:rowOff>
    </xdr:to>
    <xdr:sp macro="" textlink="">
      <xdr:nvSpPr>
        <xdr:cNvPr id="123" name="フローチャート : 判断 122"/>
        <xdr:cNvSpPr/>
      </xdr:nvSpPr>
      <xdr:spPr>
        <a:xfrm>
          <a:off x="45847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94584</xdr:rowOff>
    </xdr:from>
    <xdr:to>
      <xdr:col>5</xdr:col>
      <xdr:colOff>358775</xdr:colOff>
      <xdr:row>58</xdr:row>
      <xdr:rowOff>10165</xdr:rowOff>
    </xdr:to>
    <xdr:cxnSp macro="">
      <xdr:nvCxnSpPr>
        <xdr:cNvPr id="124" name="直線コネクタ 123"/>
        <xdr:cNvCxnSpPr/>
      </xdr:nvCxnSpPr>
      <xdr:spPr>
        <a:xfrm>
          <a:off x="2908300" y="9867234"/>
          <a:ext cx="889000" cy="8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88459</xdr:rowOff>
    </xdr:from>
    <xdr:to>
      <xdr:col>5</xdr:col>
      <xdr:colOff>409575</xdr:colOff>
      <xdr:row>57</xdr:row>
      <xdr:rowOff>18609</xdr:rowOff>
    </xdr:to>
    <xdr:sp macro="" textlink="">
      <xdr:nvSpPr>
        <xdr:cNvPr id="125" name="フローチャート : 判断 124"/>
        <xdr:cNvSpPr/>
      </xdr:nvSpPr>
      <xdr:spPr>
        <a:xfrm>
          <a:off x="3746500" y="968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35136</xdr:rowOff>
    </xdr:from>
    <xdr:ext cx="534377" cy="259045"/>
    <xdr:sp macro="" textlink="">
      <xdr:nvSpPr>
        <xdr:cNvPr id="126" name="テキスト ボックス 125"/>
        <xdr:cNvSpPr txBox="1"/>
      </xdr:nvSpPr>
      <xdr:spPr>
        <a:xfrm>
          <a:off x="3530111" y="946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49,027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94584</xdr:rowOff>
    </xdr:from>
    <xdr:to>
      <xdr:col>4</xdr:col>
      <xdr:colOff>155575</xdr:colOff>
      <xdr:row>59</xdr:row>
      <xdr:rowOff>28404</xdr:rowOff>
    </xdr:to>
    <xdr:cxnSp macro="">
      <xdr:nvCxnSpPr>
        <xdr:cNvPr id="127" name="直線コネクタ 126"/>
        <xdr:cNvCxnSpPr/>
      </xdr:nvCxnSpPr>
      <xdr:spPr>
        <a:xfrm flipV="1">
          <a:off x="2019300" y="9867234"/>
          <a:ext cx="889000" cy="27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87871</xdr:rowOff>
    </xdr:from>
    <xdr:to>
      <xdr:col>4</xdr:col>
      <xdr:colOff>206375</xdr:colOff>
      <xdr:row>56</xdr:row>
      <xdr:rowOff>18021</xdr:rowOff>
    </xdr:to>
    <xdr:sp macro="" textlink="">
      <xdr:nvSpPr>
        <xdr:cNvPr id="128" name="フローチャート : 判断 127"/>
        <xdr:cNvSpPr/>
      </xdr:nvSpPr>
      <xdr:spPr>
        <a:xfrm>
          <a:off x="2857500" y="951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34548</xdr:rowOff>
    </xdr:from>
    <xdr:ext cx="534377" cy="259045"/>
    <xdr:sp macro="" textlink="">
      <xdr:nvSpPr>
        <xdr:cNvPr id="129" name="テキスト ボックス 128"/>
        <xdr:cNvSpPr txBox="1"/>
      </xdr:nvSpPr>
      <xdr:spPr>
        <a:xfrm>
          <a:off x="2641111" y="929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155147</xdr:rowOff>
    </xdr:from>
    <xdr:to>
      <xdr:col>2</xdr:col>
      <xdr:colOff>638175</xdr:colOff>
      <xdr:row>59</xdr:row>
      <xdr:rowOff>28404</xdr:rowOff>
    </xdr:to>
    <xdr:cxnSp macro="">
      <xdr:nvCxnSpPr>
        <xdr:cNvPr id="130" name="直線コネクタ 129"/>
        <xdr:cNvCxnSpPr/>
      </xdr:nvCxnSpPr>
      <xdr:spPr>
        <a:xfrm>
          <a:off x="1130300" y="10099247"/>
          <a:ext cx="889000" cy="4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57974</xdr:rowOff>
    </xdr:from>
    <xdr:to>
      <xdr:col>3</xdr:col>
      <xdr:colOff>3175</xdr:colOff>
      <xdr:row>56</xdr:row>
      <xdr:rowOff>159574</xdr:rowOff>
    </xdr:to>
    <xdr:sp macro="" textlink="">
      <xdr:nvSpPr>
        <xdr:cNvPr id="131" name="フローチャート : 判断 130"/>
        <xdr:cNvSpPr/>
      </xdr:nvSpPr>
      <xdr:spPr>
        <a:xfrm>
          <a:off x="1968500" y="9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4651</xdr:rowOff>
    </xdr:from>
    <xdr:ext cx="534377" cy="259045"/>
    <xdr:sp macro="" textlink="">
      <xdr:nvSpPr>
        <xdr:cNvPr id="132" name="テキスト ボックス 131"/>
        <xdr:cNvSpPr txBox="1"/>
      </xdr:nvSpPr>
      <xdr:spPr>
        <a:xfrm>
          <a:off x="1752111" y="943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14181</xdr:rowOff>
    </xdr:from>
    <xdr:to>
      <xdr:col>1</xdr:col>
      <xdr:colOff>485775</xdr:colOff>
      <xdr:row>56</xdr:row>
      <xdr:rowOff>115781</xdr:rowOff>
    </xdr:to>
    <xdr:sp macro="" textlink="">
      <xdr:nvSpPr>
        <xdr:cNvPr id="133" name="フローチャート : 判断 132"/>
        <xdr:cNvSpPr/>
      </xdr:nvSpPr>
      <xdr:spPr>
        <a:xfrm>
          <a:off x="1079500" y="961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132308</xdr:rowOff>
    </xdr:from>
    <xdr:ext cx="534377" cy="259045"/>
    <xdr:sp macro="" textlink="">
      <xdr:nvSpPr>
        <xdr:cNvPr id="134" name="テキスト ボックス 133"/>
        <xdr:cNvSpPr txBox="1"/>
      </xdr:nvSpPr>
      <xdr:spPr>
        <a:xfrm>
          <a:off x="863111" y="939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117442</xdr:rowOff>
    </xdr:from>
    <xdr:to>
      <xdr:col>6</xdr:col>
      <xdr:colOff>561975</xdr:colOff>
      <xdr:row>59</xdr:row>
      <xdr:rowOff>47592</xdr:rowOff>
    </xdr:to>
    <xdr:sp macro="" textlink="">
      <xdr:nvSpPr>
        <xdr:cNvPr id="140" name="円/楕円 139"/>
        <xdr:cNvSpPr/>
      </xdr:nvSpPr>
      <xdr:spPr>
        <a:xfrm>
          <a:off x="4584700" y="1006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32369</xdr:rowOff>
    </xdr:from>
    <xdr:ext cx="534377" cy="259045"/>
    <xdr:sp macro="" textlink="">
      <xdr:nvSpPr>
        <xdr:cNvPr id="141" name="総務費該当値テキスト"/>
        <xdr:cNvSpPr txBox="1"/>
      </xdr:nvSpPr>
      <xdr:spPr>
        <a:xfrm>
          <a:off x="4686300" y="997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26,252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130815</xdr:rowOff>
    </xdr:from>
    <xdr:to>
      <xdr:col>5</xdr:col>
      <xdr:colOff>409575</xdr:colOff>
      <xdr:row>58</xdr:row>
      <xdr:rowOff>60965</xdr:rowOff>
    </xdr:to>
    <xdr:sp macro="" textlink="">
      <xdr:nvSpPr>
        <xdr:cNvPr id="142" name="円/楕円 141"/>
        <xdr:cNvSpPr/>
      </xdr:nvSpPr>
      <xdr:spPr>
        <a:xfrm>
          <a:off x="3746500" y="990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52092</xdr:rowOff>
    </xdr:from>
    <xdr:ext cx="534377" cy="259045"/>
    <xdr:sp macro="" textlink="">
      <xdr:nvSpPr>
        <xdr:cNvPr id="143" name="テキスト ボックス 142"/>
        <xdr:cNvSpPr txBox="1"/>
      </xdr:nvSpPr>
      <xdr:spPr>
        <a:xfrm>
          <a:off x="3530111" y="9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35,933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43784</xdr:rowOff>
    </xdr:from>
    <xdr:to>
      <xdr:col>4</xdr:col>
      <xdr:colOff>206375</xdr:colOff>
      <xdr:row>57</xdr:row>
      <xdr:rowOff>145384</xdr:rowOff>
    </xdr:to>
    <xdr:sp macro="" textlink="">
      <xdr:nvSpPr>
        <xdr:cNvPr id="144" name="円/楕円 143"/>
        <xdr:cNvSpPr/>
      </xdr:nvSpPr>
      <xdr:spPr>
        <a:xfrm>
          <a:off x="2857500" y="98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136511</xdr:rowOff>
    </xdr:from>
    <xdr:ext cx="534377" cy="259045"/>
    <xdr:sp macro="" textlink="">
      <xdr:nvSpPr>
        <xdr:cNvPr id="145" name="テキスト ボックス 144"/>
        <xdr:cNvSpPr txBox="1"/>
      </xdr:nvSpPr>
      <xdr:spPr>
        <a:xfrm>
          <a:off x="2641111" y="990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41,263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149054</xdr:rowOff>
    </xdr:from>
    <xdr:to>
      <xdr:col>3</xdr:col>
      <xdr:colOff>3175</xdr:colOff>
      <xdr:row>59</xdr:row>
      <xdr:rowOff>79204</xdr:rowOff>
    </xdr:to>
    <xdr:sp macro="" textlink="">
      <xdr:nvSpPr>
        <xdr:cNvPr id="146" name="円/楕円 145"/>
        <xdr:cNvSpPr/>
      </xdr:nvSpPr>
      <xdr:spPr>
        <a:xfrm>
          <a:off x="1968500" y="1009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70331</xdr:rowOff>
    </xdr:from>
    <xdr:ext cx="534377" cy="259045"/>
    <xdr:sp macro="" textlink="">
      <xdr:nvSpPr>
        <xdr:cNvPr id="147" name="テキスト ボックス 146"/>
        <xdr:cNvSpPr txBox="1"/>
      </xdr:nvSpPr>
      <xdr:spPr>
        <a:xfrm>
          <a:off x="1752111" y="1018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24,316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104347</xdr:rowOff>
    </xdr:from>
    <xdr:to>
      <xdr:col>1</xdr:col>
      <xdr:colOff>485775</xdr:colOff>
      <xdr:row>59</xdr:row>
      <xdr:rowOff>34497</xdr:rowOff>
    </xdr:to>
    <xdr:sp macro="" textlink="">
      <xdr:nvSpPr>
        <xdr:cNvPr id="148" name="円/楕円 147"/>
        <xdr:cNvSpPr/>
      </xdr:nvSpPr>
      <xdr:spPr>
        <a:xfrm>
          <a:off x="1079500" y="1004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25624</xdr:rowOff>
    </xdr:from>
    <xdr:ext cx="534377" cy="259045"/>
    <xdr:sp macro="" textlink="">
      <xdr:nvSpPr>
        <xdr:cNvPr id="149" name="テキスト ボックス 148"/>
        <xdr:cNvSpPr txBox="1"/>
      </xdr:nvSpPr>
      <xdr:spPr>
        <a:xfrm>
          <a:off x="863111" y="1014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34392</xdr:rowOff>
    </xdr:from>
    <xdr:to>
      <xdr:col>6</xdr:col>
      <xdr:colOff>510540</xdr:colOff>
      <xdr:row>79</xdr:row>
      <xdr:rowOff>113145</xdr:rowOff>
    </xdr:to>
    <xdr:cxnSp macro="">
      <xdr:nvCxnSpPr>
        <xdr:cNvPr id="174" name="直線コネクタ 173"/>
        <xdr:cNvCxnSpPr/>
      </xdr:nvCxnSpPr>
      <xdr:spPr>
        <a:xfrm flipV="1">
          <a:off x="4633595" y="12035892"/>
          <a:ext cx="1270" cy="162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116972</xdr:rowOff>
    </xdr:from>
    <xdr:ext cx="534377" cy="259045"/>
    <xdr:sp macro="" textlink="">
      <xdr:nvSpPr>
        <xdr:cNvPr id="175" name="民生費最小値テキスト"/>
        <xdr:cNvSpPr txBox="1"/>
      </xdr:nvSpPr>
      <xdr:spPr>
        <a:xfrm>
          <a:off x="4686300" y="136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422275</xdr:colOff>
      <xdr:row>79</xdr:row>
      <xdr:rowOff>113145</xdr:rowOff>
    </xdr:from>
    <xdr:to>
      <xdr:col>6</xdr:col>
      <xdr:colOff>600075</xdr:colOff>
      <xdr:row>79</xdr:row>
      <xdr:rowOff>113145</xdr:rowOff>
    </xdr:to>
    <xdr:cxnSp macro="">
      <xdr:nvCxnSpPr>
        <xdr:cNvPr id="176" name="直線コネクタ 175"/>
        <xdr:cNvCxnSpPr/>
      </xdr:nvCxnSpPr>
      <xdr:spPr>
        <a:xfrm>
          <a:off x="4546600" y="136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152519</xdr:rowOff>
    </xdr:from>
    <xdr:ext cx="599010" cy="259045"/>
    <xdr:sp macro="" textlink="">
      <xdr:nvSpPr>
        <xdr:cNvPr id="177" name="民生費最大値テキスト"/>
        <xdr:cNvSpPr txBox="1"/>
      </xdr:nvSpPr>
      <xdr:spPr>
        <a:xfrm>
          <a:off x="4686300" y="1181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422275</xdr:colOff>
      <xdr:row>70</xdr:row>
      <xdr:rowOff>34392</xdr:rowOff>
    </xdr:from>
    <xdr:to>
      <xdr:col>6</xdr:col>
      <xdr:colOff>600075</xdr:colOff>
      <xdr:row>70</xdr:row>
      <xdr:rowOff>34392</xdr:rowOff>
    </xdr:to>
    <xdr:cxnSp macro="">
      <xdr:nvCxnSpPr>
        <xdr:cNvPr id="178" name="直線コネクタ 177"/>
        <xdr:cNvCxnSpPr/>
      </xdr:nvCxnSpPr>
      <xdr:spPr>
        <a:xfrm>
          <a:off x="4546600" y="1203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51233</xdr:rowOff>
    </xdr:from>
    <xdr:to>
      <xdr:col>6</xdr:col>
      <xdr:colOff>511175</xdr:colOff>
      <xdr:row>77</xdr:row>
      <xdr:rowOff>86894</xdr:rowOff>
    </xdr:to>
    <xdr:cxnSp macro="">
      <xdr:nvCxnSpPr>
        <xdr:cNvPr id="179" name="直線コネクタ 178"/>
        <xdr:cNvCxnSpPr/>
      </xdr:nvCxnSpPr>
      <xdr:spPr>
        <a:xfrm flipV="1">
          <a:off x="3797300" y="13252883"/>
          <a:ext cx="8382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122788</xdr:rowOff>
    </xdr:from>
    <xdr:ext cx="599010" cy="259045"/>
    <xdr:sp macro="" textlink="">
      <xdr:nvSpPr>
        <xdr:cNvPr id="180" name="民生費平均値テキスト"/>
        <xdr:cNvSpPr txBox="1"/>
      </xdr:nvSpPr>
      <xdr:spPr>
        <a:xfrm>
          <a:off x="4686300" y="12810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99911</xdr:rowOff>
    </xdr:from>
    <xdr:to>
      <xdr:col>6</xdr:col>
      <xdr:colOff>561975</xdr:colOff>
      <xdr:row>76</xdr:row>
      <xdr:rowOff>30060</xdr:rowOff>
    </xdr:to>
    <xdr:sp macro="" textlink="">
      <xdr:nvSpPr>
        <xdr:cNvPr id="181" name="フローチャート : 判断 180"/>
        <xdr:cNvSpPr/>
      </xdr:nvSpPr>
      <xdr:spPr>
        <a:xfrm>
          <a:off x="4584700" y="12958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86894</xdr:rowOff>
    </xdr:from>
    <xdr:to>
      <xdr:col>5</xdr:col>
      <xdr:colOff>358775</xdr:colOff>
      <xdr:row>78</xdr:row>
      <xdr:rowOff>85827</xdr:rowOff>
    </xdr:to>
    <xdr:cxnSp macro="">
      <xdr:nvCxnSpPr>
        <xdr:cNvPr id="182" name="直線コネクタ 181"/>
        <xdr:cNvCxnSpPr/>
      </xdr:nvCxnSpPr>
      <xdr:spPr>
        <a:xfrm flipV="1">
          <a:off x="2908300" y="13288544"/>
          <a:ext cx="889000" cy="17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8243</xdr:rowOff>
    </xdr:from>
    <xdr:to>
      <xdr:col>5</xdr:col>
      <xdr:colOff>409575</xdr:colOff>
      <xdr:row>76</xdr:row>
      <xdr:rowOff>109843</xdr:rowOff>
    </xdr:to>
    <xdr:sp macro="" textlink="">
      <xdr:nvSpPr>
        <xdr:cNvPr id="183" name="フローチャート : 判断 182"/>
        <xdr:cNvSpPr/>
      </xdr:nvSpPr>
      <xdr:spPr>
        <a:xfrm>
          <a:off x="3746500" y="1303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126369</xdr:rowOff>
    </xdr:from>
    <xdr:ext cx="599010" cy="259045"/>
    <xdr:sp macro="" textlink="">
      <xdr:nvSpPr>
        <xdr:cNvPr id="184" name="テキスト ボックス 183"/>
        <xdr:cNvSpPr txBox="1"/>
      </xdr:nvSpPr>
      <xdr:spPr>
        <a:xfrm>
          <a:off x="3497794" y="12813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126,234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85827</xdr:rowOff>
    </xdr:from>
    <xdr:to>
      <xdr:col>4</xdr:col>
      <xdr:colOff>155575</xdr:colOff>
      <xdr:row>79</xdr:row>
      <xdr:rowOff>19247</xdr:rowOff>
    </xdr:to>
    <xdr:cxnSp macro="">
      <xdr:nvCxnSpPr>
        <xdr:cNvPr id="185" name="直線コネクタ 184"/>
        <xdr:cNvCxnSpPr/>
      </xdr:nvCxnSpPr>
      <xdr:spPr>
        <a:xfrm flipV="1">
          <a:off x="2019300" y="13458927"/>
          <a:ext cx="889000" cy="10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150222</xdr:rowOff>
    </xdr:from>
    <xdr:to>
      <xdr:col>4</xdr:col>
      <xdr:colOff>206375</xdr:colOff>
      <xdr:row>77</xdr:row>
      <xdr:rowOff>80372</xdr:rowOff>
    </xdr:to>
    <xdr:sp macro="" textlink="">
      <xdr:nvSpPr>
        <xdr:cNvPr id="186" name="フローチャート : 判断 185"/>
        <xdr:cNvSpPr/>
      </xdr:nvSpPr>
      <xdr:spPr>
        <a:xfrm>
          <a:off x="2857500" y="131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96899</xdr:rowOff>
    </xdr:from>
    <xdr:ext cx="599010" cy="259045"/>
    <xdr:sp macro="" textlink="">
      <xdr:nvSpPr>
        <xdr:cNvPr id="187" name="テキスト ボックス 186"/>
        <xdr:cNvSpPr txBox="1"/>
      </xdr:nvSpPr>
      <xdr:spPr>
        <a:xfrm>
          <a:off x="2608794" y="1295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118,781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156369</xdr:rowOff>
    </xdr:from>
    <xdr:to>
      <xdr:col>2</xdr:col>
      <xdr:colOff>638175</xdr:colOff>
      <xdr:row>79</xdr:row>
      <xdr:rowOff>19247</xdr:rowOff>
    </xdr:to>
    <xdr:cxnSp macro="">
      <xdr:nvCxnSpPr>
        <xdr:cNvPr id="188" name="直線コネクタ 187"/>
        <xdr:cNvCxnSpPr/>
      </xdr:nvCxnSpPr>
      <xdr:spPr>
        <a:xfrm>
          <a:off x="1130300" y="13529469"/>
          <a:ext cx="889000" cy="3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19977</xdr:rowOff>
    </xdr:from>
    <xdr:to>
      <xdr:col>3</xdr:col>
      <xdr:colOff>3175</xdr:colOff>
      <xdr:row>77</xdr:row>
      <xdr:rowOff>121577</xdr:rowOff>
    </xdr:to>
    <xdr:sp macro="" textlink="">
      <xdr:nvSpPr>
        <xdr:cNvPr id="189" name="フローチャート : 判断 188"/>
        <xdr:cNvSpPr/>
      </xdr:nvSpPr>
      <xdr:spPr>
        <a:xfrm>
          <a:off x="1968500" y="13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138104</xdr:rowOff>
    </xdr:from>
    <xdr:ext cx="599010" cy="259045"/>
    <xdr:sp macro="" textlink="">
      <xdr:nvSpPr>
        <xdr:cNvPr id="190" name="テキスト ボックス 189"/>
        <xdr:cNvSpPr txBox="1"/>
      </xdr:nvSpPr>
      <xdr:spPr>
        <a:xfrm>
          <a:off x="1719794" y="1299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116,618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25997</xdr:rowOff>
    </xdr:from>
    <xdr:to>
      <xdr:col>1</xdr:col>
      <xdr:colOff>485775</xdr:colOff>
      <xdr:row>77</xdr:row>
      <xdr:rowOff>127597</xdr:rowOff>
    </xdr:to>
    <xdr:sp macro="" textlink="">
      <xdr:nvSpPr>
        <xdr:cNvPr id="191" name="フローチャート : 判断 190"/>
        <xdr:cNvSpPr/>
      </xdr:nvSpPr>
      <xdr:spPr>
        <a:xfrm>
          <a:off x="1079500" y="132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144124</xdr:rowOff>
    </xdr:from>
    <xdr:ext cx="599010" cy="259045"/>
    <xdr:sp macro="" textlink="">
      <xdr:nvSpPr>
        <xdr:cNvPr id="192" name="テキスト ボックス 191"/>
        <xdr:cNvSpPr txBox="1"/>
      </xdr:nvSpPr>
      <xdr:spPr>
        <a:xfrm>
          <a:off x="830794" y="13002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116,302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433</xdr:rowOff>
    </xdr:from>
    <xdr:to>
      <xdr:col>6</xdr:col>
      <xdr:colOff>561975</xdr:colOff>
      <xdr:row>77</xdr:row>
      <xdr:rowOff>102033</xdr:rowOff>
    </xdr:to>
    <xdr:sp macro="" textlink="">
      <xdr:nvSpPr>
        <xdr:cNvPr id="198" name="円/楕円 197"/>
        <xdr:cNvSpPr/>
      </xdr:nvSpPr>
      <xdr:spPr>
        <a:xfrm>
          <a:off x="4584700" y="1320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150310</xdr:rowOff>
    </xdr:from>
    <xdr:ext cx="599010" cy="259045"/>
    <xdr:sp macro="" textlink="">
      <xdr:nvSpPr>
        <xdr:cNvPr id="199" name="民生費該当値テキスト"/>
        <xdr:cNvSpPr txBox="1"/>
      </xdr:nvSpPr>
      <xdr:spPr>
        <a:xfrm>
          <a:off x="4686300" y="13180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117,644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36094</xdr:rowOff>
    </xdr:from>
    <xdr:to>
      <xdr:col>5</xdr:col>
      <xdr:colOff>409575</xdr:colOff>
      <xdr:row>77</xdr:row>
      <xdr:rowOff>137694</xdr:rowOff>
    </xdr:to>
    <xdr:sp macro="" textlink="">
      <xdr:nvSpPr>
        <xdr:cNvPr id="200" name="円/楕円 199"/>
        <xdr:cNvSpPr/>
      </xdr:nvSpPr>
      <xdr:spPr>
        <a:xfrm>
          <a:off x="3746500" y="1323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128821</xdr:rowOff>
    </xdr:from>
    <xdr:ext cx="599010" cy="259045"/>
    <xdr:sp macro="" textlink="">
      <xdr:nvSpPr>
        <xdr:cNvPr id="201" name="テキスト ボックス 200"/>
        <xdr:cNvSpPr txBox="1"/>
      </xdr:nvSpPr>
      <xdr:spPr>
        <a:xfrm>
          <a:off x="3497794" y="13330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115,772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35027</xdr:rowOff>
    </xdr:from>
    <xdr:to>
      <xdr:col>4</xdr:col>
      <xdr:colOff>206375</xdr:colOff>
      <xdr:row>78</xdr:row>
      <xdr:rowOff>136627</xdr:rowOff>
    </xdr:to>
    <xdr:sp macro="" textlink="">
      <xdr:nvSpPr>
        <xdr:cNvPr id="202" name="円/楕円 201"/>
        <xdr:cNvSpPr/>
      </xdr:nvSpPr>
      <xdr:spPr>
        <a:xfrm>
          <a:off x="2857500" y="1340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127754</xdr:rowOff>
    </xdr:from>
    <xdr:ext cx="599010" cy="259045"/>
    <xdr:sp macro="" textlink="">
      <xdr:nvSpPr>
        <xdr:cNvPr id="203" name="テキスト ボックス 202"/>
        <xdr:cNvSpPr txBox="1"/>
      </xdr:nvSpPr>
      <xdr:spPr>
        <a:xfrm>
          <a:off x="2608794" y="13500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106,828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139897</xdr:rowOff>
    </xdr:from>
    <xdr:to>
      <xdr:col>3</xdr:col>
      <xdr:colOff>3175</xdr:colOff>
      <xdr:row>79</xdr:row>
      <xdr:rowOff>70047</xdr:rowOff>
    </xdr:to>
    <xdr:sp macro="" textlink="">
      <xdr:nvSpPr>
        <xdr:cNvPr id="204" name="円/楕円 203"/>
        <xdr:cNvSpPr/>
      </xdr:nvSpPr>
      <xdr:spPr>
        <a:xfrm>
          <a:off x="1968500" y="1351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61174</xdr:rowOff>
    </xdr:from>
    <xdr:ext cx="599010" cy="259045"/>
    <xdr:sp macro="" textlink="">
      <xdr:nvSpPr>
        <xdr:cNvPr id="205" name="テキスト ボックス 204"/>
        <xdr:cNvSpPr txBox="1"/>
      </xdr:nvSpPr>
      <xdr:spPr>
        <a:xfrm>
          <a:off x="1719794" y="13605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101,323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105569</xdr:rowOff>
    </xdr:from>
    <xdr:to>
      <xdr:col>1</xdr:col>
      <xdr:colOff>485775</xdr:colOff>
      <xdr:row>79</xdr:row>
      <xdr:rowOff>35719</xdr:rowOff>
    </xdr:to>
    <xdr:sp macro="" textlink="">
      <xdr:nvSpPr>
        <xdr:cNvPr id="206" name="円/楕円 205"/>
        <xdr:cNvSpPr/>
      </xdr:nvSpPr>
      <xdr:spPr>
        <a:xfrm>
          <a:off x="1079500" y="1347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26846</xdr:rowOff>
    </xdr:from>
    <xdr:ext cx="599010" cy="259045"/>
    <xdr:sp macro="" textlink="">
      <xdr:nvSpPr>
        <xdr:cNvPr id="207" name="テキスト ボックス 206"/>
        <xdr:cNvSpPr txBox="1"/>
      </xdr:nvSpPr>
      <xdr:spPr>
        <a:xfrm>
          <a:off x="830794" y="135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103,125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36,023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32810</xdr:rowOff>
    </xdr:from>
    <xdr:to>
      <xdr:col>6</xdr:col>
      <xdr:colOff>510540</xdr:colOff>
      <xdr:row>99</xdr:row>
      <xdr:rowOff>19228</xdr:rowOff>
    </xdr:to>
    <xdr:cxnSp macro="">
      <xdr:nvCxnSpPr>
        <xdr:cNvPr id="232" name="直線コネクタ 231"/>
        <xdr:cNvCxnSpPr/>
      </xdr:nvCxnSpPr>
      <xdr:spPr>
        <a:xfrm flipV="1">
          <a:off x="4633595" y="15634760"/>
          <a:ext cx="1270" cy="1358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23055</xdr:rowOff>
    </xdr:from>
    <xdr:ext cx="534377" cy="259045"/>
    <xdr:sp macro="" textlink="">
      <xdr:nvSpPr>
        <xdr:cNvPr id="233" name="衛生費最小値テキスト"/>
        <xdr:cNvSpPr txBox="1"/>
      </xdr:nvSpPr>
      <xdr:spPr>
        <a:xfrm>
          <a:off x="4686300" y="169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422275</xdr:colOff>
      <xdr:row>99</xdr:row>
      <xdr:rowOff>19228</xdr:rowOff>
    </xdr:from>
    <xdr:to>
      <xdr:col>6</xdr:col>
      <xdr:colOff>600075</xdr:colOff>
      <xdr:row>99</xdr:row>
      <xdr:rowOff>19228</xdr:rowOff>
    </xdr:to>
    <xdr:cxnSp macro="">
      <xdr:nvCxnSpPr>
        <xdr:cNvPr id="234" name="直線コネクタ 233"/>
        <xdr:cNvCxnSpPr/>
      </xdr:nvCxnSpPr>
      <xdr:spPr>
        <a:xfrm>
          <a:off x="4546600" y="169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150937</xdr:rowOff>
    </xdr:from>
    <xdr:ext cx="534377" cy="259045"/>
    <xdr:sp macro="" textlink="">
      <xdr:nvSpPr>
        <xdr:cNvPr id="235" name="衛生費最大値テキスト"/>
        <xdr:cNvSpPr txBox="1"/>
      </xdr:nvSpPr>
      <xdr:spPr>
        <a:xfrm>
          <a:off x="4686300" y="154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422275</xdr:colOff>
      <xdr:row>91</xdr:row>
      <xdr:rowOff>32810</xdr:rowOff>
    </xdr:from>
    <xdr:to>
      <xdr:col>6</xdr:col>
      <xdr:colOff>600075</xdr:colOff>
      <xdr:row>91</xdr:row>
      <xdr:rowOff>32810</xdr:rowOff>
    </xdr:to>
    <xdr:cxnSp macro="">
      <xdr:nvCxnSpPr>
        <xdr:cNvPr id="236" name="直線コネクタ 235"/>
        <xdr:cNvCxnSpPr/>
      </xdr:nvCxnSpPr>
      <xdr:spPr>
        <a:xfrm>
          <a:off x="4546600" y="1563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83807</xdr:rowOff>
    </xdr:from>
    <xdr:to>
      <xdr:col>6</xdr:col>
      <xdr:colOff>511175</xdr:colOff>
      <xdr:row>96</xdr:row>
      <xdr:rowOff>97828</xdr:rowOff>
    </xdr:to>
    <xdr:cxnSp macro="">
      <xdr:nvCxnSpPr>
        <xdr:cNvPr id="237" name="直線コネクタ 236"/>
        <xdr:cNvCxnSpPr/>
      </xdr:nvCxnSpPr>
      <xdr:spPr>
        <a:xfrm>
          <a:off x="3797300" y="16543007"/>
          <a:ext cx="8382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151032</xdr:rowOff>
    </xdr:from>
    <xdr:ext cx="534377" cy="259045"/>
    <xdr:sp macro="" textlink="">
      <xdr:nvSpPr>
        <xdr:cNvPr id="238" name="衛生費平均値テキスト"/>
        <xdr:cNvSpPr txBox="1"/>
      </xdr:nvSpPr>
      <xdr:spPr>
        <a:xfrm>
          <a:off x="4686300" y="16610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1155</xdr:rowOff>
    </xdr:from>
    <xdr:to>
      <xdr:col>6</xdr:col>
      <xdr:colOff>561975</xdr:colOff>
      <xdr:row>97</xdr:row>
      <xdr:rowOff>102755</xdr:rowOff>
    </xdr:to>
    <xdr:sp macro="" textlink="">
      <xdr:nvSpPr>
        <xdr:cNvPr id="239" name="フローチャート : 判断 238"/>
        <xdr:cNvSpPr/>
      </xdr:nvSpPr>
      <xdr:spPr>
        <a:xfrm>
          <a:off x="45847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83807</xdr:rowOff>
    </xdr:from>
    <xdr:to>
      <xdr:col>5</xdr:col>
      <xdr:colOff>358775</xdr:colOff>
      <xdr:row>97</xdr:row>
      <xdr:rowOff>4502</xdr:rowOff>
    </xdr:to>
    <xdr:cxnSp macro="">
      <xdr:nvCxnSpPr>
        <xdr:cNvPr id="240" name="直線コネクタ 239"/>
        <xdr:cNvCxnSpPr/>
      </xdr:nvCxnSpPr>
      <xdr:spPr>
        <a:xfrm flipV="1">
          <a:off x="2908300" y="16543007"/>
          <a:ext cx="889000" cy="9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488</xdr:rowOff>
    </xdr:from>
    <xdr:to>
      <xdr:col>5</xdr:col>
      <xdr:colOff>409575</xdr:colOff>
      <xdr:row>97</xdr:row>
      <xdr:rowOff>102088</xdr:rowOff>
    </xdr:to>
    <xdr:sp macro="" textlink="">
      <xdr:nvSpPr>
        <xdr:cNvPr id="241" name="フローチャート : 判断 240"/>
        <xdr:cNvSpPr/>
      </xdr:nvSpPr>
      <xdr:spPr>
        <a:xfrm>
          <a:off x="3746500" y="1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93215</xdr:rowOff>
    </xdr:from>
    <xdr:ext cx="534377" cy="259045"/>
    <xdr:sp macro="" textlink="">
      <xdr:nvSpPr>
        <xdr:cNvPr id="242" name="テキスト ボックス 241"/>
        <xdr:cNvSpPr txBox="1"/>
      </xdr:nvSpPr>
      <xdr:spPr>
        <a:xfrm>
          <a:off x="3530111" y="167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37,641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152578</xdr:rowOff>
    </xdr:from>
    <xdr:to>
      <xdr:col>4</xdr:col>
      <xdr:colOff>155575</xdr:colOff>
      <xdr:row>97</xdr:row>
      <xdr:rowOff>4502</xdr:rowOff>
    </xdr:to>
    <xdr:cxnSp macro="">
      <xdr:nvCxnSpPr>
        <xdr:cNvPr id="243" name="直線コネクタ 242"/>
        <xdr:cNvCxnSpPr/>
      </xdr:nvCxnSpPr>
      <xdr:spPr>
        <a:xfrm>
          <a:off x="2019300" y="16611778"/>
          <a:ext cx="889000" cy="2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46380</xdr:rowOff>
    </xdr:from>
    <xdr:to>
      <xdr:col>4</xdr:col>
      <xdr:colOff>206375</xdr:colOff>
      <xdr:row>97</xdr:row>
      <xdr:rowOff>147980</xdr:rowOff>
    </xdr:to>
    <xdr:sp macro="" textlink="">
      <xdr:nvSpPr>
        <xdr:cNvPr id="244" name="フローチャート : 判断 243"/>
        <xdr:cNvSpPr/>
      </xdr:nvSpPr>
      <xdr:spPr>
        <a:xfrm>
          <a:off x="2857500" y="166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139107</xdr:rowOff>
    </xdr:from>
    <xdr:ext cx="534377" cy="259045"/>
    <xdr:sp macro="" textlink="">
      <xdr:nvSpPr>
        <xdr:cNvPr id="245" name="テキスト ボックス 244"/>
        <xdr:cNvSpPr txBox="1"/>
      </xdr:nvSpPr>
      <xdr:spPr>
        <a:xfrm>
          <a:off x="2641111" y="1676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35,232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152578</xdr:rowOff>
    </xdr:from>
    <xdr:to>
      <xdr:col>2</xdr:col>
      <xdr:colOff>638175</xdr:colOff>
      <xdr:row>96</xdr:row>
      <xdr:rowOff>169723</xdr:rowOff>
    </xdr:to>
    <xdr:cxnSp macro="">
      <xdr:nvCxnSpPr>
        <xdr:cNvPr id="246" name="直線コネクタ 245"/>
        <xdr:cNvCxnSpPr/>
      </xdr:nvCxnSpPr>
      <xdr:spPr>
        <a:xfrm flipV="1">
          <a:off x="1130300" y="16611778"/>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75051</xdr:rowOff>
    </xdr:from>
    <xdr:to>
      <xdr:col>3</xdr:col>
      <xdr:colOff>3175</xdr:colOff>
      <xdr:row>98</xdr:row>
      <xdr:rowOff>5201</xdr:rowOff>
    </xdr:to>
    <xdr:sp macro="" textlink="">
      <xdr:nvSpPr>
        <xdr:cNvPr id="247" name="フローチャート : 判断 246"/>
        <xdr:cNvSpPr/>
      </xdr:nvSpPr>
      <xdr:spPr>
        <a:xfrm>
          <a:off x="1968500" y="1670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167778</xdr:rowOff>
    </xdr:from>
    <xdr:ext cx="534377" cy="259045"/>
    <xdr:sp macro="" textlink="">
      <xdr:nvSpPr>
        <xdr:cNvPr id="248" name="テキスト ボックス 247"/>
        <xdr:cNvSpPr txBox="1"/>
      </xdr:nvSpPr>
      <xdr:spPr>
        <a:xfrm>
          <a:off x="1752111" y="1679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38970</xdr:rowOff>
    </xdr:from>
    <xdr:to>
      <xdr:col>1</xdr:col>
      <xdr:colOff>485775</xdr:colOff>
      <xdr:row>97</xdr:row>
      <xdr:rowOff>140570</xdr:rowOff>
    </xdr:to>
    <xdr:sp macro="" textlink="">
      <xdr:nvSpPr>
        <xdr:cNvPr id="249" name="フローチャート : 判断 248"/>
        <xdr:cNvSpPr/>
      </xdr:nvSpPr>
      <xdr:spPr>
        <a:xfrm>
          <a:off x="1079500" y="1666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131697</xdr:rowOff>
    </xdr:from>
    <xdr:ext cx="534377" cy="259045"/>
    <xdr:sp macro="" textlink="">
      <xdr:nvSpPr>
        <xdr:cNvPr id="250" name="テキスト ボックス 249"/>
        <xdr:cNvSpPr txBox="1"/>
      </xdr:nvSpPr>
      <xdr:spPr>
        <a:xfrm>
          <a:off x="863111" y="1676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35,621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47028</xdr:rowOff>
    </xdr:from>
    <xdr:to>
      <xdr:col>6</xdr:col>
      <xdr:colOff>561975</xdr:colOff>
      <xdr:row>96</xdr:row>
      <xdr:rowOff>148628</xdr:rowOff>
    </xdr:to>
    <xdr:sp macro="" textlink="">
      <xdr:nvSpPr>
        <xdr:cNvPr id="256" name="円/楕円 255"/>
        <xdr:cNvSpPr/>
      </xdr:nvSpPr>
      <xdr:spPr>
        <a:xfrm>
          <a:off x="4584700" y="1650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69905</xdr:rowOff>
    </xdr:from>
    <xdr:ext cx="534377" cy="259045"/>
    <xdr:sp macro="" textlink="">
      <xdr:nvSpPr>
        <xdr:cNvPr id="257" name="衛生費該当値テキスト"/>
        <xdr:cNvSpPr txBox="1"/>
      </xdr:nvSpPr>
      <xdr:spPr>
        <a:xfrm>
          <a:off x="4686300" y="1635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44,198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33007</xdr:rowOff>
    </xdr:from>
    <xdr:to>
      <xdr:col>5</xdr:col>
      <xdr:colOff>409575</xdr:colOff>
      <xdr:row>96</xdr:row>
      <xdr:rowOff>134607</xdr:rowOff>
    </xdr:to>
    <xdr:sp macro="" textlink="">
      <xdr:nvSpPr>
        <xdr:cNvPr id="258" name="円/楕円 257"/>
        <xdr:cNvSpPr/>
      </xdr:nvSpPr>
      <xdr:spPr>
        <a:xfrm>
          <a:off x="3746500" y="1649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151134</xdr:rowOff>
    </xdr:from>
    <xdr:ext cx="534377" cy="259045"/>
    <xdr:sp macro="" textlink="">
      <xdr:nvSpPr>
        <xdr:cNvPr id="259" name="テキスト ボックス 258"/>
        <xdr:cNvSpPr txBox="1"/>
      </xdr:nvSpPr>
      <xdr:spPr>
        <a:xfrm>
          <a:off x="3530111" y="1626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44,934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125152</xdr:rowOff>
    </xdr:from>
    <xdr:to>
      <xdr:col>4</xdr:col>
      <xdr:colOff>206375</xdr:colOff>
      <xdr:row>97</xdr:row>
      <xdr:rowOff>55302</xdr:rowOff>
    </xdr:to>
    <xdr:sp macro="" textlink="">
      <xdr:nvSpPr>
        <xdr:cNvPr id="260" name="円/楕円 259"/>
        <xdr:cNvSpPr/>
      </xdr:nvSpPr>
      <xdr:spPr>
        <a:xfrm>
          <a:off x="2857500" y="1658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71829</xdr:rowOff>
    </xdr:from>
    <xdr:ext cx="534377" cy="259045"/>
    <xdr:sp macro="" textlink="">
      <xdr:nvSpPr>
        <xdr:cNvPr id="261" name="テキスト ボックス 260"/>
        <xdr:cNvSpPr txBox="1"/>
      </xdr:nvSpPr>
      <xdr:spPr>
        <a:xfrm>
          <a:off x="2641111" y="1635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40,097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101778</xdr:rowOff>
    </xdr:from>
    <xdr:to>
      <xdr:col>3</xdr:col>
      <xdr:colOff>3175</xdr:colOff>
      <xdr:row>97</xdr:row>
      <xdr:rowOff>31928</xdr:rowOff>
    </xdr:to>
    <xdr:sp macro="" textlink="">
      <xdr:nvSpPr>
        <xdr:cNvPr id="262" name="円/楕円 261"/>
        <xdr:cNvSpPr/>
      </xdr:nvSpPr>
      <xdr:spPr>
        <a:xfrm>
          <a:off x="1968500" y="1656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48455</xdr:rowOff>
    </xdr:from>
    <xdr:ext cx="534377" cy="259045"/>
    <xdr:sp macro="" textlink="">
      <xdr:nvSpPr>
        <xdr:cNvPr id="263" name="テキスト ボックス 262"/>
        <xdr:cNvSpPr txBox="1"/>
      </xdr:nvSpPr>
      <xdr:spPr>
        <a:xfrm>
          <a:off x="1752111" y="1633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41,324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118923</xdr:rowOff>
    </xdr:from>
    <xdr:to>
      <xdr:col>1</xdr:col>
      <xdr:colOff>485775</xdr:colOff>
      <xdr:row>97</xdr:row>
      <xdr:rowOff>49073</xdr:rowOff>
    </xdr:to>
    <xdr:sp macro="" textlink="">
      <xdr:nvSpPr>
        <xdr:cNvPr id="264" name="円/楕円 263"/>
        <xdr:cNvSpPr/>
      </xdr:nvSpPr>
      <xdr:spPr>
        <a:xfrm>
          <a:off x="1079500" y="1657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65600</xdr:rowOff>
    </xdr:from>
    <xdr:ext cx="534377" cy="259045"/>
    <xdr:sp macro="" textlink="">
      <xdr:nvSpPr>
        <xdr:cNvPr id="265" name="テキスト ボックス 264"/>
        <xdr:cNvSpPr txBox="1"/>
      </xdr:nvSpPr>
      <xdr:spPr>
        <a:xfrm>
          <a:off x="863111" y="1635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40,424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9" name="テキスト ボックス 27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34727</xdr:rowOff>
    </xdr:from>
    <xdr:to>
      <xdr:col>15</xdr:col>
      <xdr:colOff>180340</xdr:colOff>
      <xdr:row>38</xdr:row>
      <xdr:rowOff>139700</xdr:rowOff>
    </xdr:to>
    <xdr:cxnSp macro="">
      <xdr:nvCxnSpPr>
        <xdr:cNvPr id="287" name="直線コネクタ 286"/>
        <xdr:cNvCxnSpPr/>
      </xdr:nvCxnSpPr>
      <xdr:spPr>
        <a:xfrm flipV="1">
          <a:off x="10475595" y="5178227"/>
          <a:ext cx="1270" cy="147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152854</xdr:rowOff>
    </xdr:from>
    <xdr:ext cx="534377" cy="259045"/>
    <xdr:sp macro="" textlink="">
      <xdr:nvSpPr>
        <xdr:cNvPr id="290" name="労働費最大値テキスト"/>
        <xdr:cNvSpPr txBox="1"/>
      </xdr:nvSpPr>
      <xdr:spPr>
        <a:xfrm>
          <a:off x="10528300" y="49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92075</xdr:colOff>
      <xdr:row>30</xdr:row>
      <xdr:rowOff>34727</xdr:rowOff>
    </xdr:from>
    <xdr:to>
      <xdr:col>15</xdr:col>
      <xdr:colOff>269875</xdr:colOff>
      <xdr:row>30</xdr:row>
      <xdr:rowOff>34727</xdr:rowOff>
    </xdr:to>
    <xdr:cxnSp macro="">
      <xdr:nvCxnSpPr>
        <xdr:cNvPr id="291" name="直線コネクタ 290"/>
        <xdr:cNvCxnSpPr/>
      </xdr:nvCxnSpPr>
      <xdr:spPr>
        <a:xfrm>
          <a:off x="10388600" y="517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96266</xdr:rowOff>
    </xdr:from>
    <xdr:to>
      <xdr:col>15</xdr:col>
      <xdr:colOff>180975</xdr:colOff>
      <xdr:row>38</xdr:row>
      <xdr:rowOff>98598</xdr:rowOff>
    </xdr:to>
    <xdr:cxnSp macro="">
      <xdr:nvCxnSpPr>
        <xdr:cNvPr id="292" name="直線コネクタ 291"/>
        <xdr:cNvCxnSpPr/>
      </xdr:nvCxnSpPr>
      <xdr:spPr>
        <a:xfrm flipV="1">
          <a:off x="9639300" y="6611366"/>
          <a:ext cx="8382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38351</xdr:rowOff>
    </xdr:from>
    <xdr:ext cx="469744" cy="259045"/>
    <xdr:sp macro="" textlink="">
      <xdr:nvSpPr>
        <xdr:cNvPr id="293" name="労働費平均値テキスト"/>
        <xdr:cNvSpPr txBox="1"/>
      </xdr:nvSpPr>
      <xdr:spPr>
        <a:xfrm>
          <a:off x="10528300" y="6382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15473</xdr:rowOff>
    </xdr:from>
    <xdr:to>
      <xdr:col>15</xdr:col>
      <xdr:colOff>231775</xdr:colOff>
      <xdr:row>38</xdr:row>
      <xdr:rowOff>117073</xdr:rowOff>
    </xdr:to>
    <xdr:sp macro="" textlink="">
      <xdr:nvSpPr>
        <xdr:cNvPr id="294" name="フローチャート : 判断 293"/>
        <xdr:cNvSpPr/>
      </xdr:nvSpPr>
      <xdr:spPr>
        <a:xfrm>
          <a:off x="104267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98598</xdr:rowOff>
    </xdr:from>
    <xdr:to>
      <xdr:col>14</xdr:col>
      <xdr:colOff>28575</xdr:colOff>
      <xdr:row>38</xdr:row>
      <xdr:rowOff>99147</xdr:rowOff>
    </xdr:to>
    <xdr:cxnSp macro="">
      <xdr:nvCxnSpPr>
        <xdr:cNvPr id="295" name="直線コネクタ 294"/>
        <xdr:cNvCxnSpPr/>
      </xdr:nvCxnSpPr>
      <xdr:spPr>
        <a:xfrm flipV="1">
          <a:off x="8750300" y="6613698"/>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82545</xdr:rowOff>
    </xdr:from>
    <xdr:to>
      <xdr:col>14</xdr:col>
      <xdr:colOff>79375</xdr:colOff>
      <xdr:row>38</xdr:row>
      <xdr:rowOff>12695</xdr:rowOff>
    </xdr:to>
    <xdr:sp macro="" textlink="">
      <xdr:nvSpPr>
        <xdr:cNvPr id="296" name="フローチャート : 判断 295"/>
        <xdr:cNvSpPr/>
      </xdr:nvSpPr>
      <xdr:spPr>
        <a:xfrm>
          <a:off x="9588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29222</xdr:rowOff>
    </xdr:from>
    <xdr:ext cx="469744" cy="259045"/>
    <xdr:sp macro="" textlink="">
      <xdr:nvSpPr>
        <xdr:cNvPr id="297" name="テキスト ボックス 296"/>
        <xdr:cNvSpPr txBox="1"/>
      </xdr:nvSpPr>
      <xdr:spPr>
        <a:xfrm>
          <a:off x="9404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89362</xdr:rowOff>
    </xdr:from>
    <xdr:to>
      <xdr:col>12</xdr:col>
      <xdr:colOff>511175</xdr:colOff>
      <xdr:row>38</xdr:row>
      <xdr:rowOff>99147</xdr:rowOff>
    </xdr:to>
    <xdr:cxnSp macro="">
      <xdr:nvCxnSpPr>
        <xdr:cNvPr id="298" name="直線コネクタ 297"/>
        <xdr:cNvCxnSpPr/>
      </xdr:nvCxnSpPr>
      <xdr:spPr>
        <a:xfrm>
          <a:off x="7861300" y="6604462"/>
          <a:ext cx="889000" cy="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68235</xdr:rowOff>
    </xdr:from>
    <xdr:to>
      <xdr:col>12</xdr:col>
      <xdr:colOff>561975</xdr:colOff>
      <xdr:row>37</xdr:row>
      <xdr:rowOff>169835</xdr:rowOff>
    </xdr:to>
    <xdr:sp macro="" textlink="">
      <xdr:nvSpPr>
        <xdr:cNvPr id="299" name="フローチャート : 判断 298"/>
        <xdr:cNvSpPr/>
      </xdr:nvSpPr>
      <xdr:spPr>
        <a:xfrm>
          <a:off x="8699500" y="64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14912</xdr:rowOff>
    </xdr:from>
    <xdr:ext cx="469744" cy="259045"/>
    <xdr:sp macro="" textlink="">
      <xdr:nvSpPr>
        <xdr:cNvPr id="300" name="テキスト ボックス 299"/>
        <xdr:cNvSpPr txBox="1"/>
      </xdr:nvSpPr>
      <xdr:spPr>
        <a:xfrm>
          <a:off x="8515427" y="618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69520</xdr:rowOff>
    </xdr:from>
    <xdr:to>
      <xdr:col>11</xdr:col>
      <xdr:colOff>307975</xdr:colOff>
      <xdr:row>38</xdr:row>
      <xdr:rowOff>89362</xdr:rowOff>
    </xdr:to>
    <xdr:cxnSp macro="">
      <xdr:nvCxnSpPr>
        <xdr:cNvPr id="301" name="直線コネクタ 300"/>
        <xdr:cNvCxnSpPr/>
      </xdr:nvCxnSpPr>
      <xdr:spPr>
        <a:xfrm>
          <a:off x="6972300" y="6584620"/>
          <a:ext cx="889000" cy="1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68143</xdr:rowOff>
    </xdr:from>
    <xdr:to>
      <xdr:col>11</xdr:col>
      <xdr:colOff>358775</xdr:colOff>
      <xdr:row>37</xdr:row>
      <xdr:rowOff>169743</xdr:rowOff>
    </xdr:to>
    <xdr:sp macro="" textlink="">
      <xdr:nvSpPr>
        <xdr:cNvPr id="302" name="フローチャート : 判断 301"/>
        <xdr:cNvSpPr/>
      </xdr:nvSpPr>
      <xdr:spPr>
        <a:xfrm>
          <a:off x="7810500" y="641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14820</xdr:rowOff>
    </xdr:from>
    <xdr:ext cx="469744" cy="259045"/>
    <xdr:sp macro="" textlink="">
      <xdr:nvSpPr>
        <xdr:cNvPr id="303" name="テキスト ボックス 302"/>
        <xdr:cNvSpPr txBox="1"/>
      </xdr:nvSpPr>
      <xdr:spPr>
        <a:xfrm>
          <a:off x="7626427" y="618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163926</xdr:rowOff>
    </xdr:from>
    <xdr:to>
      <xdr:col>10</xdr:col>
      <xdr:colOff>155575</xdr:colOff>
      <xdr:row>37</xdr:row>
      <xdr:rowOff>94076</xdr:rowOff>
    </xdr:to>
    <xdr:sp macro="" textlink="">
      <xdr:nvSpPr>
        <xdr:cNvPr id="304" name="フローチャート : 判断 303"/>
        <xdr:cNvSpPr/>
      </xdr:nvSpPr>
      <xdr:spPr>
        <a:xfrm>
          <a:off x="6921500" y="633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110603</xdr:rowOff>
    </xdr:from>
    <xdr:ext cx="469744" cy="259045"/>
    <xdr:sp macro="" textlink="">
      <xdr:nvSpPr>
        <xdr:cNvPr id="305" name="テキスト ボックス 304"/>
        <xdr:cNvSpPr txBox="1"/>
      </xdr:nvSpPr>
      <xdr:spPr>
        <a:xfrm>
          <a:off x="6737427" y="611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45466</xdr:rowOff>
    </xdr:from>
    <xdr:to>
      <xdr:col>15</xdr:col>
      <xdr:colOff>231775</xdr:colOff>
      <xdr:row>38</xdr:row>
      <xdr:rowOff>147066</xdr:rowOff>
    </xdr:to>
    <xdr:sp macro="" textlink="">
      <xdr:nvSpPr>
        <xdr:cNvPr id="311" name="円/楕円 310"/>
        <xdr:cNvSpPr/>
      </xdr:nvSpPr>
      <xdr:spPr>
        <a:xfrm>
          <a:off x="10426700" y="656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165351</xdr:rowOff>
    </xdr:from>
    <xdr:ext cx="378565" cy="259045"/>
    <xdr:sp macro="" textlink="">
      <xdr:nvSpPr>
        <xdr:cNvPr id="312" name="労働費該当値テキスト"/>
        <xdr:cNvSpPr txBox="1"/>
      </xdr:nvSpPr>
      <xdr:spPr>
        <a:xfrm>
          <a:off x="10528300" y="6509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47798</xdr:rowOff>
    </xdr:from>
    <xdr:to>
      <xdr:col>14</xdr:col>
      <xdr:colOff>79375</xdr:colOff>
      <xdr:row>38</xdr:row>
      <xdr:rowOff>149398</xdr:rowOff>
    </xdr:to>
    <xdr:sp macro="" textlink="">
      <xdr:nvSpPr>
        <xdr:cNvPr id="313" name="円/楕円 312"/>
        <xdr:cNvSpPr/>
      </xdr:nvSpPr>
      <xdr:spPr>
        <a:xfrm>
          <a:off x="9588500" y="656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140525</xdr:rowOff>
    </xdr:from>
    <xdr:ext cx="378565" cy="259045"/>
    <xdr:sp macro="" textlink="">
      <xdr:nvSpPr>
        <xdr:cNvPr id="314" name="テキスト ボックス 313"/>
        <xdr:cNvSpPr txBox="1"/>
      </xdr:nvSpPr>
      <xdr:spPr>
        <a:xfrm>
          <a:off x="9450017" y="6655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48347</xdr:rowOff>
    </xdr:from>
    <xdr:to>
      <xdr:col>12</xdr:col>
      <xdr:colOff>561975</xdr:colOff>
      <xdr:row>38</xdr:row>
      <xdr:rowOff>149947</xdr:rowOff>
    </xdr:to>
    <xdr:sp macro="" textlink="">
      <xdr:nvSpPr>
        <xdr:cNvPr id="315" name="円/楕円 314"/>
        <xdr:cNvSpPr/>
      </xdr:nvSpPr>
      <xdr:spPr>
        <a:xfrm>
          <a:off x="8699500" y="656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141074</xdr:rowOff>
    </xdr:from>
    <xdr:ext cx="378565" cy="259045"/>
    <xdr:sp macro="" textlink="">
      <xdr:nvSpPr>
        <xdr:cNvPr id="316" name="テキスト ボックス 315"/>
        <xdr:cNvSpPr txBox="1"/>
      </xdr:nvSpPr>
      <xdr:spPr>
        <a:xfrm>
          <a:off x="8561017" y="6656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38562</xdr:rowOff>
    </xdr:from>
    <xdr:to>
      <xdr:col>11</xdr:col>
      <xdr:colOff>358775</xdr:colOff>
      <xdr:row>38</xdr:row>
      <xdr:rowOff>140162</xdr:rowOff>
    </xdr:to>
    <xdr:sp macro="" textlink="">
      <xdr:nvSpPr>
        <xdr:cNvPr id="317" name="円/楕円 316"/>
        <xdr:cNvSpPr/>
      </xdr:nvSpPr>
      <xdr:spPr>
        <a:xfrm>
          <a:off x="7810500" y="655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131289</xdr:rowOff>
    </xdr:from>
    <xdr:ext cx="469744" cy="259045"/>
    <xdr:sp macro="" textlink="">
      <xdr:nvSpPr>
        <xdr:cNvPr id="318" name="テキスト ボックス 317"/>
        <xdr:cNvSpPr txBox="1"/>
      </xdr:nvSpPr>
      <xdr:spPr>
        <a:xfrm>
          <a:off x="7626427" y="664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18720</xdr:rowOff>
    </xdr:from>
    <xdr:to>
      <xdr:col>10</xdr:col>
      <xdr:colOff>155575</xdr:colOff>
      <xdr:row>38</xdr:row>
      <xdr:rowOff>120320</xdr:rowOff>
    </xdr:to>
    <xdr:sp macro="" textlink="">
      <xdr:nvSpPr>
        <xdr:cNvPr id="319" name="円/楕円 318"/>
        <xdr:cNvSpPr/>
      </xdr:nvSpPr>
      <xdr:spPr>
        <a:xfrm>
          <a:off x="6921500" y="65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111447</xdr:rowOff>
    </xdr:from>
    <xdr:ext cx="469744" cy="259045"/>
    <xdr:sp macro="" textlink="">
      <xdr:nvSpPr>
        <xdr:cNvPr id="320" name="テキスト ボックス 319"/>
        <xdr:cNvSpPr txBox="1"/>
      </xdr:nvSpPr>
      <xdr:spPr>
        <a:xfrm>
          <a:off x="6737427" y="662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168389</xdr:rowOff>
    </xdr:from>
    <xdr:to>
      <xdr:col>15</xdr:col>
      <xdr:colOff>180340</xdr:colOff>
      <xdr:row>59</xdr:row>
      <xdr:rowOff>9322</xdr:rowOff>
    </xdr:to>
    <xdr:cxnSp macro="">
      <xdr:nvCxnSpPr>
        <xdr:cNvPr id="344" name="直線コネクタ 343"/>
        <xdr:cNvCxnSpPr/>
      </xdr:nvCxnSpPr>
      <xdr:spPr>
        <a:xfrm flipV="1">
          <a:off x="10475595" y="8740889"/>
          <a:ext cx="1270" cy="1383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13149</xdr:rowOff>
    </xdr:from>
    <xdr:ext cx="378565" cy="259045"/>
    <xdr:sp macro="" textlink="">
      <xdr:nvSpPr>
        <xdr:cNvPr id="345" name="農林水産業費最小値テキスト"/>
        <xdr:cNvSpPr txBox="1"/>
      </xdr:nvSpPr>
      <xdr:spPr>
        <a:xfrm>
          <a:off x="10528300" y="1012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92075</xdr:colOff>
      <xdr:row>59</xdr:row>
      <xdr:rowOff>9322</xdr:rowOff>
    </xdr:from>
    <xdr:to>
      <xdr:col>15</xdr:col>
      <xdr:colOff>269875</xdr:colOff>
      <xdr:row>59</xdr:row>
      <xdr:rowOff>9322</xdr:rowOff>
    </xdr:to>
    <xdr:cxnSp macro="">
      <xdr:nvCxnSpPr>
        <xdr:cNvPr id="346" name="直線コネクタ 345"/>
        <xdr:cNvCxnSpPr/>
      </xdr:nvCxnSpPr>
      <xdr:spPr>
        <a:xfrm>
          <a:off x="10388600" y="1012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115066</xdr:rowOff>
    </xdr:from>
    <xdr:ext cx="534377" cy="259045"/>
    <xdr:sp macro="" textlink="">
      <xdr:nvSpPr>
        <xdr:cNvPr id="347" name="農林水産業費最大値テキスト"/>
        <xdr:cNvSpPr txBox="1"/>
      </xdr:nvSpPr>
      <xdr:spPr>
        <a:xfrm>
          <a:off x="10528300" y="851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92075</xdr:colOff>
      <xdr:row>50</xdr:row>
      <xdr:rowOff>168389</xdr:rowOff>
    </xdr:from>
    <xdr:to>
      <xdr:col>15</xdr:col>
      <xdr:colOff>269875</xdr:colOff>
      <xdr:row>50</xdr:row>
      <xdr:rowOff>168389</xdr:rowOff>
    </xdr:to>
    <xdr:cxnSp macro="">
      <xdr:nvCxnSpPr>
        <xdr:cNvPr id="348" name="直線コネクタ 347"/>
        <xdr:cNvCxnSpPr/>
      </xdr:nvCxnSpPr>
      <xdr:spPr>
        <a:xfrm>
          <a:off x="10388600" y="8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119355</xdr:rowOff>
    </xdr:from>
    <xdr:to>
      <xdr:col>15</xdr:col>
      <xdr:colOff>180975</xdr:colOff>
      <xdr:row>58</xdr:row>
      <xdr:rowOff>124422</xdr:rowOff>
    </xdr:to>
    <xdr:cxnSp macro="">
      <xdr:nvCxnSpPr>
        <xdr:cNvPr id="349" name="直線コネクタ 348"/>
        <xdr:cNvCxnSpPr/>
      </xdr:nvCxnSpPr>
      <xdr:spPr>
        <a:xfrm flipV="1">
          <a:off x="9639300" y="10063455"/>
          <a:ext cx="8382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83697</xdr:rowOff>
    </xdr:from>
    <xdr:ext cx="534377" cy="259045"/>
    <xdr:sp macro="" textlink="">
      <xdr:nvSpPr>
        <xdr:cNvPr id="350" name="農林水産業費平均値テキスト"/>
        <xdr:cNvSpPr txBox="1"/>
      </xdr:nvSpPr>
      <xdr:spPr>
        <a:xfrm>
          <a:off x="10528300" y="9513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60820</xdr:rowOff>
    </xdr:from>
    <xdr:to>
      <xdr:col>15</xdr:col>
      <xdr:colOff>231775</xdr:colOff>
      <xdr:row>56</xdr:row>
      <xdr:rowOff>162420</xdr:rowOff>
    </xdr:to>
    <xdr:sp macro="" textlink="">
      <xdr:nvSpPr>
        <xdr:cNvPr id="351" name="フローチャート : 判断 350"/>
        <xdr:cNvSpPr/>
      </xdr:nvSpPr>
      <xdr:spPr>
        <a:xfrm>
          <a:off x="10426700" y="966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124079</xdr:rowOff>
    </xdr:from>
    <xdr:to>
      <xdr:col>14</xdr:col>
      <xdr:colOff>28575</xdr:colOff>
      <xdr:row>58</xdr:row>
      <xdr:rowOff>124422</xdr:rowOff>
    </xdr:to>
    <xdr:cxnSp macro="">
      <xdr:nvCxnSpPr>
        <xdr:cNvPr id="352" name="直線コネクタ 351"/>
        <xdr:cNvCxnSpPr/>
      </xdr:nvCxnSpPr>
      <xdr:spPr>
        <a:xfrm>
          <a:off x="8750300" y="10068179"/>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129439</xdr:rowOff>
    </xdr:from>
    <xdr:to>
      <xdr:col>14</xdr:col>
      <xdr:colOff>79375</xdr:colOff>
      <xdr:row>57</xdr:row>
      <xdr:rowOff>59589</xdr:rowOff>
    </xdr:to>
    <xdr:sp macro="" textlink="">
      <xdr:nvSpPr>
        <xdr:cNvPr id="353" name="フローチャート : 判断 352"/>
        <xdr:cNvSpPr/>
      </xdr:nvSpPr>
      <xdr:spPr>
        <a:xfrm>
          <a:off x="9588500" y="97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76116</xdr:rowOff>
    </xdr:from>
    <xdr:ext cx="469744" cy="259045"/>
    <xdr:sp macro="" textlink="">
      <xdr:nvSpPr>
        <xdr:cNvPr id="354" name="テキスト ボックス 353"/>
        <xdr:cNvSpPr txBox="1"/>
      </xdr:nvSpPr>
      <xdr:spPr>
        <a:xfrm>
          <a:off x="9404427" y="950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124079</xdr:rowOff>
    </xdr:from>
    <xdr:to>
      <xdr:col>12</xdr:col>
      <xdr:colOff>511175</xdr:colOff>
      <xdr:row>58</xdr:row>
      <xdr:rowOff>136042</xdr:rowOff>
    </xdr:to>
    <xdr:cxnSp macro="">
      <xdr:nvCxnSpPr>
        <xdr:cNvPr id="355" name="直線コネクタ 354"/>
        <xdr:cNvCxnSpPr/>
      </xdr:nvCxnSpPr>
      <xdr:spPr>
        <a:xfrm flipV="1">
          <a:off x="7861300" y="10068179"/>
          <a:ext cx="889000" cy="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102235</xdr:rowOff>
    </xdr:from>
    <xdr:to>
      <xdr:col>12</xdr:col>
      <xdr:colOff>561975</xdr:colOff>
      <xdr:row>57</xdr:row>
      <xdr:rowOff>32385</xdr:rowOff>
    </xdr:to>
    <xdr:sp macro="" textlink="">
      <xdr:nvSpPr>
        <xdr:cNvPr id="356" name="フローチャート : 判断 355"/>
        <xdr:cNvSpPr/>
      </xdr:nvSpPr>
      <xdr:spPr>
        <a:xfrm>
          <a:off x="8699500" y="970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48912</xdr:rowOff>
    </xdr:from>
    <xdr:ext cx="534377" cy="259045"/>
    <xdr:sp macro="" textlink="">
      <xdr:nvSpPr>
        <xdr:cNvPr id="357" name="テキスト ボックス 356"/>
        <xdr:cNvSpPr txBox="1"/>
      </xdr:nvSpPr>
      <xdr:spPr>
        <a:xfrm>
          <a:off x="8483111" y="947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136042</xdr:rowOff>
    </xdr:from>
    <xdr:to>
      <xdr:col>11</xdr:col>
      <xdr:colOff>307975</xdr:colOff>
      <xdr:row>58</xdr:row>
      <xdr:rowOff>136499</xdr:rowOff>
    </xdr:to>
    <xdr:cxnSp macro="">
      <xdr:nvCxnSpPr>
        <xdr:cNvPr id="358" name="直線コネクタ 357"/>
        <xdr:cNvCxnSpPr/>
      </xdr:nvCxnSpPr>
      <xdr:spPr>
        <a:xfrm flipV="1">
          <a:off x="6972300" y="1008014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135420</xdr:rowOff>
    </xdr:from>
    <xdr:to>
      <xdr:col>11</xdr:col>
      <xdr:colOff>358775</xdr:colOff>
      <xdr:row>57</xdr:row>
      <xdr:rowOff>65570</xdr:rowOff>
    </xdr:to>
    <xdr:sp macro="" textlink="">
      <xdr:nvSpPr>
        <xdr:cNvPr id="359" name="フローチャート : 判断 358"/>
        <xdr:cNvSpPr/>
      </xdr:nvSpPr>
      <xdr:spPr>
        <a:xfrm>
          <a:off x="7810500" y="973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82097</xdr:rowOff>
    </xdr:from>
    <xdr:ext cx="469744" cy="259045"/>
    <xdr:sp macro="" textlink="">
      <xdr:nvSpPr>
        <xdr:cNvPr id="360" name="テキスト ボックス 359"/>
        <xdr:cNvSpPr txBox="1"/>
      </xdr:nvSpPr>
      <xdr:spPr>
        <a:xfrm>
          <a:off x="7626427" y="951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9,779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137173</xdr:rowOff>
    </xdr:from>
    <xdr:to>
      <xdr:col>10</xdr:col>
      <xdr:colOff>155575</xdr:colOff>
      <xdr:row>57</xdr:row>
      <xdr:rowOff>67323</xdr:rowOff>
    </xdr:to>
    <xdr:sp macro="" textlink="">
      <xdr:nvSpPr>
        <xdr:cNvPr id="361" name="フローチャート : 判断 360"/>
        <xdr:cNvSpPr/>
      </xdr:nvSpPr>
      <xdr:spPr>
        <a:xfrm>
          <a:off x="6921500" y="973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83850</xdr:rowOff>
    </xdr:from>
    <xdr:ext cx="469744" cy="259045"/>
    <xdr:sp macro="" textlink="">
      <xdr:nvSpPr>
        <xdr:cNvPr id="362" name="テキスト ボックス 361"/>
        <xdr:cNvSpPr txBox="1"/>
      </xdr:nvSpPr>
      <xdr:spPr>
        <a:xfrm>
          <a:off x="6737427" y="951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68555</xdr:rowOff>
    </xdr:from>
    <xdr:to>
      <xdr:col>15</xdr:col>
      <xdr:colOff>231775</xdr:colOff>
      <xdr:row>58</xdr:row>
      <xdr:rowOff>170155</xdr:rowOff>
    </xdr:to>
    <xdr:sp macro="" textlink="">
      <xdr:nvSpPr>
        <xdr:cNvPr id="368" name="円/楕円 367"/>
        <xdr:cNvSpPr/>
      </xdr:nvSpPr>
      <xdr:spPr>
        <a:xfrm>
          <a:off x="10426700" y="1001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154932</xdr:rowOff>
    </xdr:from>
    <xdr:ext cx="469744" cy="259045"/>
    <xdr:sp macro="" textlink="">
      <xdr:nvSpPr>
        <xdr:cNvPr id="369" name="農林水産業費該当値テキスト"/>
        <xdr:cNvSpPr txBox="1"/>
      </xdr:nvSpPr>
      <xdr:spPr>
        <a:xfrm>
          <a:off x="10528300" y="992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73622</xdr:rowOff>
    </xdr:from>
    <xdr:to>
      <xdr:col>14</xdr:col>
      <xdr:colOff>79375</xdr:colOff>
      <xdr:row>59</xdr:row>
      <xdr:rowOff>3772</xdr:rowOff>
    </xdr:to>
    <xdr:sp macro="" textlink="">
      <xdr:nvSpPr>
        <xdr:cNvPr id="370" name="円/楕円 369"/>
        <xdr:cNvSpPr/>
      </xdr:nvSpPr>
      <xdr:spPr>
        <a:xfrm>
          <a:off x="9588500" y="1001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166349</xdr:rowOff>
    </xdr:from>
    <xdr:ext cx="469744" cy="259045"/>
    <xdr:sp macro="" textlink="">
      <xdr:nvSpPr>
        <xdr:cNvPr id="371" name="テキスト ボックス 370"/>
        <xdr:cNvSpPr txBox="1"/>
      </xdr:nvSpPr>
      <xdr:spPr>
        <a:xfrm>
          <a:off x="9404427" y="10110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73279</xdr:rowOff>
    </xdr:from>
    <xdr:to>
      <xdr:col>12</xdr:col>
      <xdr:colOff>561975</xdr:colOff>
      <xdr:row>59</xdr:row>
      <xdr:rowOff>3429</xdr:rowOff>
    </xdr:to>
    <xdr:sp macro="" textlink="">
      <xdr:nvSpPr>
        <xdr:cNvPr id="372" name="円/楕円 371"/>
        <xdr:cNvSpPr/>
      </xdr:nvSpPr>
      <xdr:spPr>
        <a:xfrm>
          <a:off x="8699500" y="1001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166006</xdr:rowOff>
    </xdr:from>
    <xdr:ext cx="469744" cy="259045"/>
    <xdr:sp macro="" textlink="">
      <xdr:nvSpPr>
        <xdr:cNvPr id="373" name="テキスト ボックス 372"/>
        <xdr:cNvSpPr txBox="1"/>
      </xdr:nvSpPr>
      <xdr:spPr>
        <a:xfrm>
          <a:off x="8515427" y="1011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85242</xdr:rowOff>
    </xdr:from>
    <xdr:to>
      <xdr:col>11</xdr:col>
      <xdr:colOff>358775</xdr:colOff>
      <xdr:row>59</xdr:row>
      <xdr:rowOff>15392</xdr:rowOff>
    </xdr:to>
    <xdr:sp macro="" textlink="">
      <xdr:nvSpPr>
        <xdr:cNvPr id="374" name="円/楕円 373"/>
        <xdr:cNvSpPr/>
      </xdr:nvSpPr>
      <xdr:spPr>
        <a:xfrm>
          <a:off x="7810500" y="1002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6519</xdr:rowOff>
    </xdr:from>
    <xdr:ext cx="469744" cy="259045"/>
    <xdr:sp macro="" textlink="">
      <xdr:nvSpPr>
        <xdr:cNvPr id="375" name="テキスト ボックス 374"/>
        <xdr:cNvSpPr txBox="1"/>
      </xdr:nvSpPr>
      <xdr:spPr>
        <a:xfrm>
          <a:off x="7626427" y="1012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85699</xdr:rowOff>
    </xdr:from>
    <xdr:to>
      <xdr:col>10</xdr:col>
      <xdr:colOff>155575</xdr:colOff>
      <xdr:row>59</xdr:row>
      <xdr:rowOff>15849</xdr:rowOff>
    </xdr:to>
    <xdr:sp macro="" textlink="">
      <xdr:nvSpPr>
        <xdr:cNvPr id="376" name="円/楕円 375"/>
        <xdr:cNvSpPr/>
      </xdr:nvSpPr>
      <xdr:spPr>
        <a:xfrm>
          <a:off x="6921500" y="1002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6976</xdr:rowOff>
    </xdr:from>
    <xdr:ext cx="469744" cy="259045"/>
    <xdr:sp macro="" textlink="">
      <xdr:nvSpPr>
        <xdr:cNvPr id="377" name="テキスト ボックス 376"/>
        <xdr:cNvSpPr txBox="1"/>
      </xdr:nvSpPr>
      <xdr:spPr>
        <a:xfrm>
          <a:off x="6737427" y="1012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72560</xdr:rowOff>
    </xdr:from>
    <xdr:to>
      <xdr:col>15</xdr:col>
      <xdr:colOff>180340</xdr:colOff>
      <xdr:row>78</xdr:row>
      <xdr:rowOff>91168</xdr:rowOff>
    </xdr:to>
    <xdr:cxnSp macro="">
      <xdr:nvCxnSpPr>
        <xdr:cNvPr id="399" name="直線コネクタ 398"/>
        <xdr:cNvCxnSpPr/>
      </xdr:nvCxnSpPr>
      <xdr:spPr>
        <a:xfrm flipV="1">
          <a:off x="10475595" y="12245510"/>
          <a:ext cx="1270" cy="1218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94995</xdr:rowOff>
    </xdr:from>
    <xdr:ext cx="469744" cy="259045"/>
    <xdr:sp macro="" textlink="">
      <xdr:nvSpPr>
        <xdr:cNvPr id="400" name="商工費最小値テキスト"/>
        <xdr:cNvSpPr txBox="1"/>
      </xdr:nvSpPr>
      <xdr:spPr>
        <a:xfrm>
          <a:off x="10528300" y="134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92075</xdr:colOff>
      <xdr:row>78</xdr:row>
      <xdr:rowOff>91168</xdr:rowOff>
    </xdr:from>
    <xdr:to>
      <xdr:col>15</xdr:col>
      <xdr:colOff>269875</xdr:colOff>
      <xdr:row>78</xdr:row>
      <xdr:rowOff>91168</xdr:rowOff>
    </xdr:to>
    <xdr:cxnSp macro="">
      <xdr:nvCxnSpPr>
        <xdr:cNvPr id="401" name="直線コネクタ 400"/>
        <xdr:cNvCxnSpPr/>
      </xdr:nvCxnSpPr>
      <xdr:spPr>
        <a:xfrm>
          <a:off x="10388600" y="1346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19237</xdr:rowOff>
    </xdr:from>
    <xdr:ext cx="534377" cy="259045"/>
    <xdr:sp macro="" textlink="">
      <xdr:nvSpPr>
        <xdr:cNvPr id="402" name="商工費最大値テキスト"/>
        <xdr:cNvSpPr txBox="1"/>
      </xdr:nvSpPr>
      <xdr:spPr>
        <a:xfrm>
          <a:off x="10528300" y="120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92075</xdr:colOff>
      <xdr:row>71</xdr:row>
      <xdr:rowOff>72560</xdr:rowOff>
    </xdr:from>
    <xdr:to>
      <xdr:col>15</xdr:col>
      <xdr:colOff>269875</xdr:colOff>
      <xdr:row>71</xdr:row>
      <xdr:rowOff>72560</xdr:rowOff>
    </xdr:to>
    <xdr:cxnSp macro="">
      <xdr:nvCxnSpPr>
        <xdr:cNvPr id="403" name="直線コネクタ 402"/>
        <xdr:cNvCxnSpPr/>
      </xdr:nvCxnSpPr>
      <xdr:spPr>
        <a:xfrm>
          <a:off x="10388600" y="1224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159451</xdr:rowOff>
    </xdr:from>
    <xdr:to>
      <xdr:col>15</xdr:col>
      <xdr:colOff>180975</xdr:colOff>
      <xdr:row>77</xdr:row>
      <xdr:rowOff>30635</xdr:rowOff>
    </xdr:to>
    <xdr:cxnSp macro="">
      <xdr:nvCxnSpPr>
        <xdr:cNvPr id="404" name="直線コネクタ 403"/>
        <xdr:cNvCxnSpPr/>
      </xdr:nvCxnSpPr>
      <xdr:spPr>
        <a:xfrm flipV="1">
          <a:off x="9639300" y="13189651"/>
          <a:ext cx="838200" cy="4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107881</xdr:rowOff>
    </xdr:from>
    <xdr:ext cx="534377" cy="259045"/>
    <xdr:sp macro="" textlink="">
      <xdr:nvSpPr>
        <xdr:cNvPr id="405" name="商工費平均値テキスト"/>
        <xdr:cNvSpPr txBox="1"/>
      </xdr:nvSpPr>
      <xdr:spPr>
        <a:xfrm>
          <a:off x="10528300" y="13138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129454</xdr:rowOff>
    </xdr:from>
    <xdr:to>
      <xdr:col>15</xdr:col>
      <xdr:colOff>231775</xdr:colOff>
      <xdr:row>77</xdr:row>
      <xdr:rowOff>59604</xdr:rowOff>
    </xdr:to>
    <xdr:sp macro="" textlink="">
      <xdr:nvSpPr>
        <xdr:cNvPr id="406" name="フローチャート : 判断 405"/>
        <xdr:cNvSpPr/>
      </xdr:nvSpPr>
      <xdr:spPr>
        <a:xfrm>
          <a:off x="104267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30635</xdr:rowOff>
    </xdr:from>
    <xdr:to>
      <xdr:col>14</xdr:col>
      <xdr:colOff>28575</xdr:colOff>
      <xdr:row>77</xdr:row>
      <xdr:rowOff>67120</xdr:rowOff>
    </xdr:to>
    <xdr:cxnSp macro="">
      <xdr:nvCxnSpPr>
        <xdr:cNvPr id="407" name="直線コネクタ 406"/>
        <xdr:cNvCxnSpPr/>
      </xdr:nvCxnSpPr>
      <xdr:spPr>
        <a:xfrm flipV="1">
          <a:off x="8750300" y="13232285"/>
          <a:ext cx="889000" cy="3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128219</xdr:rowOff>
    </xdr:from>
    <xdr:to>
      <xdr:col>14</xdr:col>
      <xdr:colOff>79375</xdr:colOff>
      <xdr:row>77</xdr:row>
      <xdr:rowOff>58369</xdr:rowOff>
    </xdr:to>
    <xdr:sp macro="" textlink="">
      <xdr:nvSpPr>
        <xdr:cNvPr id="408" name="フローチャート : 判断 407"/>
        <xdr:cNvSpPr/>
      </xdr:nvSpPr>
      <xdr:spPr>
        <a:xfrm>
          <a:off x="9588500" y="1315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74896</xdr:rowOff>
    </xdr:from>
    <xdr:ext cx="534377" cy="259045"/>
    <xdr:sp macro="" textlink="">
      <xdr:nvSpPr>
        <xdr:cNvPr id="409" name="テキスト ボックス 408"/>
        <xdr:cNvSpPr txBox="1"/>
      </xdr:nvSpPr>
      <xdr:spPr>
        <a:xfrm>
          <a:off x="9372111" y="1293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13,280</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65450</xdr:rowOff>
    </xdr:from>
    <xdr:to>
      <xdr:col>12</xdr:col>
      <xdr:colOff>511175</xdr:colOff>
      <xdr:row>77</xdr:row>
      <xdr:rowOff>67120</xdr:rowOff>
    </xdr:to>
    <xdr:cxnSp macro="">
      <xdr:nvCxnSpPr>
        <xdr:cNvPr id="410" name="直線コネクタ 409"/>
        <xdr:cNvCxnSpPr/>
      </xdr:nvCxnSpPr>
      <xdr:spPr>
        <a:xfrm>
          <a:off x="7861300" y="13267100"/>
          <a:ext cx="889000" cy="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145867</xdr:rowOff>
    </xdr:from>
    <xdr:to>
      <xdr:col>12</xdr:col>
      <xdr:colOff>561975</xdr:colOff>
      <xdr:row>77</xdr:row>
      <xdr:rowOff>76017</xdr:rowOff>
    </xdr:to>
    <xdr:sp macro="" textlink="">
      <xdr:nvSpPr>
        <xdr:cNvPr id="411" name="フローチャート : 判断 410"/>
        <xdr:cNvSpPr/>
      </xdr:nvSpPr>
      <xdr:spPr>
        <a:xfrm>
          <a:off x="8699500" y="1317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92544</xdr:rowOff>
    </xdr:from>
    <xdr:ext cx="534377" cy="259045"/>
    <xdr:sp macro="" textlink="">
      <xdr:nvSpPr>
        <xdr:cNvPr id="412" name="テキスト ボックス 411"/>
        <xdr:cNvSpPr txBox="1"/>
      </xdr:nvSpPr>
      <xdr:spPr>
        <a:xfrm>
          <a:off x="8483111" y="1295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12,508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45838</xdr:rowOff>
    </xdr:from>
    <xdr:to>
      <xdr:col>11</xdr:col>
      <xdr:colOff>307975</xdr:colOff>
      <xdr:row>77</xdr:row>
      <xdr:rowOff>65450</xdr:rowOff>
    </xdr:to>
    <xdr:cxnSp macro="">
      <xdr:nvCxnSpPr>
        <xdr:cNvPr id="413" name="直線コネクタ 412"/>
        <xdr:cNvCxnSpPr/>
      </xdr:nvCxnSpPr>
      <xdr:spPr>
        <a:xfrm>
          <a:off x="6972300" y="13247488"/>
          <a:ext cx="889000" cy="1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127739</xdr:rowOff>
    </xdr:from>
    <xdr:to>
      <xdr:col>11</xdr:col>
      <xdr:colOff>358775</xdr:colOff>
      <xdr:row>77</xdr:row>
      <xdr:rowOff>57889</xdr:rowOff>
    </xdr:to>
    <xdr:sp macro="" textlink="">
      <xdr:nvSpPr>
        <xdr:cNvPr id="414" name="フローチャート : 判断 413"/>
        <xdr:cNvSpPr/>
      </xdr:nvSpPr>
      <xdr:spPr>
        <a:xfrm>
          <a:off x="7810500" y="1315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74416</xdr:rowOff>
    </xdr:from>
    <xdr:ext cx="534377" cy="259045"/>
    <xdr:sp macro="" textlink="">
      <xdr:nvSpPr>
        <xdr:cNvPr id="415" name="テキスト ボックス 414"/>
        <xdr:cNvSpPr txBox="1"/>
      </xdr:nvSpPr>
      <xdr:spPr>
        <a:xfrm>
          <a:off x="7594111" y="1293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13,301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109955</xdr:rowOff>
    </xdr:from>
    <xdr:to>
      <xdr:col>10</xdr:col>
      <xdr:colOff>155575</xdr:colOff>
      <xdr:row>77</xdr:row>
      <xdr:rowOff>40105</xdr:rowOff>
    </xdr:to>
    <xdr:sp macro="" textlink="">
      <xdr:nvSpPr>
        <xdr:cNvPr id="416" name="フローチャート : 判断 415"/>
        <xdr:cNvSpPr/>
      </xdr:nvSpPr>
      <xdr:spPr>
        <a:xfrm>
          <a:off x="6921500" y="1314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56631</xdr:rowOff>
    </xdr:from>
    <xdr:ext cx="534377" cy="259045"/>
    <xdr:sp macro="" textlink="">
      <xdr:nvSpPr>
        <xdr:cNvPr id="417" name="テキスト ボックス 416"/>
        <xdr:cNvSpPr txBox="1"/>
      </xdr:nvSpPr>
      <xdr:spPr>
        <a:xfrm>
          <a:off x="6705111" y="1291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108651</xdr:rowOff>
    </xdr:from>
    <xdr:to>
      <xdr:col>15</xdr:col>
      <xdr:colOff>231775</xdr:colOff>
      <xdr:row>77</xdr:row>
      <xdr:rowOff>38801</xdr:rowOff>
    </xdr:to>
    <xdr:sp macro="" textlink="">
      <xdr:nvSpPr>
        <xdr:cNvPr id="423" name="円/楕円 422"/>
        <xdr:cNvSpPr/>
      </xdr:nvSpPr>
      <xdr:spPr>
        <a:xfrm>
          <a:off x="10426700" y="1313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131528</xdr:rowOff>
    </xdr:from>
    <xdr:ext cx="534377" cy="259045"/>
    <xdr:sp macro="" textlink="">
      <xdr:nvSpPr>
        <xdr:cNvPr id="424" name="商工費該当値テキスト"/>
        <xdr:cNvSpPr txBox="1"/>
      </xdr:nvSpPr>
      <xdr:spPr>
        <a:xfrm>
          <a:off x="10528300" y="1299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14,136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151285</xdr:rowOff>
    </xdr:from>
    <xdr:to>
      <xdr:col>14</xdr:col>
      <xdr:colOff>79375</xdr:colOff>
      <xdr:row>77</xdr:row>
      <xdr:rowOff>81435</xdr:rowOff>
    </xdr:to>
    <xdr:sp macro="" textlink="">
      <xdr:nvSpPr>
        <xdr:cNvPr id="425" name="円/楕円 424"/>
        <xdr:cNvSpPr/>
      </xdr:nvSpPr>
      <xdr:spPr>
        <a:xfrm>
          <a:off x="9588500" y="1318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72562</xdr:rowOff>
    </xdr:from>
    <xdr:ext cx="534377" cy="259045"/>
    <xdr:sp macro="" textlink="">
      <xdr:nvSpPr>
        <xdr:cNvPr id="426" name="テキスト ボックス 425"/>
        <xdr:cNvSpPr txBox="1"/>
      </xdr:nvSpPr>
      <xdr:spPr>
        <a:xfrm>
          <a:off x="9372111" y="1327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16320</xdr:rowOff>
    </xdr:from>
    <xdr:to>
      <xdr:col>12</xdr:col>
      <xdr:colOff>561975</xdr:colOff>
      <xdr:row>77</xdr:row>
      <xdr:rowOff>117920</xdr:rowOff>
    </xdr:to>
    <xdr:sp macro="" textlink="">
      <xdr:nvSpPr>
        <xdr:cNvPr id="427" name="円/楕円 426"/>
        <xdr:cNvSpPr/>
      </xdr:nvSpPr>
      <xdr:spPr>
        <a:xfrm>
          <a:off x="8699500" y="1321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109047</xdr:rowOff>
    </xdr:from>
    <xdr:ext cx="534377" cy="259045"/>
    <xdr:sp macro="" textlink="">
      <xdr:nvSpPr>
        <xdr:cNvPr id="428" name="テキスト ボックス 427"/>
        <xdr:cNvSpPr txBox="1"/>
      </xdr:nvSpPr>
      <xdr:spPr>
        <a:xfrm>
          <a:off x="8483111" y="1331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14650</xdr:rowOff>
    </xdr:from>
    <xdr:to>
      <xdr:col>11</xdr:col>
      <xdr:colOff>358775</xdr:colOff>
      <xdr:row>77</xdr:row>
      <xdr:rowOff>116250</xdr:rowOff>
    </xdr:to>
    <xdr:sp macro="" textlink="">
      <xdr:nvSpPr>
        <xdr:cNvPr id="429" name="円/楕円 428"/>
        <xdr:cNvSpPr/>
      </xdr:nvSpPr>
      <xdr:spPr>
        <a:xfrm>
          <a:off x="7810500" y="1321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107377</xdr:rowOff>
    </xdr:from>
    <xdr:ext cx="534377" cy="259045"/>
    <xdr:sp macro="" textlink="">
      <xdr:nvSpPr>
        <xdr:cNvPr id="430" name="テキスト ボックス 429"/>
        <xdr:cNvSpPr txBox="1"/>
      </xdr:nvSpPr>
      <xdr:spPr>
        <a:xfrm>
          <a:off x="7594111" y="1330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10,748</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166488</xdr:rowOff>
    </xdr:from>
    <xdr:to>
      <xdr:col>10</xdr:col>
      <xdr:colOff>155575</xdr:colOff>
      <xdr:row>77</xdr:row>
      <xdr:rowOff>96638</xdr:rowOff>
    </xdr:to>
    <xdr:sp macro="" textlink="">
      <xdr:nvSpPr>
        <xdr:cNvPr id="431" name="円/楕円 430"/>
        <xdr:cNvSpPr/>
      </xdr:nvSpPr>
      <xdr:spPr>
        <a:xfrm>
          <a:off x="6921500" y="1319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87765</xdr:rowOff>
    </xdr:from>
    <xdr:ext cx="534377" cy="259045"/>
    <xdr:sp macro="" textlink="">
      <xdr:nvSpPr>
        <xdr:cNvPr id="432" name="テキスト ボックス 431"/>
        <xdr:cNvSpPr txBox="1"/>
      </xdr:nvSpPr>
      <xdr:spPr>
        <a:xfrm>
          <a:off x="6705111" y="132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12027</xdr:rowOff>
    </xdr:from>
    <xdr:to>
      <xdr:col>15</xdr:col>
      <xdr:colOff>180340</xdr:colOff>
      <xdr:row>99</xdr:row>
      <xdr:rowOff>100552</xdr:rowOff>
    </xdr:to>
    <xdr:cxnSp macro="">
      <xdr:nvCxnSpPr>
        <xdr:cNvPr id="457" name="直線コネクタ 456"/>
        <xdr:cNvCxnSpPr/>
      </xdr:nvCxnSpPr>
      <xdr:spPr>
        <a:xfrm flipV="1">
          <a:off x="10475595" y="15613977"/>
          <a:ext cx="1270" cy="146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104379</xdr:rowOff>
    </xdr:from>
    <xdr:ext cx="534377" cy="259045"/>
    <xdr:sp macro="" textlink="">
      <xdr:nvSpPr>
        <xdr:cNvPr id="458" name="土木費最小値テキスト"/>
        <xdr:cNvSpPr txBox="1"/>
      </xdr:nvSpPr>
      <xdr:spPr>
        <a:xfrm>
          <a:off x="10528300" y="1707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92075</xdr:colOff>
      <xdr:row>99</xdr:row>
      <xdr:rowOff>100552</xdr:rowOff>
    </xdr:from>
    <xdr:to>
      <xdr:col>15</xdr:col>
      <xdr:colOff>269875</xdr:colOff>
      <xdr:row>99</xdr:row>
      <xdr:rowOff>100552</xdr:rowOff>
    </xdr:to>
    <xdr:cxnSp macro="">
      <xdr:nvCxnSpPr>
        <xdr:cNvPr id="459" name="直線コネクタ 458"/>
        <xdr:cNvCxnSpPr/>
      </xdr:nvCxnSpPr>
      <xdr:spPr>
        <a:xfrm>
          <a:off x="10388600" y="1707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130154</xdr:rowOff>
    </xdr:from>
    <xdr:ext cx="534377" cy="259045"/>
    <xdr:sp macro="" textlink="">
      <xdr:nvSpPr>
        <xdr:cNvPr id="460" name="土木費最大値テキスト"/>
        <xdr:cNvSpPr txBox="1"/>
      </xdr:nvSpPr>
      <xdr:spPr>
        <a:xfrm>
          <a:off x="10528300" y="1538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92075</xdr:colOff>
      <xdr:row>91</xdr:row>
      <xdr:rowOff>12027</xdr:rowOff>
    </xdr:from>
    <xdr:to>
      <xdr:col>15</xdr:col>
      <xdr:colOff>269875</xdr:colOff>
      <xdr:row>91</xdr:row>
      <xdr:rowOff>12027</xdr:rowOff>
    </xdr:to>
    <xdr:cxnSp macro="">
      <xdr:nvCxnSpPr>
        <xdr:cNvPr id="461" name="直線コネクタ 460"/>
        <xdr:cNvCxnSpPr/>
      </xdr:nvCxnSpPr>
      <xdr:spPr>
        <a:xfrm>
          <a:off x="10388600" y="1561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124098</xdr:rowOff>
    </xdr:from>
    <xdr:to>
      <xdr:col>15</xdr:col>
      <xdr:colOff>180975</xdr:colOff>
      <xdr:row>97</xdr:row>
      <xdr:rowOff>80511</xdr:rowOff>
    </xdr:to>
    <xdr:cxnSp macro="">
      <xdr:nvCxnSpPr>
        <xdr:cNvPr id="462" name="直線コネクタ 461"/>
        <xdr:cNvCxnSpPr/>
      </xdr:nvCxnSpPr>
      <xdr:spPr>
        <a:xfrm>
          <a:off x="9639300" y="16583298"/>
          <a:ext cx="838200" cy="12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92270</xdr:rowOff>
    </xdr:from>
    <xdr:ext cx="534377" cy="259045"/>
    <xdr:sp macro="" textlink="">
      <xdr:nvSpPr>
        <xdr:cNvPr id="463" name="土木費平均値テキスト"/>
        <xdr:cNvSpPr txBox="1"/>
      </xdr:nvSpPr>
      <xdr:spPr>
        <a:xfrm>
          <a:off x="10528300" y="16380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69393</xdr:rowOff>
    </xdr:from>
    <xdr:to>
      <xdr:col>15</xdr:col>
      <xdr:colOff>231775</xdr:colOff>
      <xdr:row>96</xdr:row>
      <xdr:rowOff>170993</xdr:rowOff>
    </xdr:to>
    <xdr:sp macro="" textlink="">
      <xdr:nvSpPr>
        <xdr:cNvPr id="464" name="フローチャート : 判断 463"/>
        <xdr:cNvSpPr/>
      </xdr:nvSpPr>
      <xdr:spPr>
        <a:xfrm>
          <a:off x="10426700" y="1652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78036</xdr:rowOff>
    </xdr:from>
    <xdr:to>
      <xdr:col>14</xdr:col>
      <xdr:colOff>28575</xdr:colOff>
      <xdr:row>96</xdr:row>
      <xdr:rowOff>124098</xdr:rowOff>
    </xdr:to>
    <xdr:cxnSp macro="">
      <xdr:nvCxnSpPr>
        <xdr:cNvPr id="465" name="直線コネクタ 464"/>
        <xdr:cNvCxnSpPr/>
      </xdr:nvCxnSpPr>
      <xdr:spPr>
        <a:xfrm>
          <a:off x="8750300" y="16537236"/>
          <a:ext cx="889000" cy="4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22910</xdr:rowOff>
    </xdr:from>
    <xdr:to>
      <xdr:col>14</xdr:col>
      <xdr:colOff>79375</xdr:colOff>
      <xdr:row>96</xdr:row>
      <xdr:rowOff>124510</xdr:rowOff>
    </xdr:to>
    <xdr:sp macro="" textlink="">
      <xdr:nvSpPr>
        <xdr:cNvPr id="466" name="フローチャート : 判断 465"/>
        <xdr:cNvSpPr/>
      </xdr:nvSpPr>
      <xdr:spPr>
        <a:xfrm>
          <a:off x="95885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141037</xdr:rowOff>
    </xdr:from>
    <xdr:ext cx="534377" cy="259045"/>
    <xdr:sp macro="" textlink="">
      <xdr:nvSpPr>
        <xdr:cNvPr id="467" name="テキスト ボックス 466"/>
        <xdr:cNvSpPr txBox="1"/>
      </xdr:nvSpPr>
      <xdr:spPr>
        <a:xfrm>
          <a:off x="9372111" y="1625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45,464</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78036</xdr:rowOff>
    </xdr:from>
    <xdr:to>
      <xdr:col>12</xdr:col>
      <xdr:colOff>511175</xdr:colOff>
      <xdr:row>96</xdr:row>
      <xdr:rowOff>165188</xdr:rowOff>
    </xdr:to>
    <xdr:cxnSp macro="">
      <xdr:nvCxnSpPr>
        <xdr:cNvPr id="468" name="直線コネクタ 467"/>
        <xdr:cNvCxnSpPr/>
      </xdr:nvCxnSpPr>
      <xdr:spPr>
        <a:xfrm flipV="1">
          <a:off x="7861300" y="16537236"/>
          <a:ext cx="889000" cy="8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129000</xdr:rowOff>
    </xdr:from>
    <xdr:to>
      <xdr:col>12</xdr:col>
      <xdr:colOff>561975</xdr:colOff>
      <xdr:row>96</xdr:row>
      <xdr:rowOff>59150</xdr:rowOff>
    </xdr:to>
    <xdr:sp macro="" textlink="">
      <xdr:nvSpPr>
        <xdr:cNvPr id="469" name="フローチャート : 判断 468"/>
        <xdr:cNvSpPr/>
      </xdr:nvSpPr>
      <xdr:spPr>
        <a:xfrm>
          <a:off x="8699500" y="1641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75677</xdr:rowOff>
    </xdr:from>
    <xdr:ext cx="534377" cy="259045"/>
    <xdr:sp macro="" textlink="">
      <xdr:nvSpPr>
        <xdr:cNvPr id="470" name="テキスト ボックス 469"/>
        <xdr:cNvSpPr txBox="1"/>
      </xdr:nvSpPr>
      <xdr:spPr>
        <a:xfrm>
          <a:off x="8483111" y="1619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48,895</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100991</xdr:rowOff>
    </xdr:from>
    <xdr:to>
      <xdr:col>11</xdr:col>
      <xdr:colOff>307975</xdr:colOff>
      <xdr:row>96</xdr:row>
      <xdr:rowOff>165188</xdr:rowOff>
    </xdr:to>
    <xdr:cxnSp macro="">
      <xdr:nvCxnSpPr>
        <xdr:cNvPr id="471" name="直線コネクタ 470"/>
        <xdr:cNvCxnSpPr/>
      </xdr:nvCxnSpPr>
      <xdr:spPr>
        <a:xfrm>
          <a:off x="6972300" y="16560191"/>
          <a:ext cx="889000" cy="6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48361</xdr:rowOff>
    </xdr:from>
    <xdr:to>
      <xdr:col>11</xdr:col>
      <xdr:colOff>358775</xdr:colOff>
      <xdr:row>96</xdr:row>
      <xdr:rowOff>149961</xdr:rowOff>
    </xdr:to>
    <xdr:sp macro="" textlink="">
      <xdr:nvSpPr>
        <xdr:cNvPr id="472" name="フローチャート : 判断 471"/>
        <xdr:cNvSpPr/>
      </xdr:nvSpPr>
      <xdr:spPr>
        <a:xfrm>
          <a:off x="7810500" y="165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166488</xdr:rowOff>
    </xdr:from>
    <xdr:ext cx="534377" cy="259045"/>
    <xdr:sp macro="" textlink="">
      <xdr:nvSpPr>
        <xdr:cNvPr id="473" name="テキスト ボックス 472"/>
        <xdr:cNvSpPr txBox="1"/>
      </xdr:nvSpPr>
      <xdr:spPr>
        <a:xfrm>
          <a:off x="7594111" y="1628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44,128</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149194</xdr:rowOff>
    </xdr:from>
    <xdr:to>
      <xdr:col>10</xdr:col>
      <xdr:colOff>155575</xdr:colOff>
      <xdr:row>96</xdr:row>
      <xdr:rowOff>79344</xdr:rowOff>
    </xdr:to>
    <xdr:sp macro="" textlink="">
      <xdr:nvSpPr>
        <xdr:cNvPr id="474" name="フローチャート : 判断 473"/>
        <xdr:cNvSpPr/>
      </xdr:nvSpPr>
      <xdr:spPr>
        <a:xfrm>
          <a:off x="6921500" y="164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95871</xdr:rowOff>
    </xdr:from>
    <xdr:ext cx="534377" cy="259045"/>
    <xdr:sp macro="" textlink="">
      <xdr:nvSpPr>
        <xdr:cNvPr id="475" name="テキスト ボックス 474"/>
        <xdr:cNvSpPr txBox="1"/>
      </xdr:nvSpPr>
      <xdr:spPr>
        <a:xfrm>
          <a:off x="6705111" y="1621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29711</xdr:rowOff>
    </xdr:from>
    <xdr:to>
      <xdr:col>15</xdr:col>
      <xdr:colOff>231775</xdr:colOff>
      <xdr:row>97</xdr:row>
      <xdr:rowOff>131311</xdr:rowOff>
    </xdr:to>
    <xdr:sp macro="" textlink="">
      <xdr:nvSpPr>
        <xdr:cNvPr id="481" name="円/楕円 480"/>
        <xdr:cNvSpPr/>
      </xdr:nvSpPr>
      <xdr:spPr>
        <a:xfrm>
          <a:off x="10426700" y="166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8138</xdr:rowOff>
    </xdr:from>
    <xdr:ext cx="534377" cy="259045"/>
    <xdr:sp macro="" textlink="">
      <xdr:nvSpPr>
        <xdr:cNvPr id="482" name="土木費該当値テキスト"/>
        <xdr:cNvSpPr txBox="1"/>
      </xdr:nvSpPr>
      <xdr:spPr>
        <a:xfrm>
          <a:off x="10528300" y="1663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36,107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73298</xdr:rowOff>
    </xdr:from>
    <xdr:to>
      <xdr:col>14</xdr:col>
      <xdr:colOff>79375</xdr:colOff>
      <xdr:row>97</xdr:row>
      <xdr:rowOff>3448</xdr:rowOff>
    </xdr:to>
    <xdr:sp macro="" textlink="">
      <xdr:nvSpPr>
        <xdr:cNvPr id="483" name="円/楕円 482"/>
        <xdr:cNvSpPr/>
      </xdr:nvSpPr>
      <xdr:spPr>
        <a:xfrm>
          <a:off x="9588500" y="1653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166025</xdr:rowOff>
    </xdr:from>
    <xdr:ext cx="534377" cy="259045"/>
    <xdr:sp macro="" textlink="">
      <xdr:nvSpPr>
        <xdr:cNvPr id="484" name="テキスト ボックス 483"/>
        <xdr:cNvSpPr txBox="1"/>
      </xdr:nvSpPr>
      <xdr:spPr>
        <a:xfrm>
          <a:off x="9372111" y="1662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42,819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27236</xdr:rowOff>
    </xdr:from>
    <xdr:to>
      <xdr:col>12</xdr:col>
      <xdr:colOff>561975</xdr:colOff>
      <xdr:row>96</xdr:row>
      <xdr:rowOff>128836</xdr:rowOff>
    </xdr:to>
    <xdr:sp macro="" textlink="">
      <xdr:nvSpPr>
        <xdr:cNvPr id="485" name="円/楕円 484"/>
        <xdr:cNvSpPr/>
      </xdr:nvSpPr>
      <xdr:spPr>
        <a:xfrm>
          <a:off x="8699500" y="164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119963</xdr:rowOff>
    </xdr:from>
    <xdr:ext cx="534377" cy="259045"/>
    <xdr:sp macro="" textlink="">
      <xdr:nvSpPr>
        <xdr:cNvPr id="486" name="テキスト ボックス 485"/>
        <xdr:cNvSpPr txBox="1"/>
      </xdr:nvSpPr>
      <xdr:spPr>
        <a:xfrm>
          <a:off x="8483111" y="1657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45,237</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114388</xdr:rowOff>
    </xdr:from>
    <xdr:to>
      <xdr:col>11</xdr:col>
      <xdr:colOff>358775</xdr:colOff>
      <xdr:row>97</xdr:row>
      <xdr:rowOff>44538</xdr:rowOff>
    </xdr:to>
    <xdr:sp macro="" textlink="">
      <xdr:nvSpPr>
        <xdr:cNvPr id="487" name="円/楕円 486"/>
        <xdr:cNvSpPr/>
      </xdr:nvSpPr>
      <xdr:spPr>
        <a:xfrm>
          <a:off x="7810500" y="1657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35665</xdr:rowOff>
    </xdr:from>
    <xdr:ext cx="534377" cy="259045"/>
    <xdr:sp macro="" textlink="">
      <xdr:nvSpPr>
        <xdr:cNvPr id="488" name="テキスト ボックス 487"/>
        <xdr:cNvSpPr txBox="1"/>
      </xdr:nvSpPr>
      <xdr:spPr>
        <a:xfrm>
          <a:off x="7594111" y="1666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40,662</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50191</xdr:rowOff>
    </xdr:from>
    <xdr:to>
      <xdr:col>10</xdr:col>
      <xdr:colOff>155575</xdr:colOff>
      <xdr:row>96</xdr:row>
      <xdr:rowOff>151791</xdr:rowOff>
    </xdr:to>
    <xdr:sp macro="" textlink="">
      <xdr:nvSpPr>
        <xdr:cNvPr id="489" name="円/楕円 488"/>
        <xdr:cNvSpPr/>
      </xdr:nvSpPr>
      <xdr:spPr>
        <a:xfrm>
          <a:off x="6921500" y="1650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142918</xdr:rowOff>
    </xdr:from>
    <xdr:ext cx="534377" cy="259045"/>
    <xdr:sp macro="" textlink="">
      <xdr:nvSpPr>
        <xdr:cNvPr id="490" name="テキスト ボックス 489"/>
        <xdr:cNvSpPr txBox="1"/>
      </xdr:nvSpPr>
      <xdr:spPr>
        <a:xfrm>
          <a:off x="6705111" y="1660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44,032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158559</xdr:rowOff>
    </xdr:from>
    <xdr:to>
      <xdr:col>23</xdr:col>
      <xdr:colOff>516889</xdr:colOff>
      <xdr:row>39</xdr:row>
      <xdr:rowOff>115963</xdr:rowOff>
    </xdr:to>
    <xdr:cxnSp macro="">
      <xdr:nvCxnSpPr>
        <xdr:cNvPr id="515" name="直線コネクタ 514"/>
        <xdr:cNvCxnSpPr/>
      </xdr:nvCxnSpPr>
      <xdr:spPr>
        <a:xfrm flipV="1">
          <a:off x="16317595" y="5473509"/>
          <a:ext cx="1269" cy="132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119790</xdr:rowOff>
    </xdr:from>
    <xdr:ext cx="469744" cy="259045"/>
    <xdr:sp macro="" textlink="">
      <xdr:nvSpPr>
        <xdr:cNvPr id="516" name="消防費最小値テキスト"/>
        <xdr:cNvSpPr txBox="1"/>
      </xdr:nvSpPr>
      <xdr:spPr>
        <a:xfrm>
          <a:off x="16370300" y="68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115963</xdr:rowOff>
    </xdr:from>
    <xdr:to>
      <xdr:col>23</xdr:col>
      <xdr:colOff>606425</xdr:colOff>
      <xdr:row>39</xdr:row>
      <xdr:rowOff>115963</xdr:rowOff>
    </xdr:to>
    <xdr:cxnSp macro="">
      <xdr:nvCxnSpPr>
        <xdr:cNvPr id="517" name="直線コネクタ 516"/>
        <xdr:cNvCxnSpPr/>
      </xdr:nvCxnSpPr>
      <xdr:spPr>
        <a:xfrm>
          <a:off x="16230600" y="680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105236</xdr:rowOff>
    </xdr:from>
    <xdr:ext cx="534377" cy="259045"/>
    <xdr:sp macro="" textlink="">
      <xdr:nvSpPr>
        <xdr:cNvPr id="518" name="消防費最大値テキスト"/>
        <xdr:cNvSpPr txBox="1"/>
      </xdr:nvSpPr>
      <xdr:spPr>
        <a:xfrm>
          <a:off x="16370300" y="52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158559</xdr:rowOff>
    </xdr:from>
    <xdr:to>
      <xdr:col>23</xdr:col>
      <xdr:colOff>606425</xdr:colOff>
      <xdr:row>31</xdr:row>
      <xdr:rowOff>158559</xdr:rowOff>
    </xdr:to>
    <xdr:cxnSp macro="">
      <xdr:nvCxnSpPr>
        <xdr:cNvPr id="519" name="直線コネクタ 518"/>
        <xdr:cNvCxnSpPr/>
      </xdr:nvCxnSpPr>
      <xdr:spPr>
        <a:xfrm>
          <a:off x="16230600" y="5473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169875</xdr:rowOff>
    </xdr:from>
    <xdr:to>
      <xdr:col>23</xdr:col>
      <xdr:colOff>517525</xdr:colOff>
      <xdr:row>37</xdr:row>
      <xdr:rowOff>153149</xdr:rowOff>
    </xdr:to>
    <xdr:cxnSp macro="">
      <xdr:nvCxnSpPr>
        <xdr:cNvPr id="520" name="直線コネクタ 519"/>
        <xdr:cNvCxnSpPr/>
      </xdr:nvCxnSpPr>
      <xdr:spPr>
        <a:xfrm>
          <a:off x="15481300" y="6342075"/>
          <a:ext cx="838200" cy="15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124198</xdr:rowOff>
    </xdr:from>
    <xdr:ext cx="534377" cy="259045"/>
    <xdr:sp macro="" textlink="">
      <xdr:nvSpPr>
        <xdr:cNvPr id="521" name="消防費平均値テキスト"/>
        <xdr:cNvSpPr txBox="1"/>
      </xdr:nvSpPr>
      <xdr:spPr>
        <a:xfrm>
          <a:off x="16370300" y="629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101321</xdr:rowOff>
    </xdr:from>
    <xdr:to>
      <xdr:col>23</xdr:col>
      <xdr:colOff>568325</xdr:colOff>
      <xdr:row>38</xdr:row>
      <xdr:rowOff>31471</xdr:rowOff>
    </xdr:to>
    <xdr:sp macro="" textlink="">
      <xdr:nvSpPr>
        <xdr:cNvPr id="522" name="フローチャート : 判断 521"/>
        <xdr:cNvSpPr/>
      </xdr:nvSpPr>
      <xdr:spPr>
        <a:xfrm>
          <a:off x="162687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169875</xdr:rowOff>
    </xdr:from>
    <xdr:to>
      <xdr:col>22</xdr:col>
      <xdr:colOff>365125</xdr:colOff>
      <xdr:row>38</xdr:row>
      <xdr:rowOff>141757</xdr:rowOff>
    </xdr:to>
    <xdr:cxnSp macro="">
      <xdr:nvCxnSpPr>
        <xdr:cNvPr id="523" name="直線コネクタ 522"/>
        <xdr:cNvCxnSpPr/>
      </xdr:nvCxnSpPr>
      <xdr:spPr>
        <a:xfrm flipV="1">
          <a:off x="14592300" y="6342075"/>
          <a:ext cx="889000" cy="31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58077</xdr:rowOff>
    </xdr:from>
    <xdr:to>
      <xdr:col>22</xdr:col>
      <xdr:colOff>415925</xdr:colOff>
      <xdr:row>37</xdr:row>
      <xdr:rowOff>159677</xdr:rowOff>
    </xdr:to>
    <xdr:sp macro="" textlink="">
      <xdr:nvSpPr>
        <xdr:cNvPr id="524" name="フローチャート : 判断 523"/>
        <xdr:cNvSpPr/>
      </xdr:nvSpPr>
      <xdr:spPr>
        <a:xfrm>
          <a:off x="15430500" y="640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150804</xdr:rowOff>
    </xdr:from>
    <xdr:ext cx="534377" cy="259045"/>
    <xdr:sp macro="" textlink="">
      <xdr:nvSpPr>
        <xdr:cNvPr id="525" name="テキスト ボックス 524"/>
        <xdr:cNvSpPr txBox="1"/>
      </xdr:nvSpPr>
      <xdr:spPr>
        <a:xfrm>
          <a:off x="15214111" y="649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17,309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141757</xdr:rowOff>
    </xdr:from>
    <xdr:to>
      <xdr:col>21</xdr:col>
      <xdr:colOff>161925</xdr:colOff>
      <xdr:row>39</xdr:row>
      <xdr:rowOff>10731</xdr:rowOff>
    </xdr:to>
    <xdr:cxnSp macro="">
      <xdr:nvCxnSpPr>
        <xdr:cNvPr id="526" name="直線コネクタ 525"/>
        <xdr:cNvCxnSpPr/>
      </xdr:nvCxnSpPr>
      <xdr:spPr>
        <a:xfrm flipV="1">
          <a:off x="13703300" y="6656857"/>
          <a:ext cx="889000" cy="4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113398</xdr:rowOff>
    </xdr:from>
    <xdr:to>
      <xdr:col>21</xdr:col>
      <xdr:colOff>212725</xdr:colOff>
      <xdr:row>38</xdr:row>
      <xdr:rowOff>43548</xdr:rowOff>
    </xdr:to>
    <xdr:sp macro="" textlink="">
      <xdr:nvSpPr>
        <xdr:cNvPr id="527" name="フローチャート : 判断 526"/>
        <xdr:cNvSpPr/>
      </xdr:nvSpPr>
      <xdr:spPr>
        <a:xfrm>
          <a:off x="14541500" y="645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60075</xdr:rowOff>
    </xdr:from>
    <xdr:ext cx="534377" cy="259045"/>
    <xdr:sp macro="" textlink="">
      <xdr:nvSpPr>
        <xdr:cNvPr id="528" name="テキスト ボックス 527"/>
        <xdr:cNvSpPr txBox="1"/>
      </xdr:nvSpPr>
      <xdr:spPr>
        <a:xfrm>
          <a:off x="14325111" y="623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49326</xdr:rowOff>
    </xdr:from>
    <xdr:to>
      <xdr:col>19</xdr:col>
      <xdr:colOff>644525</xdr:colOff>
      <xdr:row>39</xdr:row>
      <xdr:rowOff>10731</xdr:rowOff>
    </xdr:to>
    <xdr:cxnSp macro="">
      <xdr:nvCxnSpPr>
        <xdr:cNvPr id="529" name="直線コネクタ 528"/>
        <xdr:cNvCxnSpPr/>
      </xdr:nvCxnSpPr>
      <xdr:spPr>
        <a:xfrm>
          <a:off x="12814300" y="6564426"/>
          <a:ext cx="889000" cy="13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149670</xdr:rowOff>
    </xdr:from>
    <xdr:to>
      <xdr:col>20</xdr:col>
      <xdr:colOff>9525</xdr:colOff>
      <xdr:row>38</xdr:row>
      <xdr:rowOff>79820</xdr:rowOff>
    </xdr:to>
    <xdr:sp macro="" textlink="">
      <xdr:nvSpPr>
        <xdr:cNvPr id="530" name="フローチャート : 判断 529"/>
        <xdr:cNvSpPr/>
      </xdr:nvSpPr>
      <xdr:spPr>
        <a:xfrm>
          <a:off x="13652500" y="649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96347</xdr:rowOff>
    </xdr:from>
    <xdr:ext cx="534377" cy="259045"/>
    <xdr:sp macro="" textlink="">
      <xdr:nvSpPr>
        <xdr:cNvPr id="531" name="テキスト ボックス 530"/>
        <xdr:cNvSpPr txBox="1"/>
      </xdr:nvSpPr>
      <xdr:spPr>
        <a:xfrm>
          <a:off x="13436111" y="626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168681</xdr:rowOff>
    </xdr:from>
    <xdr:to>
      <xdr:col>18</xdr:col>
      <xdr:colOff>492125</xdr:colOff>
      <xdr:row>38</xdr:row>
      <xdr:rowOff>98831</xdr:rowOff>
    </xdr:to>
    <xdr:sp macro="" textlink="">
      <xdr:nvSpPr>
        <xdr:cNvPr id="532" name="フローチャート : 判断 531"/>
        <xdr:cNvSpPr/>
      </xdr:nvSpPr>
      <xdr:spPr>
        <a:xfrm>
          <a:off x="12763500" y="651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115359</xdr:rowOff>
    </xdr:from>
    <xdr:ext cx="534377" cy="259045"/>
    <xdr:sp macro="" textlink="">
      <xdr:nvSpPr>
        <xdr:cNvPr id="533" name="テキスト ボックス 532"/>
        <xdr:cNvSpPr txBox="1"/>
      </xdr:nvSpPr>
      <xdr:spPr>
        <a:xfrm>
          <a:off x="12547111" y="628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102349</xdr:rowOff>
    </xdr:from>
    <xdr:to>
      <xdr:col>23</xdr:col>
      <xdr:colOff>568325</xdr:colOff>
      <xdr:row>38</xdr:row>
      <xdr:rowOff>32499</xdr:rowOff>
    </xdr:to>
    <xdr:sp macro="" textlink="">
      <xdr:nvSpPr>
        <xdr:cNvPr id="539" name="円/楕円 538"/>
        <xdr:cNvSpPr/>
      </xdr:nvSpPr>
      <xdr:spPr>
        <a:xfrm>
          <a:off x="16268700" y="644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80776</xdr:rowOff>
    </xdr:from>
    <xdr:ext cx="534377" cy="259045"/>
    <xdr:sp macro="" textlink="">
      <xdr:nvSpPr>
        <xdr:cNvPr id="540" name="消防費該当値テキスト"/>
        <xdr:cNvSpPr txBox="1"/>
      </xdr:nvSpPr>
      <xdr:spPr>
        <a:xfrm>
          <a:off x="16370300" y="642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16,147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119075</xdr:rowOff>
    </xdr:from>
    <xdr:to>
      <xdr:col>22</xdr:col>
      <xdr:colOff>415925</xdr:colOff>
      <xdr:row>37</xdr:row>
      <xdr:rowOff>49225</xdr:rowOff>
    </xdr:to>
    <xdr:sp macro="" textlink="">
      <xdr:nvSpPr>
        <xdr:cNvPr id="541" name="円/楕円 540"/>
        <xdr:cNvSpPr/>
      </xdr:nvSpPr>
      <xdr:spPr>
        <a:xfrm>
          <a:off x="15430500" y="62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65752</xdr:rowOff>
    </xdr:from>
    <xdr:ext cx="534377" cy="259045"/>
    <xdr:sp macro="" textlink="">
      <xdr:nvSpPr>
        <xdr:cNvPr id="542" name="テキスト ボックス 541"/>
        <xdr:cNvSpPr txBox="1"/>
      </xdr:nvSpPr>
      <xdr:spPr>
        <a:xfrm>
          <a:off x="15214111" y="606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20,208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90957</xdr:rowOff>
    </xdr:from>
    <xdr:to>
      <xdr:col>21</xdr:col>
      <xdr:colOff>212725</xdr:colOff>
      <xdr:row>39</xdr:row>
      <xdr:rowOff>21107</xdr:rowOff>
    </xdr:to>
    <xdr:sp macro="" textlink="">
      <xdr:nvSpPr>
        <xdr:cNvPr id="543" name="円/楕円 542"/>
        <xdr:cNvSpPr/>
      </xdr:nvSpPr>
      <xdr:spPr>
        <a:xfrm>
          <a:off x="14541500" y="660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12234</xdr:rowOff>
    </xdr:from>
    <xdr:ext cx="534377" cy="259045"/>
    <xdr:sp macro="" textlink="">
      <xdr:nvSpPr>
        <xdr:cNvPr id="544" name="テキスト ボックス 543"/>
        <xdr:cNvSpPr txBox="1"/>
      </xdr:nvSpPr>
      <xdr:spPr>
        <a:xfrm>
          <a:off x="14325111" y="669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131381</xdr:rowOff>
    </xdr:from>
    <xdr:to>
      <xdr:col>20</xdr:col>
      <xdr:colOff>9525</xdr:colOff>
      <xdr:row>39</xdr:row>
      <xdr:rowOff>61531</xdr:rowOff>
    </xdr:to>
    <xdr:sp macro="" textlink="">
      <xdr:nvSpPr>
        <xdr:cNvPr id="545" name="円/楕円 544"/>
        <xdr:cNvSpPr/>
      </xdr:nvSpPr>
      <xdr:spPr>
        <a:xfrm>
          <a:off x="13652500" y="664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52658</xdr:rowOff>
    </xdr:from>
    <xdr:ext cx="534377" cy="259045"/>
    <xdr:sp macro="" textlink="">
      <xdr:nvSpPr>
        <xdr:cNvPr id="546" name="テキスト ボックス 545"/>
        <xdr:cNvSpPr txBox="1"/>
      </xdr:nvSpPr>
      <xdr:spPr>
        <a:xfrm>
          <a:off x="13436111" y="673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169976</xdr:rowOff>
    </xdr:from>
    <xdr:to>
      <xdr:col>18</xdr:col>
      <xdr:colOff>492125</xdr:colOff>
      <xdr:row>38</xdr:row>
      <xdr:rowOff>100126</xdr:rowOff>
    </xdr:to>
    <xdr:sp macro="" textlink="">
      <xdr:nvSpPr>
        <xdr:cNvPr id="547" name="円/楕円 546"/>
        <xdr:cNvSpPr/>
      </xdr:nvSpPr>
      <xdr:spPr>
        <a:xfrm>
          <a:off x="12763500" y="651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91253</xdr:rowOff>
    </xdr:from>
    <xdr:ext cx="534377" cy="259045"/>
    <xdr:sp macro="" textlink="">
      <xdr:nvSpPr>
        <xdr:cNvPr id="548" name="テキスト ボックス 547"/>
        <xdr:cNvSpPr txBox="1"/>
      </xdr:nvSpPr>
      <xdr:spPr>
        <a:xfrm>
          <a:off x="12547111" y="660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14,372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46,341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15037</xdr:rowOff>
    </xdr:from>
    <xdr:to>
      <xdr:col>23</xdr:col>
      <xdr:colOff>516889</xdr:colOff>
      <xdr:row>58</xdr:row>
      <xdr:rowOff>129489</xdr:rowOff>
    </xdr:to>
    <xdr:cxnSp macro="">
      <xdr:nvCxnSpPr>
        <xdr:cNvPr id="573" name="直線コネクタ 572"/>
        <xdr:cNvCxnSpPr/>
      </xdr:nvCxnSpPr>
      <xdr:spPr>
        <a:xfrm flipV="1">
          <a:off x="16317595" y="8587537"/>
          <a:ext cx="1269" cy="148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133316</xdr:rowOff>
    </xdr:from>
    <xdr:ext cx="534377" cy="259045"/>
    <xdr:sp macro="" textlink="">
      <xdr:nvSpPr>
        <xdr:cNvPr id="574" name="教育費最小値テキスト"/>
        <xdr:cNvSpPr txBox="1"/>
      </xdr:nvSpPr>
      <xdr:spPr>
        <a:xfrm>
          <a:off x="16370300" y="100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129489</xdr:rowOff>
    </xdr:from>
    <xdr:to>
      <xdr:col>23</xdr:col>
      <xdr:colOff>606425</xdr:colOff>
      <xdr:row>58</xdr:row>
      <xdr:rowOff>129489</xdr:rowOff>
    </xdr:to>
    <xdr:cxnSp macro="">
      <xdr:nvCxnSpPr>
        <xdr:cNvPr id="575" name="直線コネクタ 574"/>
        <xdr:cNvCxnSpPr/>
      </xdr:nvCxnSpPr>
      <xdr:spPr>
        <a:xfrm>
          <a:off x="16230600" y="1007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133164</xdr:rowOff>
    </xdr:from>
    <xdr:ext cx="599010" cy="259045"/>
    <xdr:sp macro="" textlink="">
      <xdr:nvSpPr>
        <xdr:cNvPr id="576" name="教育費最大値テキスト"/>
        <xdr:cNvSpPr txBox="1"/>
      </xdr:nvSpPr>
      <xdr:spPr>
        <a:xfrm>
          <a:off x="16370300" y="836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15037</xdr:rowOff>
    </xdr:from>
    <xdr:to>
      <xdr:col>23</xdr:col>
      <xdr:colOff>606425</xdr:colOff>
      <xdr:row>50</xdr:row>
      <xdr:rowOff>15037</xdr:rowOff>
    </xdr:to>
    <xdr:cxnSp macro="">
      <xdr:nvCxnSpPr>
        <xdr:cNvPr id="577" name="直線コネクタ 576"/>
        <xdr:cNvCxnSpPr/>
      </xdr:nvCxnSpPr>
      <xdr:spPr>
        <a:xfrm>
          <a:off x="16230600" y="858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26371</xdr:rowOff>
    </xdr:from>
    <xdr:to>
      <xdr:col>23</xdr:col>
      <xdr:colOff>517525</xdr:colOff>
      <xdr:row>57</xdr:row>
      <xdr:rowOff>89922</xdr:rowOff>
    </xdr:to>
    <xdr:cxnSp macro="">
      <xdr:nvCxnSpPr>
        <xdr:cNvPr id="578" name="直線コネクタ 577"/>
        <xdr:cNvCxnSpPr/>
      </xdr:nvCxnSpPr>
      <xdr:spPr>
        <a:xfrm>
          <a:off x="15481300" y="9456121"/>
          <a:ext cx="838200" cy="40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15594</xdr:rowOff>
    </xdr:from>
    <xdr:ext cx="534377" cy="259045"/>
    <xdr:sp macro="" textlink="">
      <xdr:nvSpPr>
        <xdr:cNvPr id="579" name="教育費平均値テキスト"/>
        <xdr:cNvSpPr txBox="1"/>
      </xdr:nvSpPr>
      <xdr:spPr>
        <a:xfrm>
          <a:off x="16370300" y="9445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164167</xdr:rowOff>
    </xdr:from>
    <xdr:to>
      <xdr:col>23</xdr:col>
      <xdr:colOff>568325</xdr:colOff>
      <xdr:row>56</xdr:row>
      <xdr:rowOff>94317</xdr:rowOff>
    </xdr:to>
    <xdr:sp macro="" textlink="">
      <xdr:nvSpPr>
        <xdr:cNvPr id="580" name="フローチャート : 判断 579"/>
        <xdr:cNvSpPr/>
      </xdr:nvSpPr>
      <xdr:spPr>
        <a:xfrm>
          <a:off x="162687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26371</xdr:rowOff>
    </xdr:from>
    <xdr:to>
      <xdr:col>22</xdr:col>
      <xdr:colOff>365125</xdr:colOff>
      <xdr:row>56</xdr:row>
      <xdr:rowOff>48184</xdr:rowOff>
    </xdr:to>
    <xdr:cxnSp macro="">
      <xdr:nvCxnSpPr>
        <xdr:cNvPr id="581" name="直線コネクタ 580"/>
        <xdr:cNvCxnSpPr/>
      </xdr:nvCxnSpPr>
      <xdr:spPr>
        <a:xfrm flipV="1">
          <a:off x="14592300" y="9456121"/>
          <a:ext cx="889000" cy="19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113950</xdr:rowOff>
    </xdr:from>
    <xdr:to>
      <xdr:col>22</xdr:col>
      <xdr:colOff>415925</xdr:colOff>
      <xdr:row>56</xdr:row>
      <xdr:rowOff>44100</xdr:rowOff>
    </xdr:to>
    <xdr:sp macro="" textlink="">
      <xdr:nvSpPr>
        <xdr:cNvPr id="582" name="フローチャート : 判断 581"/>
        <xdr:cNvSpPr/>
      </xdr:nvSpPr>
      <xdr:spPr>
        <a:xfrm>
          <a:off x="15430500" y="95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35227</xdr:rowOff>
    </xdr:from>
    <xdr:ext cx="534377" cy="259045"/>
    <xdr:sp macro="" textlink="">
      <xdr:nvSpPr>
        <xdr:cNvPr id="583" name="テキスト ボックス 582"/>
        <xdr:cNvSpPr txBox="1"/>
      </xdr:nvSpPr>
      <xdr:spPr>
        <a:xfrm>
          <a:off x="15214111" y="963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48184</xdr:rowOff>
    </xdr:from>
    <xdr:to>
      <xdr:col>21</xdr:col>
      <xdr:colOff>161925</xdr:colOff>
      <xdr:row>56</xdr:row>
      <xdr:rowOff>77845</xdr:rowOff>
    </xdr:to>
    <xdr:cxnSp macro="">
      <xdr:nvCxnSpPr>
        <xdr:cNvPr id="584" name="直線コネクタ 583"/>
        <xdr:cNvCxnSpPr/>
      </xdr:nvCxnSpPr>
      <xdr:spPr>
        <a:xfrm flipV="1">
          <a:off x="13703300" y="9649384"/>
          <a:ext cx="889000" cy="2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10681</xdr:rowOff>
    </xdr:from>
    <xdr:to>
      <xdr:col>21</xdr:col>
      <xdr:colOff>212725</xdr:colOff>
      <xdr:row>56</xdr:row>
      <xdr:rowOff>112281</xdr:rowOff>
    </xdr:to>
    <xdr:sp macro="" textlink="">
      <xdr:nvSpPr>
        <xdr:cNvPr id="585" name="フローチャート : 判断 584"/>
        <xdr:cNvSpPr/>
      </xdr:nvSpPr>
      <xdr:spPr>
        <a:xfrm>
          <a:off x="14541500" y="961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103408</xdr:rowOff>
    </xdr:from>
    <xdr:ext cx="534377" cy="259045"/>
    <xdr:sp macro="" textlink="">
      <xdr:nvSpPr>
        <xdr:cNvPr id="586" name="テキスト ボックス 585"/>
        <xdr:cNvSpPr txBox="1"/>
      </xdr:nvSpPr>
      <xdr:spPr>
        <a:xfrm>
          <a:off x="14325111" y="970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46,106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77845</xdr:rowOff>
    </xdr:from>
    <xdr:to>
      <xdr:col>19</xdr:col>
      <xdr:colOff>644525</xdr:colOff>
      <xdr:row>57</xdr:row>
      <xdr:rowOff>49746</xdr:rowOff>
    </xdr:to>
    <xdr:cxnSp macro="">
      <xdr:nvCxnSpPr>
        <xdr:cNvPr id="587" name="直線コネクタ 586"/>
        <xdr:cNvCxnSpPr/>
      </xdr:nvCxnSpPr>
      <xdr:spPr>
        <a:xfrm flipV="1">
          <a:off x="12814300" y="9679045"/>
          <a:ext cx="889000" cy="14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49714</xdr:rowOff>
    </xdr:from>
    <xdr:to>
      <xdr:col>20</xdr:col>
      <xdr:colOff>9525</xdr:colOff>
      <xdr:row>56</xdr:row>
      <xdr:rowOff>151314</xdr:rowOff>
    </xdr:to>
    <xdr:sp macro="" textlink="">
      <xdr:nvSpPr>
        <xdr:cNvPr id="588" name="フローチャート : 判断 587"/>
        <xdr:cNvSpPr/>
      </xdr:nvSpPr>
      <xdr:spPr>
        <a:xfrm>
          <a:off x="13652500" y="965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142441</xdr:rowOff>
    </xdr:from>
    <xdr:ext cx="534377" cy="259045"/>
    <xdr:sp macro="" textlink="">
      <xdr:nvSpPr>
        <xdr:cNvPr id="589" name="テキスト ボックス 588"/>
        <xdr:cNvSpPr txBox="1"/>
      </xdr:nvSpPr>
      <xdr:spPr>
        <a:xfrm>
          <a:off x="13436111" y="974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44,057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57029</xdr:rowOff>
    </xdr:from>
    <xdr:to>
      <xdr:col>18</xdr:col>
      <xdr:colOff>492125</xdr:colOff>
      <xdr:row>56</xdr:row>
      <xdr:rowOff>158629</xdr:rowOff>
    </xdr:to>
    <xdr:sp macro="" textlink="">
      <xdr:nvSpPr>
        <xdr:cNvPr id="590" name="フローチャート : 判断 589"/>
        <xdr:cNvSpPr/>
      </xdr:nvSpPr>
      <xdr:spPr>
        <a:xfrm>
          <a:off x="12763500" y="96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3706</xdr:rowOff>
    </xdr:from>
    <xdr:ext cx="534377" cy="259045"/>
    <xdr:sp macro="" textlink="">
      <xdr:nvSpPr>
        <xdr:cNvPr id="591" name="テキスト ボックス 590"/>
        <xdr:cNvSpPr txBox="1"/>
      </xdr:nvSpPr>
      <xdr:spPr>
        <a:xfrm>
          <a:off x="12547111" y="943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39122</xdr:rowOff>
    </xdr:from>
    <xdr:to>
      <xdr:col>23</xdr:col>
      <xdr:colOff>568325</xdr:colOff>
      <xdr:row>57</xdr:row>
      <xdr:rowOff>140722</xdr:rowOff>
    </xdr:to>
    <xdr:sp macro="" textlink="">
      <xdr:nvSpPr>
        <xdr:cNvPr id="597" name="円/楕円 596"/>
        <xdr:cNvSpPr/>
      </xdr:nvSpPr>
      <xdr:spPr>
        <a:xfrm>
          <a:off x="16268700" y="981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17549</xdr:rowOff>
    </xdr:from>
    <xdr:ext cx="534377" cy="259045"/>
    <xdr:sp macro="" textlink="">
      <xdr:nvSpPr>
        <xdr:cNvPr id="598" name="教育費該当値テキスト"/>
        <xdr:cNvSpPr txBox="1"/>
      </xdr:nvSpPr>
      <xdr:spPr>
        <a:xfrm>
          <a:off x="16370300" y="979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35,613</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147021</xdr:rowOff>
    </xdr:from>
    <xdr:to>
      <xdr:col>22</xdr:col>
      <xdr:colOff>415925</xdr:colOff>
      <xdr:row>55</xdr:row>
      <xdr:rowOff>77171</xdr:rowOff>
    </xdr:to>
    <xdr:sp macro="" textlink="">
      <xdr:nvSpPr>
        <xdr:cNvPr id="599" name="円/楕円 598"/>
        <xdr:cNvSpPr/>
      </xdr:nvSpPr>
      <xdr:spPr>
        <a:xfrm>
          <a:off x="15430500" y="940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93698</xdr:rowOff>
    </xdr:from>
    <xdr:ext cx="534377" cy="259045"/>
    <xdr:sp macro="" textlink="">
      <xdr:nvSpPr>
        <xdr:cNvPr id="600" name="テキスト ボックス 599"/>
        <xdr:cNvSpPr txBox="1"/>
      </xdr:nvSpPr>
      <xdr:spPr>
        <a:xfrm>
          <a:off x="15214111" y="918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56,949</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168834</xdr:rowOff>
    </xdr:from>
    <xdr:to>
      <xdr:col>21</xdr:col>
      <xdr:colOff>212725</xdr:colOff>
      <xdr:row>56</xdr:row>
      <xdr:rowOff>98984</xdr:rowOff>
    </xdr:to>
    <xdr:sp macro="" textlink="">
      <xdr:nvSpPr>
        <xdr:cNvPr id="601" name="円/楕円 600"/>
        <xdr:cNvSpPr/>
      </xdr:nvSpPr>
      <xdr:spPr>
        <a:xfrm>
          <a:off x="14541500" y="959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115511</xdr:rowOff>
    </xdr:from>
    <xdr:ext cx="534377" cy="259045"/>
    <xdr:sp macro="" textlink="">
      <xdr:nvSpPr>
        <xdr:cNvPr id="602" name="テキスト ボックス 601"/>
        <xdr:cNvSpPr txBox="1"/>
      </xdr:nvSpPr>
      <xdr:spPr>
        <a:xfrm>
          <a:off x="14325111" y="937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46,804</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27045</xdr:rowOff>
    </xdr:from>
    <xdr:to>
      <xdr:col>20</xdr:col>
      <xdr:colOff>9525</xdr:colOff>
      <xdr:row>56</xdr:row>
      <xdr:rowOff>128645</xdr:rowOff>
    </xdr:to>
    <xdr:sp macro="" textlink="">
      <xdr:nvSpPr>
        <xdr:cNvPr id="603" name="円/楕円 602"/>
        <xdr:cNvSpPr/>
      </xdr:nvSpPr>
      <xdr:spPr>
        <a:xfrm>
          <a:off x="13652500" y="96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145172</xdr:rowOff>
    </xdr:from>
    <xdr:ext cx="534377" cy="259045"/>
    <xdr:sp macro="" textlink="">
      <xdr:nvSpPr>
        <xdr:cNvPr id="604" name="テキスト ボックス 603"/>
        <xdr:cNvSpPr txBox="1"/>
      </xdr:nvSpPr>
      <xdr:spPr>
        <a:xfrm>
          <a:off x="13436111" y="940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45,247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170396</xdr:rowOff>
    </xdr:from>
    <xdr:to>
      <xdr:col>18</xdr:col>
      <xdr:colOff>492125</xdr:colOff>
      <xdr:row>57</xdr:row>
      <xdr:rowOff>100546</xdr:rowOff>
    </xdr:to>
    <xdr:sp macro="" textlink="">
      <xdr:nvSpPr>
        <xdr:cNvPr id="605" name="円/楕円 604"/>
        <xdr:cNvSpPr/>
      </xdr:nvSpPr>
      <xdr:spPr>
        <a:xfrm>
          <a:off x="12763500" y="977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91673</xdr:rowOff>
    </xdr:from>
    <xdr:ext cx="534377" cy="259045"/>
    <xdr:sp macro="" textlink="">
      <xdr:nvSpPr>
        <xdr:cNvPr id="606" name="テキスト ボックス 605"/>
        <xdr:cNvSpPr txBox="1"/>
      </xdr:nvSpPr>
      <xdr:spPr>
        <a:xfrm>
          <a:off x="12547111" y="986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37,722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69406</xdr:rowOff>
    </xdr:from>
    <xdr:to>
      <xdr:col>23</xdr:col>
      <xdr:colOff>516889</xdr:colOff>
      <xdr:row>79</xdr:row>
      <xdr:rowOff>44450</xdr:rowOff>
    </xdr:to>
    <xdr:cxnSp macro="">
      <xdr:nvCxnSpPr>
        <xdr:cNvPr id="630" name="直線コネクタ 629"/>
        <xdr:cNvCxnSpPr/>
      </xdr:nvCxnSpPr>
      <xdr:spPr>
        <a:xfrm flipV="1">
          <a:off x="16317595" y="12242356"/>
          <a:ext cx="1269" cy="134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16083</xdr:rowOff>
    </xdr:from>
    <xdr:ext cx="534377" cy="259045"/>
    <xdr:sp macro="" textlink="">
      <xdr:nvSpPr>
        <xdr:cNvPr id="633" name="災害復旧費最大値テキスト"/>
        <xdr:cNvSpPr txBox="1"/>
      </xdr:nvSpPr>
      <xdr:spPr>
        <a:xfrm>
          <a:off x="16370300" y="1201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69406</xdr:rowOff>
    </xdr:from>
    <xdr:to>
      <xdr:col>23</xdr:col>
      <xdr:colOff>606425</xdr:colOff>
      <xdr:row>71</xdr:row>
      <xdr:rowOff>69406</xdr:rowOff>
    </xdr:to>
    <xdr:cxnSp macro="">
      <xdr:nvCxnSpPr>
        <xdr:cNvPr id="634" name="直線コネクタ 633"/>
        <xdr:cNvCxnSpPr/>
      </xdr:nvCxnSpPr>
      <xdr:spPr>
        <a:xfrm>
          <a:off x="16230600" y="1224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5" name="直線コネクタ 634"/>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132999</xdr:rowOff>
    </xdr:from>
    <xdr:ext cx="469744" cy="259045"/>
    <xdr:sp macro="" textlink="">
      <xdr:nvSpPr>
        <xdr:cNvPr id="636" name="災害復旧費平均値テキスト"/>
        <xdr:cNvSpPr txBox="1"/>
      </xdr:nvSpPr>
      <xdr:spPr>
        <a:xfrm>
          <a:off x="16370300" y="13334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110122</xdr:rowOff>
    </xdr:from>
    <xdr:to>
      <xdr:col>23</xdr:col>
      <xdr:colOff>568325</xdr:colOff>
      <xdr:row>79</xdr:row>
      <xdr:rowOff>40272</xdr:rowOff>
    </xdr:to>
    <xdr:sp macro="" textlink="">
      <xdr:nvSpPr>
        <xdr:cNvPr id="637" name="フローチャート : 判断 636"/>
        <xdr:cNvSpPr/>
      </xdr:nvSpPr>
      <xdr:spPr>
        <a:xfrm>
          <a:off x="162687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42850</xdr:rowOff>
    </xdr:from>
    <xdr:to>
      <xdr:col>22</xdr:col>
      <xdr:colOff>365125</xdr:colOff>
      <xdr:row>79</xdr:row>
      <xdr:rowOff>44450</xdr:rowOff>
    </xdr:to>
    <xdr:cxnSp macro="">
      <xdr:nvCxnSpPr>
        <xdr:cNvPr id="638" name="直線コネクタ 637"/>
        <xdr:cNvCxnSpPr/>
      </xdr:nvCxnSpPr>
      <xdr:spPr>
        <a:xfrm>
          <a:off x="14592300" y="13587400"/>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157138</xdr:rowOff>
    </xdr:from>
    <xdr:to>
      <xdr:col>22</xdr:col>
      <xdr:colOff>415925</xdr:colOff>
      <xdr:row>79</xdr:row>
      <xdr:rowOff>87288</xdr:rowOff>
    </xdr:to>
    <xdr:sp macro="" textlink="">
      <xdr:nvSpPr>
        <xdr:cNvPr id="639" name="フローチャート : 判断 638"/>
        <xdr:cNvSpPr/>
      </xdr:nvSpPr>
      <xdr:spPr>
        <a:xfrm>
          <a:off x="15430500" y="1353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103815</xdr:rowOff>
    </xdr:from>
    <xdr:ext cx="378565" cy="259045"/>
    <xdr:sp macro="" textlink="">
      <xdr:nvSpPr>
        <xdr:cNvPr id="640" name="テキスト ボックス 639"/>
        <xdr:cNvSpPr txBox="1"/>
      </xdr:nvSpPr>
      <xdr:spPr>
        <a:xfrm>
          <a:off x="15292017" y="13305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13360</xdr:rowOff>
    </xdr:from>
    <xdr:to>
      <xdr:col>21</xdr:col>
      <xdr:colOff>161925</xdr:colOff>
      <xdr:row>79</xdr:row>
      <xdr:rowOff>42850</xdr:rowOff>
    </xdr:to>
    <xdr:cxnSp macro="">
      <xdr:nvCxnSpPr>
        <xdr:cNvPr id="641" name="直線コネクタ 640"/>
        <xdr:cNvCxnSpPr/>
      </xdr:nvCxnSpPr>
      <xdr:spPr>
        <a:xfrm>
          <a:off x="13703300" y="13557910"/>
          <a:ext cx="8890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150927</xdr:rowOff>
    </xdr:from>
    <xdr:to>
      <xdr:col>21</xdr:col>
      <xdr:colOff>212725</xdr:colOff>
      <xdr:row>79</xdr:row>
      <xdr:rowOff>81077</xdr:rowOff>
    </xdr:to>
    <xdr:sp macro="" textlink="">
      <xdr:nvSpPr>
        <xdr:cNvPr id="642" name="フローチャート : 判断 641"/>
        <xdr:cNvSpPr/>
      </xdr:nvSpPr>
      <xdr:spPr>
        <a:xfrm>
          <a:off x="14541500" y="1352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97604</xdr:rowOff>
    </xdr:from>
    <xdr:ext cx="378565" cy="259045"/>
    <xdr:sp macro="" textlink="">
      <xdr:nvSpPr>
        <xdr:cNvPr id="643" name="テキスト ボックス 642"/>
        <xdr:cNvSpPr txBox="1"/>
      </xdr:nvSpPr>
      <xdr:spPr>
        <a:xfrm>
          <a:off x="14403017" y="13299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169266</xdr:rowOff>
    </xdr:from>
    <xdr:to>
      <xdr:col>19</xdr:col>
      <xdr:colOff>644525</xdr:colOff>
      <xdr:row>79</xdr:row>
      <xdr:rowOff>13360</xdr:rowOff>
    </xdr:to>
    <xdr:cxnSp macro="">
      <xdr:nvCxnSpPr>
        <xdr:cNvPr id="644" name="直線コネクタ 643"/>
        <xdr:cNvCxnSpPr/>
      </xdr:nvCxnSpPr>
      <xdr:spPr>
        <a:xfrm>
          <a:off x="12814300" y="13542366"/>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135610</xdr:rowOff>
    </xdr:from>
    <xdr:to>
      <xdr:col>20</xdr:col>
      <xdr:colOff>9525</xdr:colOff>
      <xdr:row>79</xdr:row>
      <xdr:rowOff>65760</xdr:rowOff>
    </xdr:to>
    <xdr:sp macro="" textlink="">
      <xdr:nvSpPr>
        <xdr:cNvPr id="645" name="フローチャート : 判断 644"/>
        <xdr:cNvSpPr/>
      </xdr:nvSpPr>
      <xdr:spPr>
        <a:xfrm>
          <a:off x="13652500" y="1350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56887</xdr:rowOff>
    </xdr:from>
    <xdr:ext cx="378565" cy="259045"/>
    <xdr:sp macro="" textlink="">
      <xdr:nvSpPr>
        <xdr:cNvPr id="646" name="テキスト ボックス 645"/>
        <xdr:cNvSpPr txBox="1"/>
      </xdr:nvSpPr>
      <xdr:spPr>
        <a:xfrm>
          <a:off x="13514017" y="13601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127457</xdr:rowOff>
    </xdr:from>
    <xdr:to>
      <xdr:col>18</xdr:col>
      <xdr:colOff>492125</xdr:colOff>
      <xdr:row>79</xdr:row>
      <xdr:rowOff>57607</xdr:rowOff>
    </xdr:to>
    <xdr:sp macro="" textlink="">
      <xdr:nvSpPr>
        <xdr:cNvPr id="647" name="フローチャート : 判断 646"/>
        <xdr:cNvSpPr/>
      </xdr:nvSpPr>
      <xdr:spPr>
        <a:xfrm>
          <a:off x="12763500" y="135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48734</xdr:rowOff>
    </xdr:from>
    <xdr:ext cx="378565" cy="259045"/>
    <xdr:sp macro="" textlink="">
      <xdr:nvSpPr>
        <xdr:cNvPr id="648" name="テキスト ボックス 647"/>
        <xdr:cNvSpPr txBox="1"/>
      </xdr:nvSpPr>
      <xdr:spPr>
        <a:xfrm>
          <a:off x="12625017" y="13593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4" name="円/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88549</xdr:rowOff>
    </xdr:from>
    <xdr:ext cx="249299" cy="259045"/>
    <xdr:sp macro="" textlink="">
      <xdr:nvSpPr>
        <xdr:cNvPr id="655" name="災害復旧費該当値テキスト"/>
        <xdr:cNvSpPr txBox="1"/>
      </xdr:nvSpPr>
      <xdr:spPr>
        <a:xfrm>
          <a:off x="16370300" y="134616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6" name="円/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7" name="テキスト ボックス 656"/>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163500</xdr:rowOff>
    </xdr:from>
    <xdr:to>
      <xdr:col>21</xdr:col>
      <xdr:colOff>212725</xdr:colOff>
      <xdr:row>79</xdr:row>
      <xdr:rowOff>93650</xdr:rowOff>
    </xdr:to>
    <xdr:sp macro="" textlink="">
      <xdr:nvSpPr>
        <xdr:cNvPr id="658" name="円/楕円 657"/>
        <xdr:cNvSpPr/>
      </xdr:nvSpPr>
      <xdr:spPr>
        <a:xfrm>
          <a:off x="14541500" y="135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84777</xdr:rowOff>
    </xdr:from>
    <xdr:ext cx="313932" cy="259045"/>
    <xdr:sp macro="" textlink="">
      <xdr:nvSpPr>
        <xdr:cNvPr id="659" name="テキスト ボックス 658"/>
        <xdr:cNvSpPr txBox="1"/>
      </xdr:nvSpPr>
      <xdr:spPr>
        <a:xfrm>
          <a:off x="14435333" y="13629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134010</xdr:rowOff>
    </xdr:from>
    <xdr:to>
      <xdr:col>20</xdr:col>
      <xdr:colOff>9525</xdr:colOff>
      <xdr:row>79</xdr:row>
      <xdr:rowOff>64160</xdr:rowOff>
    </xdr:to>
    <xdr:sp macro="" textlink="">
      <xdr:nvSpPr>
        <xdr:cNvPr id="660" name="円/楕円 659"/>
        <xdr:cNvSpPr/>
      </xdr:nvSpPr>
      <xdr:spPr>
        <a:xfrm>
          <a:off x="13652500" y="1350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80687</xdr:rowOff>
    </xdr:from>
    <xdr:ext cx="378565" cy="259045"/>
    <xdr:sp macro="" textlink="">
      <xdr:nvSpPr>
        <xdr:cNvPr id="661" name="テキスト ボックス 660"/>
        <xdr:cNvSpPr txBox="1"/>
      </xdr:nvSpPr>
      <xdr:spPr>
        <a:xfrm>
          <a:off x="13514017" y="13282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118466</xdr:rowOff>
    </xdr:from>
    <xdr:to>
      <xdr:col>18</xdr:col>
      <xdr:colOff>492125</xdr:colOff>
      <xdr:row>79</xdr:row>
      <xdr:rowOff>48616</xdr:rowOff>
    </xdr:to>
    <xdr:sp macro="" textlink="">
      <xdr:nvSpPr>
        <xdr:cNvPr id="662" name="円/楕円 661"/>
        <xdr:cNvSpPr/>
      </xdr:nvSpPr>
      <xdr:spPr>
        <a:xfrm>
          <a:off x="12763500" y="1349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65143</xdr:rowOff>
    </xdr:from>
    <xdr:ext cx="469744" cy="259045"/>
    <xdr:sp macro="" textlink="">
      <xdr:nvSpPr>
        <xdr:cNvPr id="663" name="テキスト ボックス 662"/>
        <xdr:cNvSpPr txBox="1"/>
      </xdr:nvSpPr>
      <xdr:spPr>
        <a:xfrm>
          <a:off x="12579427" y="1326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151978</xdr:rowOff>
    </xdr:from>
    <xdr:to>
      <xdr:col>23</xdr:col>
      <xdr:colOff>516889</xdr:colOff>
      <xdr:row>98</xdr:row>
      <xdr:rowOff>85244</xdr:rowOff>
    </xdr:to>
    <xdr:cxnSp macro="">
      <xdr:nvCxnSpPr>
        <xdr:cNvPr id="689" name="直線コネクタ 688"/>
        <xdr:cNvCxnSpPr/>
      </xdr:nvCxnSpPr>
      <xdr:spPr>
        <a:xfrm flipV="1">
          <a:off x="16317595" y="15411028"/>
          <a:ext cx="1269" cy="147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89071</xdr:rowOff>
    </xdr:from>
    <xdr:ext cx="534377" cy="259045"/>
    <xdr:sp macro="" textlink="">
      <xdr:nvSpPr>
        <xdr:cNvPr id="690" name="公債費最小値テキスト"/>
        <xdr:cNvSpPr txBox="1"/>
      </xdr:nvSpPr>
      <xdr:spPr>
        <a:xfrm>
          <a:off x="16370300" y="168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85244</xdr:rowOff>
    </xdr:from>
    <xdr:to>
      <xdr:col>23</xdr:col>
      <xdr:colOff>606425</xdr:colOff>
      <xdr:row>98</xdr:row>
      <xdr:rowOff>85244</xdr:rowOff>
    </xdr:to>
    <xdr:cxnSp macro="">
      <xdr:nvCxnSpPr>
        <xdr:cNvPr id="691" name="直線コネクタ 690"/>
        <xdr:cNvCxnSpPr/>
      </xdr:nvCxnSpPr>
      <xdr:spPr>
        <a:xfrm>
          <a:off x="16230600" y="168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98655</xdr:rowOff>
    </xdr:from>
    <xdr:ext cx="599010" cy="259045"/>
    <xdr:sp macro="" textlink="">
      <xdr:nvSpPr>
        <xdr:cNvPr id="692" name="公債費最大値テキスト"/>
        <xdr:cNvSpPr txBox="1"/>
      </xdr:nvSpPr>
      <xdr:spPr>
        <a:xfrm>
          <a:off x="16370300" y="151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151978</xdr:rowOff>
    </xdr:from>
    <xdr:to>
      <xdr:col>23</xdr:col>
      <xdr:colOff>606425</xdr:colOff>
      <xdr:row>89</xdr:row>
      <xdr:rowOff>151978</xdr:rowOff>
    </xdr:to>
    <xdr:cxnSp macro="">
      <xdr:nvCxnSpPr>
        <xdr:cNvPr id="693" name="直線コネクタ 692"/>
        <xdr:cNvCxnSpPr/>
      </xdr:nvCxnSpPr>
      <xdr:spPr>
        <a:xfrm>
          <a:off x="16230600" y="154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30772</xdr:rowOff>
    </xdr:from>
    <xdr:to>
      <xdr:col>23</xdr:col>
      <xdr:colOff>517525</xdr:colOff>
      <xdr:row>97</xdr:row>
      <xdr:rowOff>43932</xdr:rowOff>
    </xdr:to>
    <xdr:cxnSp macro="">
      <xdr:nvCxnSpPr>
        <xdr:cNvPr id="694" name="直線コネクタ 693"/>
        <xdr:cNvCxnSpPr/>
      </xdr:nvCxnSpPr>
      <xdr:spPr>
        <a:xfrm flipV="1">
          <a:off x="15481300" y="16661422"/>
          <a:ext cx="838200" cy="1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85079</xdr:rowOff>
    </xdr:from>
    <xdr:ext cx="534377" cy="259045"/>
    <xdr:sp macro="" textlink="">
      <xdr:nvSpPr>
        <xdr:cNvPr id="695" name="公債費平均値テキスト"/>
        <xdr:cNvSpPr txBox="1"/>
      </xdr:nvSpPr>
      <xdr:spPr>
        <a:xfrm>
          <a:off x="16370300" y="16201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62202</xdr:rowOff>
    </xdr:from>
    <xdr:to>
      <xdr:col>23</xdr:col>
      <xdr:colOff>568325</xdr:colOff>
      <xdr:row>95</xdr:row>
      <xdr:rowOff>163802</xdr:rowOff>
    </xdr:to>
    <xdr:sp macro="" textlink="">
      <xdr:nvSpPr>
        <xdr:cNvPr id="696" name="フローチャート : 判断 695"/>
        <xdr:cNvSpPr/>
      </xdr:nvSpPr>
      <xdr:spPr>
        <a:xfrm>
          <a:off x="162687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43932</xdr:rowOff>
    </xdr:from>
    <xdr:to>
      <xdr:col>22</xdr:col>
      <xdr:colOff>365125</xdr:colOff>
      <xdr:row>97</xdr:row>
      <xdr:rowOff>46954</xdr:rowOff>
    </xdr:to>
    <xdr:cxnSp macro="">
      <xdr:nvCxnSpPr>
        <xdr:cNvPr id="697" name="直線コネクタ 696"/>
        <xdr:cNvCxnSpPr/>
      </xdr:nvCxnSpPr>
      <xdr:spPr>
        <a:xfrm flipV="1">
          <a:off x="14592300" y="16674582"/>
          <a:ext cx="889000" cy="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32910</xdr:rowOff>
    </xdr:from>
    <xdr:to>
      <xdr:col>22</xdr:col>
      <xdr:colOff>415925</xdr:colOff>
      <xdr:row>95</xdr:row>
      <xdr:rowOff>134510</xdr:rowOff>
    </xdr:to>
    <xdr:sp macro="" textlink="">
      <xdr:nvSpPr>
        <xdr:cNvPr id="698" name="フローチャート : 判断 697"/>
        <xdr:cNvSpPr/>
      </xdr:nvSpPr>
      <xdr:spPr>
        <a:xfrm>
          <a:off x="15430500" y="1632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151037</xdr:rowOff>
    </xdr:from>
    <xdr:ext cx="534377" cy="259045"/>
    <xdr:sp macro="" textlink="">
      <xdr:nvSpPr>
        <xdr:cNvPr id="699" name="テキスト ボックス 698"/>
        <xdr:cNvSpPr txBox="1"/>
      </xdr:nvSpPr>
      <xdr:spPr>
        <a:xfrm>
          <a:off x="15214111" y="1609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46954</xdr:rowOff>
    </xdr:from>
    <xdr:to>
      <xdr:col>21</xdr:col>
      <xdr:colOff>161925</xdr:colOff>
      <xdr:row>97</xdr:row>
      <xdr:rowOff>61454</xdr:rowOff>
    </xdr:to>
    <xdr:cxnSp macro="">
      <xdr:nvCxnSpPr>
        <xdr:cNvPr id="700" name="直線コネクタ 699"/>
        <xdr:cNvCxnSpPr/>
      </xdr:nvCxnSpPr>
      <xdr:spPr>
        <a:xfrm flipV="1">
          <a:off x="13703300" y="16677604"/>
          <a:ext cx="889000" cy="1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32190</xdr:rowOff>
    </xdr:from>
    <xdr:to>
      <xdr:col>21</xdr:col>
      <xdr:colOff>212725</xdr:colOff>
      <xdr:row>95</xdr:row>
      <xdr:rowOff>133790</xdr:rowOff>
    </xdr:to>
    <xdr:sp macro="" textlink="">
      <xdr:nvSpPr>
        <xdr:cNvPr id="701" name="フローチャート : 判断 700"/>
        <xdr:cNvSpPr/>
      </xdr:nvSpPr>
      <xdr:spPr>
        <a:xfrm>
          <a:off x="14541500" y="1631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150317</xdr:rowOff>
    </xdr:from>
    <xdr:ext cx="534377" cy="259045"/>
    <xdr:sp macro="" textlink="">
      <xdr:nvSpPr>
        <xdr:cNvPr id="702" name="テキスト ボックス 701"/>
        <xdr:cNvSpPr txBox="1"/>
      </xdr:nvSpPr>
      <xdr:spPr>
        <a:xfrm>
          <a:off x="14325111" y="1609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42562</xdr:rowOff>
    </xdr:from>
    <xdr:to>
      <xdr:col>19</xdr:col>
      <xdr:colOff>644525</xdr:colOff>
      <xdr:row>97</xdr:row>
      <xdr:rowOff>61454</xdr:rowOff>
    </xdr:to>
    <xdr:cxnSp macro="">
      <xdr:nvCxnSpPr>
        <xdr:cNvPr id="703" name="直線コネクタ 702"/>
        <xdr:cNvCxnSpPr/>
      </xdr:nvCxnSpPr>
      <xdr:spPr>
        <a:xfrm>
          <a:off x="12814300" y="16673212"/>
          <a:ext cx="889000" cy="1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10294</xdr:rowOff>
    </xdr:from>
    <xdr:to>
      <xdr:col>20</xdr:col>
      <xdr:colOff>9525</xdr:colOff>
      <xdr:row>95</xdr:row>
      <xdr:rowOff>111894</xdr:rowOff>
    </xdr:to>
    <xdr:sp macro="" textlink="">
      <xdr:nvSpPr>
        <xdr:cNvPr id="704" name="フローチャート : 判断 703"/>
        <xdr:cNvSpPr/>
      </xdr:nvSpPr>
      <xdr:spPr>
        <a:xfrm>
          <a:off x="13652500" y="16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128421</xdr:rowOff>
    </xdr:from>
    <xdr:ext cx="534377" cy="259045"/>
    <xdr:sp macro="" textlink="">
      <xdr:nvSpPr>
        <xdr:cNvPr id="705" name="テキスト ボックス 704"/>
        <xdr:cNvSpPr txBox="1"/>
      </xdr:nvSpPr>
      <xdr:spPr>
        <a:xfrm>
          <a:off x="13436111" y="160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4873</xdr:rowOff>
    </xdr:from>
    <xdr:to>
      <xdr:col>18</xdr:col>
      <xdr:colOff>492125</xdr:colOff>
      <xdr:row>95</xdr:row>
      <xdr:rowOff>106473</xdr:rowOff>
    </xdr:to>
    <xdr:sp macro="" textlink="">
      <xdr:nvSpPr>
        <xdr:cNvPr id="706" name="フローチャート : 判断 705"/>
        <xdr:cNvSpPr/>
      </xdr:nvSpPr>
      <xdr:spPr>
        <a:xfrm>
          <a:off x="12763500" y="1629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123000</xdr:rowOff>
    </xdr:from>
    <xdr:ext cx="534377" cy="259045"/>
    <xdr:sp macro="" textlink="">
      <xdr:nvSpPr>
        <xdr:cNvPr id="707" name="テキスト ボックス 706"/>
        <xdr:cNvSpPr txBox="1"/>
      </xdr:nvSpPr>
      <xdr:spPr>
        <a:xfrm>
          <a:off x="12547111" y="1606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44,646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151422</xdr:rowOff>
    </xdr:from>
    <xdr:to>
      <xdr:col>23</xdr:col>
      <xdr:colOff>568325</xdr:colOff>
      <xdr:row>97</xdr:row>
      <xdr:rowOff>81572</xdr:rowOff>
    </xdr:to>
    <xdr:sp macro="" textlink="">
      <xdr:nvSpPr>
        <xdr:cNvPr id="713" name="円/楕円 712"/>
        <xdr:cNvSpPr/>
      </xdr:nvSpPr>
      <xdr:spPr>
        <a:xfrm>
          <a:off x="16268700" y="1661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129849</xdr:rowOff>
    </xdr:from>
    <xdr:ext cx="534377" cy="259045"/>
    <xdr:sp macro="" textlink="">
      <xdr:nvSpPr>
        <xdr:cNvPr id="714" name="公債費該当値テキスト"/>
        <xdr:cNvSpPr txBox="1"/>
      </xdr:nvSpPr>
      <xdr:spPr>
        <a:xfrm>
          <a:off x="16370300" y="1658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25,171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164582</xdr:rowOff>
    </xdr:from>
    <xdr:to>
      <xdr:col>22</xdr:col>
      <xdr:colOff>415925</xdr:colOff>
      <xdr:row>97</xdr:row>
      <xdr:rowOff>94732</xdr:rowOff>
    </xdr:to>
    <xdr:sp macro="" textlink="">
      <xdr:nvSpPr>
        <xdr:cNvPr id="715" name="円/楕円 714"/>
        <xdr:cNvSpPr/>
      </xdr:nvSpPr>
      <xdr:spPr>
        <a:xfrm>
          <a:off x="15430500" y="1662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85859</xdr:rowOff>
    </xdr:from>
    <xdr:ext cx="534377" cy="259045"/>
    <xdr:sp macro="" textlink="">
      <xdr:nvSpPr>
        <xdr:cNvPr id="716" name="テキスト ボックス 715"/>
        <xdr:cNvSpPr txBox="1"/>
      </xdr:nvSpPr>
      <xdr:spPr>
        <a:xfrm>
          <a:off x="15214111" y="1671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24,365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167604</xdr:rowOff>
    </xdr:from>
    <xdr:to>
      <xdr:col>21</xdr:col>
      <xdr:colOff>212725</xdr:colOff>
      <xdr:row>97</xdr:row>
      <xdr:rowOff>97754</xdr:rowOff>
    </xdr:to>
    <xdr:sp macro="" textlink="">
      <xdr:nvSpPr>
        <xdr:cNvPr id="717" name="円/楕円 716"/>
        <xdr:cNvSpPr/>
      </xdr:nvSpPr>
      <xdr:spPr>
        <a:xfrm>
          <a:off x="14541500" y="1662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88881</xdr:rowOff>
    </xdr:from>
    <xdr:ext cx="534377" cy="259045"/>
    <xdr:sp macro="" textlink="">
      <xdr:nvSpPr>
        <xdr:cNvPr id="718" name="テキスト ボックス 717"/>
        <xdr:cNvSpPr txBox="1"/>
      </xdr:nvSpPr>
      <xdr:spPr>
        <a:xfrm>
          <a:off x="14325111" y="167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24,180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10654</xdr:rowOff>
    </xdr:from>
    <xdr:to>
      <xdr:col>20</xdr:col>
      <xdr:colOff>9525</xdr:colOff>
      <xdr:row>97</xdr:row>
      <xdr:rowOff>112254</xdr:rowOff>
    </xdr:to>
    <xdr:sp macro="" textlink="">
      <xdr:nvSpPr>
        <xdr:cNvPr id="719" name="円/楕円 718"/>
        <xdr:cNvSpPr/>
      </xdr:nvSpPr>
      <xdr:spPr>
        <a:xfrm>
          <a:off x="13652500" y="1664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103381</xdr:rowOff>
    </xdr:from>
    <xdr:ext cx="534377" cy="259045"/>
    <xdr:sp macro="" textlink="">
      <xdr:nvSpPr>
        <xdr:cNvPr id="720" name="テキスト ボックス 719"/>
        <xdr:cNvSpPr txBox="1"/>
      </xdr:nvSpPr>
      <xdr:spPr>
        <a:xfrm>
          <a:off x="13436111" y="1673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23,292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163212</xdr:rowOff>
    </xdr:from>
    <xdr:to>
      <xdr:col>18</xdr:col>
      <xdr:colOff>492125</xdr:colOff>
      <xdr:row>97</xdr:row>
      <xdr:rowOff>93362</xdr:rowOff>
    </xdr:to>
    <xdr:sp macro="" textlink="">
      <xdr:nvSpPr>
        <xdr:cNvPr id="721" name="円/楕円 720"/>
        <xdr:cNvSpPr/>
      </xdr:nvSpPr>
      <xdr:spPr>
        <a:xfrm>
          <a:off x="12763500" y="1662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84489</xdr:rowOff>
    </xdr:from>
    <xdr:ext cx="534377" cy="259045"/>
    <xdr:sp macro="" textlink="">
      <xdr:nvSpPr>
        <xdr:cNvPr id="722" name="テキスト ボックス 721"/>
        <xdr:cNvSpPr txBox="1"/>
      </xdr:nvSpPr>
      <xdr:spPr>
        <a:xfrm>
          <a:off x="12547111" y="1671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7112</xdr:rowOff>
    </xdr:from>
    <xdr:to>
      <xdr:col>32</xdr:col>
      <xdr:colOff>186689</xdr:colOff>
      <xdr:row>39</xdr:row>
      <xdr:rowOff>44450</xdr:rowOff>
    </xdr:to>
    <xdr:cxnSp macro="">
      <xdr:nvCxnSpPr>
        <xdr:cNvPr id="746" name="直線コネクタ 745"/>
        <xdr:cNvCxnSpPr/>
      </xdr:nvCxnSpPr>
      <xdr:spPr>
        <a:xfrm flipV="1">
          <a:off x="22159595" y="5150612"/>
          <a:ext cx="1269" cy="158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55834</xdr:rowOff>
    </xdr:from>
    <xdr:ext cx="249299" cy="259045"/>
    <xdr:sp macro="" textlink="">
      <xdr:nvSpPr>
        <xdr:cNvPr id="747" name="諸支出金最小値テキスト"/>
        <xdr:cNvSpPr txBox="1"/>
      </xdr:nvSpPr>
      <xdr:spPr>
        <a:xfrm>
          <a:off x="22212300" y="6742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125239</xdr:rowOff>
    </xdr:from>
    <xdr:ext cx="469744" cy="259045"/>
    <xdr:sp macro="" textlink="">
      <xdr:nvSpPr>
        <xdr:cNvPr id="749" name="諸支出金最大値テキスト"/>
        <xdr:cNvSpPr txBox="1"/>
      </xdr:nvSpPr>
      <xdr:spPr>
        <a:xfrm>
          <a:off x="22212300" y="49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98425</xdr:colOff>
      <xdr:row>30</xdr:row>
      <xdr:rowOff>7112</xdr:rowOff>
    </xdr:from>
    <xdr:to>
      <xdr:col>32</xdr:col>
      <xdr:colOff>276225</xdr:colOff>
      <xdr:row>30</xdr:row>
      <xdr:rowOff>7112</xdr:rowOff>
    </xdr:to>
    <xdr:cxnSp macro="">
      <xdr:nvCxnSpPr>
        <xdr:cNvPr id="750" name="直線コネクタ 749"/>
        <xdr:cNvCxnSpPr/>
      </xdr:nvCxnSpPr>
      <xdr:spPr>
        <a:xfrm>
          <a:off x="22072600" y="515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24447</xdr:rowOff>
    </xdr:from>
    <xdr:to>
      <xdr:col>32</xdr:col>
      <xdr:colOff>187325</xdr:colOff>
      <xdr:row>39</xdr:row>
      <xdr:rowOff>1206</xdr:rowOff>
    </xdr:to>
    <xdr:cxnSp macro="">
      <xdr:nvCxnSpPr>
        <xdr:cNvPr id="751" name="直線コネクタ 750"/>
        <xdr:cNvCxnSpPr/>
      </xdr:nvCxnSpPr>
      <xdr:spPr>
        <a:xfrm flipV="1">
          <a:off x="21323300" y="6539547"/>
          <a:ext cx="838200" cy="14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100283</xdr:rowOff>
    </xdr:from>
    <xdr:ext cx="378565" cy="259045"/>
    <xdr:sp macro="" textlink="">
      <xdr:nvSpPr>
        <xdr:cNvPr id="752" name="諸支出金平均値テキスト"/>
        <xdr:cNvSpPr txBox="1"/>
      </xdr:nvSpPr>
      <xdr:spPr>
        <a:xfrm>
          <a:off x="22212300" y="66153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121856</xdr:rowOff>
    </xdr:from>
    <xdr:to>
      <xdr:col>32</xdr:col>
      <xdr:colOff>238125</xdr:colOff>
      <xdr:row>39</xdr:row>
      <xdr:rowOff>52006</xdr:rowOff>
    </xdr:to>
    <xdr:sp macro="" textlink="">
      <xdr:nvSpPr>
        <xdr:cNvPr id="753" name="フローチャート : 判断 752"/>
        <xdr:cNvSpPr/>
      </xdr:nvSpPr>
      <xdr:spPr>
        <a:xfrm>
          <a:off x="221107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32</xdr:row>
      <xdr:rowOff>44259</xdr:rowOff>
    </xdr:from>
    <xdr:to>
      <xdr:col>31</xdr:col>
      <xdr:colOff>34925</xdr:colOff>
      <xdr:row>39</xdr:row>
      <xdr:rowOff>1206</xdr:rowOff>
    </xdr:to>
    <xdr:cxnSp macro="">
      <xdr:nvCxnSpPr>
        <xdr:cNvPr id="754" name="直線コネクタ 753"/>
        <xdr:cNvCxnSpPr/>
      </xdr:nvCxnSpPr>
      <xdr:spPr>
        <a:xfrm>
          <a:off x="20434300" y="5530659"/>
          <a:ext cx="889000" cy="115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14605</xdr:rowOff>
    </xdr:from>
    <xdr:to>
      <xdr:col>31</xdr:col>
      <xdr:colOff>85725</xdr:colOff>
      <xdr:row>38</xdr:row>
      <xdr:rowOff>116205</xdr:rowOff>
    </xdr:to>
    <xdr:sp macro="" textlink="">
      <xdr:nvSpPr>
        <xdr:cNvPr id="755" name="フローチャート : 判断 754"/>
        <xdr:cNvSpPr/>
      </xdr:nvSpPr>
      <xdr:spPr>
        <a:xfrm>
          <a:off x="21272500" y="652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132732</xdr:rowOff>
    </xdr:from>
    <xdr:ext cx="378565" cy="259045"/>
    <xdr:sp macro="" textlink="">
      <xdr:nvSpPr>
        <xdr:cNvPr id="756" name="テキスト ボックス 755"/>
        <xdr:cNvSpPr txBox="1"/>
      </xdr:nvSpPr>
      <xdr:spPr>
        <a:xfrm>
          <a:off x="21134017" y="630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28</xdr:col>
      <xdr:colOff>314325</xdr:colOff>
      <xdr:row>32</xdr:row>
      <xdr:rowOff>44259</xdr:rowOff>
    </xdr:from>
    <xdr:to>
      <xdr:col>29</xdr:col>
      <xdr:colOff>517525</xdr:colOff>
      <xdr:row>36</xdr:row>
      <xdr:rowOff>37211</xdr:rowOff>
    </xdr:to>
    <xdr:cxnSp macro="">
      <xdr:nvCxnSpPr>
        <xdr:cNvPr id="757" name="直線コネクタ 756"/>
        <xdr:cNvCxnSpPr/>
      </xdr:nvCxnSpPr>
      <xdr:spPr>
        <a:xfrm flipV="1">
          <a:off x="19545300" y="5530659"/>
          <a:ext cx="889000" cy="67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166433</xdr:rowOff>
    </xdr:from>
    <xdr:to>
      <xdr:col>29</xdr:col>
      <xdr:colOff>568325</xdr:colOff>
      <xdr:row>38</xdr:row>
      <xdr:rowOff>96583</xdr:rowOff>
    </xdr:to>
    <xdr:sp macro="" textlink="">
      <xdr:nvSpPr>
        <xdr:cNvPr id="758" name="フローチャート : 判断 757"/>
        <xdr:cNvSpPr/>
      </xdr:nvSpPr>
      <xdr:spPr>
        <a:xfrm>
          <a:off x="20383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87710</xdr:rowOff>
    </xdr:from>
    <xdr:ext cx="378565" cy="259045"/>
    <xdr:sp macro="" textlink="">
      <xdr:nvSpPr>
        <xdr:cNvPr id="759" name="テキスト ボックス 758"/>
        <xdr:cNvSpPr txBox="1"/>
      </xdr:nvSpPr>
      <xdr:spPr>
        <a:xfrm>
          <a:off x="20245017" y="6602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37211</xdr:rowOff>
    </xdr:from>
    <xdr:to>
      <xdr:col>28</xdr:col>
      <xdr:colOff>314325</xdr:colOff>
      <xdr:row>39</xdr:row>
      <xdr:rowOff>9589</xdr:rowOff>
    </xdr:to>
    <xdr:cxnSp macro="">
      <xdr:nvCxnSpPr>
        <xdr:cNvPr id="760" name="直線コネクタ 759"/>
        <xdr:cNvCxnSpPr/>
      </xdr:nvCxnSpPr>
      <xdr:spPr>
        <a:xfrm flipV="1">
          <a:off x="18656300" y="6209411"/>
          <a:ext cx="889000" cy="48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166624</xdr:rowOff>
    </xdr:from>
    <xdr:to>
      <xdr:col>28</xdr:col>
      <xdr:colOff>365125</xdr:colOff>
      <xdr:row>38</xdr:row>
      <xdr:rowOff>96774</xdr:rowOff>
    </xdr:to>
    <xdr:sp macro="" textlink="">
      <xdr:nvSpPr>
        <xdr:cNvPr id="761" name="フローチャート : 判断 760"/>
        <xdr:cNvSpPr/>
      </xdr:nvSpPr>
      <xdr:spPr>
        <a:xfrm>
          <a:off x="19494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87901</xdr:rowOff>
    </xdr:from>
    <xdr:ext cx="378565" cy="259045"/>
    <xdr:sp macro="" textlink="">
      <xdr:nvSpPr>
        <xdr:cNvPr id="762" name="テキスト ボックス 761"/>
        <xdr:cNvSpPr txBox="1"/>
      </xdr:nvSpPr>
      <xdr:spPr>
        <a:xfrm>
          <a:off x="19356017" y="660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51181</xdr:rowOff>
    </xdr:from>
    <xdr:to>
      <xdr:col>27</xdr:col>
      <xdr:colOff>161925</xdr:colOff>
      <xdr:row>38</xdr:row>
      <xdr:rowOff>152781</xdr:rowOff>
    </xdr:to>
    <xdr:sp macro="" textlink="">
      <xdr:nvSpPr>
        <xdr:cNvPr id="763" name="フローチャート : 判断 762"/>
        <xdr:cNvSpPr/>
      </xdr:nvSpPr>
      <xdr:spPr>
        <a:xfrm>
          <a:off x="18605500" y="656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169308</xdr:rowOff>
    </xdr:from>
    <xdr:ext cx="378565" cy="259045"/>
    <xdr:sp macro="" textlink="">
      <xdr:nvSpPr>
        <xdr:cNvPr id="764" name="テキスト ボックス 763"/>
        <xdr:cNvSpPr txBox="1"/>
      </xdr:nvSpPr>
      <xdr:spPr>
        <a:xfrm>
          <a:off x="18467017" y="6341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145097</xdr:rowOff>
    </xdr:from>
    <xdr:to>
      <xdr:col>32</xdr:col>
      <xdr:colOff>238125</xdr:colOff>
      <xdr:row>38</xdr:row>
      <xdr:rowOff>75247</xdr:rowOff>
    </xdr:to>
    <xdr:sp macro="" textlink="">
      <xdr:nvSpPr>
        <xdr:cNvPr id="770" name="円/楕円 769"/>
        <xdr:cNvSpPr/>
      </xdr:nvSpPr>
      <xdr:spPr>
        <a:xfrm>
          <a:off x="22110700" y="648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167974</xdr:rowOff>
    </xdr:from>
    <xdr:ext cx="469744" cy="259045"/>
    <xdr:sp macro="" textlink="">
      <xdr:nvSpPr>
        <xdr:cNvPr id="771" name="諸支出金該当値テキスト"/>
        <xdr:cNvSpPr txBox="1"/>
      </xdr:nvSpPr>
      <xdr:spPr>
        <a:xfrm>
          <a:off x="22212300" y="634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121856</xdr:rowOff>
    </xdr:from>
    <xdr:to>
      <xdr:col>31</xdr:col>
      <xdr:colOff>85725</xdr:colOff>
      <xdr:row>39</xdr:row>
      <xdr:rowOff>52006</xdr:rowOff>
    </xdr:to>
    <xdr:sp macro="" textlink="">
      <xdr:nvSpPr>
        <xdr:cNvPr id="772" name="円/楕円 771"/>
        <xdr:cNvSpPr/>
      </xdr:nvSpPr>
      <xdr:spPr>
        <a:xfrm>
          <a:off x="21272500" y="663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43133</xdr:rowOff>
    </xdr:from>
    <xdr:ext cx="378565" cy="259045"/>
    <xdr:sp macro="" textlink="">
      <xdr:nvSpPr>
        <xdr:cNvPr id="773" name="テキスト ボックス 772"/>
        <xdr:cNvSpPr txBox="1"/>
      </xdr:nvSpPr>
      <xdr:spPr>
        <a:xfrm>
          <a:off x="21134017" y="6729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29</xdr:col>
      <xdr:colOff>466725</xdr:colOff>
      <xdr:row>31</xdr:row>
      <xdr:rowOff>164909</xdr:rowOff>
    </xdr:from>
    <xdr:to>
      <xdr:col>29</xdr:col>
      <xdr:colOff>568325</xdr:colOff>
      <xdr:row>32</xdr:row>
      <xdr:rowOff>95059</xdr:rowOff>
    </xdr:to>
    <xdr:sp macro="" textlink="">
      <xdr:nvSpPr>
        <xdr:cNvPr id="774" name="円/楕円 773"/>
        <xdr:cNvSpPr/>
      </xdr:nvSpPr>
      <xdr:spPr>
        <a:xfrm>
          <a:off x="20383500" y="547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30</xdr:row>
      <xdr:rowOff>111586</xdr:rowOff>
    </xdr:from>
    <xdr:ext cx="469744" cy="259045"/>
    <xdr:sp macro="" textlink="">
      <xdr:nvSpPr>
        <xdr:cNvPr id="775" name="テキスト ボックス 774"/>
        <xdr:cNvSpPr txBox="1"/>
      </xdr:nvSpPr>
      <xdr:spPr>
        <a:xfrm>
          <a:off x="20199427" y="525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6,301</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157861</xdr:rowOff>
    </xdr:from>
    <xdr:to>
      <xdr:col>28</xdr:col>
      <xdr:colOff>365125</xdr:colOff>
      <xdr:row>36</xdr:row>
      <xdr:rowOff>88011</xdr:rowOff>
    </xdr:to>
    <xdr:sp macro="" textlink="">
      <xdr:nvSpPr>
        <xdr:cNvPr id="776" name="円/楕円 775"/>
        <xdr:cNvSpPr/>
      </xdr:nvSpPr>
      <xdr:spPr>
        <a:xfrm>
          <a:off x="19494500" y="615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104538</xdr:rowOff>
    </xdr:from>
    <xdr:ext cx="469744" cy="259045"/>
    <xdr:sp macro="" textlink="">
      <xdr:nvSpPr>
        <xdr:cNvPr id="777" name="テキスト ボックス 776"/>
        <xdr:cNvSpPr txBox="1"/>
      </xdr:nvSpPr>
      <xdr:spPr>
        <a:xfrm>
          <a:off x="19310427" y="593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130239</xdr:rowOff>
    </xdr:from>
    <xdr:to>
      <xdr:col>27</xdr:col>
      <xdr:colOff>161925</xdr:colOff>
      <xdr:row>39</xdr:row>
      <xdr:rowOff>60389</xdr:rowOff>
    </xdr:to>
    <xdr:sp macro="" textlink="">
      <xdr:nvSpPr>
        <xdr:cNvPr id="778" name="円/楕円 777"/>
        <xdr:cNvSpPr/>
      </xdr:nvSpPr>
      <xdr:spPr>
        <a:xfrm>
          <a:off x="18605500" y="664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51516</xdr:rowOff>
    </xdr:from>
    <xdr:ext cx="378565" cy="259045"/>
    <xdr:sp macro="" textlink="">
      <xdr:nvSpPr>
        <xdr:cNvPr id="779" name="テキスト ボックス 778"/>
        <xdr:cNvSpPr txBox="1"/>
      </xdr:nvSpPr>
      <xdr:spPr>
        <a:xfrm>
          <a:off x="18467017" y="673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総務費は、住民一人当たり</a:t>
          </a:r>
          <a:r>
            <a:rPr kumimoji="1" lang="en-US" altLang="ja-JP" sz="1300">
              <a:latin typeface="ＭＳ Ｐゴシック"/>
            </a:rPr>
            <a:t>26,252</a:t>
          </a:r>
          <a:r>
            <a:rPr kumimoji="1" lang="ja-JP" altLang="en-US" sz="1300">
              <a:latin typeface="ＭＳ Ｐゴシック"/>
            </a:rPr>
            <a:t>円となっており、類似団体平均を下回っている。これは、電算管理費が類似団体より低いことが主な要因であると推測される。しかしながら、平成</a:t>
          </a:r>
          <a:r>
            <a:rPr kumimoji="1" lang="en-US" altLang="ja-JP" sz="1300">
              <a:latin typeface="ＭＳ Ｐゴシック"/>
            </a:rPr>
            <a:t>29</a:t>
          </a:r>
          <a:r>
            <a:rPr kumimoji="1" lang="ja-JP" altLang="en-US" sz="1300">
              <a:latin typeface="ＭＳ Ｐゴシック"/>
            </a:rPr>
            <a:t>年度より新庁舎建設事業が本格化する見込みであり、数年間にわたり一時的に増加する見込みである。事業費を精査し、可能な限り抑制をしていく。民生費は、住民一人当たり</a:t>
          </a:r>
          <a:r>
            <a:rPr kumimoji="1" lang="en-US" altLang="ja-JP" sz="1300">
              <a:latin typeface="ＭＳ Ｐゴシック"/>
            </a:rPr>
            <a:t>117,644</a:t>
          </a:r>
          <a:r>
            <a:rPr kumimoji="1" lang="ja-JP" altLang="en-US" sz="1300">
              <a:latin typeface="ＭＳ Ｐゴシック"/>
            </a:rPr>
            <a:t>円となっており、類似団体平均を下回っているが、平成</a:t>
          </a:r>
          <a:r>
            <a:rPr kumimoji="1" lang="en-US" altLang="ja-JP" sz="1300">
              <a:latin typeface="ＭＳ Ｐゴシック"/>
            </a:rPr>
            <a:t>24</a:t>
          </a:r>
          <a:r>
            <a:rPr kumimoji="1" lang="ja-JP" altLang="en-US" sz="1300">
              <a:latin typeface="ＭＳ Ｐゴシック"/>
            </a:rPr>
            <a:t>年度あたりから年々増加傾向にあり、特に社会福祉費、生活保護費が増嵩していることが要因となっている。これは、高齢化に伴う介護給付費の増加や生活保護受給者数の増加によるものである。衛生費は、住民一人当たり</a:t>
          </a:r>
          <a:r>
            <a:rPr kumimoji="1" lang="en-US" altLang="ja-JP" sz="1300">
              <a:latin typeface="ＭＳ Ｐゴシック"/>
            </a:rPr>
            <a:t>44,198</a:t>
          </a:r>
          <a:r>
            <a:rPr kumimoji="1" lang="ja-JP" altLang="en-US" sz="1300">
              <a:latin typeface="ＭＳ Ｐゴシック"/>
            </a:rPr>
            <a:t>円となっており、類似団体平均を上回っている。主な要因は病院事業への不採算部門に対する繰出金である。今後は、平成</a:t>
          </a:r>
          <a:r>
            <a:rPr kumimoji="1" lang="en-US" altLang="ja-JP" sz="1300">
              <a:latin typeface="ＭＳ Ｐゴシック"/>
            </a:rPr>
            <a:t>28</a:t>
          </a:r>
          <a:r>
            <a:rPr kumimoji="1" lang="ja-JP" altLang="en-US" sz="1300">
              <a:latin typeface="ＭＳ Ｐゴシック"/>
            </a:rPr>
            <a:t>年度に策定をした病院改革プランに基づき、病院の経営効率化を図り、市からの繰出金の抑制につなげていく。</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岐阜県土岐市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財政調整基金残高は、適切な財源の確保と歳出の精査により、取崩しを回避しており、前年度とほぼ同額を維持しているが、標準財政規模の増加に伴い</a:t>
          </a:r>
          <a:r>
            <a:rPr kumimoji="1" lang="en-US" altLang="ja-JP" sz="1400">
              <a:latin typeface="ＭＳ ゴシック" pitchFamily="49" charset="-128"/>
              <a:ea typeface="ＭＳ ゴシック" pitchFamily="49" charset="-128"/>
            </a:rPr>
            <a:t>0.46</a:t>
          </a:r>
          <a:r>
            <a:rPr kumimoji="1" lang="ja-JP" altLang="en-US" sz="1400">
              <a:latin typeface="ＭＳ ゴシック" pitchFamily="49" charset="-128"/>
              <a:ea typeface="ＭＳ ゴシック" pitchFamily="49" charset="-128"/>
            </a:rPr>
            <a:t>ポイント減少した。今後は、庁舎建設や駅前広場整備、認定こども園整備等の大規模事業が本格的に開始するが、財政調整基金の取崩しについては十分に精査して、財政健全化に努めていく。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岐阜県土岐市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一般会計、特別会計及び企業会計における赤字額はなく、実質赤字比率はないため健全段階であるといえる。病院事業については、平成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年度に策定した病院改革プランに基づき経営状態の改善に努めていく。他会計についても引き続きより一層の財政健全化に取り組み、現在の水準を維持するように努めていく。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95" zoomScaleNormal="9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20305003</v>
      </c>
      <c r="BO4" s="379"/>
      <c r="BP4" s="379"/>
      <c r="BQ4" s="379"/>
      <c r="BR4" s="379"/>
      <c r="BS4" s="379"/>
      <c r="BT4" s="379"/>
      <c r="BU4" s="380"/>
      <c r="BV4" s="378">
        <v>22454239</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6.6</v>
      </c>
      <c r="CU4" s="385"/>
      <c r="CV4" s="385"/>
      <c r="CW4" s="385"/>
      <c r="CX4" s="385"/>
      <c r="CY4" s="385"/>
      <c r="CZ4" s="385"/>
      <c r="DA4" s="386"/>
      <c r="DB4" s="384">
        <v>4.9000000000000004</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19360066</v>
      </c>
      <c r="BO5" s="416"/>
      <c r="BP5" s="416"/>
      <c r="BQ5" s="416"/>
      <c r="BR5" s="416"/>
      <c r="BS5" s="416"/>
      <c r="BT5" s="416"/>
      <c r="BU5" s="417"/>
      <c r="BV5" s="415">
        <v>21762015</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87.3</v>
      </c>
      <c r="CU5" s="413"/>
      <c r="CV5" s="413"/>
      <c r="CW5" s="413"/>
      <c r="CX5" s="413"/>
      <c r="CY5" s="413"/>
      <c r="CZ5" s="413"/>
      <c r="DA5" s="414"/>
      <c r="DB5" s="412">
        <v>87.3</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944937</v>
      </c>
      <c r="BO6" s="416"/>
      <c r="BP6" s="416"/>
      <c r="BQ6" s="416"/>
      <c r="BR6" s="416"/>
      <c r="BS6" s="416"/>
      <c r="BT6" s="416"/>
      <c r="BU6" s="417"/>
      <c r="BV6" s="415">
        <v>692224</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90.5</v>
      </c>
      <c r="CU6" s="453"/>
      <c r="CV6" s="453"/>
      <c r="CW6" s="453"/>
      <c r="CX6" s="453"/>
      <c r="CY6" s="453"/>
      <c r="CZ6" s="453"/>
      <c r="DA6" s="454"/>
      <c r="DB6" s="452">
        <v>94.7</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112204</v>
      </c>
      <c r="BO7" s="416"/>
      <c r="BP7" s="416"/>
      <c r="BQ7" s="416"/>
      <c r="BR7" s="416"/>
      <c r="BS7" s="416"/>
      <c r="BT7" s="416"/>
      <c r="BU7" s="417"/>
      <c r="BV7" s="415">
        <v>85293</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12694495</v>
      </c>
      <c r="CU7" s="416"/>
      <c r="CV7" s="416"/>
      <c r="CW7" s="416"/>
      <c r="CX7" s="416"/>
      <c r="CY7" s="416"/>
      <c r="CZ7" s="416"/>
      <c r="DA7" s="417"/>
      <c r="DB7" s="415">
        <v>12383175</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832733</v>
      </c>
      <c r="BO8" s="416"/>
      <c r="BP8" s="416"/>
      <c r="BQ8" s="416"/>
      <c r="BR8" s="416"/>
      <c r="BS8" s="416"/>
      <c r="BT8" s="416"/>
      <c r="BU8" s="417"/>
      <c r="BV8" s="415">
        <v>606931</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0.62</v>
      </c>
      <c r="CU8" s="456"/>
      <c r="CV8" s="456"/>
      <c r="CW8" s="456"/>
      <c r="CX8" s="456"/>
      <c r="CY8" s="456"/>
      <c r="CZ8" s="456"/>
      <c r="DA8" s="457"/>
      <c r="DB8" s="455">
        <v>0.61</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57827</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97</v>
      </c>
      <c r="AV9" s="448"/>
      <c r="AW9" s="448"/>
      <c r="AX9" s="448"/>
      <c r="AY9" s="449" t="s">
        <v>98</v>
      </c>
      <c r="AZ9" s="450"/>
      <c r="BA9" s="450"/>
      <c r="BB9" s="450"/>
      <c r="BC9" s="450"/>
      <c r="BD9" s="450"/>
      <c r="BE9" s="450"/>
      <c r="BF9" s="450"/>
      <c r="BG9" s="450"/>
      <c r="BH9" s="450"/>
      <c r="BI9" s="450"/>
      <c r="BJ9" s="450"/>
      <c r="BK9" s="450"/>
      <c r="BL9" s="450"/>
      <c r="BM9" s="451"/>
      <c r="BN9" s="415">
        <v>225802</v>
      </c>
      <c r="BO9" s="416"/>
      <c r="BP9" s="416"/>
      <c r="BQ9" s="416"/>
      <c r="BR9" s="416"/>
      <c r="BS9" s="416"/>
      <c r="BT9" s="416"/>
      <c r="BU9" s="417"/>
      <c r="BV9" s="415">
        <v>226173</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9.8000000000000007</v>
      </c>
      <c r="CU9" s="413"/>
      <c r="CV9" s="413"/>
      <c r="CW9" s="413"/>
      <c r="CX9" s="413"/>
      <c r="CY9" s="413"/>
      <c r="CZ9" s="413"/>
      <c r="DA9" s="414"/>
      <c r="DB9" s="412">
        <v>9.3000000000000007</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60475</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2395</v>
      </c>
      <c r="BO10" s="416"/>
      <c r="BP10" s="416"/>
      <c r="BQ10" s="416"/>
      <c r="BR10" s="416"/>
      <c r="BS10" s="416"/>
      <c r="BT10" s="416"/>
      <c r="BU10" s="417"/>
      <c r="BV10" s="415">
        <v>46743</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59867</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58316</v>
      </c>
      <c r="S13" s="497"/>
      <c r="T13" s="497"/>
      <c r="U13" s="497"/>
      <c r="V13" s="498"/>
      <c r="W13" s="431" t="s">
        <v>120</v>
      </c>
      <c r="X13" s="432"/>
      <c r="Y13" s="432"/>
      <c r="Z13" s="432"/>
      <c r="AA13" s="432"/>
      <c r="AB13" s="422"/>
      <c r="AC13" s="466">
        <v>198</v>
      </c>
      <c r="AD13" s="467"/>
      <c r="AE13" s="467"/>
      <c r="AF13" s="467"/>
      <c r="AG13" s="506"/>
      <c r="AH13" s="466">
        <v>265</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228197</v>
      </c>
      <c r="BO13" s="416"/>
      <c r="BP13" s="416"/>
      <c r="BQ13" s="416"/>
      <c r="BR13" s="416"/>
      <c r="BS13" s="416"/>
      <c r="BT13" s="416"/>
      <c r="BU13" s="417"/>
      <c r="BV13" s="415">
        <v>272916</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5.4</v>
      </c>
      <c r="CU13" s="413"/>
      <c r="CV13" s="413"/>
      <c r="CW13" s="413"/>
      <c r="CX13" s="413"/>
      <c r="CY13" s="413"/>
      <c r="CZ13" s="413"/>
      <c r="DA13" s="414"/>
      <c r="DB13" s="412">
        <v>5.6</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60401</v>
      </c>
      <c r="S14" s="497"/>
      <c r="T14" s="497"/>
      <c r="U14" s="497"/>
      <c r="V14" s="498"/>
      <c r="W14" s="405"/>
      <c r="X14" s="406"/>
      <c r="Y14" s="406"/>
      <c r="Z14" s="406"/>
      <c r="AA14" s="406"/>
      <c r="AB14" s="395"/>
      <c r="AC14" s="499">
        <v>0.7</v>
      </c>
      <c r="AD14" s="500"/>
      <c r="AE14" s="500"/>
      <c r="AF14" s="500"/>
      <c r="AG14" s="501"/>
      <c r="AH14" s="499">
        <v>0.8</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58884</v>
      </c>
      <c r="S15" s="497"/>
      <c r="T15" s="497"/>
      <c r="U15" s="497"/>
      <c r="V15" s="498"/>
      <c r="W15" s="431" t="s">
        <v>127</v>
      </c>
      <c r="X15" s="432"/>
      <c r="Y15" s="432"/>
      <c r="Z15" s="432"/>
      <c r="AA15" s="432"/>
      <c r="AB15" s="422"/>
      <c r="AC15" s="466">
        <v>11057</v>
      </c>
      <c r="AD15" s="467"/>
      <c r="AE15" s="467"/>
      <c r="AF15" s="467"/>
      <c r="AG15" s="506"/>
      <c r="AH15" s="466">
        <v>12526</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6380424</v>
      </c>
      <c r="BO15" s="379"/>
      <c r="BP15" s="379"/>
      <c r="BQ15" s="379"/>
      <c r="BR15" s="379"/>
      <c r="BS15" s="379"/>
      <c r="BT15" s="379"/>
      <c r="BU15" s="380"/>
      <c r="BV15" s="378">
        <v>6010774</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37.700000000000003</v>
      </c>
      <c r="AD16" s="500"/>
      <c r="AE16" s="500"/>
      <c r="AF16" s="500"/>
      <c r="AG16" s="501"/>
      <c r="AH16" s="499">
        <v>39.4</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10067469</v>
      </c>
      <c r="BO16" s="416"/>
      <c r="BP16" s="416"/>
      <c r="BQ16" s="416"/>
      <c r="BR16" s="416"/>
      <c r="BS16" s="416"/>
      <c r="BT16" s="416"/>
      <c r="BU16" s="417"/>
      <c r="BV16" s="415">
        <v>9666871</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18076</v>
      </c>
      <c r="AD17" s="467"/>
      <c r="AE17" s="467"/>
      <c r="AF17" s="467"/>
      <c r="AG17" s="506"/>
      <c r="AH17" s="466">
        <v>18815</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8093131</v>
      </c>
      <c r="BO17" s="416"/>
      <c r="BP17" s="416"/>
      <c r="BQ17" s="416"/>
      <c r="BR17" s="416"/>
      <c r="BS17" s="416"/>
      <c r="BT17" s="416"/>
      <c r="BU17" s="417"/>
      <c r="BV17" s="415">
        <v>7697291</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116.02</v>
      </c>
      <c r="M18" s="528"/>
      <c r="N18" s="528"/>
      <c r="O18" s="528"/>
      <c r="P18" s="528"/>
      <c r="Q18" s="528"/>
      <c r="R18" s="529"/>
      <c r="S18" s="529"/>
      <c r="T18" s="529"/>
      <c r="U18" s="529"/>
      <c r="V18" s="530"/>
      <c r="W18" s="433"/>
      <c r="X18" s="434"/>
      <c r="Y18" s="434"/>
      <c r="Z18" s="434"/>
      <c r="AA18" s="434"/>
      <c r="AB18" s="425"/>
      <c r="AC18" s="531">
        <v>61.6</v>
      </c>
      <c r="AD18" s="532"/>
      <c r="AE18" s="532"/>
      <c r="AF18" s="532"/>
      <c r="AG18" s="533"/>
      <c r="AH18" s="531">
        <v>59.2</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11162491</v>
      </c>
      <c r="BO18" s="416"/>
      <c r="BP18" s="416"/>
      <c r="BQ18" s="416"/>
      <c r="BR18" s="416"/>
      <c r="BS18" s="416"/>
      <c r="BT18" s="416"/>
      <c r="BU18" s="417"/>
      <c r="BV18" s="415">
        <v>11067835</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498</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15288114</v>
      </c>
      <c r="BO19" s="416"/>
      <c r="BP19" s="416"/>
      <c r="BQ19" s="416"/>
      <c r="BR19" s="416"/>
      <c r="BS19" s="416"/>
      <c r="BT19" s="416"/>
      <c r="BU19" s="417"/>
      <c r="BV19" s="415">
        <v>15659660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21039</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13355011</v>
      </c>
      <c r="BO23" s="416"/>
      <c r="BP23" s="416"/>
      <c r="BQ23" s="416"/>
      <c r="BR23" s="416"/>
      <c r="BS23" s="416"/>
      <c r="BT23" s="416"/>
      <c r="BU23" s="417"/>
      <c r="BV23" s="415">
        <v>13566301</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8700</v>
      </c>
      <c r="R24" s="467"/>
      <c r="S24" s="467"/>
      <c r="T24" s="467"/>
      <c r="U24" s="467"/>
      <c r="V24" s="506"/>
      <c r="W24" s="561"/>
      <c r="X24" s="549"/>
      <c r="Y24" s="550"/>
      <c r="Z24" s="465" t="s">
        <v>151</v>
      </c>
      <c r="AA24" s="445"/>
      <c r="AB24" s="445"/>
      <c r="AC24" s="445"/>
      <c r="AD24" s="445"/>
      <c r="AE24" s="445"/>
      <c r="AF24" s="445"/>
      <c r="AG24" s="446"/>
      <c r="AH24" s="466">
        <v>479</v>
      </c>
      <c r="AI24" s="467"/>
      <c r="AJ24" s="467"/>
      <c r="AK24" s="467"/>
      <c r="AL24" s="506"/>
      <c r="AM24" s="466">
        <v>1374730</v>
      </c>
      <c r="AN24" s="467"/>
      <c r="AO24" s="467"/>
      <c r="AP24" s="467"/>
      <c r="AQ24" s="467"/>
      <c r="AR24" s="506"/>
      <c r="AS24" s="466">
        <v>2870</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6171435</v>
      </c>
      <c r="BO24" s="416"/>
      <c r="BP24" s="416"/>
      <c r="BQ24" s="416"/>
      <c r="BR24" s="416"/>
      <c r="BS24" s="416"/>
      <c r="BT24" s="416"/>
      <c r="BU24" s="417"/>
      <c r="BV24" s="415">
        <v>6802969</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7250</v>
      </c>
      <c r="R25" s="467"/>
      <c r="S25" s="467"/>
      <c r="T25" s="467"/>
      <c r="U25" s="467"/>
      <c r="V25" s="506"/>
      <c r="W25" s="561"/>
      <c r="X25" s="549"/>
      <c r="Y25" s="550"/>
      <c r="Z25" s="465" t="s">
        <v>154</v>
      </c>
      <c r="AA25" s="445"/>
      <c r="AB25" s="445"/>
      <c r="AC25" s="445"/>
      <c r="AD25" s="445"/>
      <c r="AE25" s="445"/>
      <c r="AF25" s="445"/>
      <c r="AG25" s="446"/>
      <c r="AH25" s="466">
        <v>71</v>
      </c>
      <c r="AI25" s="467"/>
      <c r="AJ25" s="467"/>
      <c r="AK25" s="467"/>
      <c r="AL25" s="506"/>
      <c r="AM25" s="466">
        <v>202705</v>
      </c>
      <c r="AN25" s="467"/>
      <c r="AO25" s="467"/>
      <c r="AP25" s="467"/>
      <c r="AQ25" s="467"/>
      <c r="AR25" s="506"/>
      <c r="AS25" s="466">
        <v>2855</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880795</v>
      </c>
      <c r="BO25" s="379"/>
      <c r="BP25" s="379"/>
      <c r="BQ25" s="379"/>
      <c r="BR25" s="379"/>
      <c r="BS25" s="379"/>
      <c r="BT25" s="379"/>
      <c r="BU25" s="380"/>
      <c r="BV25" s="378">
        <v>782723</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5900</v>
      </c>
      <c r="R26" s="467"/>
      <c r="S26" s="467"/>
      <c r="T26" s="467"/>
      <c r="U26" s="467"/>
      <c r="V26" s="506"/>
      <c r="W26" s="561"/>
      <c r="X26" s="549"/>
      <c r="Y26" s="550"/>
      <c r="Z26" s="465" t="s">
        <v>157</v>
      </c>
      <c r="AA26" s="571"/>
      <c r="AB26" s="571"/>
      <c r="AC26" s="571"/>
      <c r="AD26" s="571"/>
      <c r="AE26" s="571"/>
      <c r="AF26" s="571"/>
      <c r="AG26" s="572"/>
      <c r="AH26" s="466">
        <v>64</v>
      </c>
      <c r="AI26" s="467"/>
      <c r="AJ26" s="467"/>
      <c r="AK26" s="467"/>
      <c r="AL26" s="506"/>
      <c r="AM26" s="466">
        <v>171840</v>
      </c>
      <c r="AN26" s="467"/>
      <c r="AO26" s="467"/>
      <c r="AP26" s="467"/>
      <c r="AQ26" s="467"/>
      <c r="AR26" s="506"/>
      <c r="AS26" s="466">
        <v>2685</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4640</v>
      </c>
      <c r="R27" s="467"/>
      <c r="S27" s="467"/>
      <c r="T27" s="467"/>
      <c r="U27" s="467"/>
      <c r="V27" s="506"/>
      <c r="W27" s="561"/>
      <c r="X27" s="549"/>
      <c r="Y27" s="550"/>
      <c r="Z27" s="465" t="s">
        <v>160</v>
      </c>
      <c r="AA27" s="445"/>
      <c r="AB27" s="445"/>
      <c r="AC27" s="445"/>
      <c r="AD27" s="445"/>
      <c r="AE27" s="445"/>
      <c r="AF27" s="445"/>
      <c r="AG27" s="446"/>
      <c r="AH27" s="466">
        <v>34</v>
      </c>
      <c r="AI27" s="467"/>
      <c r="AJ27" s="467"/>
      <c r="AK27" s="467"/>
      <c r="AL27" s="506"/>
      <c r="AM27" s="466">
        <v>98980</v>
      </c>
      <c r="AN27" s="467"/>
      <c r="AO27" s="467"/>
      <c r="AP27" s="467"/>
      <c r="AQ27" s="467"/>
      <c r="AR27" s="506"/>
      <c r="AS27" s="466">
        <v>2911</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500000</v>
      </c>
      <c r="BO27" s="585"/>
      <c r="BP27" s="585"/>
      <c r="BQ27" s="585"/>
      <c r="BR27" s="585"/>
      <c r="BS27" s="585"/>
      <c r="BT27" s="585"/>
      <c r="BU27" s="586"/>
      <c r="BV27" s="584">
        <v>500000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4280</v>
      </c>
      <c r="R28" s="467"/>
      <c r="S28" s="467"/>
      <c r="T28" s="467"/>
      <c r="U28" s="467"/>
      <c r="V28" s="506"/>
      <c r="W28" s="561"/>
      <c r="X28" s="549"/>
      <c r="Y28" s="550"/>
      <c r="Z28" s="465" t="s">
        <v>163</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2452059</v>
      </c>
      <c r="BO28" s="379"/>
      <c r="BP28" s="379"/>
      <c r="BQ28" s="379"/>
      <c r="BR28" s="379"/>
      <c r="BS28" s="379"/>
      <c r="BT28" s="379"/>
      <c r="BU28" s="380"/>
      <c r="BV28" s="378">
        <v>2449664</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16</v>
      </c>
      <c r="M29" s="467"/>
      <c r="N29" s="467"/>
      <c r="O29" s="467"/>
      <c r="P29" s="506"/>
      <c r="Q29" s="466">
        <v>3930</v>
      </c>
      <c r="R29" s="467"/>
      <c r="S29" s="467"/>
      <c r="T29" s="467"/>
      <c r="U29" s="467"/>
      <c r="V29" s="506"/>
      <c r="W29" s="562"/>
      <c r="X29" s="563"/>
      <c r="Y29" s="564"/>
      <c r="Z29" s="465" t="s">
        <v>167</v>
      </c>
      <c r="AA29" s="445"/>
      <c r="AB29" s="445"/>
      <c r="AC29" s="445"/>
      <c r="AD29" s="445"/>
      <c r="AE29" s="445"/>
      <c r="AF29" s="445"/>
      <c r="AG29" s="446"/>
      <c r="AH29" s="466">
        <v>513</v>
      </c>
      <c r="AI29" s="467"/>
      <c r="AJ29" s="467"/>
      <c r="AK29" s="467"/>
      <c r="AL29" s="506"/>
      <c r="AM29" s="466">
        <v>1473710</v>
      </c>
      <c r="AN29" s="467"/>
      <c r="AO29" s="467"/>
      <c r="AP29" s="467"/>
      <c r="AQ29" s="467"/>
      <c r="AR29" s="506"/>
      <c r="AS29" s="466">
        <v>2873</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969205</v>
      </c>
      <c r="BO29" s="416"/>
      <c r="BP29" s="416"/>
      <c r="BQ29" s="416"/>
      <c r="BR29" s="416"/>
      <c r="BS29" s="416"/>
      <c r="BT29" s="416"/>
      <c r="BU29" s="417"/>
      <c r="BV29" s="415">
        <v>963860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96.7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5257396</v>
      </c>
      <c r="BO30" s="585"/>
      <c r="BP30" s="585"/>
      <c r="BQ30" s="585"/>
      <c r="BR30" s="585"/>
      <c r="BS30" s="585"/>
      <c r="BT30" s="585"/>
      <c r="BU30" s="586"/>
      <c r="BV30" s="584">
        <v>5333211</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9</v>
      </c>
      <c r="AN34" s="596"/>
      <c r="AO34" s="597" t="str">
        <f>IF('各会計、関係団体の財政状況及び健全化判断比率'!B34="","",'各会計、関係団体の財政状況及び健全化判断比率'!B34)</f>
        <v>水道事業会計</v>
      </c>
      <c r="AP34" s="597"/>
      <c r="AQ34" s="597"/>
      <c r="AR34" s="597"/>
      <c r="AS34" s="597"/>
      <c r="AT34" s="597"/>
      <c r="AU34" s="597"/>
      <c r="AV34" s="597"/>
      <c r="AW34" s="597"/>
      <c r="AX34" s="597"/>
      <c r="AY34" s="597"/>
      <c r="AZ34" s="597"/>
      <c r="BA34" s="597"/>
      <c r="BB34" s="597"/>
      <c r="BC34" s="597"/>
      <c r="BD34" s="165"/>
      <c r="BE34" s="596">
        <f>IF(BG34="","",MAX(C34:D43,U34:V43,AM34:AN43)+1)</f>
        <v>11</v>
      </c>
      <c r="BF34" s="596"/>
      <c r="BG34" s="597" t="str">
        <f>IF('各会計、関係団体の財政状況及び健全化判断比率'!B36="","",'各会計、関係団体の財政状況及び健全化判断比率'!B36)</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13</v>
      </c>
      <c r="BX34" s="596"/>
      <c r="BY34" s="597" t="str">
        <f>IF('各会計、関係団体の財政状況及び健全化判断比率'!B68="","",'各会計、関係団体の財政状況及び健全化判断比率'!B68)</f>
        <v>東濃西部広域行政事務組合（一般会計）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23</v>
      </c>
      <c r="CP34" s="596"/>
      <c r="CQ34" s="597" t="str">
        <f>IF('各会計、関係団体の財政状況及び健全化判断比率'!BS7="","",'各会計、関係団体の財政状況及び健全化判断比率'!BS7)</f>
        <v>土岐市文化振興事業団</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土岐市・瑞浪市障害者総合支援認定審査会特別会計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介護保険特別会計（保険事業勘定）</v>
      </c>
      <c r="X35" s="597"/>
      <c r="Y35" s="597"/>
      <c r="Z35" s="597"/>
      <c r="AA35" s="597"/>
      <c r="AB35" s="597"/>
      <c r="AC35" s="597"/>
      <c r="AD35" s="597"/>
      <c r="AE35" s="597"/>
      <c r="AF35" s="597"/>
      <c r="AG35" s="597"/>
      <c r="AH35" s="597"/>
      <c r="AI35" s="597"/>
      <c r="AJ35" s="597"/>
      <c r="AK35" s="597"/>
      <c r="AL35" s="165"/>
      <c r="AM35" s="596">
        <f t="shared" ref="AM35:AM43" si="0">IF(AO35="","",AM34+1)</f>
        <v>10</v>
      </c>
      <c r="AN35" s="596"/>
      <c r="AO35" s="597" t="str">
        <f>IF('各会計、関係団体の財政状況及び健全化判断比率'!B35="","",'各会計、関係団体の財政状況及び健全化判断比率'!B35)</f>
        <v>病院事業会計</v>
      </c>
      <c r="AP35" s="597"/>
      <c r="AQ35" s="597"/>
      <c r="AR35" s="597"/>
      <c r="AS35" s="597"/>
      <c r="AT35" s="597"/>
      <c r="AU35" s="597"/>
      <c r="AV35" s="597"/>
      <c r="AW35" s="597"/>
      <c r="AX35" s="597"/>
      <c r="AY35" s="597"/>
      <c r="AZ35" s="597"/>
      <c r="BA35" s="597"/>
      <c r="BB35" s="597"/>
      <c r="BC35" s="597"/>
      <c r="BD35" s="165"/>
      <c r="BE35" s="596">
        <f t="shared" ref="BE35:BE43" si="1">IF(BG35="","",BE34+1)</f>
        <v>12</v>
      </c>
      <c r="BF35" s="596"/>
      <c r="BG35" s="597" t="str">
        <f>IF('各会計、関係団体の財政状況及び健全化判断比率'!B37="","",'各会計、関係団体の財政状況及び健全化判断比率'!B37)</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14</v>
      </c>
      <c r="BX35" s="596"/>
      <c r="BY35" s="597" t="str">
        <f>IF('各会計、関係団体の財政状況及び健全化判断比率'!B69="","",'各会計、関係団体の財政状況及び健全化判断比率'!B69)</f>
        <v>東濃西部広域行政事務組合（東濃西部ふるさと活性化基金特別会計）</v>
      </c>
      <c r="BZ35" s="597"/>
      <c r="CA35" s="597"/>
      <c r="CB35" s="597"/>
      <c r="CC35" s="597"/>
      <c r="CD35" s="597"/>
      <c r="CE35" s="597"/>
      <c r="CF35" s="597"/>
      <c r="CG35" s="597"/>
      <c r="CH35" s="597"/>
      <c r="CI35" s="597"/>
      <c r="CJ35" s="597"/>
      <c r="CK35" s="597"/>
      <c r="CL35" s="597"/>
      <c r="CM35" s="597"/>
      <c r="CN35" s="165"/>
      <c r="CO35" s="596">
        <f t="shared" ref="CO35:CO43" si="3">IF(CQ35="","",CO34+1)</f>
        <v>24</v>
      </c>
      <c r="CP35" s="596"/>
      <c r="CQ35" s="597" t="str">
        <f>IF('各会計、関係団体の財政状況及び健全化判断比率'!BS8="","",'各会計、関係団体の財政状況及び健全化判断比率'!BS8)</f>
        <v>志野・織部</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土岐市・瑞浪市介護認定審査会特別会計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15</v>
      </c>
      <c r="BX36" s="596"/>
      <c r="BY36" s="597" t="str">
        <f>IF('各会計、関係団体の財政状況及び健全化判断比率'!B70="","",'各会計、関係団体の財政状況及び健全化判断比率'!B70)</f>
        <v>東濃西部広域行政事務組合（東濃看護専門学校事業特別会計）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後期高齢者医療保険特別会計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16</v>
      </c>
      <c r="BX37" s="596"/>
      <c r="BY37" s="597" t="str">
        <f>IF('各会計、関係団体の財政状況及び健全化判断比率'!B71="","",'各会計、関係団体の財政状況及び健全化判断比率'!B71)</f>
        <v>東濃西部広域行政事務組合（東濃西部少年センター事業特別会計）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7</v>
      </c>
      <c r="V38" s="596"/>
      <c r="W38" s="597" t="str">
        <f>IF('各会計、関係団体の財政状況及び健全化判断比率'!B32="","",'各会計、関係団体の財政状況及び健全化判断比率'!B32)</f>
        <v>介護保険特別会計（サービス事業勘定）</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17</v>
      </c>
      <c r="BX38" s="596"/>
      <c r="BY38" s="597" t="str">
        <f>IF('各会計、関係団体の財政状況及び健全化判断比率'!B72="","",'各会計、関係団体の財政状況及び健全化判断比率'!B72)</f>
        <v>東濃西部広域行政事務組合（東濃地域医師確保奨学資金等貸付事業特別会計）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f t="shared" si="4"/>
        <v>8</v>
      </c>
      <c r="V39" s="596"/>
      <c r="W39" s="597" t="str">
        <f>IF('各会計、関係団体の財政状況及び健全化判断比率'!B33="","",'各会計、関係団体の財政状況及び健全化判断比率'!B33)</f>
        <v>駐車場事業特別会計</v>
      </c>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18</v>
      </c>
      <c r="BX39" s="596"/>
      <c r="BY39" s="597" t="str">
        <f>IF('各会計、関係団体の財政状況及び健全化判断比率'!B73="","",'各会計、関係団体の財政状況及び健全化判断比率'!B73)</f>
        <v>東濃西部広域行政事務組合（東濃西部看護師修学資金貸付事業特別会計）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19</v>
      </c>
      <c r="BX40" s="596"/>
      <c r="BY40" s="597" t="str">
        <f>IF('各会計、関係団体の財政状況及び健全化判断比率'!B74="","",'各会計、関係団体の財政状況及び健全化判断比率'!B74)</f>
        <v>東濃西部広域行政事務組合（東濃西部地域消費生活相談事業特別会計）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20</v>
      </c>
      <c r="BX41" s="596"/>
      <c r="BY41" s="597" t="str">
        <f>IF('各会計、関係団体の財政状況及び健全化判断比率'!B75="","",'各会計、関係団体の財政状況及び健全化判断比率'!B75)</f>
        <v>土岐市及び瑞浪市休日急病診療所組合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21</v>
      </c>
      <c r="BX42" s="596"/>
      <c r="BY42" s="597" t="str">
        <f>IF('各会計、関係団体の財政状況及び健全化判断比率'!B76="","",'各会計、関係団体の財政状況及び健全化判断比率'!B76)</f>
        <v>岐阜県市町村職員退職手当組合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22</v>
      </c>
      <c r="BX43" s="596"/>
      <c r="BY43" s="597" t="str">
        <f>IF('各会計、関係団体の財政状況及び健全化判断比率'!B77="","",'各会計、関係団体の財政状況及び健全化判断比率'!B77)</f>
        <v>岐阜県市町村会館組合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activeCell="A40" sqref="A40"/>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81" t="s">
        <v>532</v>
      </c>
      <c r="D34" s="1181"/>
      <c r="E34" s="1182"/>
      <c r="F34" s="32">
        <v>4.26</v>
      </c>
      <c r="G34" s="33">
        <v>4.21</v>
      </c>
      <c r="H34" s="33">
        <v>3.05</v>
      </c>
      <c r="I34" s="33">
        <v>4.9000000000000004</v>
      </c>
      <c r="J34" s="34">
        <v>6.55</v>
      </c>
      <c r="K34" s="22"/>
      <c r="L34" s="22"/>
      <c r="M34" s="22"/>
      <c r="N34" s="22"/>
      <c r="O34" s="22"/>
      <c r="P34" s="22"/>
    </row>
    <row r="35" spans="1:16" ht="39" customHeight="1">
      <c r="A35" s="22"/>
      <c r="B35" s="35"/>
      <c r="C35" s="1175" t="s">
        <v>533</v>
      </c>
      <c r="D35" s="1176"/>
      <c r="E35" s="1177"/>
      <c r="F35" s="36">
        <v>6.81</v>
      </c>
      <c r="G35" s="37">
        <v>8.02</v>
      </c>
      <c r="H35" s="37">
        <v>8.2899999999999991</v>
      </c>
      <c r="I35" s="37">
        <v>6.07</v>
      </c>
      <c r="J35" s="38">
        <v>6.09</v>
      </c>
      <c r="K35" s="22"/>
      <c r="L35" s="22"/>
      <c r="M35" s="22"/>
      <c r="N35" s="22"/>
      <c r="O35" s="22"/>
      <c r="P35" s="22"/>
    </row>
    <row r="36" spans="1:16" ht="39" customHeight="1">
      <c r="A36" s="22"/>
      <c r="B36" s="35"/>
      <c r="C36" s="1175" t="s">
        <v>534</v>
      </c>
      <c r="D36" s="1176"/>
      <c r="E36" s="1177"/>
      <c r="F36" s="36">
        <v>5.87</v>
      </c>
      <c r="G36" s="37">
        <v>5.33</v>
      </c>
      <c r="H36" s="37">
        <v>5.64</v>
      </c>
      <c r="I36" s="37">
        <v>6.04</v>
      </c>
      <c r="J36" s="38">
        <v>5.98</v>
      </c>
      <c r="K36" s="22"/>
      <c r="L36" s="22"/>
      <c r="M36" s="22"/>
      <c r="N36" s="22"/>
      <c r="O36" s="22"/>
      <c r="P36" s="22"/>
    </row>
    <row r="37" spans="1:16" ht="39" customHeight="1">
      <c r="A37" s="22"/>
      <c r="B37" s="35"/>
      <c r="C37" s="1175" t="s">
        <v>535</v>
      </c>
      <c r="D37" s="1176"/>
      <c r="E37" s="1177"/>
      <c r="F37" s="36">
        <v>1.79</v>
      </c>
      <c r="G37" s="37">
        <v>2.21</v>
      </c>
      <c r="H37" s="37">
        <v>1.41</v>
      </c>
      <c r="I37" s="37">
        <v>1.54</v>
      </c>
      <c r="J37" s="38">
        <v>1.29</v>
      </c>
      <c r="K37" s="22"/>
      <c r="L37" s="22"/>
      <c r="M37" s="22"/>
      <c r="N37" s="22"/>
      <c r="O37" s="22"/>
      <c r="P37" s="22"/>
    </row>
    <row r="38" spans="1:16" ht="39" customHeight="1">
      <c r="A38" s="22"/>
      <c r="B38" s="35"/>
      <c r="C38" s="1175" t="s">
        <v>536</v>
      </c>
      <c r="D38" s="1176"/>
      <c r="E38" s="1177"/>
      <c r="F38" s="36">
        <v>0</v>
      </c>
      <c r="G38" s="37">
        <v>0.01</v>
      </c>
      <c r="H38" s="37">
        <v>0</v>
      </c>
      <c r="I38" s="37">
        <v>0.13</v>
      </c>
      <c r="J38" s="38">
        <v>0.79</v>
      </c>
      <c r="K38" s="22"/>
      <c r="L38" s="22"/>
      <c r="M38" s="22"/>
      <c r="N38" s="22"/>
      <c r="O38" s="22"/>
      <c r="P38" s="22"/>
    </row>
    <row r="39" spans="1:16" ht="39" customHeight="1">
      <c r="A39" s="22"/>
      <c r="B39" s="35"/>
      <c r="C39" s="1175" t="s">
        <v>537</v>
      </c>
      <c r="D39" s="1176"/>
      <c r="E39" s="1177"/>
      <c r="F39" s="36">
        <v>0</v>
      </c>
      <c r="G39" s="37">
        <v>0</v>
      </c>
      <c r="H39" s="37">
        <v>0</v>
      </c>
      <c r="I39" s="37">
        <v>0.14000000000000001</v>
      </c>
      <c r="J39" s="38">
        <v>0.15</v>
      </c>
      <c r="K39" s="22"/>
      <c r="L39" s="22"/>
      <c r="M39" s="22"/>
      <c r="N39" s="22"/>
      <c r="O39" s="22"/>
      <c r="P39" s="22"/>
    </row>
    <row r="40" spans="1:16" ht="39" customHeight="1">
      <c r="A40" s="22"/>
      <c r="B40" s="35"/>
      <c r="C40" s="1175" t="s">
        <v>538</v>
      </c>
      <c r="D40" s="1176"/>
      <c r="E40" s="1177"/>
      <c r="F40" s="36">
        <v>0.04</v>
      </c>
      <c r="G40" s="37">
        <v>0.05</v>
      </c>
      <c r="H40" s="37">
        <v>0.04</v>
      </c>
      <c r="I40" s="37">
        <v>0.04</v>
      </c>
      <c r="J40" s="38">
        <v>0.09</v>
      </c>
      <c r="K40" s="22"/>
      <c r="L40" s="22"/>
      <c r="M40" s="22"/>
      <c r="N40" s="22"/>
      <c r="O40" s="22"/>
      <c r="P40" s="22"/>
    </row>
    <row r="41" spans="1:16" ht="39" customHeight="1">
      <c r="A41" s="22"/>
      <c r="B41" s="35"/>
      <c r="C41" s="1175" t="s">
        <v>539</v>
      </c>
      <c r="D41" s="1176"/>
      <c r="E41" s="1177"/>
      <c r="F41" s="36">
        <v>0</v>
      </c>
      <c r="G41" s="37">
        <v>0</v>
      </c>
      <c r="H41" s="37">
        <v>0</v>
      </c>
      <c r="I41" s="37">
        <v>0</v>
      </c>
      <c r="J41" s="38">
        <v>0.01</v>
      </c>
      <c r="K41" s="22"/>
      <c r="L41" s="22"/>
      <c r="M41" s="22"/>
      <c r="N41" s="22"/>
      <c r="O41" s="22"/>
      <c r="P41" s="22"/>
    </row>
    <row r="42" spans="1:16" ht="39" customHeight="1">
      <c r="A42" s="22"/>
      <c r="B42" s="39"/>
      <c r="C42" s="1175" t="s">
        <v>540</v>
      </c>
      <c r="D42" s="1176"/>
      <c r="E42" s="1177"/>
      <c r="F42" s="36" t="s">
        <v>487</v>
      </c>
      <c r="G42" s="37" t="s">
        <v>487</v>
      </c>
      <c r="H42" s="37" t="s">
        <v>487</v>
      </c>
      <c r="I42" s="37" t="s">
        <v>487</v>
      </c>
      <c r="J42" s="38" t="s">
        <v>487</v>
      </c>
      <c r="K42" s="22"/>
      <c r="L42" s="22"/>
      <c r="M42" s="22"/>
      <c r="N42" s="22"/>
      <c r="O42" s="22"/>
      <c r="P42" s="22"/>
    </row>
    <row r="43" spans="1:16" ht="39" customHeight="1" thickBot="1">
      <c r="A43" s="22"/>
      <c r="B43" s="40"/>
      <c r="C43" s="1178" t="s">
        <v>541</v>
      </c>
      <c r="D43" s="1179"/>
      <c r="E43" s="1180"/>
      <c r="F43" s="41">
        <v>7.0000000000000007E-2</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91" t="s">
        <v>10</v>
      </c>
      <c r="C45" s="1192"/>
      <c r="D45" s="58"/>
      <c r="E45" s="1197" t="s">
        <v>11</v>
      </c>
      <c r="F45" s="1197"/>
      <c r="G45" s="1197"/>
      <c r="H45" s="1197"/>
      <c r="I45" s="1197"/>
      <c r="J45" s="1198"/>
      <c r="K45" s="59">
        <v>1474</v>
      </c>
      <c r="L45" s="60">
        <v>1425</v>
      </c>
      <c r="M45" s="60">
        <v>1472</v>
      </c>
      <c r="N45" s="60">
        <v>1472</v>
      </c>
      <c r="O45" s="61">
        <v>1507</v>
      </c>
      <c r="P45" s="48"/>
      <c r="Q45" s="48"/>
      <c r="R45" s="48"/>
      <c r="S45" s="48"/>
      <c r="T45" s="48"/>
      <c r="U45" s="48"/>
    </row>
    <row r="46" spans="1:21" ht="30.75" customHeight="1">
      <c r="A46" s="48"/>
      <c r="B46" s="1193"/>
      <c r="C46" s="1194"/>
      <c r="D46" s="62"/>
      <c r="E46" s="1185" t="s">
        <v>12</v>
      </c>
      <c r="F46" s="1185"/>
      <c r="G46" s="1185"/>
      <c r="H46" s="1185"/>
      <c r="I46" s="1185"/>
      <c r="J46" s="1186"/>
      <c r="K46" s="63" t="s">
        <v>487</v>
      </c>
      <c r="L46" s="64" t="s">
        <v>487</v>
      </c>
      <c r="M46" s="64" t="s">
        <v>487</v>
      </c>
      <c r="N46" s="64" t="s">
        <v>487</v>
      </c>
      <c r="O46" s="65" t="s">
        <v>487</v>
      </c>
      <c r="P46" s="48"/>
      <c r="Q46" s="48"/>
      <c r="R46" s="48"/>
      <c r="S46" s="48"/>
      <c r="T46" s="48"/>
      <c r="U46" s="48"/>
    </row>
    <row r="47" spans="1:21" ht="30.75" customHeight="1">
      <c r="A47" s="48"/>
      <c r="B47" s="1193"/>
      <c r="C47" s="1194"/>
      <c r="D47" s="62"/>
      <c r="E47" s="1185" t="s">
        <v>13</v>
      </c>
      <c r="F47" s="1185"/>
      <c r="G47" s="1185"/>
      <c r="H47" s="1185"/>
      <c r="I47" s="1185"/>
      <c r="J47" s="1186"/>
      <c r="K47" s="63" t="s">
        <v>487</v>
      </c>
      <c r="L47" s="64" t="s">
        <v>487</v>
      </c>
      <c r="M47" s="64" t="s">
        <v>487</v>
      </c>
      <c r="N47" s="64" t="s">
        <v>487</v>
      </c>
      <c r="O47" s="65" t="s">
        <v>487</v>
      </c>
      <c r="P47" s="48"/>
      <c r="Q47" s="48"/>
      <c r="R47" s="48"/>
      <c r="S47" s="48"/>
      <c r="T47" s="48"/>
      <c r="U47" s="48"/>
    </row>
    <row r="48" spans="1:21" ht="30.75" customHeight="1">
      <c r="A48" s="48"/>
      <c r="B48" s="1193"/>
      <c r="C48" s="1194"/>
      <c r="D48" s="62"/>
      <c r="E48" s="1185" t="s">
        <v>14</v>
      </c>
      <c r="F48" s="1185"/>
      <c r="G48" s="1185"/>
      <c r="H48" s="1185"/>
      <c r="I48" s="1185"/>
      <c r="J48" s="1186"/>
      <c r="K48" s="63">
        <v>1484</v>
      </c>
      <c r="L48" s="64">
        <v>1433</v>
      </c>
      <c r="M48" s="64">
        <v>1317</v>
      </c>
      <c r="N48" s="64">
        <v>1171</v>
      </c>
      <c r="O48" s="65">
        <v>1112</v>
      </c>
      <c r="P48" s="48"/>
      <c r="Q48" s="48"/>
      <c r="R48" s="48"/>
      <c r="S48" s="48"/>
      <c r="T48" s="48"/>
      <c r="U48" s="48"/>
    </row>
    <row r="49" spans="1:21" ht="30.75" customHeight="1">
      <c r="A49" s="48"/>
      <c r="B49" s="1193"/>
      <c r="C49" s="1194"/>
      <c r="D49" s="62"/>
      <c r="E49" s="1185" t="s">
        <v>15</v>
      </c>
      <c r="F49" s="1185"/>
      <c r="G49" s="1185"/>
      <c r="H49" s="1185"/>
      <c r="I49" s="1185"/>
      <c r="J49" s="1186"/>
      <c r="K49" s="63">
        <v>11</v>
      </c>
      <c r="L49" s="64">
        <v>11</v>
      </c>
      <c r="M49" s="64">
        <v>10</v>
      </c>
      <c r="N49" s="64" t="s">
        <v>487</v>
      </c>
      <c r="O49" s="65" t="s">
        <v>487</v>
      </c>
      <c r="P49" s="48"/>
      <c r="Q49" s="48"/>
      <c r="R49" s="48"/>
      <c r="S49" s="48"/>
      <c r="T49" s="48"/>
      <c r="U49" s="48"/>
    </row>
    <row r="50" spans="1:21" ht="30.75" customHeight="1">
      <c r="A50" s="48"/>
      <c r="B50" s="1193"/>
      <c r="C50" s="1194"/>
      <c r="D50" s="62"/>
      <c r="E50" s="1185" t="s">
        <v>16</v>
      </c>
      <c r="F50" s="1185"/>
      <c r="G50" s="1185"/>
      <c r="H50" s="1185"/>
      <c r="I50" s="1185"/>
      <c r="J50" s="1186"/>
      <c r="K50" s="63">
        <v>7</v>
      </c>
      <c r="L50" s="64">
        <v>7</v>
      </c>
      <c r="M50" s="64">
        <v>7</v>
      </c>
      <c r="N50" s="64">
        <v>1</v>
      </c>
      <c r="O50" s="65">
        <v>1</v>
      </c>
      <c r="P50" s="48"/>
      <c r="Q50" s="48"/>
      <c r="R50" s="48"/>
      <c r="S50" s="48"/>
      <c r="T50" s="48"/>
      <c r="U50" s="48"/>
    </row>
    <row r="51" spans="1:21" ht="30.75" customHeight="1">
      <c r="A51" s="48"/>
      <c r="B51" s="1195"/>
      <c r="C51" s="1196"/>
      <c r="D51" s="66"/>
      <c r="E51" s="1185" t="s">
        <v>17</v>
      </c>
      <c r="F51" s="1185"/>
      <c r="G51" s="1185"/>
      <c r="H51" s="1185"/>
      <c r="I51" s="1185"/>
      <c r="J51" s="1186"/>
      <c r="K51" s="63" t="s">
        <v>487</v>
      </c>
      <c r="L51" s="64" t="s">
        <v>487</v>
      </c>
      <c r="M51" s="64" t="s">
        <v>487</v>
      </c>
      <c r="N51" s="64" t="s">
        <v>487</v>
      </c>
      <c r="O51" s="65" t="s">
        <v>487</v>
      </c>
      <c r="P51" s="48"/>
      <c r="Q51" s="48"/>
      <c r="R51" s="48"/>
      <c r="S51" s="48"/>
      <c r="T51" s="48"/>
      <c r="U51" s="48"/>
    </row>
    <row r="52" spans="1:21" ht="30.75" customHeight="1">
      <c r="A52" s="48"/>
      <c r="B52" s="1183" t="s">
        <v>18</v>
      </c>
      <c r="C52" s="1184"/>
      <c r="D52" s="66"/>
      <c r="E52" s="1185" t="s">
        <v>19</v>
      </c>
      <c r="F52" s="1185"/>
      <c r="G52" s="1185"/>
      <c r="H52" s="1185"/>
      <c r="I52" s="1185"/>
      <c r="J52" s="1186"/>
      <c r="K52" s="63">
        <v>2236</v>
      </c>
      <c r="L52" s="64">
        <v>2243</v>
      </c>
      <c r="M52" s="64">
        <v>2148</v>
      </c>
      <c r="N52" s="64">
        <v>2145</v>
      </c>
      <c r="O52" s="65">
        <v>2026</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740</v>
      </c>
      <c r="L53" s="69">
        <v>633</v>
      </c>
      <c r="M53" s="69">
        <v>658</v>
      </c>
      <c r="N53" s="69">
        <v>499</v>
      </c>
      <c r="O53" s="70">
        <v>594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election activeCell="E40" sqref="E40"/>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526</v>
      </c>
      <c r="J40" s="79" t="s">
        <v>527</v>
      </c>
      <c r="K40" s="79" t="s">
        <v>528</v>
      </c>
      <c r="L40" s="79" t="s">
        <v>529</v>
      </c>
      <c r="M40" s="80" t="s">
        <v>530</v>
      </c>
    </row>
    <row r="41" spans="2:13" ht="27.75" customHeight="1">
      <c r="B41" s="1199" t="s">
        <v>23</v>
      </c>
      <c r="C41" s="1200"/>
      <c r="D41" s="81"/>
      <c r="E41" s="1205" t="s">
        <v>24</v>
      </c>
      <c r="F41" s="1205"/>
      <c r="G41" s="1205"/>
      <c r="H41" s="1206"/>
      <c r="I41" s="82">
        <v>12205</v>
      </c>
      <c r="J41" s="83">
        <v>12021</v>
      </c>
      <c r="K41" s="83">
        <v>12467</v>
      </c>
      <c r="L41" s="83">
        <v>13566</v>
      </c>
      <c r="M41" s="84">
        <v>13355</v>
      </c>
    </row>
    <row r="42" spans="2:13" ht="27.75" customHeight="1">
      <c r="B42" s="1201"/>
      <c r="C42" s="1202"/>
      <c r="D42" s="85"/>
      <c r="E42" s="1207" t="s">
        <v>25</v>
      </c>
      <c r="F42" s="1207"/>
      <c r="G42" s="1207"/>
      <c r="H42" s="1208"/>
      <c r="I42" s="86">
        <v>31</v>
      </c>
      <c r="J42" s="87">
        <v>16</v>
      </c>
      <c r="K42" s="87">
        <v>8</v>
      </c>
      <c r="L42" s="87">
        <v>7</v>
      </c>
      <c r="M42" s="88">
        <v>6</v>
      </c>
    </row>
    <row r="43" spans="2:13" ht="27.75" customHeight="1">
      <c r="B43" s="1201"/>
      <c r="C43" s="1202"/>
      <c r="D43" s="85"/>
      <c r="E43" s="1207" t="s">
        <v>26</v>
      </c>
      <c r="F43" s="1207"/>
      <c r="G43" s="1207"/>
      <c r="H43" s="1208"/>
      <c r="I43" s="86">
        <v>13778</v>
      </c>
      <c r="J43" s="87">
        <v>12616</v>
      </c>
      <c r="K43" s="87">
        <v>11487</v>
      </c>
      <c r="L43" s="87">
        <v>10338</v>
      </c>
      <c r="M43" s="88">
        <v>9233</v>
      </c>
    </row>
    <row r="44" spans="2:13" ht="27.75" customHeight="1">
      <c r="B44" s="1201"/>
      <c r="C44" s="1202"/>
      <c r="D44" s="85"/>
      <c r="E44" s="1207" t="s">
        <v>27</v>
      </c>
      <c r="F44" s="1207"/>
      <c r="G44" s="1207"/>
      <c r="H44" s="1208"/>
      <c r="I44" s="86">
        <v>20</v>
      </c>
      <c r="J44" s="87">
        <v>10</v>
      </c>
      <c r="K44" s="87" t="s">
        <v>487</v>
      </c>
      <c r="L44" s="87" t="s">
        <v>487</v>
      </c>
      <c r="M44" s="88" t="s">
        <v>487</v>
      </c>
    </row>
    <row r="45" spans="2:13" ht="27.75" customHeight="1">
      <c r="B45" s="1201"/>
      <c r="C45" s="1202"/>
      <c r="D45" s="85"/>
      <c r="E45" s="1207" t="s">
        <v>28</v>
      </c>
      <c r="F45" s="1207"/>
      <c r="G45" s="1207"/>
      <c r="H45" s="1208"/>
      <c r="I45" s="86">
        <v>3683</v>
      </c>
      <c r="J45" s="87">
        <v>3575</v>
      </c>
      <c r="K45" s="87">
        <v>3495</v>
      </c>
      <c r="L45" s="87">
        <v>5006</v>
      </c>
      <c r="M45" s="88">
        <v>4784</v>
      </c>
    </row>
    <row r="46" spans="2:13" ht="27.75" customHeight="1">
      <c r="B46" s="1201"/>
      <c r="C46" s="1202"/>
      <c r="D46" s="85"/>
      <c r="E46" s="1207" t="s">
        <v>29</v>
      </c>
      <c r="F46" s="1207"/>
      <c r="G46" s="1207"/>
      <c r="H46" s="1208"/>
      <c r="I46" s="86" t="s">
        <v>487</v>
      </c>
      <c r="J46" s="87" t="s">
        <v>487</v>
      </c>
      <c r="K46" s="87" t="s">
        <v>487</v>
      </c>
      <c r="L46" s="87" t="s">
        <v>487</v>
      </c>
      <c r="M46" s="88" t="s">
        <v>487</v>
      </c>
    </row>
    <row r="47" spans="2:13" ht="27.75" customHeight="1">
      <c r="B47" s="1201"/>
      <c r="C47" s="1202"/>
      <c r="D47" s="85"/>
      <c r="E47" s="1207" t="s">
        <v>30</v>
      </c>
      <c r="F47" s="1207"/>
      <c r="G47" s="1207"/>
      <c r="H47" s="1208"/>
      <c r="I47" s="86" t="s">
        <v>487</v>
      </c>
      <c r="J47" s="87" t="s">
        <v>487</v>
      </c>
      <c r="K47" s="87" t="s">
        <v>487</v>
      </c>
      <c r="L47" s="87" t="s">
        <v>487</v>
      </c>
      <c r="M47" s="88" t="s">
        <v>487</v>
      </c>
    </row>
    <row r="48" spans="2:13" ht="27.75" customHeight="1">
      <c r="B48" s="1203"/>
      <c r="C48" s="1204"/>
      <c r="D48" s="85"/>
      <c r="E48" s="1207" t="s">
        <v>31</v>
      </c>
      <c r="F48" s="1207"/>
      <c r="G48" s="1207"/>
      <c r="H48" s="1208"/>
      <c r="I48" s="86" t="s">
        <v>487</v>
      </c>
      <c r="J48" s="87" t="s">
        <v>487</v>
      </c>
      <c r="K48" s="87" t="s">
        <v>487</v>
      </c>
      <c r="L48" s="87" t="s">
        <v>487</v>
      </c>
      <c r="M48" s="88" t="s">
        <v>487</v>
      </c>
    </row>
    <row r="49" spans="2:13" ht="27.75" customHeight="1">
      <c r="B49" s="1209" t="s">
        <v>32</v>
      </c>
      <c r="C49" s="1210"/>
      <c r="D49" s="89"/>
      <c r="E49" s="1207" t="s">
        <v>33</v>
      </c>
      <c r="F49" s="1207"/>
      <c r="G49" s="1207"/>
      <c r="H49" s="1208"/>
      <c r="I49" s="86">
        <v>9117</v>
      </c>
      <c r="J49" s="87">
        <v>9021</v>
      </c>
      <c r="K49" s="87">
        <v>9317</v>
      </c>
      <c r="L49" s="87">
        <v>9350</v>
      </c>
      <c r="M49" s="88">
        <v>9309</v>
      </c>
    </row>
    <row r="50" spans="2:13" ht="27.75" customHeight="1">
      <c r="B50" s="1201"/>
      <c r="C50" s="1202"/>
      <c r="D50" s="85"/>
      <c r="E50" s="1207" t="s">
        <v>34</v>
      </c>
      <c r="F50" s="1207"/>
      <c r="G50" s="1207"/>
      <c r="H50" s="1208"/>
      <c r="I50" s="86">
        <v>3869</v>
      </c>
      <c r="J50" s="87">
        <v>3865</v>
      </c>
      <c r="K50" s="87">
        <v>3827</v>
      </c>
      <c r="L50" s="87">
        <v>3599</v>
      </c>
      <c r="M50" s="88">
        <v>3193</v>
      </c>
    </row>
    <row r="51" spans="2:13" ht="27.75" customHeight="1">
      <c r="B51" s="1203"/>
      <c r="C51" s="1204"/>
      <c r="D51" s="85"/>
      <c r="E51" s="1207" t="s">
        <v>35</v>
      </c>
      <c r="F51" s="1207"/>
      <c r="G51" s="1207"/>
      <c r="H51" s="1208"/>
      <c r="I51" s="86">
        <v>19585</v>
      </c>
      <c r="J51" s="87">
        <v>19649</v>
      </c>
      <c r="K51" s="87">
        <v>19807</v>
      </c>
      <c r="L51" s="87">
        <v>19705</v>
      </c>
      <c r="M51" s="88">
        <v>19682</v>
      </c>
    </row>
    <row r="52" spans="2:13" ht="27.75" customHeight="1" thickBot="1">
      <c r="B52" s="1211" t="s">
        <v>36</v>
      </c>
      <c r="C52" s="1212"/>
      <c r="D52" s="90"/>
      <c r="E52" s="1213" t="s">
        <v>37</v>
      </c>
      <c r="F52" s="1213"/>
      <c r="G52" s="1213"/>
      <c r="H52" s="1214"/>
      <c r="I52" s="91">
        <v>-2854</v>
      </c>
      <c r="J52" s="92">
        <v>-4297</v>
      </c>
      <c r="K52" s="92">
        <v>-5492</v>
      </c>
      <c r="L52" s="92">
        <v>-3735</v>
      </c>
      <c r="M52" s="93">
        <v>-4804</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5" zoomScaleNormal="55" zoomScaleSheetLayoutView="55" workbookViewId="0"/>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5">
      <c r="A2" s="369"/>
      <c r="C2" s="370"/>
      <c r="P2" s="244"/>
      <c r="Q2" s="244"/>
    </row>
    <row r="3" spans="1:51" ht="25.5">
      <c r="A3" s="369"/>
      <c r="C3" s="370"/>
      <c r="P3" s="244"/>
      <c r="Q3" s="244"/>
    </row>
    <row r="4" spans="1:51" s="368" customFormat="1" ht="13.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584</v>
      </c>
    </row>
    <row r="11" spans="1:51" s="368" customFormat="1" ht="13.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584</v>
      </c>
    </row>
    <row r="13" spans="1:51" s="368" customFormat="1" ht="13.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c r="P19" s="244"/>
      <c r="Q19" s="244"/>
    </row>
    <row r="20" spans="1:259" ht="13.5">
      <c r="P20" s="244"/>
      <c r="Q20" s="244"/>
    </row>
    <row r="21" spans="1:259" ht="17.25">
      <c r="B21" s="367"/>
      <c r="C21" s="246"/>
      <c r="D21" s="246"/>
      <c r="E21" s="246"/>
      <c r="F21" s="246"/>
      <c r="G21" s="246"/>
      <c r="H21" s="246"/>
      <c r="I21" s="246"/>
      <c r="J21" s="246"/>
      <c r="K21" s="246"/>
      <c r="L21" s="246"/>
      <c r="M21" s="246"/>
      <c r="N21" s="366"/>
      <c r="O21" s="246"/>
      <c r="P21" s="247"/>
      <c r="Q21" s="244"/>
      <c r="IY21" s="365"/>
    </row>
    <row r="22" spans="1:259" ht="17.25">
      <c r="B22" s="248"/>
      <c r="IY22" s="36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4"/>
      <c r="C40" s="244"/>
      <c r="D40" s="244"/>
      <c r="E40" s="244"/>
      <c r="F40" s="244"/>
      <c r="G40" s="244"/>
      <c r="H40" s="244"/>
      <c r="I40" s="244"/>
      <c r="J40" s="244"/>
      <c r="K40" s="244"/>
      <c r="L40" s="244"/>
      <c r="M40" s="244"/>
      <c r="N40" s="244"/>
      <c r="O40" s="244"/>
      <c r="P40" s="354"/>
      <c r="Q40" s="244"/>
    </row>
    <row r="41" spans="2:17" ht="17.25">
      <c r="B41" s="245" t="s">
        <v>583</v>
      </c>
      <c r="C41" s="246"/>
      <c r="D41" s="246"/>
      <c r="E41" s="246"/>
      <c r="F41" s="246"/>
      <c r="G41" s="246"/>
      <c r="H41" s="246"/>
      <c r="I41" s="246"/>
      <c r="J41" s="246"/>
      <c r="K41" s="246"/>
      <c r="L41" s="246"/>
      <c r="M41" s="246"/>
      <c r="N41" s="246"/>
      <c r="O41" s="246"/>
      <c r="P41" s="247"/>
    </row>
    <row r="42" spans="2:17" ht="13.5">
      <c r="B42" s="248"/>
      <c r="C42" s="244"/>
      <c r="D42" s="244"/>
      <c r="E42" s="244"/>
      <c r="F42" s="244"/>
      <c r="G42" s="353" t="s">
        <v>579</v>
      </c>
      <c r="I42" s="352"/>
      <c r="J42" s="352"/>
      <c r="K42" s="352"/>
      <c r="L42" s="244"/>
      <c r="M42" s="244"/>
      <c r="N42" s="244"/>
      <c r="O42" s="244"/>
    </row>
    <row r="43" spans="2:17" ht="13.5">
      <c r="B43" s="248"/>
      <c r="C43" s="244"/>
      <c r="D43" s="244"/>
      <c r="E43" s="244"/>
      <c r="F43" s="244"/>
      <c r="G43" s="1215"/>
      <c r="H43" s="1216"/>
      <c r="I43" s="1216"/>
      <c r="J43" s="1216"/>
      <c r="K43" s="1216"/>
      <c r="L43" s="1216"/>
      <c r="M43" s="1216"/>
      <c r="N43" s="1216"/>
      <c r="O43" s="1217"/>
    </row>
    <row r="44" spans="2:17" ht="13.5">
      <c r="B44" s="248"/>
      <c r="C44" s="244"/>
      <c r="D44" s="244"/>
      <c r="E44" s="244"/>
      <c r="F44" s="244"/>
      <c r="G44" s="1218"/>
      <c r="H44" s="1219"/>
      <c r="I44" s="1219"/>
      <c r="J44" s="1219"/>
      <c r="K44" s="1219"/>
      <c r="L44" s="1219"/>
      <c r="M44" s="1219"/>
      <c r="N44" s="1219"/>
      <c r="O44" s="1220"/>
    </row>
    <row r="45" spans="2:17" ht="13.5">
      <c r="B45" s="248"/>
      <c r="C45" s="244"/>
      <c r="D45" s="244"/>
      <c r="E45" s="244"/>
      <c r="F45" s="244"/>
      <c r="G45" s="1218"/>
      <c r="H45" s="1219"/>
      <c r="I45" s="1219"/>
      <c r="J45" s="1219"/>
      <c r="K45" s="1219"/>
      <c r="L45" s="1219"/>
      <c r="M45" s="1219"/>
      <c r="N45" s="1219"/>
      <c r="O45" s="1220"/>
    </row>
    <row r="46" spans="2:17" ht="13.5">
      <c r="B46" s="248"/>
      <c r="C46" s="244"/>
      <c r="D46" s="244"/>
      <c r="E46" s="244"/>
      <c r="F46" s="244"/>
      <c r="G46" s="1218"/>
      <c r="H46" s="1219"/>
      <c r="I46" s="1219"/>
      <c r="J46" s="1219"/>
      <c r="K46" s="1219"/>
      <c r="L46" s="1219"/>
      <c r="M46" s="1219"/>
      <c r="N46" s="1219"/>
      <c r="O46" s="1220"/>
    </row>
    <row r="47" spans="2:17" ht="13.5">
      <c r="B47" s="248"/>
      <c r="C47" s="244"/>
      <c r="D47" s="244"/>
      <c r="E47" s="244"/>
      <c r="F47" s="244"/>
      <c r="G47" s="1221"/>
      <c r="H47" s="1222"/>
      <c r="I47" s="1222"/>
      <c r="J47" s="1222"/>
      <c r="K47" s="1222"/>
      <c r="L47" s="1222"/>
      <c r="M47" s="1222"/>
      <c r="N47" s="1222"/>
      <c r="O47" s="1223"/>
    </row>
    <row r="48" spans="2:17" ht="13.5">
      <c r="B48" s="248"/>
      <c r="C48" s="244"/>
      <c r="D48" s="244"/>
      <c r="E48" s="244"/>
      <c r="F48" s="244"/>
      <c r="G48" s="244"/>
      <c r="H48" s="363"/>
      <c r="I48" s="363"/>
      <c r="J48" s="363"/>
    </row>
    <row r="49" spans="1:17" ht="13.5">
      <c r="B49" s="248"/>
      <c r="C49" s="244"/>
      <c r="D49" s="244"/>
      <c r="E49" s="244"/>
      <c r="F49" s="244"/>
      <c r="G49" s="243" t="s">
        <v>582</v>
      </c>
    </row>
    <row r="50" spans="1:17" ht="13.5">
      <c r="B50" s="248"/>
      <c r="C50" s="244"/>
      <c r="D50" s="244"/>
      <c r="E50" s="244"/>
      <c r="F50" s="244"/>
      <c r="G50" s="1224"/>
      <c r="H50" s="1225"/>
      <c r="I50" s="1225"/>
      <c r="J50" s="1226"/>
      <c r="K50" s="345" t="s">
        <v>526</v>
      </c>
      <c r="L50" s="345" t="s">
        <v>527</v>
      </c>
      <c r="M50" s="345" t="s">
        <v>528</v>
      </c>
      <c r="N50" s="345" t="s">
        <v>529</v>
      </c>
      <c r="O50" s="345" t="s">
        <v>530</v>
      </c>
    </row>
    <row r="51" spans="1:17" ht="13.5">
      <c r="B51" s="248"/>
      <c r="C51" s="244"/>
      <c r="D51" s="244"/>
      <c r="E51" s="244"/>
      <c r="F51" s="244"/>
      <c r="G51" s="1227" t="s">
        <v>576</v>
      </c>
      <c r="H51" s="1228"/>
      <c r="I51" s="1233" t="s">
        <v>574</v>
      </c>
      <c r="J51" s="1233"/>
      <c r="K51" s="1235"/>
      <c r="L51" s="1235"/>
      <c r="M51" s="1235"/>
      <c r="N51" s="1235"/>
      <c r="O51" s="1235"/>
    </row>
    <row r="52" spans="1:17" ht="13.5">
      <c r="B52" s="248"/>
      <c r="C52" s="244"/>
      <c r="D52" s="244"/>
      <c r="E52" s="244"/>
      <c r="F52" s="244"/>
      <c r="G52" s="1229"/>
      <c r="H52" s="1230"/>
      <c r="I52" s="1234"/>
      <c r="J52" s="1234"/>
      <c r="K52" s="1236"/>
      <c r="L52" s="1236"/>
      <c r="M52" s="1236"/>
      <c r="N52" s="1236"/>
      <c r="O52" s="1236"/>
    </row>
    <row r="53" spans="1:17" ht="13.5">
      <c r="A53" s="355"/>
      <c r="B53" s="248"/>
      <c r="C53" s="244"/>
      <c r="D53" s="244"/>
      <c r="E53" s="244"/>
      <c r="F53" s="244"/>
      <c r="G53" s="1229"/>
      <c r="H53" s="1230"/>
      <c r="I53" s="1237" t="s">
        <v>581</v>
      </c>
      <c r="J53" s="1237"/>
      <c r="K53" s="1244"/>
      <c r="L53" s="1244"/>
      <c r="M53" s="1244"/>
      <c r="N53" s="1244"/>
      <c r="O53" s="1244"/>
    </row>
    <row r="54" spans="1:17" ht="13.5">
      <c r="A54" s="355"/>
      <c r="B54" s="248"/>
      <c r="C54" s="244"/>
      <c r="D54" s="244"/>
      <c r="E54" s="244"/>
      <c r="F54" s="244"/>
      <c r="G54" s="1231"/>
      <c r="H54" s="1232"/>
      <c r="I54" s="1237"/>
      <c r="J54" s="1237"/>
      <c r="K54" s="1245"/>
      <c r="L54" s="1245"/>
      <c r="M54" s="1245"/>
      <c r="N54" s="1245"/>
      <c r="O54" s="1245"/>
    </row>
    <row r="55" spans="1:17" ht="13.5">
      <c r="A55" s="355"/>
      <c r="B55" s="248"/>
      <c r="C55" s="244"/>
      <c r="D55" s="244"/>
      <c r="E55" s="244"/>
      <c r="F55" s="244"/>
      <c r="G55" s="1238" t="s">
        <v>575</v>
      </c>
      <c r="H55" s="1239"/>
      <c r="I55" s="1237" t="s">
        <v>574</v>
      </c>
      <c r="J55" s="1237"/>
      <c r="K55" s="1235"/>
      <c r="L55" s="1235"/>
      <c r="M55" s="1235"/>
      <c r="N55" s="1235"/>
      <c r="O55" s="1235"/>
    </row>
    <row r="56" spans="1:17" ht="13.5">
      <c r="A56" s="355"/>
      <c r="B56" s="248"/>
      <c r="C56" s="244"/>
      <c r="D56" s="244"/>
      <c r="E56" s="244"/>
      <c r="F56" s="244"/>
      <c r="G56" s="1240"/>
      <c r="H56" s="1241"/>
      <c r="I56" s="1237"/>
      <c r="J56" s="1237"/>
      <c r="K56" s="1236"/>
      <c r="L56" s="1236"/>
      <c r="M56" s="1236"/>
      <c r="N56" s="1236"/>
      <c r="O56" s="1236"/>
    </row>
    <row r="57" spans="1:17" s="355" customFormat="1" ht="13.5">
      <c r="B57" s="356"/>
      <c r="C57" s="352"/>
      <c r="D57" s="352"/>
      <c r="E57" s="352"/>
      <c r="F57" s="352"/>
      <c r="G57" s="1240"/>
      <c r="H57" s="1241"/>
      <c r="I57" s="1246" t="s">
        <v>581</v>
      </c>
      <c r="J57" s="1246"/>
      <c r="K57" s="1244"/>
      <c r="L57" s="1244"/>
      <c r="M57" s="1244"/>
      <c r="N57" s="1244"/>
      <c r="O57" s="1244"/>
      <c r="P57" s="361"/>
      <c r="Q57" s="356"/>
    </row>
    <row r="58" spans="1:17" s="355" customFormat="1" ht="13.5">
      <c r="A58" s="243"/>
      <c r="B58" s="356"/>
      <c r="C58" s="352"/>
      <c r="D58" s="352"/>
      <c r="E58" s="352"/>
      <c r="F58" s="352"/>
      <c r="G58" s="1242"/>
      <c r="H58" s="1243"/>
      <c r="I58" s="1246"/>
      <c r="J58" s="1246"/>
      <c r="K58" s="1245"/>
      <c r="L58" s="1245"/>
      <c r="M58" s="1245"/>
      <c r="N58" s="1245"/>
      <c r="O58" s="1245"/>
      <c r="P58" s="361"/>
      <c r="Q58" s="356"/>
    </row>
    <row r="59" spans="1:17" s="355" customFormat="1" ht="13.5">
      <c r="A59" s="243"/>
      <c r="B59" s="356"/>
      <c r="C59" s="352"/>
      <c r="D59" s="352"/>
      <c r="E59" s="352"/>
      <c r="F59" s="352"/>
      <c r="G59" s="352"/>
      <c r="H59" s="352"/>
      <c r="I59" s="352"/>
      <c r="J59" s="352"/>
      <c r="K59" s="362"/>
      <c r="L59" s="362"/>
      <c r="M59" s="362"/>
      <c r="N59" s="362"/>
      <c r="O59" s="362"/>
      <c r="P59" s="361"/>
      <c r="Q59" s="356"/>
    </row>
    <row r="60" spans="1:17" s="355" customFormat="1" ht="13.5">
      <c r="A60" s="243"/>
      <c r="B60" s="356"/>
      <c r="C60" s="352"/>
      <c r="D60" s="352"/>
      <c r="E60" s="352"/>
      <c r="F60" s="352"/>
      <c r="G60" s="352"/>
      <c r="H60" s="352"/>
      <c r="I60" s="352"/>
      <c r="J60" s="352"/>
      <c r="K60" s="362"/>
      <c r="L60" s="362"/>
      <c r="M60" s="362"/>
      <c r="N60" s="362"/>
      <c r="O60" s="362"/>
      <c r="P60" s="361"/>
      <c r="Q60" s="356"/>
    </row>
    <row r="61" spans="1:17" s="355" customFormat="1" ht="13.5">
      <c r="A61" s="243"/>
      <c r="B61" s="360"/>
      <c r="C61" s="359"/>
      <c r="D61" s="359"/>
      <c r="E61" s="359"/>
      <c r="F61" s="359"/>
      <c r="G61" s="359"/>
      <c r="H61" s="359"/>
      <c r="I61" s="359"/>
      <c r="J61" s="359"/>
      <c r="K61" s="359"/>
      <c r="L61" s="359"/>
      <c r="M61" s="358"/>
      <c r="N61" s="358"/>
      <c r="O61" s="358"/>
      <c r="P61" s="357"/>
      <c r="Q61" s="356"/>
    </row>
    <row r="62" spans="1:17" ht="13.5">
      <c r="B62" s="354"/>
      <c r="C62" s="354"/>
      <c r="D62" s="354"/>
      <c r="E62" s="354"/>
      <c r="F62" s="354"/>
      <c r="G62" s="354"/>
      <c r="H62" s="354"/>
      <c r="I62" s="354"/>
      <c r="J62" s="354"/>
      <c r="K62" s="354"/>
      <c r="L62" s="354"/>
      <c r="M62" s="354"/>
      <c r="N62" s="354"/>
      <c r="O62" s="354"/>
      <c r="P62" s="354"/>
      <c r="Q62" s="244"/>
    </row>
    <row r="63" spans="1:17" ht="17.25">
      <c r="B63" s="307" t="s">
        <v>580</v>
      </c>
      <c r="C63" s="244"/>
      <c r="D63" s="244"/>
      <c r="E63" s="244"/>
      <c r="F63" s="244"/>
      <c r="G63" s="244"/>
      <c r="H63" s="244"/>
      <c r="I63" s="244"/>
      <c r="J63" s="244"/>
      <c r="K63" s="244"/>
      <c r="L63" s="244"/>
      <c r="M63" s="244"/>
      <c r="N63" s="244"/>
      <c r="O63" s="244"/>
    </row>
    <row r="64" spans="1:17" ht="13.5">
      <c r="B64" s="248"/>
      <c r="C64" s="244"/>
      <c r="D64" s="244"/>
      <c r="E64" s="244"/>
      <c r="F64" s="244"/>
      <c r="G64" s="353" t="s">
        <v>579</v>
      </c>
      <c r="I64" s="352"/>
      <c r="J64" s="352"/>
      <c r="K64" s="352"/>
      <c r="L64" s="244"/>
      <c r="M64" s="244"/>
      <c r="N64" s="244"/>
      <c r="O64" s="244"/>
    </row>
    <row r="65" spans="2:30" ht="13.5">
      <c r="B65" s="248"/>
      <c r="C65" s="244"/>
      <c r="D65" s="244"/>
      <c r="E65" s="244"/>
      <c r="F65" s="244"/>
      <c r="G65" s="1247" t="s">
        <v>578</v>
      </c>
      <c r="H65" s="1216"/>
      <c r="I65" s="1216"/>
      <c r="J65" s="1216"/>
      <c r="K65" s="1216"/>
      <c r="L65" s="1216"/>
      <c r="M65" s="1216"/>
      <c r="N65" s="1216"/>
      <c r="O65" s="1217"/>
    </row>
    <row r="66" spans="2:30" ht="13.5">
      <c r="B66" s="248"/>
      <c r="C66" s="244"/>
      <c r="D66" s="244"/>
      <c r="E66" s="244"/>
      <c r="F66" s="244"/>
      <c r="G66" s="1218"/>
      <c r="H66" s="1219"/>
      <c r="I66" s="1219"/>
      <c r="J66" s="1219"/>
      <c r="K66" s="1219"/>
      <c r="L66" s="1219"/>
      <c r="M66" s="1219"/>
      <c r="N66" s="1219"/>
      <c r="O66" s="1220"/>
    </row>
    <row r="67" spans="2:30" ht="13.5">
      <c r="B67" s="248"/>
      <c r="C67" s="244"/>
      <c r="D67" s="244"/>
      <c r="E67" s="244"/>
      <c r="F67" s="244"/>
      <c r="G67" s="1218"/>
      <c r="H67" s="1219"/>
      <c r="I67" s="1219"/>
      <c r="J67" s="1219"/>
      <c r="K67" s="1219"/>
      <c r="L67" s="1219"/>
      <c r="M67" s="1219"/>
      <c r="N67" s="1219"/>
      <c r="O67" s="1220"/>
    </row>
    <row r="68" spans="2:30" ht="13.5">
      <c r="B68" s="248"/>
      <c r="C68" s="244"/>
      <c r="D68" s="244"/>
      <c r="E68" s="244"/>
      <c r="F68" s="244"/>
      <c r="G68" s="1218"/>
      <c r="H68" s="1219"/>
      <c r="I68" s="1219"/>
      <c r="J68" s="1219"/>
      <c r="K68" s="1219"/>
      <c r="L68" s="1219"/>
      <c r="M68" s="1219"/>
      <c r="N68" s="1219"/>
      <c r="O68" s="1220"/>
    </row>
    <row r="69" spans="2:30" ht="13.5">
      <c r="B69" s="248"/>
      <c r="C69" s="244"/>
      <c r="D69" s="244"/>
      <c r="E69" s="244"/>
      <c r="F69" s="244"/>
      <c r="G69" s="1221"/>
      <c r="H69" s="1222"/>
      <c r="I69" s="1222"/>
      <c r="J69" s="1222"/>
      <c r="K69" s="1222"/>
      <c r="L69" s="1222"/>
      <c r="M69" s="1222"/>
      <c r="N69" s="1222"/>
      <c r="O69" s="1223"/>
    </row>
    <row r="70" spans="2:30" ht="13.5">
      <c r="B70" s="248"/>
      <c r="C70" s="244"/>
      <c r="D70" s="244"/>
      <c r="E70" s="244"/>
      <c r="F70" s="244"/>
      <c r="G70" s="244"/>
      <c r="H70" s="351"/>
      <c r="I70" s="351"/>
      <c r="J70" s="348"/>
      <c r="K70" s="348"/>
      <c r="L70" s="347"/>
      <c r="M70" s="348"/>
      <c r="N70" s="347"/>
      <c r="O70" s="346"/>
    </row>
    <row r="71" spans="2:30" ht="13.5">
      <c r="B71" s="248"/>
      <c r="C71" s="244"/>
      <c r="D71" s="244"/>
      <c r="E71" s="244"/>
      <c r="F71" s="244"/>
      <c r="G71" s="350" t="s">
        <v>577</v>
      </c>
      <c r="I71" s="349"/>
      <c r="J71" s="348"/>
      <c r="K71" s="348"/>
      <c r="L71" s="347"/>
      <c r="M71" s="348"/>
      <c r="N71" s="347"/>
      <c r="O71" s="346"/>
    </row>
    <row r="72" spans="2:30" ht="13.5">
      <c r="B72" s="248"/>
      <c r="C72" s="244"/>
      <c r="D72" s="244"/>
      <c r="E72" s="244"/>
      <c r="F72" s="244"/>
      <c r="G72" s="1224"/>
      <c r="H72" s="1225"/>
      <c r="I72" s="1225"/>
      <c r="J72" s="1226"/>
      <c r="K72" s="345" t="s">
        <v>526</v>
      </c>
      <c r="L72" s="345" t="s">
        <v>527</v>
      </c>
      <c r="M72" s="345" t="s">
        <v>528</v>
      </c>
      <c r="N72" s="345" t="s">
        <v>529</v>
      </c>
      <c r="O72" s="345" t="s">
        <v>530</v>
      </c>
    </row>
    <row r="73" spans="2:30" ht="13.5">
      <c r="B73" s="248"/>
      <c r="C73" s="244"/>
      <c r="D73" s="244"/>
      <c r="E73" s="244"/>
      <c r="F73" s="244"/>
      <c r="G73" s="1227" t="s">
        <v>576</v>
      </c>
      <c r="H73" s="1228"/>
      <c r="I73" s="1233" t="s">
        <v>574</v>
      </c>
      <c r="J73" s="1233"/>
      <c r="K73" s="1248"/>
      <c r="L73" s="1248"/>
      <c r="M73" s="1236"/>
      <c r="N73" s="1236"/>
      <c r="O73" s="1236"/>
      <c r="S73" s="243">
        <v>9.9</v>
      </c>
    </row>
    <row r="74" spans="2:30" ht="13.5">
      <c r="B74" s="248"/>
      <c r="C74" s="244"/>
      <c r="D74" s="244"/>
      <c r="E74" s="244"/>
      <c r="F74" s="244"/>
      <c r="G74" s="1229"/>
      <c r="H74" s="1230"/>
      <c r="I74" s="1234"/>
      <c r="J74" s="1234"/>
      <c r="K74" s="1248"/>
      <c r="L74" s="1248"/>
      <c r="M74" s="1236"/>
      <c r="N74" s="1236"/>
      <c r="O74" s="1236"/>
    </row>
    <row r="75" spans="2:30" ht="13.5">
      <c r="B75" s="248"/>
      <c r="C75" s="244"/>
      <c r="D75" s="244"/>
      <c r="E75" s="244"/>
      <c r="F75" s="244"/>
      <c r="G75" s="1229"/>
      <c r="H75" s="1230"/>
      <c r="I75" s="1237" t="s">
        <v>573</v>
      </c>
      <c r="J75" s="1237"/>
      <c r="K75" s="1249">
        <v>8.5</v>
      </c>
      <c r="L75" s="1249">
        <v>7.2</v>
      </c>
      <c r="M75" s="1249">
        <v>6.3</v>
      </c>
      <c r="N75" s="1249">
        <v>5.6</v>
      </c>
      <c r="O75" s="1249">
        <v>5.4</v>
      </c>
      <c r="U75" s="243">
        <v>81.2</v>
      </c>
      <c r="W75" s="243">
        <v>87.2</v>
      </c>
      <c r="Y75" s="243">
        <v>99.8</v>
      </c>
      <c r="AA75" s="243">
        <v>109.5</v>
      </c>
      <c r="AC75" s="243">
        <v>115.2</v>
      </c>
    </row>
    <row r="76" spans="2:30" ht="13.5">
      <c r="B76" s="248"/>
      <c r="C76" s="244"/>
      <c r="D76" s="244"/>
      <c r="E76" s="244"/>
      <c r="F76" s="244"/>
      <c r="G76" s="1231"/>
      <c r="H76" s="1232"/>
      <c r="I76" s="1237"/>
      <c r="J76" s="1237"/>
      <c r="K76" s="1245"/>
      <c r="L76" s="1245"/>
      <c r="M76" s="1245"/>
      <c r="N76" s="1245"/>
      <c r="O76" s="1245"/>
    </row>
    <row r="77" spans="2:30" ht="13.5">
      <c r="B77" s="248"/>
      <c r="C77" s="244"/>
      <c r="D77" s="244"/>
      <c r="E77" s="244"/>
      <c r="F77" s="244"/>
      <c r="G77" s="1238" t="s">
        <v>575</v>
      </c>
      <c r="H77" s="1239"/>
      <c r="I77" s="1237" t="s">
        <v>574</v>
      </c>
      <c r="J77" s="1237"/>
      <c r="K77" s="1248">
        <v>69.599999999999994</v>
      </c>
      <c r="L77" s="1248">
        <v>57.6</v>
      </c>
      <c r="M77" s="1236">
        <v>48.3</v>
      </c>
      <c r="N77" s="1236">
        <v>44.4</v>
      </c>
      <c r="O77" s="1236">
        <v>37.299999999999997</v>
      </c>
      <c r="R77" s="243">
        <v>12.3</v>
      </c>
      <c r="T77" s="243">
        <v>11.1</v>
      </c>
    </row>
    <row r="78" spans="2:30" ht="13.5">
      <c r="B78" s="248"/>
      <c r="C78" s="244"/>
      <c r="D78" s="244"/>
      <c r="E78" s="244"/>
      <c r="F78" s="244"/>
      <c r="G78" s="1240"/>
      <c r="H78" s="1241"/>
      <c r="I78" s="1237"/>
      <c r="J78" s="1237"/>
      <c r="K78" s="1248"/>
      <c r="L78" s="1248"/>
      <c r="M78" s="1236"/>
      <c r="N78" s="1236"/>
      <c r="O78" s="1236"/>
    </row>
    <row r="79" spans="2:30" ht="13.5">
      <c r="B79" s="248"/>
      <c r="C79" s="244"/>
      <c r="D79" s="244"/>
      <c r="E79" s="244"/>
      <c r="F79" s="244"/>
      <c r="G79" s="1240"/>
      <c r="H79" s="1241"/>
      <c r="I79" s="1250" t="s">
        <v>573</v>
      </c>
      <c r="J79" s="1246"/>
      <c r="K79" s="1251">
        <v>12.2</v>
      </c>
      <c r="L79" s="1251">
        <v>11.3</v>
      </c>
      <c r="M79" s="1251">
        <v>10.4</v>
      </c>
      <c r="N79" s="1251">
        <v>9.4</v>
      </c>
      <c r="O79" s="1251">
        <v>7.8</v>
      </c>
      <c r="V79" s="243">
        <v>53.5</v>
      </c>
      <c r="X79" s="243">
        <v>48.2</v>
      </c>
      <c r="Z79" s="243">
        <v>34.200000000000003</v>
      </c>
      <c r="AB79" s="243">
        <v>30.3</v>
      </c>
      <c r="AD79" s="243">
        <v>28.9</v>
      </c>
    </row>
    <row r="80" spans="2:30" ht="13.5">
      <c r="B80" s="248"/>
      <c r="C80" s="244"/>
      <c r="D80" s="244"/>
      <c r="E80" s="244"/>
      <c r="F80" s="244"/>
      <c r="G80" s="1242"/>
      <c r="H80" s="1243"/>
      <c r="I80" s="1246"/>
      <c r="J80" s="1246"/>
      <c r="K80" s="1251"/>
      <c r="L80" s="1251"/>
      <c r="M80" s="1251"/>
      <c r="N80" s="1251"/>
      <c r="O80" s="1251"/>
    </row>
    <row r="81" spans="2:17" ht="13.5">
      <c r="B81" s="248"/>
      <c r="C81" s="244"/>
      <c r="D81" s="244"/>
      <c r="E81" s="244"/>
      <c r="F81" s="244"/>
      <c r="G81" s="244"/>
      <c r="H81" s="244"/>
      <c r="I81" s="244"/>
      <c r="J81" s="244"/>
      <c r="K81" s="344"/>
      <c r="L81" s="244"/>
      <c r="M81" s="244"/>
      <c r="N81" s="244"/>
      <c r="O81" s="244"/>
    </row>
    <row r="82" spans="2:17" ht="17.25">
      <c r="B82" s="248"/>
      <c r="C82" s="244"/>
      <c r="D82" s="244"/>
      <c r="E82" s="244"/>
      <c r="F82" s="244"/>
      <c r="G82" s="244"/>
      <c r="H82" s="244"/>
      <c r="I82" s="244"/>
      <c r="J82" s="244"/>
      <c r="K82" s="343"/>
      <c r="L82" s="343"/>
      <c r="M82" s="343"/>
      <c r="N82" s="343"/>
      <c r="O82" s="343"/>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4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8" scale="72"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525</v>
      </c>
      <c r="G2" s="111"/>
      <c r="H2" s="112"/>
    </row>
    <row r="3" spans="1:8">
      <c r="A3" s="108" t="s">
        <v>518</v>
      </c>
      <c r="B3" s="113"/>
      <c r="C3" s="114"/>
      <c r="D3" s="115">
        <v>35669</v>
      </c>
      <c r="E3" s="116"/>
      <c r="F3" s="117">
        <v>48103</v>
      </c>
      <c r="G3" s="118"/>
      <c r="H3" s="119"/>
    </row>
    <row r="4" spans="1:8">
      <c r="A4" s="120"/>
      <c r="B4" s="121"/>
      <c r="C4" s="122"/>
      <c r="D4" s="123">
        <v>22952</v>
      </c>
      <c r="E4" s="124"/>
      <c r="F4" s="125">
        <v>22640</v>
      </c>
      <c r="G4" s="126"/>
      <c r="H4" s="127"/>
    </row>
    <row r="5" spans="1:8">
      <c r="A5" s="108" t="s">
        <v>520</v>
      </c>
      <c r="B5" s="113"/>
      <c r="C5" s="114"/>
      <c r="D5" s="115">
        <v>38177</v>
      </c>
      <c r="E5" s="116"/>
      <c r="F5" s="117">
        <v>45761</v>
      </c>
      <c r="G5" s="118"/>
      <c r="H5" s="119"/>
    </row>
    <row r="6" spans="1:8">
      <c r="A6" s="120"/>
      <c r="B6" s="121"/>
      <c r="C6" s="122"/>
      <c r="D6" s="123">
        <v>24660</v>
      </c>
      <c r="E6" s="124"/>
      <c r="F6" s="125">
        <v>24777</v>
      </c>
      <c r="G6" s="126"/>
      <c r="H6" s="127"/>
    </row>
    <row r="7" spans="1:8">
      <c r="A7" s="108" t="s">
        <v>521</v>
      </c>
      <c r="B7" s="113"/>
      <c r="C7" s="114"/>
      <c r="D7" s="115">
        <v>42405</v>
      </c>
      <c r="E7" s="116"/>
      <c r="F7" s="117">
        <v>56255</v>
      </c>
      <c r="G7" s="118"/>
      <c r="H7" s="119"/>
    </row>
    <row r="8" spans="1:8">
      <c r="A8" s="120"/>
      <c r="B8" s="121"/>
      <c r="C8" s="122"/>
      <c r="D8" s="123">
        <v>18499</v>
      </c>
      <c r="E8" s="124"/>
      <c r="F8" s="125">
        <v>26957</v>
      </c>
      <c r="G8" s="126"/>
      <c r="H8" s="127"/>
    </row>
    <row r="9" spans="1:8">
      <c r="A9" s="108" t="s">
        <v>522</v>
      </c>
      <c r="B9" s="113"/>
      <c r="C9" s="114"/>
      <c r="D9" s="115">
        <v>59778</v>
      </c>
      <c r="E9" s="116"/>
      <c r="F9" s="117">
        <v>57944</v>
      </c>
      <c r="G9" s="118"/>
      <c r="H9" s="119"/>
    </row>
    <row r="10" spans="1:8">
      <c r="A10" s="120"/>
      <c r="B10" s="121"/>
      <c r="C10" s="122"/>
      <c r="D10" s="123">
        <v>36857</v>
      </c>
      <c r="E10" s="124"/>
      <c r="F10" s="125">
        <v>29326</v>
      </c>
      <c r="G10" s="126"/>
      <c r="H10" s="127"/>
    </row>
    <row r="11" spans="1:8">
      <c r="A11" s="108" t="s">
        <v>523</v>
      </c>
      <c r="B11" s="113"/>
      <c r="C11" s="114"/>
      <c r="D11" s="115">
        <v>34615</v>
      </c>
      <c r="E11" s="116"/>
      <c r="F11" s="117">
        <v>54227</v>
      </c>
      <c r="G11" s="118"/>
      <c r="H11" s="119"/>
    </row>
    <row r="12" spans="1:8">
      <c r="A12" s="120"/>
      <c r="B12" s="121"/>
      <c r="C12" s="128"/>
      <c r="D12" s="123">
        <v>25543</v>
      </c>
      <c r="E12" s="124"/>
      <c r="F12" s="125">
        <v>29694</v>
      </c>
      <c r="G12" s="126"/>
      <c r="H12" s="127"/>
    </row>
    <row r="13" spans="1:8">
      <c r="A13" s="108"/>
      <c r="B13" s="113"/>
      <c r="C13" s="129"/>
      <c r="D13" s="130">
        <v>42129</v>
      </c>
      <c r="E13" s="131"/>
      <c r="F13" s="132">
        <v>52458</v>
      </c>
      <c r="G13" s="133"/>
      <c r="H13" s="119"/>
    </row>
    <row r="14" spans="1:8">
      <c r="A14" s="120"/>
      <c r="B14" s="121"/>
      <c r="C14" s="122"/>
      <c r="D14" s="123">
        <v>25702</v>
      </c>
      <c r="E14" s="124"/>
      <c r="F14" s="125">
        <v>26679</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4.26</v>
      </c>
      <c r="C19" s="134">
        <f>ROUND(VALUE(SUBSTITUTE(実質収支比率等に係る経年分析!G$48,"▲","-")),2)</f>
        <v>4.21</v>
      </c>
      <c r="D19" s="134">
        <f>ROUND(VALUE(SUBSTITUTE(実質収支比率等に係る経年分析!H$48,"▲","-")),2)</f>
        <v>3.05</v>
      </c>
      <c r="E19" s="134">
        <f>ROUND(VALUE(SUBSTITUTE(実質収支比率等に係る経年分析!I$48,"▲","-")),2)</f>
        <v>4.9000000000000004</v>
      </c>
      <c r="F19" s="134">
        <f>ROUND(VALUE(SUBSTITUTE(実質収支比率等に係る経年分析!J$48,"▲","-")),2)</f>
        <v>6.56</v>
      </c>
    </row>
    <row r="20" spans="1:11">
      <c r="A20" s="134" t="s">
        <v>42</v>
      </c>
      <c r="B20" s="134">
        <f>ROUND(VALUE(SUBSTITUTE(実質収支比率等に係る経年分析!F$47,"▲","-")),2)</f>
        <v>19.239999999999998</v>
      </c>
      <c r="C20" s="134">
        <f>ROUND(VALUE(SUBSTITUTE(実質収支比率等に係る経年分析!G$47,"▲","-")),2)</f>
        <v>19.46</v>
      </c>
      <c r="D20" s="134">
        <f>ROUND(VALUE(SUBSTITUTE(実質収支比率等に係る経年分析!H$47,"▲","-")),2)</f>
        <v>19.28</v>
      </c>
      <c r="E20" s="134">
        <f>ROUND(VALUE(SUBSTITUTE(実質収支比率等に係る経年分析!I$47,"▲","-")),2)</f>
        <v>19.78</v>
      </c>
      <c r="F20" s="134">
        <f>ROUND(VALUE(SUBSTITUTE(実質収支比率等に係る経年分析!J$47,"▲","-")),2)</f>
        <v>19.32</v>
      </c>
    </row>
    <row r="21" spans="1:11">
      <c r="A21" s="134" t="s">
        <v>43</v>
      </c>
      <c r="B21" s="134">
        <f>IF(ISNUMBER(VALUE(SUBSTITUTE(実質収支比率等に係る経年分析!F$49,"▲","-"))),ROUND(VALUE(SUBSTITUTE(実質収支比率等に係る経年分析!F$49,"▲","-")),2),NA())</f>
        <v>0.05</v>
      </c>
      <c r="C21" s="134">
        <f>IF(ISNUMBER(VALUE(SUBSTITUTE(実質収支比率等に係る経年分析!G$49,"▲","-"))),ROUND(VALUE(SUBSTITUTE(実質収支比率等に係る経年分析!G$49,"▲","-")),2),NA())</f>
        <v>0.05</v>
      </c>
      <c r="D21" s="134">
        <f>IF(ISNUMBER(VALUE(SUBSTITUTE(実質収支比率等に係る経年分析!H$49,"▲","-"))),ROUND(VALUE(SUBSTITUTE(実質収支比率等に係る経年分析!H$49,"▲","-")),2),NA())</f>
        <v>-1.1000000000000001</v>
      </c>
      <c r="E21" s="134">
        <f>IF(ISNUMBER(VALUE(SUBSTITUTE(実質収支比率等に係る経年分析!I$49,"▲","-"))),ROUND(VALUE(SUBSTITUTE(実質収支比率等に係る経年分析!I$49,"▲","-")),2),NA())</f>
        <v>2.2000000000000002</v>
      </c>
      <c r="F21" s="134">
        <f>IF(ISNUMBER(VALUE(SUBSTITUTE(実質収支比率等に係る経年分析!J$49,"▲","-"))),ROUND(VALUE(SUBSTITUTE(実質収支比率等に係る経年分析!J$49,"▲","-")),2),NA())</f>
        <v>1.8</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7.0000000000000007E-2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介護保険特別会計（サービス事業勘定）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駐車場事業特別会計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c r="A31" s="135" t="str">
        <f>IF(連結実質赤字比率に係る赤字・黒字の構成分析!C$39="",NA(),連結実質赤字比率に係る赤字・黒字の構成分析!C$39)</f>
        <v>後期高齢者医療保険特別会計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0.14000000000000001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0.15</v>
      </c>
    </row>
    <row r="32" spans="1:11">
      <c r="A32" s="135" t="str">
        <f>IF(連結実質赤字比率に係る赤字・黒字の構成分析!C$38="",NA(),連結実質赤字比率に係る赤字・黒字の構成分析!C$38)</f>
        <v>介護保険特別会計（保険事業勘定）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0.79</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1.79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2.21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1.41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1.54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1.29</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5.87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5.33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5.64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5.98</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6.81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8.2899999999999991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6.07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6.09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4.26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4.21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3.05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4.9000000000000004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6.55</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2236</v>
      </c>
      <c r="E42" s="136"/>
      <c r="F42" s="136"/>
      <c r="G42" s="136">
        <f>'実質公債費比率（分子）の構造'!L$52</f>
        <v>2243</v>
      </c>
      <c r="H42" s="136"/>
      <c r="I42" s="136"/>
      <c r="J42" s="136">
        <f>'実質公債費比率（分子）の構造'!M$52</f>
        <v>2148</v>
      </c>
      <c r="K42" s="136"/>
      <c r="L42" s="136"/>
      <c r="M42" s="136">
        <f>'実質公債費比率（分子）の構造'!N$52</f>
        <v>2145</v>
      </c>
      <c r="N42" s="136"/>
      <c r="O42" s="136"/>
      <c r="P42" s="136">
        <f>'実質公債費比率（分子）の構造'!O$52</f>
        <v>2026</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7</v>
      </c>
      <c r="C44" s="136"/>
      <c r="D44" s="136"/>
      <c r="E44" s="136">
        <f>'実質公債費比率（分子）の構造'!L$50</f>
        <v>7</v>
      </c>
      <c r="F44" s="136"/>
      <c r="G44" s="136"/>
      <c r="H44" s="136">
        <f>'実質公債費比率（分子）の構造'!M$50</f>
        <v>7</v>
      </c>
      <c r="I44" s="136"/>
      <c r="J44" s="136"/>
      <c r="K44" s="136">
        <f>'実質公債費比率（分子）の構造'!N$50</f>
        <v>1</v>
      </c>
      <c r="L44" s="136"/>
      <c r="M44" s="136"/>
      <c r="N44" s="136">
        <f>'実質公債費比率（分子）の構造'!O$50</f>
        <v>1</v>
      </c>
      <c r="O44" s="136"/>
      <c r="P44" s="136"/>
    </row>
    <row r="45" spans="1:16">
      <c r="A45" s="136" t="s">
        <v>53</v>
      </c>
      <c r="B45" s="136">
        <f>'実質公債費比率（分子）の構造'!K$49</f>
        <v>11</v>
      </c>
      <c r="C45" s="136"/>
      <c r="D45" s="136"/>
      <c r="E45" s="136">
        <f>'実質公債費比率（分子）の構造'!L$49</f>
        <v>11</v>
      </c>
      <c r="F45" s="136"/>
      <c r="G45" s="136"/>
      <c r="H45" s="136">
        <f>'実質公債費比率（分子）の構造'!M$49</f>
        <v>10</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1484</v>
      </c>
      <c r="C46" s="136"/>
      <c r="D46" s="136"/>
      <c r="E46" s="136">
        <f>'実質公債費比率（分子）の構造'!L$48</f>
        <v>1433</v>
      </c>
      <c r="F46" s="136"/>
      <c r="G46" s="136"/>
      <c r="H46" s="136">
        <f>'実質公債費比率（分子）の構造'!M$48</f>
        <v>1317</v>
      </c>
      <c r="I46" s="136"/>
      <c r="J46" s="136"/>
      <c r="K46" s="136">
        <f>'実質公債費比率（分子）の構造'!N$48</f>
        <v>1171</v>
      </c>
      <c r="L46" s="136"/>
      <c r="M46" s="136"/>
      <c r="N46" s="136">
        <f>'実質公債費比率（分子）の構造'!O$48</f>
        <v>1112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1474</v>
      </c>
      <c r="C49" s="136"/>
      <c r="D49" s="136"/>
      <c r="E49" s="136">
        <f>'実質公債費比率（分子）の構造'!L$45</f>
        <v>1425</v>
      </c>
      <c r="F49" s="136"/>
      <c r="G49" s="136"/>
      <c r="H49" s="136">
        <f>'実質公債費比率（分子）の構造'!M$45</f>
        <v>1472</v>
      </c>
      <c r="I49" s="136"/>
      <c r="J49" s="136"/>
      <c r="K49" s="136">
        <f>'実質公債費比率（分子）の構造'!N$45</f>
        <v>1472</v>
      </c>
      <c r="L49" s="136"/>
      <c r="M49" s="136"/>
      <c r="N49" s="136">
        <f>'実質公債費比率（分子）の構造'!O$45</f>
        <v>1507</v>
      </c>
      <c r="O49" s="136"/>
      <c r="P49" s="136"/>
    </row>
    <row r="50" spans="1:16">
      <c r="A50" s="136" t="s">
        <v>58</v>
      </c>
      <c r="B50" s="136" t="e">
        <f>NA()</f>
        <v>#N/A</v>
      </c>
      <c r="C50" s="136">
        <f>IF(ISNUMBER('実質公債費比率（分子）の構造'!K$53),'実質公債費比率（分子）の構造'!K$53,NA())</f>
        <v>740</v>
      </c>
      <c r="D50" s="136" t="e">
        <f>NA()</f>
        <v>#N/A</v>
      </c>
      <c r="E50" s="136" t="e">
        <f>NA()</f>
        <v>#N/A</v>
      </c>
      <c r="F50" s="136">
        <f>IF(ISNUMBER('実質公債費比率（分子）の構造'!L$53),'実質公債費比率（分子）の構造'!L$53,NA())</f>
        <v>633</v>
      </c>
      <c r="G50" s="136" t="e">
        <f>NA()</f>
        <v>#N/A</v>
      </c>
      <c r="H50" s="136" t="e">
        <f>NA()</f>
        <v>#N/A</v>
      </c>
      <c r="I50" s="136">
        <f>IF(ISNUMBER('実質公債費比率（分子）の構造'!M$53),'実質公債費比率（分子）の構造'!M$53,NA())</f>
        <v>658</v>
      </c>
      <c r="J50" s="136" t="e">
        <f>NA()</f>
        <v>#N/A</v>
      </c>
      <c r="K50" s="136" t="e">
        <f>NA()</f>
        <v>#N/A</v>
      </c>
      <c r="L50" s="136">
        <f>IF(ISNUMBER('実質公債費比率（分子）の構造'!N$53),'実質公債費比率（分子）の構造'!N$53,NA())</f>
        <v>499</v>
      </c>
      <c r="M50" s="136" t="e">
        <f>NA()</f>
        <v>#N/A</v>
      </c>
      <c r="N50" s="136" t="e">
        <f>NA()</f>
        <v>#N/A</v>
      </c>
      <c r="O50" s="136">
        <f>IF(ISNUMBER('実質公債費比率（分子）の構造'!O$53),'実質公債費比率（分子）の構造'!O$53,NA())</f>
        <v>594</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19585</v>
      </c>
      <c r="E56" s="135"/>
      <c r="F56" s="135"/>
      <c r="G56" s="135">
        <f>'将来負担比率（分子）の構造'!J$51</f>
        <v>19649</v>
      </c>
      <c r="H56" s="135"/>
      <c r="I56" s="135"/>
      <c r="J56" s="135">
        <f>'将来負担比率（分子）の構造'!K$51</f>
        <v>19807</v>
      </c>
      <c r="K56" s="135"/>
      <c r="L56" s="135"/>
      <c r="M56" s="135">
        <f>'将来負担比率（分子）の構造'!L$51</f>
        <v>19705</v>
      </c>
      <c r="N56" s="135"/>
      <c r="O56" s="135"/>
      <c r="P56" s="135">
        <f>'将来負担比率（分子）の構造'!M$51</f>
        <v>19682</v>
      </c>
    </row>
    <row r="57" spans="1:16">
      <c r="A57" s="135" t="s">
        <v>34</v>
      </c>
      <c r="B57" s="135"/>
      <c r="C57" s="135"/>
      <c r="D57" s="135">
        <f>'将来負担比率（分子）の構造'!I$50</f>
        <v>3869</v>
      </c>
      <c r="E57" s="135"/>
      <c r="F57" s="135"/>
      <c r="G57" s="135">
        <f>'将来負担比率（分子）の構造'!J$50</f>
        <v>3865</v>
      </c>
      <c r="H57" s="135"/>
      <c r="I57" s="135"/>
      <c r="J57" s="135">
        <f>'将来負担比率（分子）の構造'!K$50</f>
        <v>3827</v>
      </c>
      <c r="K57" s="135"/>
      <c r="L57" s="135"/>
      <c r="M57" s="135">
        <f>'将来負担比率（分子）の構造'!L$50</f>
        <v>3599</v>
      </c>
      <c r="N57" s="135"/>
      <c r="O57" s="135"/>
      <c r="P57" s="135">
        <f>'将来負担比率（分子）の構造'!M$50</f>
        <v>3193</v>
      </c>
    </row>
    <row r="58" spans="1:16">
      <c r="A58" s="135" t="s">
        <v>33</v>
      </c>
      <c r="B58" s="135"/>
      <c r="C58" s="135"/>
      <c r="D58" s="135">
        <f>'将来負担比率（分子）の構造'!I$49</f>
        <v>9117</v>
      </c>
      <c r="E58" s="135"/>
      <c r="F58" s="135"/>
      <c r="G58" s="135">
        <f>'将来負担比率（分子）の構造'!J$49</f>
        <v>9021</v>
      </c>
      <c r="H58" s="135"/>
      <c r="I58" s="135"/>
      <c r="J58" s="135">
        <f>'将来負担比率（分子）の構造'!K$49</f>
        <v>9317</v>
      </c>
      <c r="K58" s="135"/>
      <c r="L58" s="135"/>
      <c r="M58" s="135">
        <f>'将来負担比率（分子）の構造'!L$49</f>
        <v>9350</v>
      </c>
      <c r="N58" s="135"/>
      <c r="O58" s="135"/>
      <c r="P58" s="135">
        <f>'将来負担比率（分子）の構造'!M$49</f>
        <v>9309</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3683</v>
      </c>
      <c r="C62" s="135"/>
      <c r="D62" s="135"/>
      <c r="E62" s="135">
        <f>'将来負担比率（分子）の構造'!J$45</f>
        <v>3575</v>
      </c>
      <c r="F62" s="135"/>
      <c r="G62" s="135"/>
      <c r="H62" s="135">
        <f>'将来負担比率（分子）の構造'!K$45</f>
        <v>3495</v>
      </c>
      <c r="I62" s="135"/>
      <c r="J62" s="135"/>
      <c r="K62" s="135">
        <f>'将来負担比率（分子）の構造'!L$45</f>
        <v>5006</v>
      </c>
      <c r="L62" s="135"/>
      <c r="M62" s="135"/>
      <c r="N62" s="135">
        <f>'将来負担比率（分子）の構造'!M$45</f>
        <v>4784</v>
      </c>
      <c r="O62" s="135"/>
      <c r="P62" s="135"/>
    </row>
    <row r="63" spans="1:16">
      <c r="A63" s="135" t="s">
        <v>27</v>
      </c>
      <c r="B63" s="135">
        <f>'将来負担比率（分子）の構造'!I$44</f>
        <v>20</v>
      </c>
      <c r="C63" s="135"/>
      <c r="D63" s="135"/>
      <c r="E63" s="135">
        <f>'将来負担比率（分子）の構造'!J$44</f>
        <v>10</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13778</v>
      </c>
      <c r="C64" s="135"/>
      <c r="D64" s="135"/>
      <c r="E64" s="135">
        <f>'将来負担比率（分子）の構造'!J$43</f>
        <v>12616</v>
      </c>
      <c r="F64" s="135"/>
      <c r="G64" s="135"/>
      <c r="H64" s="135">
        <f>'将来負担比率（分子）の構造'!K$43</f>
        <v>11487</v>
      </c>
      <c r="I64" s="135"/>
      <c r="J64" s="135"/>
      <c r="K64" s="135">
        <f>'将来負担比率（分子）の構造'!L$43</f>
        <v>10338</v>
      </c>
      <c r="L64" s="135"/>
      <c r="M64" s="135"/>
      <c r="N64" s="135">
        <f>'将来負担比率（分子）の構造'!M$43</f>
        <v>9233</v>
      </c>
      <c r="O64" s="135"/>
      <c r="P64" s="135"/>
    </row>
    <row r="65" spans="1:16">
      <c r="A65" s="135" t="s">
        <v>25</v>
      </c>
      <c r="B65" s="135">
        <f>'将来負担比率（分子）の構造'!I$42</f>
        <v>31</v>
      </c>
      <c r="C65" s="135"/>
      <c r="D65" s="135"/>
      <c r="E65" s="135">
        <f>'将来負担比率（分子）の構造'!J$42</f>
        <v>16</v>
      </c>
      <c r="F65" s="135"/>
      <c r="G65" s="135"/>
      <c r="H65" s="135">
        <f>'将来負担比率（分子）の構造'!K$42</f>
        <v>8</v>
      </c>
      <c r="I65" s="135"/>
      <c r="J65" s="135"/>
      <c r="K65" s="135">
        <f>'将来負担比率（分子）の構造'!L$42</f>
        <v>7</v>
      </c>
      <c r="L65" s="135"/>
      <c r="M65" s="135"/>
      <c r="N65" s="135">
        <f>'将来負担比率（分子）の構造'!M$42</f>
        <v>6</v>
      </c>
      <c r="O65" s="135"/>
      <c r="P65" s="135"/>
    </row>
    <row r="66" spans="1:16">
      <c r="A66" s="135" t="s">
        <v>24</v>
      </c>
      <c r="B66" s="135">
        <f>'将来負担比率（分子）の構造'!I$41</f>
        <v>12205</v>
      </c>
      <c r="C66" s="135"/>
      <c r="D66" s="135"/>
      <c r="E66" s="135">
        <f>'将来負担比率（分子）の構造'!J$41</f>
        <v>12021</v>
      </c>
      <c r="F66" s="135"/>
      <c r="G66" s="135"/>
      <c r="H66" s="135">
        <f>'将来負担比率（分子）の構造'!K$41</f>
        <v>12467</v>
      </c>
      <c r="I66" s="135"/>
      <c r="J66" s="135"/>
      <c r="K66" s="135">
        <f>'将来負担比率（分子）の構造'!L$41</f>
        <v>13566</v>
      </c>
      <c r="L66" s="135"/>
      <c r="M66" s="135"/>
      <c r="N66" s="135">
        <f>'将来負担比率（分子）の構造'!M$41</f>
        <v>13355</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7501103</v>
      </c>
      <c r="S5" s="613"/>
      <c r="T5" s="613"/>
      <c r="U5" s="613"/>
      <c r="V5" s="613"/>
      <c r="W5" s="613"/>
      <c r="X5" s="613"/>
      <c r="Y5" s="614"/>
      <c r="Z5" s="615">
        <v>36.9</v>
      </c>
      <c r="AA5" s="615"/>
      <c r="AB5" s="615"/>
      <c r="AC5" s="615"/>
      <c r="AD5" s="616">
        <v>7002725</v>
      </c>
      <c r="AE5" s="616"/>
      <c r="AF5" s="616"/>
      <c r="AG5" s="616"/>
      <c r="AH5" s="616"/>
      <c r="AI5" s="616"/>
      <c r="AJ5" s="616"/>
      <c r="AK5" s="616"/>
      <c r="AL5" s="617">
        <v>56.8</v>
      </c>
      <c r="AM5" s="618"/>
      <c r="AN5" s="618"/>
      <c r="AO5" s="619"/>
      <c r="AP5" s="609" t="s">
        <v>206</v>
      </c>
      <c r="AQ5" s="610"/>
      <c r="AR5" s="610"/>
      <c r="AS5" s="610"/>
      <c r="AT5" s="610"/>
      <c r="AU5" s="610"/>
      <c r="AV5" s="610"/>
      <c r="AW5" s="610"/>
      <c r="AX5" s="610"/>
      <c r="AY5" s="610"/>
      <c r="AZ5" s="610"/>
      <c r="BA5" s="610"/>
      <c r="BB5" s="610"/>
      <c r="BC5" s="610"/>
      <c r="BD5" s="610"/>
      <c r="BE5" s="610"/>
      <c r="BF5" s="611"/>
      <c r="BG5" s="623">
        <v>6973078</v>
      </c>
      <c r="BH5" s="624"/>
      <c r="BI5" s="624"/>
      <c r="BJ5" s="624"/>
      <c r="BK5" s="624"/>
      <c r="BL5" s="624"/>
      <c r="BM5" s="624"/>
      <c r="BN5" s="625"/>
      <c r="BO5" s="626">
        <v>93</v>
      </c>
      <c r="BP5" s="626"/>
      <c r="BQ5" s="626"/>
      <c r="BR5" s="626"/>
      <c r="BS5" s="627">
        <v>45070</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185779</v>
      </c>
      <c r="S6" s="624"/>
      <c r="T6" s="624"/>
      <c r="U6" s="624"/>
      <c r="V6" s="624"/>
      <c r="W6" s="624"/>
      <c r="X6" s="624"/>
      <c r="Y6" s="625"/>
      <c r="Z6" s="626">
        <v>0.9</v>
      </c>
      <c r="AA6" s="626"/>
      <c r="AB6" s="626"/>
      <c r="AC6" s="626"/>
      <c r="AD6" s="627">
        <v>185779</v>
      </c>
      <c r="AE6" s="627"/>
      <c r="AF6" s="627"/>
      <c r="AG6" s="627"/>
      <c r="AH6" s="627"/>
      <c r="AI6" s="627"/>
      <c r="AJ6" s="627"/>
      <c r="AK6" s="627"/>
      <c r="AL6" s="628">
        <v>1.5</v>
      </c>
      <c r="AM6" s="629"/>
      <c r="AN6" s="629"/>
      <c r="AO6" s="630"/>
      <c r="AP6" s="620" t="s">
        <v>211</v>
      </c>
      <c r="AQ6" s="621"/>
      <c r="AR6" s="621"/>
      <c r="AS6" s="621"/>
      <c r="AT6" s="621"/>
      <c r="AU6" s="621"/>
      <c r="AV6" s="621"/>
      <c r="AW6" s="621"/>
      <c r="AX6" s="621"/>
      <c r="AY6" s="621"/>
      <c r="AZ6" s="621"/>
      <c r="BA6" s="621"/>
      <c r="BB6" s="621"/>
      <c r="BC6" s="621"/>
      <c r="BD6" s="621"/>
      <c r="BE6" s="621"/>
      <c r="BF6" s="622"/>
      <c r="BG6" s="623">
        <v>6973078</v>
      </c>
      <c r="BH6" s="624"/>
      <c r="BI6" s="624"/>
      <c r="BJ6" s="624"/>
      <c r="BK6" s="624"/>
      <c r="BL6" s="624"/>
      <c r="BM6" s="624"/>
      <c r="BN6" s="625"/>
      <c r="BO6" s="626">
        <v>93</v>
      </c>
      <c r="BP6" s="626"/>
      <c r="BQ6" s="626"/>
      <c r="BR6" s="626"/>
      <c r="BS6" s="627">
        <v>45070</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217246</v>
      </c>
      <c r="CS6" s="624"/>
      <c r="CT6" s="624"/>
      <c r="CU6" s="624"/>
      <c r="CV6" s="624"/>
      <c r="CW6" s="624"/>
      <c r="CX6" s="624"/>
      <c r="CY6" s="625"/>
      <c r="CZ6" s="626">
        <v>1.1000000000000001</v>
      </c>
      <c r="DA6" s="626"/>
      <c r="DB6" s="626"/>
      <c r="DC6" s="626"/>
      <c r="DD6" s="632" t="s">
        <v>213</v>
      </c>
      <c r="DE6" s="624"/>
      <c r="DF6" s="624"/>
      <c r="DG6" s="624"/>
      <c r="DH6" s="624"/>
      <c r="DI6" s="624"/>
      <c r="DJ6" s="624"/>
      <c r="DK6" s="624"/>
      <c r="DL6" s="624"/>
      <c r="DM6" s="624"/>
      <c r="DN6" s="624"/>
      <c r="DO6" s="624"/>
      <c r="DP6" s="625"/>
      <c r="DQ6" s="632">
        <v>217246</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14895</v>
      </c>
      <c r="S7" s="624"/>
      <c r="T7" s="624"/>
      <c r="U7" s="624"/>
      <c r="V7" s="624"/>
      <c r="W7" s="624"/>
      <c r="X7" s="624"/>
      <c r="Y7" s="625"/>
      <c r="Z7" s="626">
        <v>0.1</v>
      </c>
      <c r="AA7" s="626"/>
      <c r="AB7" s="626"/>
      <c r="AC7" s="626"/>
      <c r="AD7" s="627">
        <v>14895</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3312842</v>
      </c>
      <c r="BH7" s="624"/>
      <c r="BI7" s="624"/>
      <c r="BJ7" s="624"/>
      <c r="BK7" s="624"/>
      <c r="BL7" s="624"/>
      <c r="BM7" s="624"/>
      <c r="BN7" s="625"/>
      <c r="BO7" s="626">
        <v>44.2</v>
      </c>
      <c r="BP7" s="626"/>
      <c r="BQ7" s="626"/>
      <c r="BR7" s="626"/>
      <c r="BS7" s="627">
        <v>45070</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1571633</v>
      </c>
      <c r="CS7" s="624"/>
      <c r="CT7" s="624"/>
      <c r="CU7" s="624"/>
      <c r="CV7" s="624"/>
      <c r="CW7" s="624"/>
      <c r="CX7" s="624"/>
      <c r="CY7" s="625"/>
      <c r="CZ7" s="626">
        <v>8.1</v>
      </c>
      <c r="DA7" s="626"/>
      <c r="DB7" s="626"/>
      <c r="DC7" s="626"/>
      <c r="DD7" s="632">
        <v>4917</v>
      </c>
      <c r="DE7" s="624"/>
      <c r="DF7" s="624"/>
      <c r="DG7" s="624"/>
      <c r="DH7" s="624"/>
      <c r="DI7" s="624"/>
      <c r="DJ7" s="624"/>
      <c r="DK7" s="624"/>
      <c r="DL7" s="624"/>
      <c r="DM7" s="624"/>
      <c r="DN7" s="624"/>
      <c r="DO7" s="624"/>
      <c r="DP7" s="625"/>
      <c r="DQ7" s="632">
        <v>1320257</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42920</v>
      </c>
      <c r="S8" s="624"/>
      <c r="T8" s="624"/>
      <c r="U8" s="624"/>
      <c r="V8" s="624"/>
      <c r="W8" s="624"/>
      <c r="X8" s="624"/>
      <c r="Y8" s="625"/>
      <c r="Z8" s="626">
        <v>0.2</v>
      </c>
      <c r="AA8" s="626"/>
      <c r="AB8" s="626"/>
      <c r="AC8" s="626"/>
      <c r="AD8" s="627">
        <v>42920</v>
      </c>
      <c r="AE8" s="627"/>
      <c r="AF8" s="627"/>
      <c r="AG8" s="627"/>
      <c r="AH8" s="627"/>
      <c r="AI8" s="627"/>
      <c r="AJ8" s="627"/>
      <c r="AK8" s="627"/>
      <c r="AL8" s="628">
        <v>0.3</v>
      </c>
      <c r="AM8" s="629"/>
      <c r="AN8" s="629"/>
      <c r="AO8" s="630"/>
      <c r="AP8" s="620" t="s">
        <v>218</v>
      </c>
      <c r="AQ8" s="621"/>
      <c r="AR8" s="621"/>
      <c r="AS8" s="621"/>
      <c r="AT8" s="621"/>
      <c r="AU8" s="621"/>
      <c r="AV8" s="621"/>
      <c r="AW8" s="621"/>
      <c r="AX8" s="621"/>
      <c r="AY8" s="621"/>
      <c r="AZ8" s="621"/>
      <c r="BA8" s="621"/>
      <c r="BB8" s="621"/>
      <c r="BC8" s="621"/>
      <c r="BD8" s="621"/>
      <c r="BE8" s="621"/>
      <c r="BF8" s="622"/>
      <c r="BG8" s="623">
        <v>101060</v>
      </c>
      <c r="BH8" s="624"/>
      <c r="BI8" s="624"/>
      <c r="BJ8" s="624"/>
      <c r="BK8" s="624"/>
      <c r="BL8" s="624"/>
      <c r="BM8" s="624"/>
      <c r="BN8" s="625"/>
      <c r="BO8" s="626">
        <v>1.3</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7042987</v>
      </c>
      <c r="CS8" s="624"/>
      <c r="CT8" s="624"/>
      <c r="CU8" s="624"/>
      <c r="CV8" s="624"/>
      <c r="CW8" s="624"/>
      <c r="CX8" s="624"/>
      <c r="CY8" s="625"/>
      <c r="CZ8" s="626">
        <v>36.4</v>
      </c>
      <c r="DA8" s="626"/>
      <c r="DB8" s="626"/>
      <c r="DC8" s="626"/>
      <c r="DD8" s="632">
        <v>30211</v>
      </c>
      <c r="DE8" s="624"/>
      <c r="DF8" s="624"/>
      <c r="DG8" s="624"/>
      <c r="DH8" s="624"/>
      <c r="DI8" s="624"/>
      <c r="DJ8" s="624"/>
      <c r="DK8" s="624"/>
      <c r="DL8" s="624"/>
      <c r="DM8" s="624"/>
      <c r="DN8" s="624"/>
      <c r="DO8" s="624"/>
      <c r="DP8" s="625"/>
      <c r="DQ8" s="632">
        <v>3951674</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42283</v>
      </c>
      <c r="S9" s="624"/>
      <c r="T9" s="624"/>
      <c r="U9" s="624"/>
      <c r="V9" s="624"/>
      <c r="W9" s="624"/>
      <c r="X9" s="624"/>
      <c r="Y9" s="625"/>
      <c r="Z9" s="626">
        <v>0.2</v>
      </c>
      <c r="AA9" s="626"/>
      <c r="AB9" s="626"/>
      <c r="AC9" s="626"/>
      <c r="AD9" s="627">
        <v>42283</v>
      </c>
      <c r="AE9" s="627"/>
      <c r="AF9" s="627"/>
      <c r="AG9" s="627"/>
      <c r="AH9" s="627"/>
      <c r="AI9" s="627"/>
      <c r="AJ9" s="627"/>
      <c r="AK9" s="627"/>
      <c r="AL9" s="628">
        <v>0.3</v>
      </c>
      <c r="AM9" s="629"/>
      <c r="AN9" s="629"/>
      <c r="AO9" s="630"/>
      <c r="AP9" s="620" t="s">
        <v>221</v>
      </c>
      <c r="AQ9" s="621"/>
      <c r="AR9" s="621"/>
      <c r="AS9" s="621"/>
      <c r="AT9" s="621"/>
      <c r="AU9" s="621"/>
      <c r="AV9" s="621"/>
      <c r="AW9" s="621"/>
      <c r="AX9" s="621"/>
      <c r="AY9" s="621"/>
      <c r="AZ9" s="621"/>
      <c r="BA9" s="621"/>
      <c r="BB9" s="621"/>
      <c r="BC9" s="621"/>
      <c r="BD9" s="621"/>
      <c r="BE9" s="621"/>
      <c r="BF9" s="622"/>
      <c r="BG9" s="623">
        <v>2514992</v>
      </c>
      <c r="BH9" s="624"/>
      <c r="BI9" s="624"/>
      <c r="BJ9" s="624"/>
      <c r="BK9" s="624"/>
      <c r="BL9" s="624"/>
      <c r="BM9" s="624"/>
      <c r="BN9" s="625"/>
      <c r="BO9" s="626">
        <v>33.5</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2645975</v>
      </c>
      <c r="CS9" s="624"/>
      <c r="CT9" s="624"/>
      <c r="CU9" s="624"/>
      <c r="CV9" s="624"/>
      <c r="CW9" s="624"/>
      <c r="CX9" s="624"/>
      <c r="CY9" s="625"/>
      <c r="CZ9" s="626">
        <v>13.7</v>
      </c>
      <c r="DA9" s="626"/>
      <c r="DB9" s="626"/>
      <c r="DC9" s="626"/>
      <c r="DD9" s="632">
        <v>364013</v>
      </c>
      <c r="DE9" s="624"/>
      <c r="DF9" s="624"/>
      <c r="DG9" s="624"/>
      <c r="DH9" s="624"/>
      <c r="DI9" s="624"/>
      <c r="DJ9" s="624"/>
      <c r="DK9" s="624"/>
      <c r="DL9" s="624"/>
      <c r="DM9" s="624"/>
      <c r="DN9" s="624"/>
      <c r="DO9" s="624"/>
      <c r="DP9" s="625"/>
      <c r="DQ9" s="632">
        <v>2313587</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1111035</v>
      </c>
      <c r="S10" s="624"/>
      <c r="T10" s="624"/>
      <c r="U10" s="624"/>
      <c r="V10" s="624"/>
      <c r="W10" s="624"/>
      <c r="X10" s="624"/>
      <c r="Y10" s="625"/>
      <c r="Z10" s="626">
        <v>5.5</v>
      </c>
      <c r="AA10" s="626"/>
      <c r="AB10" s="626"/>
      <c r="AC10" s="626"/>
      <c r="AD10" s="627">
        <v>1111035</v>
      </c>
      <c r="AE10" s="627"/>
      <c r="AF10" s="627"/>
      <c r="AG10" s="627"/>
      <c r="AH10" s="627"/>
      <c r="AI10" s="627"/>
      <c r="AJ10" s="627"/>
      <c r="AK10" s="627"/>
      <c r="AL10" s="628">
        <v>9</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191201</v>
      </c>
      <c r="BH10" s="624"/>
      <c r="BI10" s="624"/>
      <c r="BJ10" s="624"/>
      <c r="BK10" s="624"/>
      <c r="BL10" s="624"/>
      <c r="BM10" s="624"/>
      <c r="BN10" s="625"/>
      <c r="BO10" s="626">
        <v>2.5</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56886</v>
      </c>
      <c r="CS10" s="624"/>
      <c r="CT10" s="624"/>
      <c r="CU10" s="624"/>
      <c r="CV10" s="624"/>
      <c r="CW10" s="624"/>
      <c r="CX10" s="624"/>
      <c r="CY10" s="625"/>
      <c r="CZ10" s="626">
        <v>0.3</v>
      </c>
      <c r="DA10" s="626"/>
      <c r="DB10" s="626"/>
      <c r="DC10" s="626"/>
      <c r="DD10" s="632" t="s">
        <v>108</v>
      </c>
      <c r="DE10" s="624"/>
      <c r="DF10" s="624"/>
      <c r="DG10" s="624"/>
      <c r="DH10" s="624"/>
      <c r="DI10" s="624"/>
      <c r="DJ10" s="624"/>
      <c r="DK10" s="624"/>
      <c r="DL10" s="624"/>
      <c r="DM10" s="624"/>
      <c r="DN10" s="624"/>
      <c r="DO10" s="624"/>
      <c r="DP10" s="625"/>
      <c r="DQ10" s="632">
        <v>3446</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v>52251</v>
      </c>
      <c r="S11" s="624"/>
      <c r="T11" s="624"/>
      <c r="U11" s="624"/>
      <c r="V11" s="624"/>
      <c r="W11" s="624"/>
      <c r="X11" s="624"/>
      <c r="Y11" s="625"/>
      <c r="Z11" s="626">
        <v>0.3</v>
      </c>
      <c r="AA11" s="626"/>
      <c r="AB11" s="626"/>
      <c r="AC11" s="626"/>
      <c r="AD11" s="627">
        <v>52251</v>
      </c>
      <c r="AE11" s="627"/>
      <c r="AF11" s="627"/>
      <c r="AG11" s="627"/>
      <c r="AH11" s="627"/>
      <c r="AI11" s="627"/>
      <c r="AJ11" s="627"/>
      <c r="AK11" s="627"/>
      <c r="AL11" s="628">
        <v>0.4</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505589</v>
      </c>
      <c r="BH11" s="624"/>
      <c r="BI11" s="624"/>
      <c r="BJ11" s="624"/>
      <c r="BK11" s="624"/>
      <c r="BL11" s="624"/>
      <c r="BM11" s="624"/>
      <c r="BN11" s="625"/>
      <c r="BO11" s="626">
        <v>6.7</v>
      </c>
      <c r="BP11" s="626"/>
      <c r="BQ11" s="626"/>
      <c r="BR11" s="626"/>
      <c r="BS11" s="632">
        <v>45070</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151681</v>
      </c>
      <c r="CS11" s="624"/>
      <c r="CT11" s="624"/>
      <c r="CU11" s="624"/>
      <c r="CV11" s="624"/>
      <c r="CW11" s="624"/>
      <c r="CX11" s="624"/>
      <c r="CY11" s="625"/>
      <c r="CZ11" s="626">
        <v>0.8</v>
      </c>
      <c r="DA11" s="626"/>
      <c r="DB11" s="626"/>
      <c r="DC11" s="626"/>
      <c r="DD11" s="632">
        <v>8306</v>
      </c>
      <c r="DE11" s="624"/>
      <c r="DF11" s="624"/>
      <c r="DG11" s="624"/>
      <c r="DH11" s="624"/>
      <c r="DI11" s="624"/>
      <c r="DJ11" s="624"/>
      <c r="DK11" s="624"/>
      <c r="DL11" s="624"/>
      <c r="DM11" s="624"/>
      <c r="DN11" s="624"/>
      <c r="DO11" s="624"/>
      <c r="DP11" s="625"/>
      <c r="DQ11" s="632">
        <v>119953</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3182732</v>
      </c>
      <c r="BH12" s="624"/>
      <c r="BI12" s="624"/>
      <c r="BJ12" s="624"/>
      <c r="BK12" s="624"/>
      <c r="BL12" s="624"/>
      <c r="BM12" s="624"/>
      <c r="BN12" s="625"/>
      <c r="BO12" s="626">
        <v>42.4</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846278</v>
      </c>
      <c r="CS12" s="624"/>
      <c r="CT12" s="624"/>
      <c r="CU12" s="624"/>
      <c r="CV12" s="624"/>
      <c r="CW12" s="624"/>
      <c r="CX12" s="624"/>
      <c r="CY12" s="625"/>
      <c r="CZ12" s="626">
        <v>4.4000000000000004</v>
      </c>
      <c r="DA12" s="626"/>
      <c r="DB12" s="626"/>
      <c r="DC12" s="626"/>
      <c r="DD12" s="632">
        <v>19291</v>
      </c>
      <c r="DE12" s="624"/>
      <c r="DF12" s="624"/>
      <c r="DG12" s="624"/>
      <c r="DH12" s="624"/>
      <c r="DI12" s="624"/>
      <c r="DJ12" s="624"/>
      <c r="DK12" s="624"/>
      <c r="DL12" s="624"/>
      <c r="DM12" s="624"/>
      <c r="DN12" s="624"/>
      <c r="DO12" s="624"/>
      <c r="DP12" s="625"/>
      <c r="DQ12" s="632">
        <v>695873</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40813</v>
      </c>
      <c r="S13" s="624"/>
      <c r="T13" s="624"/>
      <c r="U13" s="624"/>
      <c r="V13" s="624"/>
      <c r="W13" s="624"/>
      <c r="X13" s="624"/>
      <c r="Y13" s="625"/>
      <c r="Z13" s="626">
        <v>0.2</v>
      </c>
      <c r="AA13" s="626"/>
      <c r="AB13" s="626"/>
      <c r="AC13" s="626"/>
      <c r="AD13" s="627">
        <v>40813</v>
      </c>
      <c r="AE13" s="627"/>
      <c r="AF13" s="627"/>
      <c r="AG13" s="627"/>
      <c r="AH13" s="627"/>
      <c r="AI13" s="627"/>
      <c r="AJ13" s="627"/>
      <c r="AK13" s="627"/>
      <c r="AL13" s="628">
        <v>0.3</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3176598</v>
      </c>
      <c r="BH13" s="624"/>
      <c r="BI13" s="624"/>
      <c r="BJ13" s="624"/>
      <c r="BK13" s="624"/>
      <c r="BL13" s="624"/>
      <c r="BM13" s="624"/>
      <c r="BN13" s="625"/>
      <c r="BO13" s="626">
        <v>42.3</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2161615</v>
      </c>
      <c r="CS13" s="624"/>
      <c r="CT13" s="624"/>
      <c r="CU13" s="624"/>
      <c r="CV13" s="624"/>
      <c r="CW13" s="624"/>
      <c r="CX13" s="624"/>
      <c r="CY13" s="625"/>
      <c r="CZ13" s="626">
        <v>11.2</v>
      </c>
      <c r="DA13" s="626"/>
      <c r="DB13" s="626"/>
      <c r="DC13" s="626"/>
      <c r="DD13" s="632">
        <v>792190</v>
      </c>
      <c r="DE13" s="624"/>
      <c r="DF13" s="624"/>
      <c r="DG13" s="624"/>
      <c r="DH13" s="624"/>
      <c r="DI13" s="624"/>
      <c r="DJ13" s="624"/>
      <c r="DK13" s="624"/>
      <c r="DL13" s="624"/>
      <c r="DM13" s="624"/>
      <c r="DN13" s="624"/>
      <c r="DO13" s="624"/>
      <c r="DP13" s="625"/>
      <c r="DQ13" s="632">
        <v>1845478</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129031</v>
      </c>
      <c r="BH14" s="624"/>
      <c r="BI14" s="624"/>
      <c r="BJ14" s="624"/>
      <c r="BK14" s="624"/>
      <c r="BL14" s="624"/>
      <c r="BM14" s="624"/>
      <c r="BN14" s="625"/>
      <c r="BO14" s="626">
        <v>1.7</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966682</v>
      </c>
      <c r="CS14" s="624"/>
      <c r="CT14" s="624"/>
      <c r="CU14" s="624"/>
      <c r="CV14" s="624"/>
      <c r="CW14" s="624"/>
      <c r="CX14" s="624"/>
      <c r="CY14" s="625"/>
      <c r="CZ14" s="626">
        <v>5</v>
      </c>
      <c r="DA14" s="626"/>
      <c r="DB14" s="626"/>
      <c r="DC14" s="626"/>
      <c r="DD14" s="632">
        <v>307690</v>
      </c>
      <c r="DE14" s="624"/>
      <c r="DF14" s="624"/>
      <c r="DG14" s="624"/>
      <c r="DH14" s="624"/>
      <c r="DI14" s="624"/>
      <c r="DJ14" s="624"/>
      <c r="DK14" s="624"/>
      <c r="DL14" s="624"/>
      <c r="DM14" s="624"/>
      <c r="DN14" s="624"/>
      <c r="DO14" s="624"/>
      <c r="DP14" s="625"/>
      <c r="DQ14" s="632">
        <v>700646</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32699</v>
      </c>
      <c r="S15" s="624"/>
      <c r="T15" s="624"/>
      <c r="U15" s="624"/>
      <c r="V15" s="624"/>
      <c r="W15" s="624"/>
      <c r="X15" s="624"/>
      <c r="Y15" s="625"/>
      <c r="Z15" s="626">
        <v>0.2</v>
      </c>
      <c r="AA15" s="626"/>
      <c r="AB15" s="626"/>
      <c r="AC15" s="626"/>
      <c r="AD15" s="627">
        <v>32699</v>
      </c>
      <c r="AE15" s="627"/>
      <c r="AF15" s="627"/>
      <c r="AG15" s="627"/>
      <c r="AH15" s="627"/>
      <c r="AI15" s="627"/>
      <c r="AJ15" s="627"/>
      <c r="AK15" s="627"/>
      <c r="AL15" s="628">
        <v>0.3</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348398</v>
      </c>
      <c r="BH15" s="624"/>
      <c r="BI15" s="624"/>
      <c r="BJ15" s="624"/>
      <c r="BK15" s="624"/>
      <c r="BL15" s="624"/>
      <c r="BM15" s="624"/>
      <c r="BN15" s="625"/>
      <c r="BO15" s="626">
        <v>4.5999999999999996</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2132023</v>
      </c>
      <c r="CS15" s="624"/>
      <c r="CT15" s="624"/>
      <c r="CU15" s="624"/>
      <c r="CV15" s="624"/>
      <c r="CW15" s="624"/>
      <c r="CX15" s="624"/>
      <c r="CY15" s="625"/>
      <c r="CZ15" s="626">
        <v>11</v>
      </c>
      <c r="DA15" s="626"/>
      <c r="DB15" s="626"/>
      <c r="DC15" s="626"/>
      <c r="DD15" s="632">
        <v>485526</v>
      </c>
      <c r="DE15" s="624"/>
      <c r="DF15" s="624"/>
      <c r="DG15" s="624"/>
      <c r="DH15" s="624"/>
      <c r="DI15" s="624"/>
      <c r="DJ15" s="624"/>
      <c r="DK15" s="624"/>
      <c r="DL15" s="624"/>
      <c r="DM15" s="624"/>
      <c r="DN15" s="624"/>
      <c r="DO15" s="624"/>
      <c r="DP15" s="625"/>
      <c r="DQ15" s="632">
        <v>1678552</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4367979</v>
      </c>
      <c r="S16" s="624"/>
      <c r="T16" s="624"/>
      <c r="U16" s="624"/>
      <c r="V16" s="624"/>
      <c r="W16" s="624"/>
      <c r="X16" s="624"/>
      <c r="Y16" s="625"/>
      <c r="Z16" s="626">
        <v>21.5</v>
      </c>
      <c r="AA16" s="626"/>
      <c r="AB16" s="626"/>
      <c r="AC16" s="626"/>
      <c r="AD16" s="627">
        <v>3687045</v>
      </c>
      <c r="AE16" s="627"/>
      <c r="AF16" s="627"/>
      <c r="AG16" s="627"/>
      <c r="AH16" s="627"/>
      <c r="AI16" s="627"/>
      <c r="AJ16" s="627"/>
      <c r="AK16" s="627"/>
      <c r="AL16" s="628">
        <v>29.9</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v>75</v>
      </c>
      <c r="BH16" s="624"/>
      <c r="BI16" s="624"/>
      <c r="BJ16" s="624"/>
      <c r="BK16" s="624"/>
      <c r="BL16" s="624"/>
      <c r="BM16" s="624"/>
      <c r="BN16" s="625"/>
      <c r="BO16" s="626">
        <v>0</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3687045</v>
      </c>
      <c r="S17" s="624"/>
      <c r="T17" s="624"/>
      <c r="U17" s="624"/>
      <c r="V17" s="624"/>
      <c r="W17" s="624"/>
      <c r="X17" s="624"/>
      <c r="Y17" s="625"/>
      <c r="Z17" s="626">
        <v>18.2</v>
      </c>
      <c r="AA17" s="626"/>
      <c r="AB17" s="626"/>
      <c r="AC17" s="626"/>
      <c r="AD17" s="627">
        <v>3687045</v>
      </c>
      <c r="AE17" s="627"/>
      <c r="AF17" s="627"/>
      <c r="AG17" s="627"/>
      <c r="AH17" s="627"/>
      <c r="AI17" s="627"/>
      <c r="AJ17" s="627"/>
      <c r="AK17" s="627"/>
      <c r="AL17" s="628">
        <v>29.9</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1506908</v>
      </c>
      <c r="CS17" s="624"/>
      <c r="CT17" s="624"/>
      <c r="CU17" s="624"/>
      <c r="CV17" s="624"/>
      <c r="CW17" s="624"/>
      <c r="CX17" s="624"/>
      <c r="CY17" s="625"/>
      <c r="CZ17" s="626">
        <v>7.8</v>
      </c>
      <c r="DA17" s="626"/>
      <c r="DB17" s="626"/>
      <c r="DC17" s="626"/>
      <c r="DD17" s="632" t="s">
        <v>108</v>
      </c>
      <c r="DE17" s="624"/>
      <c r="DF17" s="624"/>
      <c r="DG17" s="624"/>
      <c r="DH17" s="624"/>
      <c r="DI17" s="624"/>
      <c r="DJ17" s="624"/>
      <c r="DK17" s="624"/>
      <c r="DL17" s="624"/>
      <c r="DM17" s="624"/>
      <c r="DN17" s="624"/>
      <c r="DO17" s="624"/>
      <c r="DP17" s="625"/>
      <c r="DQ17" s="632">
        <v>1496465</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680934</v>
      </c>
      <c r="S18" s="624"/>
      <c r="T18" s="624"/>
      <c r="U18" s="624"/>
      <c r="V18" s="624"/>
      <c r="W18" s="624"/>
      <c r="X18" s="624"/>
      <c r="Y18" s="625"/>
      <c r="Z18" s="626">
        <v>3.4</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v>60152</v>
      </c>
      <c r="CS18" s="624"/>
      <c r="CT18" s="624"/>
      <c r="CU18" s="624"/>
      <c r="CV18" s="624"/>
      <c r="CW18" s="624"/>
      <c r="CX18" s="624"/>
      <c r="CY18" s="625"/>
      <c r="CZ18" s="626">
        <v>0.3</v>
      </c>
      <c r="DA18" s="626"/>
      <c r="DB18" s="626"/>
      <c r="DC18" s="626"/>
      <c r="DD18" s="632">
        <v>60152</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528025</v>
      </c>
      <c r="BH19" s="624"/>
      <c r="BI19" s="624"/>
      <c r="BJ19" s="624"/>
      <c r="BK19" s="624"/>
      <c r="BL19" s="624"/>
      <c r="BM19" s="624"/>
      <c r="BN19" s="625"/>
      <c r="BO19" s="626">
        <v>7</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13391757</v>
      </c>
      <c r="S20" s="624"/>
      <c r="T20" s="624"/>
      <c r="U20" s="624"/>
      <c r="V20" s="624"/>
      <c r="W20" s="624"/>
      <c r="X20" s="624"/>
      <c r="Y20" s="625"/>
      <c r="Z20" s="626">
        <v>66</v>
      </c>
      <c r="AA20" s="626"/>
      <c r="AB20" s="626"/>
      <c r="AC20" s="626"/>
      <c r="AD20" s="627">
        <v>12212445</v>
      </c>
      <c r="AE20" s="627"/>
      <c r="AF20" s="627"/>
      <c r="AG20" s="627"/>
      <c r="AH20" s="627"/>
      <c r="AI20" s="627"/>
      <c r="AJ20" s="627"/>
      <c r="AK20" s="627"/>
      <c r="AL20" s="628">
        <v>99</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528025</v>
      </c>
      <c r="BH20" s="624"/>
      <c r="BI20" s="624"/>
      <c r="BJ20" s="624"/>
      <c r="BK20" s="624"/>
      <c r="BL20" s="624"/>
      <c r="BM20" s="624"/>
      <c r="BN20" s="625"/>
      <c r="BO20" s="626">
        <v>7</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19360066</v>
      </c>
      <c r="CS20" s="624"/>
      <c r="CT20" s="624"/>
      <c r="CU20" s="624"/>
      <c r="CV20" s="624"/>
      <c r="CW20" s="624"/>
      <c r="CX20" s="624"/>
      <c r="CY20" s="625"/>
      <c r="CZ20" s="626">
        <v>100</v>
      </c>
      <c r="DA20" s="626"/>
      <c r="DB20" s="626"/>
      <c r="DC20" s="626"/>
      <c r="DD20" s="632">
        <v>2072296</v>
      </c>
      <c r="DE20" s="624"/>
      <c r="DF20" s="624"/>
      <c r="DG20" s="624"/>
      <c r="DH20" s="624"/>
      <c r="DI20" s="624"/>
      <c r="DJ20" s="624"/>
      <c r="DK20" s="624"/>
      <c r="DL20" s="624"/>
      <c r="DM20" s="624"/>
      <c r="DN20" s="624"/>
      <c r="DO20" s="624"/>
      <c r="DP20" s="625"/>
      <c r="DQ20" s="632">
        <v>14343177</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8544</v>
      </c>
      <c r="S21" s="624"/>
      <c r="T21" s="624"/>
      <c r="U21" s="624"/>
      <c r="V21" s="624"/>
      <c r="W21" s="624"/>
      <c r="X21" s="624"/>
      <c r="Y21" s="625"/>
      <c r="Z21" s="626">
        <v>0</v>
      </c>
      <c r="AA21" s="626"/>
      <c r="AB21" s="626"/>
      <c r="AC21" s="626"/>
      <c r="AD21" s="627">
        <v>8544</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29647</v>
      </c>
      <c r="BH21" s="624"/>
      <c r="BI21" s="624"/>
      <c r="BJ21" s="624"/>
      <c r="BK21" s="624"/>
      <c r="BL21" s="624"/>
      <c r="BM21" s="624"/>
      <c r="BN21" s="625"/>
      <c r="BO21" s="626">
        <v>0.4</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102781</v>
      </c>
      <c r="S22" s="624"/>
      <c r="T22" s="624"/>
      <c r="U22" s="624"/>
      <c r="V22" s="624"/>
      <c r="W22" s="624"/>
      <c r="X22" s="624"/>
      <c r="Y22" s="625"/>
      <c r="Z22" s="626">
        <v>0.5</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322388</v>
      </c>
      <c r="S23" s="624"/>
      <c r="T23" s="624"/>
      <c r="U23" s="624"/>
      <c r="V23" s="624"/>
      <c r="W23" s="624"/>
      <c r="X23" s="624"/>
      <c r="Y23" s="625"/>
      <c r="Z23" s="626">
        <v>1.6</v>
      </c>
      <c r="AA23" s="626"/>
      <c r="AB23" s="626"/>
      <c r="AC23" s="626"/>
      <c r="AD23" s="627">
        <v>31989</v>
      </c>
      <c r="AE23" s="627"/>
      <c r="AF23" s="627"/>
      <c r="AG23" s="627"/>
      <c r="AH23" s="627"/>
      <c r="AI23" s="627"/>
      <c r="AJ23" s="627"/>
      <c r="AK23" s="627"/>
      <c r="AL23" s="628">
        <v>0.3</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v>498378</v>
      </c>
      <c r="BH23" s="624"/>
      <c r="BI23" s="624"/>
      <c r="BJ23" s="624"/>
      <c r="BK23" s="624"/>
      <c r="BL23" s="624"/>
      <c r="BM23" s="624"/>
      <c r="BN23" s="625"/>
      <c r="BO23" s="626">
        <v>6.6</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129626</v>
      </c>
      <c r="S24" s="624"/>
      <c r="T24" s="624"/>
      <c r="U24" s="624"/>
      <c r="V24" s="624"/>
      <c r="W24" s="624"/>
      <c r="X24" s="624"/>
      <c r="Y24" s="625"/>
      <c r="Z24" s="626">
        <v>0.6</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9237613</v>
      </c>
      <c r="CS24" s="613"/>
      <c r="CT24" s="613"/>
      <c r="CU24" s="613"/>
      <c r="CV24" s="613"/>
      <c r="CW24" s="613"/>
      <c r="CX24" s="613"/>
      <c r="CY24" s="614"/>
      <c r="CZ24" s="650">
        <v>47.7</v>
      </c>
      <c r="DA24" s="651"/>
      <c r="DB24" s="651"/>
      <c r="DC24" s="652"/>
      <c r="DD24" s="649">
        <v>6414989</v>
      </c>
      <c r="DE24" s="613"/>
      <c r="DF24" s="613"/>
      <c r="DG24" s="613"/>
      <c r="DH24" s="613"/>
      <c r="DI24" s="613"/>
      <c r="DJ24" s="613"/>
      <c r="DK24" s="614"/>
      <c r="DL24" s="649">
        <v>6398835</v>
      </c>
      <c r="DM24" s="613"/>
      <c r="DN24" s="613"/>
      <c r="DO24" s="613"/>
      <c r="DP24" s="613"/>
      <c r="DQ24" s="613"/>
      <c r="DR24" s="613"/>
      <c r="DS24" s="613"/>
      <c r="DT24" s="613"/>
      <c r="DU24" s="613"/>
      <c r="DV24" s="614"/>
      <c r="DW24" s="617">
        <v>50.1</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2284882</v>
      </c>
      <c r="S25" s="624"/>
      <c r="T25" s="624"/>
      <c r="U25" s="624"/>
      <c r="V25" s="624"/>
      <c r="W25" s="624"/>
      <c r="X25" s="624"/>
      <c r="Y25" s="625"/>
      <c r="Z25" s="626">
        <v>11.3</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3879918</v>
      </c>
      <c r="CS25" s="655"/>
      <c r="CT25" s="655"/>
      <c r="CU25" s="655"/>
      <c r="CV25" s="655"/>
      <c r="CW25" s="655"/>
      <c r="CX25" s="655"/>
      <c r="CY25" s="656"/>
      <c r="CZ25" s="657">
        <v>20</v>
      </c>
      <c r="DA25" s="658"/>
      <c r="DB25" s="658"/>
      <c r="DC25" s="659"/>
      <c r="DD25" s="632">
        <v>3521805</v>
      </c>
      <c r="DE25" s="655"/>
      <c r="DF25" s="655"/>
      <c r="DG25" s="655"/>
      <c r="DH25" s="655"/>
      <c r="DI25" s="655"/>
      <c r="DJ25" s="655"/>
      <c r="DK25" s="656"/>
      <c r="DL25" s="632">
        <v>3510118</v>
      </c>
      <c r="DM25" s="655"/>
      <c r="DN25" s="655"/>
      <c r="DO25" s="655"/>
      <c r="DP25" s="655"/>
      <c r="DQ25" s="655"/>
      <c r="DR25" s="655"/>
      <c r="DS25" s="655"/>
      <c r="DT25" s="655"/>
      <c r="DU25" s="655"/>
      <c r="DV25" s="656"/>
      <c r="DW25" s="628">
        <v>27.5</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2558059</v>
      </c>
      <c r="CS26" s="624"/>
      <c r="CT26" s="624"/>
      <c r="CU26" s="624"/>
      <c r="CV26" s="624"/>
      <c r="CW26" s="624"/>
      <c r="CX26" s="624"/>
      <c r="CY26" s="625"/>
      <c r="CZ26" s="657">
        <v>13.2</v>
      </c>
      <c r="DA26" s="658"/>
      <c r="DB26" s="658"/>
      <c r="DC26" s="659"/>
      <c r="DD26" s="632">
        <v>2257098</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1529828</v>
      </c>
      <c r="S27" s="624"/>
      <c r="T27" s="624"/>
      <c r="U27" s="624"/>
      <c r="V27" s="624"/>
      <c r="W27" s="624"/>
      <c r="X27" s="624"/>
      <c r="Y27" s="625"/>
      <c r="Z27" s="626">
        <v>7.5</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7501103</v>
      </c>
      <c r="BH27" s="624"/>
      <c r="BI27" s="624"/>
      <c r="BJ27" s="624"/>
      <c r="BK27" s="624"/>
      <c r="BL27" s="624"/>
      <c r="BM27" s="624"/>
      <c r="BN27" s="625"/>
      <c r="BO27" s="626">
        <v>100</v>
      </c>
      <c r="BP27" s="626"/>
      <c r="BQ27" s="626"/>
      <c r="BR27" s="626"/>
      <c r="BS27" s="632">
        <v>45070</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3850787</v>
      </c>
      <c r="CS27" s="655"/>
      <c r="CT27" s="655"/>
      <c r="CU27" s="655"/>
      <c r="CV27" s="655"/>
      <c r="CW27" s="655"/>
      <c r="CX27" s="655"/>
      <c r="CY27" s="656"/>
      <c r="CZ27" s="657">
        <v>19.899999999999999</v>
      </c>
      <c r="DA27" s="658"/>
      <c r="DB27" s="658"/>
      <c r="DC27" s="659"/>
      <c r="DD27" s="632">
        <v>1396719</v>
      </c>
      <c r="DE27" s="655"/>
      <c r="DF27" s="655"/>
      <c r="DG27" s="655"/>
      <c r="DH27" s="655"/>
      <c r="DI27" s="655"/>
      <c r="DJ27" s="655"/>
      <c r="DK27" s="656"/>
      <c r="DL27" s="632">
        <v>1392252</v>
      </c>
      <c r="DM27" s="655"/>
      <c r="DN27" s="655"/>
      <c r="DO27" s="655"/>
      <c r="DP27" s="655"/>
      <c r="DQ27" s="655"/>
      <c r="DR27" s="655"/>
      <c r="DS27" s="655"/>
      <c r="DT27" s="655"/>
      <c r="DU27" s="655"/>
      <c r="DV27" s="656"/>
      <c r="DW27" s="628">
        <v>10.9</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125973</v>
      </c>
      <c r="S28" s="624"/>
      <c r="T28" s="624"/>
      <c r="U28" s="624"/>
      <c r="V28" s="624"/>
      <c r="W28" s="624"/>
      <c r="X28" s="624"/>
      <c r="Y28" s="625"/>
      <c r="Z28" s="626">
        <v>0.6</v>
      </c>
      <c r="AA28" s="626"/>
      <c r="AB28" s="626"/>
      <c r="AC28" s="626"/>
      <c r="AD28" s="627">
        <v>77457</v>
      </c>
      <c r="AE28" s="627"/>
      <c r="AF28" s="627"/>
      <c r="AG28" s="627"/>
      <c r="AH28" s="627"/>
      <c r="AI28" s="627"/>
      <c r="AJ28" s="627"/>
      <c r="AK28" s="627"/>
      <c r="AL28" s="628">
        <v>0.6</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1506908</v>
      </c>
      <c r="CS28" s="624"/>
      <c r="CT28" s="624"/>
      <c r="CU28" s="624"/>
      <c r="CV28" s="624"/>
      <c r="CW28" s="624"/>
      <c r="CX28" s="624"/>
      <c r="CY28" s="625"/>
      <c r="CZ28" s="657">
        <v>7.8</v>
      </c>
      <c r="DA28" s="658"/>
      <c r="DB28" s="658"/>
      <c r="DC28" s="659"/>
      <c r="DD28" s="632">
        <v>1496465</v>
      </c>
      <c r="DE28" s="624"/>
      <c r="DF28" s="624"/>
      <c r="DG28" s="624"/>
      <c r="DH28" s="624"/>
      <c r="DI28" s="624"/>
      <c r="DJ28" s="624"/>
      <c r="DK28" s="625"/>
      <c r="DL28" s="632">
        <v>1496465</v>
      </c>
      <c r="DM28" s="624"/>
      <c r="DN28" s="624"/>
      <c r="DO28" s="624"/>
      <c r="DP28" s="624"/>
      <c r="DQ28" s="624"/>
      <c r="DR28" s="624"/>
      <c r="DS28" s="624"/>
      <c r="DT28" s="624"/>
      <c r="DU28" s="624"/>
      <c r="DV28" s="625"/>
      <c r="DW28" s="628">
        <v>11.7</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2075</v>
      </c>
      <c r="S29" s="624"/>
      <c r="T29" s="624"/>
      <c r="U29" s="624"/>
      <c r="V29" s="624"/>
      <c r="W29" s="624"/>
      <c r="X29" s="624"/>
      <c r="Y29" s="625"/>
      <c r="Z29" s="626">
        <v>0</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1506908</v>
      </c>
      <c r="CS29" s="655"/>
      <c r="CT29" s="655"/>
      <c r="CU29" s="655"/>
      <c r="CV29" s="655"/>
      <c r="CW29" s="655"/>
      <c r="CX29" s="655"/>
      <c r="CY29" s="656"/>
      <c r="CZ29" s="657">
        <v>7.8</v>
      </c>
      <c r="DA29" s="658"/>
      <c r="DB29" s="658"/>
      <c r="DC29" s="659"/>
      <c r="DD29" s="632">
        <v>1496465</v>
      </c>
      <c r="DE29" s="655"/>
      <c r="DF29" s="655"/>
      <c r="DG29" s="655"/>
      <c r="DH29" s="655"/>
      <c r="DI29" s="655"/>
      <c r="DJ29" s="655"/>
      <c r="DK29" s="656"/>
      <c r="DL29" s="632">
        <v>1496465</v>
      </c>
      <c r="DM29" s="655"/>
      <c r="DN29" s="655"/>
      <c r="DO29" s="655"/>
      <c r="DP29" s="655"/>
      <c r="DQ29" s="655"/>
      <c r="DR29" s="655"/>
      <c r="DS29" s="655"/>
      <c r="DT29" s="655"/>
      <c r="DU29" s="655"/>
      <c r="DV29" s="656"/>
      <c r="DW29" s="628">
        <v>11.7</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213394</v>
      </c>
      <c r="S30" s="624"/>
      <c r="T30" s="624"/>
      <c r="U30" s="624"/>
      <c r="V30" s="624"/>
      <c r="W30" s="624"/>
      <c r="X30" s="624"/>
      <c r="Y30" s="625"/>
      <c r="Z30" s="626">
        <v>1.1000000000000001</v>
      </c>
      <c r="AA30" s="626"/>
      <c r="AB30" s="626"/>
      <c r="AC30" s="626"/>
      <c r="AD30" s="627">
        <v>2157</v>
      </c>
      <c r="AE30" s="627"/>
      <c r="AF30" s="627"/>
      <c r="AG30" s="627"/>
      <c r="AH30" s="627"/>
      <c r="AI30" s="627"/>
      <c r="AJ30" s="627"/>
      <c r="AK30" s="627"/>
      <c r="AL30" s="628">
        <v>0</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99.2</v>
      </c>
      <c r="BH30" s="682"/>
      <c r="BI30" s="682"/>
      <c r="BJ30" s="682"/>
      <c r="BK30" s="682"/>
      <c r="BL30" s="682"/>
      <c r="BM30" s="618">
        <v>95.6</v>
      </c>
      <c r="BN30" s="682"/>
      <c r="BO30" s="682"/>
      <c r="BP30" s="682"/>
      <c r="BQ30" s="683"/>
      <c r="BR30" s="681">
        <v>98.9</v>
      </c>
      <c r="BS30" s="682"/>
      <c r="BT30" s="682"/>
      <c r="BU30" s="682"/>
      <c r="BV30" s="682"/>
      <c r="BW30" s="682"/>
      <c r="BX30" s="618">
        <v>95</v>
      </c>
      <c r="BY30" s="682"/>
      <c r="BZ30" s="682"/>
      <c r="CA30" s="682"/>
      <c r="CB30" s="683"/>
      <c r="CD30" s="686"/>
      <c r="CE30" s="687"/>
      <c r="CF30" s="637" t="s">
        <v>290</v>
      </c>
      <c r="CG30" s="638"/>
      <c r="CH30" s="638"/>
      <c r="CI30" s="638"/>
      <c r="CJ30" s="638"/>
      <c r="CK30" s="638"/>
      <c r="CL30" s="638"/>
      <c r="CM30" s="638"/>
      <c r="CN30" s="638"/>
      <c r="CO30" s="638"/>
      <c r="CP30" s="638"/>
      <c r="CQ30" s="639"/>
      <c r="CR30" s="623">
        <v>1367490</v>
      </c>
      <c r="CS30" s="624"/>
      <c r="CT30" s="624"/>
      <c r="CU30" s="624"/>
      <c r="CV30" s="624"/>
      <c r="CW30" s="624"/>
      <c r="CX30" s="624"/>
      <c r="CY30" s="625"/>
      <c r="CZ30" s="657">
        <v>7.1</v>
      </c>
      <c r="DA30" s="658"/>
      <c r="DB30" s="658"/>
      <c r="DC30" s="659"/>
      <c r="DD30" s="632">
        <v>1357047</v>
      </c>
      <c r="DE30" s="624"/>
      <c r="DF30" s="624"/>
      <c r="DG30" s="624"/>
      <c r="DH30" s="624"/>
      <c r="DI30" s="624"/>
      <c r="DJ30" s="624"/>
      <c r="DK30" s="625"/>
      <c r="DL30" s="632">
        <v>1357047</v>
      </c>
      <c r="DM30" s="624"/>
      <c r="DN30" s="624"/>
      <c r="DO30" s="624"/>
      <c r="DP30" s="624"/>
      <c r="DQ30" s="624"/>
      <c r="DR30" s="624"/>
      <c r="DS30" s="624"/>
      <c r="DT30" s="624"/>
      <c r="DU30" s="624"/>
      <c r="DV30" s="625"/>
      <c r="DW30" s="628">
        <v>10.6</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692224</v>
      </c>
      <c r="S31" s="624"/>
      <c r="T31" s="624"/>
      <c r="U31" s="624"/>
      <c r="V31" s="624"/>
      <c r="W31" s="624"/>
      <c r="X31" s="624"/>
      <c r="Y31" s="625"/>
      <c r="Z31" s="626">
        <v>3.4</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99.2</v>
      </c>
      <c r="BH31" s="655"/>
      <c r="BI31" s="655"/>
      <c r="BJ31" s="655"/>
      <c r="BK31" s="655"/>
      <c r="BL31" s="655"/>
      <c r="BM31" s="629">
        <v>96.4</v>
      </c>
      <c r="BN31" s="679"/>
      <c r="BO31" s="679"/>
      <c r="BP31" s="679"/>
      <c r="BQ31" s="680"/>
      <c r="BR31" s="678">
        <v>98.9</v>
      </c>
      <c r="BS31" s="655"/>
      <c r="BT31" s="655"/>
      <c r="BU31" s="655"/>
      <c r="BV31" s="655"/>
      <c r="BW31" s="655"/>
      <c r="BX31" s="629">
        <v>96</v>
      </c>
      <c r="BY31" s="679"/>
      <c r="BZ31" s="679"/>
      <c r="CA31" s="679"/>
      <c r="CB31" s="680"/>
      <c r="CD31" s="686"/>
      <c r="CE31" s="687"/>
      <c r="CF31" s="637" t="s">
        <v>294</v>
      </c>
      <c r="CG31" s="638"/>
      <c r="CH31" s="638"/>
      <c r="CI31" s="638"/>
      <c r="CJ31" s="638"/>
      <c r="CK31" s="638"/>
      <c r="CL31" s="638"/>
      <c r="CM31" s="638"/>
      <c r="CN31" s="638"/>
      <c r="CO31" s="638"/>
      <c r="CP31" s="638"/>
      <c r="CQ31" s="639"/>
      <c r="CR31" s="623">
        <v>139418</v>
      </c>
      <c r="CS31" s="655"/>
      <c r="CT31" s="655"/>
      <c r="CU31" s="655"/>
      <c r="CV31" s="655"/>
      <c r="CW31" s="655"/>
      <c r="CX31" s="655"/>
      <c r="CY31" s="656"/>
      <c r="CZ31" s="657">
        <v>0.7</v>
      </c>
      <c r="DA31" s="658"/>
      <c r="DB31" s="658"/>
      <c r="DC31" s="659"/>
      <c r="DD31" s="632">
        <v>139418</v>
      </c>
      <c r="DE31" s="655"/>
      <c r="DF31" s="655"/>
      <c r="DG31" s="655"/>
      <c r="DH31" s="655"/>
      <c r="DI31" s="655"/>
      <c r="DJ31" s="655"/>
      <c r="DK31" s="656"/>
      <c r="DL31" s="632">
        <v>139418</v>
      </c>
      <c r="DM31" s="655"/>
      <c r="DN31" s="655"/>
      <c r="DO31" s="655"/>
      <c r="DP31" s="655"/>
      <c r="DQ31" s="655"/>
      <c r="DR31" s="655"/>
      <c r="DS31" s="655"/>
      <c r="DT31" s="655"/>
      <c r="DU31" s="655"/>
      <c r="DV31" s="656"/>
      <c r="DW31" s="628">
        <v>1.1000000000000001</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345331</v>
      </c>
      <c r="S32" s="624"/>
      <c r="T32" s="624"/>
      <c r="U32" s="624"/>
      <c r="V32" s="624"/>
      <c r="W32" s="624"/>
      <c r="X32" s="624"/>
      <c r="Y32" s="625"/>
      <c r="Z32" s="626">
        <v>1.7</v>
      </c>
      <c r="AA32" s="626"/>
      <c r="AB32" s="626"/>
      <c r="AC32" s="626"/>
      <c r="AD32" s="627">
        <v>929</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99.1</v>
      </c>
      <c r="BH32" s="691"/>
      <c r="BI32" s="691"/>
      <c r="BJ32" s="691"/>
      <c r="BK32" s="691"/>
      <c r="BL32" s="691"/>
      <c r="BM32" s="692">
        <v>94.5</v>
      </c>
      <c r="BN32" s="691"/>
      <c r="BO32" s="691"/>
      <c r="BP32" s="691"/>
      <c r="BQ32" s="693"/>
      <c r="BR32" s="690">
        <v>98.9</v>
      </c>
      <c r="BS32" s="691"/>
      <c r="BT32" s="691"/>
      <c r="BU32" s="691"/>
      <c r="BV32" s="691"/>
      <c r="BW32" s="691"/>
      <c r="BX32" s="692">
        <v>93.7</v>
      </c>
      <c r="BY32" s="691"/>
      <c r="BZ32" s="691"/>
      <c r="CA32" s="691"/>
      <c r="CB32" s="693"/>
      <c r="CD32" s="688"/>
      <c r="CE32" s="689"/>
      <c r="CF32" s="637" t="s">
        <v>297</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1156200</v>
      </c>
      <c r="S33" s="624"/>
      <c r="T33" s="624"/>
      <c r="U33" s="624"/>
      <c r="V33" s="624"/>
      <c r="W33" s="624"/>
      <c r="X33" s="624"/>
      <c r="Y33" s="625"/>
      <c r="Z33" s="626">
        <v>5.7</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8050157</v>
      </c>
      <c r="CS33" s="655"/>
      <c r="CT33" s="655"/>
      <c r="CU33" s="655"/>
      <c r="CV33" s="655"/>
      <c r="CW33" s="655"/>
      <c r="CX33" s="655"/>
      <c r="CY33" s="656"/>
      <c r="CZ33" s="657">
        <v>41.6</v>
      </c>
      <c r="DA33" s="658"/>
      <c r="DB33" s="658"/>
      <c r="DC33" s="659"/>
      <c r="DD33" s="632">
        <v>6920411</v>
      </c>
      <c r="DE33" s="655"/>
      <c r="DF33" s="655"/>
      <c r="DG33" s="655"/>
      <c r="DH33" s="655"/>
      <c r="DI33" s="655"/>
      <c r="DJ33" s="655"/>
      <c r="DK33" s="656"/>
      <c r="DL33" s="632">
        <v>4763656</v>
      </c>
      <c r="DM33" s="655"/>
      <c r="DN33" s="655"/>
      <c r="DO33" s="655"/>
      <c r="DP33" s="655"/>
      <c r="DQ33" s="655"/>
      <c r="DR33" s="655"/>
      <c r="DS33" s="655"/>
      <c r="DT33" s="655"/>
      <c r="DU33" s="655"/>
      <c r="DV33" s="656"/>
      <c r="DW33" s="628">
        <v>37.299999999999997</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2485658</v>
      </c>
      <c r="CS34" s="624"/>
      <c r="CT34" s="624"/>
      <c r="CU34" s="624"/>
      <c r="CV34" s="624"/>
      <c r="CW34" s="624"/>
      <c r="CX34" s="624"/>
      <c r="CY34" s="625"/>
      <c r="CZ34" s="657">
        <v>12.8</v>
      </c>
      <c r="DA34" s="658"/>
      <c r="DB34" s="658"/>
      <c r="DC34" s="659"/>
      <c r="DD34" s="632">
        <v>2137448</v>
      </c>
      <c r="DE34" s="624"/>
      <c r="DF34" s="624"/>
      <c r="DG34" s="624"/>
      <c r="DH34" s="624"/>
      <c r="DI34" s="624"/>
      <c r="DJ34" s="624"/>
      <c r="DK34" s="625"/>
      <c r="DL34" s="632">
        <v>1448413</v>
      </c>
      <c r="DM34" s="624"/>
      <c r="DN34" s="624"/>
      <c r="DO34" s="624"/>
      <c r="DP34" s="624"/>
      <c r="DQ34" s="624"/>
      <c r="DR34" s="624"/>
      <c r="DS34" s="624"/>
      <c r="DT34" s="624"/>
      <c r="DU34" s="624"/>
      <c r="DV34" s="625"/>
      <c r="DW34" s="628">
        <v>11.3</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450000</v>
      </c>
      <c r="S35" s="624"/>
      <c r="T35" s="624"/>
      <c r="U35" s="624"/>
      <c r="V35" s="624"/>
      <c r="W35" s="624"/>
      <c r="X35" s="624"/>
      <c r="Y35" s="625"/>
      <c r="Z35" s="626">
        <v>2.2000000000000002</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4115955</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164475</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245994</v>
      </c>
      <c r="CS35" s="655"/>
      <c r="CT35" s="655"/>
      <c r="CU35" s="655"/>
      <c r="CV35" s="655"/>
      <c r="CW35" s="655"/>
      <c r="CX35" s="655"/>
      <c r="CY35" s="656"/>
      <c r="CZ35" s="657">
        <v>1.3</v>
      </c>
      <c r="DA35" s="658"/>
      <c r="DB35" s="658"/>
      <c r="DC35" s="659"/>
      <c r="DD35" s="632">
        <v>197109</v>
      </c>
      <c r="DE35" s="655"/>
      <c r="DF35" s="655"/>
      <c r="DG35" s="655"/>
      <c r="DH35" s="655"/>
      <c r="DI35" s="655"/>
      <c r="DJ35" s="655"/>
      <c r="DK35" s="656"/>
      <c r="DL35" s="632">
        <v>197109</v>
      </c>
      <c r="DM35" s="655"/>
      <c r="DN35" s="655"/>
      <c r="DO35" s="655"/>
      <c r="DP35" s="655"/>
      <c r="DQ35" s="655"/>
      <c r="DR35" s="655"/>
      <c r="DS35" s="655"/>
      <c r="DT35" s="655"/>
      <c r="DU35" s="655"/>
      <c r="DV35" s="656"/>
      <c r="DW35" s="628">
        <v>1.5</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20305003</v>
      </c>
      <c r="S36" s="696"/>
      <c r="T36" s="696"/>
      <c r="U36" s="696"/>
      <c r="V36" s="696"/>
      <c r="W36" s="696"/>
      <c r="X36" s="696"/>
      <c r="Y36" s="697"/>
      <c r="Z36" s="698">
        <v>100</v>
      </c>
      <c r="AA36" s="698"/>
      <c r="AB36" s="698"/>
      <c r="AC36" s="698"/>
      <c r="AD36" s="699">
        <v>12333521</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1095159</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94539</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1834776</v>
      </c>
      <c r="CS36" s="624"/>
      <c r="CT36" s="624"/>
      <c r="CU36" s="624"/>
      <c r="CV36" s="624"/>
      <c r="CW36" s="624"/>
      <c r="CX36" s="624"/>
      <c r="CY36" s="625"/>
      <c r="CZ36" s="657">
        <v>9.5</v>
      </c>
      <c r="DA36" s="658"/>
      <c r="DB36" s="658"/>
      <c r="DC36" s="659"/>
      <c r="DD36" s="632">
        <v>1717985</v>
      </c>
      <c r="DE36" s="624"/>
      <c r="DF36" s="624"/>
      <c r="DG36" s="624"/>
      <c r="DH36" s="624"/>
      <c r="DI36" s="624"/>
      <c r="DJ36" s="624"/>
      <c r="DK36" s="625"/>
      <c r="DL36" s="632">
        <v>981414</v>
      </c>
      <c r="DM36" s="624"/>
      <c r="DN36" s="624"/>
      <c r="DO36" s="624"/>
      <c r="DP36" s="624"/>
      <c r="DQ36" s="624"/>
      <c r="DR36" s="624"/>
      <c r="DS36" s="624"/>
      <c r="DT36" s="624"/>
      <c r="DU36" s="624"/>
      <c r="DV36" s="625"/>
      <c r="DW36" s="628">
        <v>7.7</v>
      </c>
      <c r="DX36" s="653"/>
      <c r="DY36" s="653"/>
      <c r="DZ36" s="653"/>
      <c r="EA36" s="653"/>
      <c r="EB36" s="653"/>
      <c r="EC36" s="654"/>
    </row>
    <row r="37" spans="2:133" ht="11.25" customHeight="1">
      <c r="AQ37" s="702" t="s">
        <v>312</v>
      </c>
      <c r="AR37" s="703"/>
      <c r="AS37" s="703"/>
      <c r="AT37" s="703"/>
      <c r="AU37" s="703"/>
      <c r="AV37" s="703"/>
      <c r="AW37" s="703"/>
      <c r="AX37" s="703"/>
      <c r="AY37" s="704"/>
      <c r="AZ37" s="623">
        <v>821773</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8594</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93585</v>
      </c>
      <c r="CS37" s="655"/>
      <c r="CT37" s="655"/>
      <c r="CU37" s="655"/>
      <c r="CV37" s="655"/>
      <c r="CW37" s="655"/>
      <c r="CX37" s="655"/>
      <c r="CY37" s="656"/>
      <c r="CZ37" s="657">
        <v>0.5</v>
      </c>
      <c r="DA37" s="658"/>
      <c r="DB37" s="658"/>
      <c r="DC37" s="659"/>
      <c r="DD37" s="632">
        <v>93218</v>
      </c>
      <c r="DE37" s="655"/>
      <c r="DF37" s="655"/>
      <c r="DG37" s="655"/>
      <c r="DH37" s="655"/>
      <c r="DI37" s="655"/>
      <c r="DJ37" s="655"/>
      <c r="DK37" s="656"/>
      <c r="DL37" s="632">
        <v>87745</v>
      </c>
      <c r="DM37" s="655"/>
      <c r="DN37" s="655"/>
      <c r="DO37" s="655"/>
      <c r="DP37" s="655"/>
      <c r="DQ37" s="655"/>
      <c r="DR37" s="655"/>
      <c r="DS37" s="655"/>
      <c r="DT37" s="655"/>
      <c r="DU37" s="655"/>
      <c r="DV37" s="656"/>
      <c r="DW37" s="628">
        <v>0.7</v>
      </c>
      <c r="DX37" s="653"/>
      <c r="DY37" s="653"/>
      <c r="DZ37" s="653"/>
      <c r="EA37" s="653"/>
      <c r="EB37" s="653"/>
      <c r="EC37" s="654"/>
    </row>
    <row r="38" spans="2:133" ht="11.25" customHeight="1">
      <c r="AQ38" s="702" t="s">
        <v>315</v>
      </c>
      <c r="AR38" s="703"/>
      <c r="AS38" s="703"/>
      <c r="AT38" s="703"/>
      <c r="AU38" s="703"/>
      <c r="AV38" s="703"/>
      <c r="AW38" s="703"/>
      <c r="AX38" s="703"/>
      <c r="AY38" s="704"/>
      <c r="AZ38" s="623">
        <v>154437</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14497</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2860017</v>
      </c>
      <c r="CS38" s="624"/>
      <c r="CT38" s="624"/>
      <c r="CU38" s="624"/>
      <c r="CV38" s="624"/>
      <c r="CW38" s="624"/>
      <c r="CX38" s="624"/>
      <c r="CY38" s="625"/>
      <c r="CZ38" s="657">
        <v>14.8</v>
      </c>
      <c r="DA38" s="658"/>
      <c r="DB38" s="658"/>
      <c r="DC38" s="659"/>
      <c r="DD38" s="632">
        <v>2477931</v>
      </c>
      <c r="DE38" s="624"/>
      <c r="DF38" s="624"/>
      <c r="DG38" s="624"/>
      <c r="DH38" s="624"/>
      <c r="DI38" s="624"/>
      <c r="DJ38" s="624"/>
      <c r="DK38" s="625"/>
      <c r="DL38" s="632">
        <v>2136720</v>
      </c>
      <c r="DM38" s="624"/>
      <c r="DN38" s="624"/>
      <c r="DO38" s="624"/>
      <c r="DP38" s="624"/>
      <c r="DQ38" s="624"/>
      <c r="DR38" s="624"/>
      <c r="DS38" s="624"/>
      <c r="DT38" s="624"/>
      <c r="DU38" s="624"/>
      <c r="DV38" s="625"/>
      <c r="DW38" s="628">
        <v>16.7</v>
      </c>
      <c r="DX38" s="653"/>
      <c r="DY38" s="653"/>
      <c r="DZ38" s="653"/>
      <c r="EA38" s="653"/>
      <c r="EB38" s="653"/>
      <c r="EC38" s="654"/>
    </row>
    <row r="39" spans="2:133" ht="11.25" customHeight="1">
      <c r="AQ39" s="702" t="s">
        <v>318</v>
      </c>
      <c r="AR39" s="703"/>
      <c r="AS39" s="703"/>
      <c r="AT39" s="703"/>
      <c r="AU39" s="703"/>
      <c r="AV39" s="703"/>
      <c r="AW39" s="703"/>
      <c r="AX39" s="703"/>
      <c r="AY39" s="704"/>
      <c r="AZ39" s="623" t="s">
        <v>108</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98</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78779</v>
      </c>
      <c r="CS39" s="655"/>
      <c r="CT39" s="655"/>
      <c r="CU39" s="655"/>
      <c r="CV39" s="655"/>
      <c r="CW39" s="655"/>
      <c r="CX39" s="655"/>
      <c r="CY39" s="656"/>
      <c r="CZ39" s="657">
        <v>0.4</v>
      </c>
      <c r="DA39" s="658"/>
      <c r="DB39" s="658"/>
      <c r="DC39" s="659"/>
      <c r="DD39" s="632">
        <v>5</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505088</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91</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544933</v>
      </c>
      <c r="CS40" s="624"/>
      <c r="CT40" s="624"/>
      <c r="CU40" s="624"/>
      <c r="CV40" s="624"/>
      <c r="CW40" s="624"/>
      <c r="CX40" s="624"/>
      <c r="CY40" s="625"/>
      <c r="CZ40" s="657">
        <v>2.8</v>
      </c>
      <c r="DA40" s="658"/>
      <c r="DB40" s="658"/>
      <c r="DC40" s="659"/>
      <c r="DD40" s="632">
        <v>389933</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1539498</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299</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2072296</v>
      </c>
      <c r="CS42" s="624"/>
      <c r="CT42" s="624"/>
      <c r="CU42" s="624"/>
      <c r="CV42" s="624"/>
      <c r="CW42" s="624"/>
      <c r="CX42" s="624"/>
      <c r="CY42" s="625"/>
      <c r="CZ42" s="657">
        <v>10.7</v>
      </c>
      <c r="DA42" s="706"/>
      <c r="DB42" s="706"/>
      <c r="DC42" s="707"/>
      <c r="DD42" s="632">
        <v>1007777</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36309</v>
      </c>
      <c r="CS43" s="655"/>
      <c r="CT43" s="655"/>
      <c r="CU43" s="655"/>
      <c r="CV43" s="655"/>
      <c r="CW43" s="655"/>
      <c r="CX43" s="655"/>
      <c r="CY43" s="656"/>
      <c r="CZ43" s="657">
        <v>0.2</v>
      </c>
      <c r="DA43" s="658"/>
      <c r="DB43" s="658"/>
      <c r="DC43" s="659"/>
      <c r="DD43" s="632">
        <v>36309</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2072296</v>
      </c>
      <c r="CS44" s="624"/>
      <c r="CT44" s="624"/>
      <c r="CU44" s="624"/>
      <c r="CV44" s="624"/>
      <c r="CW44" s="624"/>
      <c r="CX44" s="624"/>
      <c r="CY44" s="625"/>
      <c r="CZ44" s="657">
        <v>10.7</v>
      </c>
      <c r="DA44" s="706"/>
      <c r="DB44" s="706"/>
      <c r="DC44" s="707"/>
      <c r="DD44" s="632">
        <v>1007777</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458434</v>
      </c>
      <c r="CS45" s="655"/>
      <c r="CT45" s="655"/>
      <c r="CU45" s="655"/>
      <c r="CV45" s="655"/>
      <c r="CW45" s="655"/>
      <c r="CX45" s="655"/>
      <c r="CY45" s="656"/>
      <c r="CZ45" s="657">
        <v>2.4</v>
      </c>
      <c r="DA45" s="658"/>
      <c r="DB45" s="658"/>
      <c r="DC45" s="659"/>
      <c r="DD45" s="632">
        <v>67283</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1529154</v>
      </c>
      <c r="CS46" s="624"/>
      <c r="CT46" s="624"/>
      <c r="CU46" s="624"/>
      <c r="CV46" s="624"/>
      <c r="CW46" s="624"/>
      <c r="CX46" s="624"/>
      <c r="CY46" s="625"/>
      <c r="CZ46" s="657">
        <v>7.9</v>
      </c>
      <c r="DA46" s="706"/>
      <c r="DB46" s="706"/>
      <c r="DC46" s="707"/>
      <c r="DD46" s="632">
        <v>855874</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t="s">
        <v>117</v>
      </c>
      <c r="CS47" s="655"/>
      <c r="CT47" s="655"/>
      <c r="CU47" s="655"/>
      <c r="CV47" s="655"/>
      <c r="CW47" s="655"/>
      <c r="CX47" s="655"/>
      <c r="CY47" s="656"/>
      <c r="CZ47" s="657" t="s">
        <v>117</v>
      </c>
      <c r="DA47" s="658"/>
      <c r="DB47" s="658"/>
      <c r="DC47" s="659"/>
      <c r="DD47" s="632" t="s">
        <v>117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19360066</v>
      </c>
      <c r="CS49" s="691"/>
      <c r="CT49" s="691"/>
      <c r="CU49" s="691"/>
      <c r="CV49" s="691"/>
      <c r="CW49" s="691"/>
      <c r="CX49" s="691"/>
      <c r="CY49" s="718"/>
      <c r="CZ49" s="719">
        <v>100</v>
      </c>
      <c r="DA49" s="720"/>
      <c r="DB49" s="720"/>
      <c r="DC49" s="721"/>
      <c r="DD49" s="722">
        <v>14343177</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805" t="s">
        <v>340</v>
      </c>
      <c r="DK2" s="806"/>
      <c r="DL2" s="806"/>
      <c r="DM2" s="806"/>
      <c r="DN2" s="806"/>
      <c r="DO2" s="807"/>
      <c r="DP2" s="200"/>
      <c r="DQ2" s="805" t="s">
        <v>341</v>
      </c>
      <c r="DR2" s="806"/>
      <c r="DS2" s="806"/>
      <c r="DT2" s="806"/>
      <c r="DU2" s="806"/>
      <c r="DV2" s="806"/>
      <c r="DW2" s="806"/>
      <c r="DX2" s="806"/>
      <c r="DY2" s="806"/>
      <c r="DZ2" s="807"/>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808" t="s">
        <v>342</v>
      </c>
      <c r="B4" s="808"/>
      <c r="C4" s="808"/>
      <c r="D4" s="808"/>
      <c r="E4" s="808"/>
      <c r="F4" s="808"/>
      <c r="G4" s="808"/>
      <c r="H4" s="808"/>
      <c r="I4" s="808"/>
      <c r="J4" s="808"/>
      <c r="K4" s="808"/>
      <c r="L4" s="808"/>
      <c r="M4" s="808"/>
      <c r="N4" s="808"/>
      <c r="O4" s="808"/>
      <c r="P4" s="808"/>
      <c r="Q4" s="808"/>
      <c r="R4" s="808"/>
      <c r="S4" s="808"/>
      <c r="T4" s="808"/>
      <c r="U4" s="808"/>
      <c r="V4" s="808"/>
      <c r="W4" s="808"/>
      <c r="X4" s="808"/>
      <c r="Y4" s="808"/>
      <c r="Z4" s="808"/>
      <c r="AA4" s="808"/>
      <c r="AB4" s="808"/>
      <c r="AC4" s="808"/>
      <c r="AD4" s="808"/>
      <c r="AE4" s="808"/>
      <c r="AF4" s="808"/>
      <c r="AG4" s="808"/>
      <c r="AH4" s="808"/>
      <c r="AI4" s="808"/>
      <c r="AJ4" s="808"/>
      <c r="AK4" s="808"/>
      <c r="AL4" s="808"/>
      <c r="AM4" s="808"/>
      <c r="AN4" s="808"/>
      <c r="AO4" s="808"/>
      <c r="AP4" s="808"/>
      <c r="AQ4" s="808"/>
      <c r="AR4" s="808"/>
      <c r="AS4" s="808"/>
      <c r="AT4" s="808"/>
      <c r="AU4" s="808"/>
      <c r="AV4" s="808"/>
      <c r="AW4" s="808"/>
      <c r="AX4" s="808"/>
      <c r="AY4" s="808"/>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73" t="s">
        <v>344</v>
      </c>
      <c r="B5" s="774"/>
      <c r="C5" s="774"/>
      <c r="D5" s="774"/>
      <c r="E5" s="774"/>
      <c r="F5" s="774"/>
      <c r="G5" s="774"/>
      <c r="H5" s="774"/>
      <c r="I5" s="774"/>
      <c r="J5" s="774"/>
      <c r="K5" s="774"/>
      <c r="L5" s="774"/>
      <c r="M5" s="774"/>
      <c r="N5" s="774"/>
      <c r="O5" s="774"/>
      <c r="P5" s="775"/>
      <c r="Q5" s="756" t="s">
        <v>345</v>
      </c>
      <c r="R5" s="757"/>
      <c r="S5" s="757"/>
      <c r="T5" s="757"/>
      <c r="U5" s="758"/>
      <c r="V5" s="756" t="s">
        <v>346</v>
      </c>
      <c r="W5" s="757"/>
      <c r="X5" s="757"/>
      <c r="Y5" s="757"/>
      <c r="Z5" s="758"/>
      <c r="AA5" s="756" t="s">
        <v>347</v>
      </c>
      <c r="AB5" s="757"/>
      <c r="AC5" s="757"/>
      <c r="AD5" s="757"/>
      <c r="AE5" s="757"/>
      <c r="AF5" s="809" t="s">
        <v>348</v>
      </c>
      <c r="AG5" s="757"/>
      <c r="AH5" s="757"/>
      <c r="AI5" s="757"/>
      <c r="AJ5" s="768"/>
      <c r="AK5" s="757" t="s">
        <v>349</v>
      </c>
      <c r="AL5" s="757"/>
      <c r="AM5" s="757"/>
      <c r="AN5" s="757"/>
      <c r="AO5" s="758"/>
      <c r="AP5" s="756" t="s">
        <v>350</v>
      </c>
      <c r="AQ5" s="757"/>
      <c r="AR5" s="757"/>
      <c r="AS5" s="757"/>
      <c r="AT5" s="758"/>
      <c r="AU5" s="756" t="s">
        <v>351</v>
      </c>
      <c r="AV5" s="757"/>
      <c r="AW5" s="757"/>
      <c r="AX5" s="757"/>
      <c r="AY5" s="768"/>
      <c r="AZ5" s="207"/>
      <c r="BA5" s="207"/>
      <c r="BB5" s="207"/>
      <c r="BC5" s="207"/>
      <c r="BD5" s="207"/>
      <c r="BE5" s="208"/>
      <c r="BF5" s="208"/>
      <c r="BG5" s="208"/>
      <c r="BH5" s="208"/>
      <c r="BI5" s="208"/>
      <c r="BJ5" s="208"/>
      <c r="BK5" s="208"/>
      <c r="BL5" s="208"/>
      <c r="BM5" s="208"/>
      <c r="BN5" s="208"/>
      <c r="BO5" s="208"/>
      <c r="BP5" s="208"/>
      <c r="BQ5" s="773" t="s">
        <v>352</v>
      </c>
      <c r="BR5" s="774"/>
      <c r="BS5" s="774"/>
      <c r="BT5" s="774"/>
      <c r="BU5" s="774"/>
      <c r="BV5" s="774"/>
      <c r="BW5" s="774"/>
      <c r="BX5" s="774"/>
      <c r="BY5" s="774"/>
      <c r="BZ5" s="774"/>
      <c r="CA5" s="774"/>
      <c r="CB5" s="774"/>
      <c r="CC5" s="774"/>
      <c r="CD5" s="774"/>
      <c r="CE5" s="774"/>
      <c r="CF5" s="774"/>
      <c r="CG5" s="775"/>
      <c r="CH5" s="756" t="s">
        <v>353</v>
      </c>
      <c r="CI5" s="757"/>
      <c r="CJ5" s="757"/>
      <c r="CK5" s="757"/>
      <c r="CL5" s="758"/>
      <c r="CM5" s="756" t="s">
        <v>354</v>
      </c>
      <c r="CN5" s="757"/>
      <c r="CO5" s="757"/>
      <c r="CP5" s="757"/>
      <c r="CQ5" s="758"/>
      <c r="CR5" s="756" t="s">
        <v>355</v>
      </c>
      <c r="CS5" s="757"/>
      <c r="CT5" s="757"/>
      <c r="CU5" s="757"/>
      <c r="CV5" s="758"/>
      <c r="CW5" s="756" t="s">
        <v>356</v>
      </c>
      <c r="CX5" s="757"/>
      <c r="CY5" s="757"/>
      <c r="CZ5" s="757"/>
      <c r="DA5" s="758"/>
      <c r="DB5" s="756" t="s">
        <v>357</v>
      </c>
      <c r="DC5" s="757"/>
      <c r="DD5" s="757"/>
      <c r="DE5" s="757"/>
      <c r="DF5" s="758"/>
      <c r="DG5" s="762" t="s">
        <v>358</v>
      </c>
      <c r="DH5" s="763"/>
      <c r="DI5" s="763"/>
      <c r="DJ5" s="763"/>
      <c r="DK5" s="764"/>
      <c r="DL5" s="762" t="s">
        <v>359</v>
      </c>
      <c r="DM5" s="763"/>
      <c r="DN5" s="763"/>
      <c r="DO5" s="763"/>
      <c r="DP5" s="764"/>
      <c r="DQ5" s="756" t="s">
        <v>360</v>
      </c>
      <c r="DR5" s="757"/>
      <c r="DS5" s="757"/>
      <c r="DT5" s="757"/>
      <c r="DU5" s="758"/>
      <c r="DV5" s="756" t="s">
        <v>351</v>
      </c>
      <c r="DW5" s="757"/>
      <c r="DX5" s="757"/>
      <c r="DY5" s="757"/>
      <c r="DZ5" s="768"/>
      <c r="EA5" s="205"/>
    </row>
    <row r="6" spans="1:131" s="206" customFormat="1" ht="26.25" customHeight="1" thickBot="1">
      <c r="A6" s="776"/>
      <c r="B6" s="777"/>
      <c r="C6" s="777"/>
      <c r="D6" s="777"/>
      <c r="E6" s="777"/>
      <c r="F6" s="777"/>
      <c r="G6" s="777"/>
      <c r="H6" s="777"/>
      <c r="I6" s="777"/>
      <c r="J6" s="777"/>
      <c r="K6" s="777"/>
      <c r="L6" s="777"/>
      <c r="M6" s="777"/>
      <c r="N6" s="777"/>
      <c r="O6" s="777"/>
      <c r="P6" s="778"/>
      <c r="Q6" s="759"/>
      <c r="R6" s="760"/>
      <c r="S6" s="760"/>
      <c r="T6" s="760"/>
      <c r="U6" s="761"/>
      <c r="V6" s="759"/>
      <c r="W6" s="760"/>
      <c r="X6" s="760"/>
      <c r="Y6" s="760"/>
      <c r="Z6" s="761"/>
      <c r="AA6" s="759"/>
      <c r="AB6" s="760"/>
      <c r="AC6" s="760"/>
      <c r="AD6" s="760"/>
      <c r="AE6" s="760"/>
      <c r="AF6" s="810"/>
      <c r="AG6" s="760"/>
      <c r="AH6" s="760"/>
      <c r="AI6" s="760"/>
      <c r="AJ6" s="769"/>
      <c r="AK6" s="760"/>
      <c r="AL6" s="760"/>
      <c r="AM6" s="760"/>
      <c r="AN6" s="760"/>
      <c r="AO6" s="761"/>
      <c r="AP6" s="759"/>
      <c r="AQ6" s="760"/>
      <c r="AR6" s="760"/>
      <c r="AS6" s="760"/>
      <c r="AT6" s="761"/>
      <c r="AU6" s="759"/>
      <c r="AV6" s="760"/>
      <c r="AW6" s="760"/>
      <c r="AX6" s="760"/>
      <c r="AY6" s="769"/>
      <c r="AZ6" s="203"/>
      <c r="BA6" s="203"/>
      <c r="BB6" s="203"/>
      <c r="BC6" s="203"/>
      <c r="BD6" s="203"/>
      <c r="BE6" s="204"/>
      <c r="BF6" s="204"/>
      <c r="BG6" s="204"/>
      <c r="BH6" s="204"/>
      <c r="BI6" s="204"/>
      <c r="BJ6" s="204"/>
      <c r="BK6" s="204"/>
      <c r="BL6" s="204"/>
      <c r="BM6" s="204"/>
      <c r="BN6" s="204"/>
      <c r="BO6" s="204"/>
      <c r="BP6" s="204"/>
      <c r="BQ6" s="776"/>
      <c r="BR6" s="777"/>
      <c r="BS6" s="777"/>
      <c r="BT6" s="777"/>
      <c r="BU6" s="777"/>
      <c r="BV6" s="777"/>
      <c r="BW6" s="777"/>
      <c r="BX6" s="777"/>
      <c r="BY6" s="777"/>
      <c r="BZ6" s="777"/>
      <c r="CA6" s="777"/>
      <c r="CB6" s="777"/>
      <c r="CC6" s="777"/>
      <c r="CD6" s="777"/>
      <c r="CE6" s="777"/>
      <c r="CF6" s="777"/>
      <c r="CG6" s="778"/>
      <c r="CH6" s="759"/>
      <c r="CI6" s="760"/>
      <c r="CJ6" s="760"/>
      <c r="CK6" s="760"/>
      <c r="CL6" s="761"/>
      <c r="CM6" s="759"/>
      <c r="CN6" s="760"/>
      <c r="CO6" s="760"/>
      <c r="CP6" s="760"/>
      <c r="CQ6" s="761"/>
      <c r="CR6" s="759"/>
      <c r="CS6" s="760"/>
      <c r="CT6" s="760"/>
      <c r="CU6" s="760"/>
      <c r="CV6" s="761"/>
      <c r="CW6" s="759"/>
      <c r="CX6" s="760"/>
      <c r="CY6" s="760"/>
      <c r="CZ6" s="760"/>
      <c r="DA6" s="761"/>
      <c r="DB6" s="759"/>
      <c r="DC6" s="760"/>
      <c r="DD6" s="760"/>
      <c r="DE6" s="760"/>
      <c r="DF6" s="761"/>
      <c r="DG6" s="765"/>
      <c r="DH6" s="766"/>
      <c r="DI6" s="766"/>
      <c r="DJ6" s="766"/>
      <c r="DK6" s="767"/>
      <c r="DL6" s="765"/>
      <c r="DM6" s="766"/>
      <c r="DN6" s="766"/>
      <c r="DO6" s="766"/>
      <c r="DP6" s="767"/>
      <c r="DQ6" s="759"/>
      <c r="DR6" s="760"/>
      <c r="DS6" s="760"/>
      <c r="DT6" s="760"/>
      <c r="DU6" s="761"/>
      <c r="DV6" s="759"/>
      <c r="DW6" s="760"/>
      <c r="DX6" s="760"/>
      <c r="DY6" s="760"/>
      <c r="DZ6" s="769"/>
      <c r="EA6" s="205"/>
    </row>
    <row r="7" spans="1:131" s="206" customFormat="1" ht="26.25" customHeight="1" thickTop="1">
      <c r="A7" s="209">
        <v>1</v>
      </c>
      <c r="B7" s="750" t="s">
        <v>361</v>
      </c>
      <c r="C7" s="751"/>
      <c r="D7" s="751"/>
      <c r="E7" s="751"/>
      <c r="F7" s="751"/>
      <c r="G7" s="751"/>
      <c r="H7" s="751"/>
      <c r="I7" s="751"/>
      <c r="J7" s="751"/>
      <c r="K7" s="751"/>
      <c r="L7" s="751"/>
      <c r="M7" s="751"/>
      <c r="N7" s="751"/>
      <c r="O7" s="751"/>
      <c r="P7" s="752"/>
      <c r="Q7" s="811">
        <v>20301</v>
      </c>
      <c r="R7" s="812"/>
      <c r="S7" s="812"/>
      <c r="T7" s="812"/>
      <c r="U7" s="812"/>
      <c r="V7" s="812">
        <v>19356</v>
      </c>
      <c r="W7" s="812"/>
      <c r="X7" s="812"/>
      <c r="Y7" s="812"/>
      <c r="Z7" s="812"/>
      <c r="AA7" s="812">
        <v>945</v>
      </c>
      <c r="AB7" s="812"/>
      <c r="AC7" s="812"/>
      <c r="AD7" s="812"/>
      <c r="AE7" s="813"/>
      <c r="AF7" s="770">
        <v>833</v>
      </c>
      <c r="AG7" s="771"/>
      <c r="AH7" s="771"/>
      <c r="AI7" s="771"/>
      <c r="AJ7" s="772"/>
      <c r="AK7" s="792">
        <v>213</v>
      </c>
      <c r="AL7" s="793"/>
      <c r="AM7" s="793"/>
      <c r="AN7" s="793"/>
      <c r="AO7" s="793"/>
      <c r="AP7" s="793">
        <v>13355</v>
      </c>
      <c r="AQ7" s="793"/>
      <c r="AR7" s="793"/>
      <c r="AS7" s="793"/>
      <c r="AT7" s="793"/>
      <c r="AU7" s="794" t="s">
        <v>542</v>
      </c>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85" t="s">
        <v>569</v>
      </c>
      <c r="BT7" s="786"/>
      <c r="BU7" s="786"/>
      <c r="BV7" s="786"/>
      <c r="BW7" s="786"/>
      <c r="BX7" s="786"/>
      <c r="BY7" s="786"/>
      <c r="BZ7" s="786"/>
      <c r="CA7" s="786"/>
      <c r="CB7" s="786"/>
      <c r="CC7" s="786"/>
      <c r="CD7" s="786"/>
      <c r="CE7" s="786"/>
      <c r="CF7" s="786"/>
      <c r="CG7" s="787"/>
      <c r="CH7" s="782">
        <v>0</v>
      </c>
      <c r="CI7" s="783"/>
      <c r="CJ7" s="783"/>
      <c r="CK7" s="783"/>
      <c r="CL7" s="784"/>
      <c r="CM7" s="782">
        <v>30</v>
      </c>
      <c r="CN7" s="783"/>
      <c r="CO7" s="783"/>
      <c r="CP7" s="783"/>
      <c r="CQ7" s="784"/>
      <c r="CR7" s="782">
        <v>30</v>
      </c>
      <c r="CS7" s="783"/>
      <c r="CT7" s="783"/>
      <c r="CU7" s="783"/>
      <c r="CV7" s="784"/>
      <c r="CW7" s="782" t="s">
        <v>572</v>
      </c>
      <c r="CX7" s="783"/>
      <c r="CY7" s="783"/>
      <c r="CZ7" s="783"/>
      <c r="DA7" s="784"/>
      <c r="DB7" s="782" t="s">
        <v>572</v>
      </c>
      <c r="DC7" s="783"/>
      <c r="DD7" s="783"/>
      <c r="DE7" s="783"/>
      <c r="DF7" s="784"/>
      <c r="DG7" s="782" t="s">
        <v>572</v>
      </c>
      <c r="DH7" s="783"/>
      <c r="DI7" s="783"/>
      <c r="DJ7" s="783"/>
      <c r="DK7" s="784"/>
      <c r="DL7" s="782" t="s">
        <v>572</v>
      </c>
      <c r="DM7" s="783"/>
      <c r="DN7" s="783"/>
      <c r="DO7" s="783"/>
      <c r="DP7" s="784"/>
      <c r="DQ7" s="782" t="s">
        <v>572</v>
      </c>
      <c r="DR7" s="783"/>
      <c r="DS7" s="783"/>
      <c r="DT7" s="783"/>
      <c r="DU7" s="784"/>
      <c r="DV7" s="814"/>
      <c r="DW7" s="815"/>
      <c r="DX7" s="815"/>
      <c r="DY7" s="815"/>
      <c r="DZ7" s="816"/>
      <c r="EA7" s="205"/>
    </row>
    <row r="8" spans="1:131" s="206" customFormat="1" ht="26.25" customHeight="1">
      <c r="A8" s="212">
        <v>2</v>
      </c>
      <c r="B8" s="747" t="s">
        <v>362</v>
      </c>
      <c r="C8" s="748"/>
      <c r="D8" s="748"/>
      <c r="E8" s="748"/>
      <c r="F8" s="748"/>
      <c r="G8" s="748"/>
      <c r="H8" s="748"/>
      <c r="I8" s="748"/>
      <c r="J8" s="748"/>
      <c r="K8" s="748"/>
      <c r="L8" s="748"/>
      <c r="M8" s="748"/>
      <c r="N8" s="748"/>
      <c r="O8" s="748"/>
      <c r="P8" s="749"/>
      <c r="Q8" s="744">
        <v>5</v>
      </c>
      <c r="R8" s="745"/>
      <c r="S8" s="745"/>
      <c r="T8" s="745"/>
      <c r="U8" s="745"/>
      <c r="V8" s="745">
        <v>5</v>
      </c>
      <c r="W8" s="745"/>
      <c r="X8" s="745"/>
      <c r="Y8" s="745"/>
      <c r="Z8" s="745"/>
      <c r="AA8" s="745" t="s">
        <v>487</v>
      </c>
      <c r="AB8" s="745"/>
      <c r="AC8" s="745"/>
      <c r="AD8" s="745"/>
      <c r="AE8" s="746"/>
      <c r="AF8" s="802" t="s">
        <v>108</v>
      </c>
      <c r="AG8" s="803"/>
      <c r="AH8" s="803"/>
      <c r="AI8" s="803"/>
      <c r="AJ8" s="804"/>
      <c r="AK8" s="788">
        <v>2</v>
      </c>
      <c r="AL8" s="789"/>
      <c r="AM8" s="789"/>
      <c r="AN8" s="789"/>
      <c r="AO8" s="789"/>
      <c r="AP8" s="789" t="s">
        <v>487</v>
      </c>
      <c r="AQ8" s="789"/>
      <c r="AR8" s="789"/>
      <c r="AS8" s="789"/>
      <c r="AT8" s="789"/>
      <c r="AU8" s="790"/>
      <c r="AV8" s="790"/>
      <c r="AW8" s="790"/>
      <c r="AX8" s="790"/>
      <c r="AY8" s="791"/>
      <c r="AZ8" s="203"/>
      <c r="BA8" s="203"/>
      <c r="BB8" s="203"/>
      <c r="BC8" s="203"/>
      <c r="BD8" s="203"/>
      <c r="BE8" s="204"/>
      <c r="BF8" s="204"/>
      <c r="BG8" s="204"/>
      <c r="BH8" s="204"/>
      <c r="BI8" s="204"/>
      <c r="BJ8" s="204"/>
      <c r="BK8" s="204"/>
      <c r="BL8" s="204"/>
      <c r="BM8" s="204"/>
      <c r="BN8" s="204"/>
      <c r="BO8" s="204"/>
      <c r="BP8" s="204"/>
      <c r="BQ8" s="213">
        <v>2</v>
      </c>
      <c r="BR8" s="214"/>
      <c r="BS8" s="779" t="s">
        <v>570</v>
      </c>
      <c r="BT8" s="780"/>
      <c r="BU8" s="780"/>
      <c r="BV8" s="780"/>
      <c r="BW8" s="780"/>
      <c r="BX8" s="780"/>
      <c r="BY8" s="780"/>
      <c r="BZ8" s="780"/>
      <c r="CA8" s="780"/>
      <c r="CB8" s="780"/>
      <c r="CC8" s="780"/>
      <c r="CD8" s="780"/>
      <c r="CE8" s="780"/>
      <c r="CF8" s="780"/>
      <c r="CG8" s="781"/>
      <c r="CH8" s="796">
        <v>10</v>
      </c>
      <c r="CI8" s="797"/>
      <c r="CJ8" s="797"/>
      <c r="CK8" s="797"/>
      <c r="CL8" s="798"/>
      <c r="CM8" s="796">
        <v>107</v>
      </c>
      <c r="CN8" s="797"/>
      <c r="CO8" s="797"/>
      <c r="CP8" s="797"/>
      <c r="CQ8" s="798"/>
      <c r="CR8" s="796">
        <v>10</v>
      </c>
      <c r="CS8" s="797"/>
      <c r="CT8" s="797"/>
      <c r="CU8" s="797"/>
      <c r="CV8" s="798"/>
      <c r="CW8" s="796" t="s">
        <v>572</v>
      </c>
      <c r="CX8" s="797"/>
      <c r="CY8" s="797"/>
      <c r="CZ8" s="797"/>
      <c r="DA8" s="798"/>
      <c r="DB8" s="796" t="s">
        <v>572</v>
      </c>
      <c r="DC8" s="797"/>
      <c r="DD8" s="797"/>
      <c r="DE8" s="797"/>
      <c r="DF8" s="798"/>
      <c r="DG8" s="796" t="s">
        <v>572</v>
      </c>
      <c r="DH8" s="797"/>
      <c r="DI8" s="797"/>
      <c r="DJ8" s="797"/>
      <c r="DK8" s="798"/>
      <c r="DL8" s="796" t="s">
        <v>572</v>
      </c>
      <c r="DM8" s="797"/>
      <c r="DN8" s="797"/>
      <c r="DO8" s="797"/>
      <c r="DP8" s="798"/>
      <c r="DQ8" s="796" t="s">
        <v>572</v>
      </c>
      <c r="DR8" s="797"/>
      <c r="DS8" s="797"/>
      <c r="DT8" s="797"/>
      <c r="DU8" s="798"/>
      <c r="DV8" s="799"/>
      <c r="DW8" s="800"/>
      <c r="DX8" s="800"/>
      <c r="DY8" s="800"/>
      <c r="DZ8" s="801"/>
      <c r="EA8" s="205"/>
    </row>
    <row r="9" spans="1:131" s="206" customFormat="1" ht="26.25" customHeight="1">
      <c r="A9" s="212">
        <v>3</v>
      </c>
      <c r="B9" s="747"/>
      <c r="C9" s="748"/>
      <c r="D9" s="748"/>
      <c r="E9" s="748"/>
      <c r="F9" s="748"/>
      <c r="G9" s="748"/>
      <c r="H9" s="748"/>
      <c r="I9" s="748"/>
      <c r="J9" s="748"/>
      <c r="K9" s="748"/>
      <c r="L9" s="748"/>
      <c r="M9" s="748"/>
      <c r="N9" s="748"/>
      <c r="O9" s="748"/>
      <c r="P9" s="749"/>
      <c r="Q9" s="744"/>
      <c r="R9" s="745"/>
      <c r="S9" s="745"/>
      <c r="T9" s="745"/>
      <c r="U9" s="745"/>
      <c r="V9" s="745"/>
      <c r="W9" s="745"/>
      <c r="X9" s="745"/>
      <c r="Y9" s="745"/>
      <c r="Z9" s="745"/>
      <c r="AA9" s="745"/>
      <c r="AB9" s="745"/>
      <c r="AC9" s="745"/>
      <c r="AD9" s="745"/>
      <c r="AE9" s="746"/>
      <c r="AF9" s="802"/>
      <c r="AG9" s="803"/>
      <c r="AH9" s="803"/>
      <c r="AI9" s="803"/>
      <c r="AJ9" s="804"/>
      <c r="AK9" s="788"/>
      <c r="AL9" s="789"/>
      <c r="AM9" s="789"/>
      <c r="AN9" s="789"/>
      <c r="AO9" s="789"/>
      <c r="AP9" s="789"/>
      <c r="AQ9" s="789"/>
      <c r="AR9" s="789"/>
      <c r="AS9" s="789"/>
      <c r="AT9" s="789"/>
      <c r="AU9" s="790"/>
      <c r="AV9" s="790"/>
      <c r="AW9" s="790"/>
      <c r="AX9" s="790"/>
      <c r="AY9" s="791"/>
      <c r="AZ9" s="203"/>
      <c r="BA9" s="203"/>
      <c r="BB9" s="203"/>
      <c r="BC9" s="203"/>
      <c r="BD9" s="203"/>
      <c r="BE9" s="204"/>
      <c r="BF9" s="204"/>
      <c r="BG9" s="204"/>
      <c r="BH9" s="204"/>
      <c r="BI9" s="204"/>
      <c r="BJ9" s="204"/>
      <c r="BK9" s="204"/>
      <c r="BL9" s="204"/>
      <c r="BM9" s="204"/>
      <c r="BN9" s="204"/>
      <c r="BO9" s="204"/>
      <c r="BP9" s="204"/>
      <c r="BQ9" s="213">
        <v>3</v>
      </c>
      <c r="BR9" s="214"/>
      <c r="BS9" s="779"/>
      <c r="BT9" s="780"/>
      <c r="BU9" s="780"/>
      <c r="BV9" s="780"/>
      <c r="BW9" s="780"/>
      <c r="BX9" s="780"/>
      <c r="BY9" s="780"/>
      <c r="BZ9" s="780"/>
      <c r="CA9" s="780"/>
      <c r="CB9" s="780"/>
      <c r="CC9" s="780"/>
      <c r="CD9" s="780"/>
      <c r="CE9" s="780"/>
      <c r="CF9" s="780"/>
      <c r="CG9" s="781"/>
      <c r="CH9" s="796"/>
      <c r="CI9" s="797"/>
      <c r="CJ9" s="797"/>
      <c r="CK9" s="797"/>
      <c r="CL9" s="798"/>
      <c r="CM9" s="796"/>
      <c r="CN9" s="797"/>
      <c r="CO9" s="797"/>
      <c r="CP9" s="797"/>
      <c r="CQ9" s="798"/>
      <c r="CR9" s="796"/>
      <c r="CS9" s="797"/>
      <c r="CT9" s="797"/>
      <c r="CU9" s="797"/>
      <c r="CV9" s="798"/>
      <c r="CW9" s="796"/>
      <c r="CX9" s="797"/>
      <c r="CY9" s="797"/>
      <c r="CZ9" s="797"/>
      <c r="DA9" s="798"/>
      <c r="DB9" s="796"/>
      <c r="DC9" s="797"/>
      <c r="DD9" s="797"/>
      <c r="DE9" s="797"/>
      <c r="DF9" s="798"/>
      <c r="DG9" s="796"/>
      <c r="DH9" s="797"/>
      <c r="DI9" s="797"/>
      <c r="DJ9" s="797"/>
      <c r="DK9" s="798"/>
      <c r="DL9" s="796"/>
      <c r="DM9" s="797"/>
      <c r="DN9" s="797"/>
      <c r="DO9" s="797"/>
      <c r="DP9" s="798"/>
      <c r="DQ9" s="796"/>
      <c r="DR9" s="797"/>
      <c r="DS9" s="797"/>
      <c r="DT9" s="797"/>
      <c r="DU9" s="798"/>
      <c r="DV9" s="799"/>
      <c r="DW9" s="800"/>
      <c r="DX9" s="800"/>
      <c r="DY9" s="800"/>
      <c r="DZ9" s="801"/>
      <c r="EA9" s="205"/>
    </row>
    <row r="10" spans="1:131" s="206" customFormat="1" ht="26.25" customHeight="1">
      <c r="A10" s="212">
        <v>4</v>
      </c>
      <c r="B10" s="747"/>
      <c r="C10" s="748"/>
      <c r="D10" s="748"/>
      <c r="E10" s="748"/>
      <c r="F10" s="748"/>
      <c r="G10" s="748"/>
      <c r="H10" s="748"/>
      <c r="I10" s="748"/>
      <c r="J10" s="748"/>
      <c r="K10" s="748"/>
      <c r="L10" s="748"/>
      <c r="M10" s="748"/>
      <c r="N10" s="748"/>
      <c r="O10" s="748"/>
      <c r="P10" s="749"/>
      <c r="Q10" s="744"/>
      <c r="R10" s="745"/>
      <c r="S10" s="745"/>
      <c r="T10" s="745"/>
      <c r="U10" s="745"/>
      <c r="V10" s="745"/>
      <c r="W10" s="745"/>
      <c r="X10" s="745"/>
      <c r="Y10" s="745"/>
      <c r="Z10" s="745"/>
      <c r="AA10" s="745"/>
      <c r="AB10" s="745"/>
      <c r="AC10" s="745"/>
      <c r="AD10" s="745"/>
      <c r="AE10" s="746"/>
      <c r="AF10" s="802"/>
      <c r="AG10" s="803"/>
      <c r="AH10" s="803"/>
      <c r="AI10" s="803"/>
      <c r="AJ10" s="804"/>
      <c r="AK10" s="788"/>
      <c r="AL10" s="789"/>
      <c r="AM10" s="789"/>
      <c r="AN10" s="789"/>
      <c r="AO10" s="789"/>
      <c r="AP10" s="789"/>
      <c r="AQ10" s="789"/>
      <c r="AR10" s="789"/>
      <c r="AS10" s="789"/>
      <c r="AT10" s="789"/>
      <c r="AU10" s="790"/>
      <c r="AV10" s="790"/>
      <c r="AW10" s="790"/>
      <c r="AX10" s="790"/>
      <c r="AY10" s="791"/>
      <c r="AZ10" s="203"/>
      <c r="BA10" s="203"/>
      <c r="BB10" s="203"/>
      <c r="BC10" s="203"/>
      <c r="BD10" s="203"/>
      <c r="BE10" s="204"/>
      <c r="BF10" s="204"/>
      <c r="BG10" s="204"/>
      <c r="BH10" s="204"/>
      <c r="BI10" s="204"/>
      <c r="BJ10" s="204"/>
      <c r="BK10" s="204"/>
      <c r="BL10" s="204"/>
      <c r="BM10" s="204"/>
      <c r="BN10" s="204"/>
      <c r="BO10" s="204"/>
      <c r="BP10" s="204"/>
      <c r="BQ10" s="213">
        <v>4</v>
      </c>
      <c r="BR10" s="214"/>
      <c r="BS10" s="779"/>
      <c r="BT10" s="780"/>
      <c r="BU10" s="780"/>
      <c r="BV10" s="780"/>
      <c r="BW10" s="780"/>
      <c r="BX10" s="780"/>
      <c r="BY10" s="780"/>
      <c r="BZ10" s="780"/>
      <c r="CA10" s="780"/>
      <c r="CB10" s="780"/>
      <c r="CC10" s="780"/>
      <c r="CD10" s="780"/>
      <c r="CE10" s="780"/>
      <c r="CF10" s="780"/>
      <c r="CG10" s="781"/>
      <c r="CH10" s="796"/>
      <c r="CI10" s="797"/>
      <c r="CJ10" s="797"/>
      <c r="CK10" s="797"/>
      <c r="CL10" s="798"/>
      <c r="CM10" s="796"/>
      <c r="CN10" s="797"/>
      <c r="CO10" s="797"/>
      <c r="CP10" s="797"/>
      <c r="CQ10" s="798"/>
      <c r="CR10" s="796"/>
      <c r="CS10" s="797"/>
      <c r="CT10" s="797"/>
      <c r="CU10" s="797"/>
      <c r="CV10" s="798"/>
      <c r="CW10" s="796"/>
      <c r="CX10" s="797"/>
      <c r="CY10" s="797"/>
      <c r="CZ10" s="797"/>
      <c r="DA10" s="798"/>
      <c r="DB10" s="796"/>
      <c r="DC10" s="797"/>
      <c r="DD10" s="797"/>
      <c r="DE10" s="797"/>
      <c r="DF10" s="798"/>
      <c r="DG10" s="796"/>
      <c r="DH10" s="797"/>
      <c r="DI10" s="797"/>
      <c r="DJ10" s="797"/>
      <c r="DK10" s="798"/>
      <c r="DL10" s="796"/>
      <c r="DM10" s="797"/>
      <c r="DN10" s="797"/>
      <c r="DO10" s="797"/>
      <c r="DP10" s="798"/>
      <c r="DQ10" s="796"/>
      <c r="DR10" s="797"/>
      <c r="DS10" s="797"/>
      <c r="DT10" s="797"/>
      <c r="DU10" s="798"/>
      <c r="DV10" s="799"/>
      <c r="DW10" s="800"/>
      <c r="DX10" s="800"/>
      <c r="DY10" s="800"/>
      <c r="DZ10" s="801"/>
      <c r="EA10" s="205"/>
    </row>
    <row r="11" spans="1:131" s="206" customFormat="1" ht="26.25" customHeight="1">
      <c r="A11" s="212">
        <v>5</v>
      </c>
      <c r="B11" s="747"/>
      <c r="C11" s="748"/>
      <c r="D11" s="748"/>
      <c r="E11" s="748"/>
      <c r="F11" s="748"/>
      <c r="G11" s="748"/>
      <c r="H11" s="748"/>
      <c r="I11" s="748"/>
      <c r="J11" s="748"/>
      <c r="K11" s="748"/>
      <c r="L11" s="748"/>
      <c r="M11" s="748"/>
      <c r="N11" s="748"/>
      <c r="O11" s="748"/>
      <c r="P11" s="749"/>
      <c r="Q11" s="744"/>
      <c r="R11" s="745"/>
      <c r="S11" s="745"/>
      <c r="T11" s="745"/>
      <c r="U11" s="745"/>
      <c r="V11" s="745"/>
      <c r="W11" s="745"/>
      <c r="X11" s="745"/>
      <c r="Y11" s="745"/>
      <c r="Z11" s="745"/>
      <c r="AA11" s="745"/>
      <c r="AB11" s="745"/>
      <c r="AC11" s="745"/>
      <c r="AD11" s="745"/>
      <c r="AE11" s="746"/>
      <c r="AF11" s="802"/>
      <c r="AG11" s="803"/>
      <c r="AH11" s="803"/>
      <c r="AI11" s="803"/>
      <c r="AJ11" s="804"/>
      <c r="AK11" s="788"/>
      <c r="AL11" s="789"/>
      <c r="AM11" s="789"/>
      <c r="AN11" s="789"/>
      <c r="AO11" s="789"/>
      <c r="AP11" s="789"/>
      <c r="AQ11" s="789"/>
      <c r="AR11" s="789"/>
      <c r="AS11" s="789"/>
      <c r="AT11" s="789"/>
      <c r="AU11" s="790"/>
      <c r="AV11" s="790"/>
      <c r="AW11" s="790"/>
      <c r="AX11" s="790"/>
      <c r="AY11" s="791"/>
      <c r="AZ11" s="203"/>
      <c r="BA11" s="203"/>
      <c r="BB11" s="203"/>
      <c r="BC11" s="203"/>
      <c r="BD11" s="203"/>
      <c r="BE11" s="204"/>
      <c r="BF11" s="204"/>
      <c r="BG11" s="204"/>
      <c r="BH11" s="204"/>
      <c r="BI11" s="204"/>
      <c r="BJ11" s="204"/>
      <c r="BK11" s="204"/>
      <c r="BL11" s="204"/>
      <c r="BM11" s="204"/>
      <c r="BN11" s="204"/>
      <c r="BO11" s="204"/>
      <c r="BP11" s="204"/>
      <c r="BQ11" s="213">
        <v>5</v>
      </c>
      <c r="BR11" s="214"/>
      <c r="BS11" s="779"/>
      <c r="BT11" s="780"/>
      <c r="BU11" s="780"/>
      <c r="BV11" s="780"/>
      <c r="BW11" s="780"/>
      <c r="BX11" s="780"/>
      <c r="BY11" s="780"/>
      <c r="BZ11" s="780"/>
      <c r="CA11" s="780"/>
      <c r="CB11" s="780"/>
      <c r="CC11" s="780"/>
      <c r="CD11" s="780"/>
      <c r="CE11" s="780"/>
      <c r="CF11" s="780"/>
      <c r="CG11" s="781"/>
      <c r="CH11" s="796"/>
      <c r="CI11" s="797"/>
      <c r="CJ11" s="797"/>
      <c r="CK11" s="797"/>
      <c r="CL11" s="798"/>
      <c r="CM11" s="796"/>
      <c r="CN11" s="797"/>
      <c r="CO11" s="797"/>
      <c r="CP11" s="797"/>
      <c r="CQ11" s="798"/>
      <c r="CR11" s="796"/>
      <c r="CS11" s="797"/>
      <c r="CT11" s="797"/>
      <c r="CU11" s="797"/>
      <c r="CV11" s="798"/>
      <c r="CW11" s="796"/>
      <c r="CX11" s="797"/>
      <c r="CY11" s="797"/>
      <c r="CZ11" s="797"/>
      <c r="DA11" s="798"/>
      <c r="DB11" s="796"/>
      <c r="DC11" s="797"/>
      <c r="DD11" s="797"/>
      <c r="DE11" s="797"/>
      <c r="DF11" s="798"/>
      <c r="DG11" s="796"/>
      <c r="DH11" s="797"/>
      <c r="DI11" s="797"/>
      <c r="DJ11" s="797"/>
      <c r="DK11" s="798"/>
      <c r="DL11" s="796"/>
      <c r="DM11" s="797"/>
      <c r="DN11" s="797"/>
      <c r="DO11" s="797"/>
      <c r="DP11" s="798"/>
      <c r="DQ11" s="796"/>
      <c r="DR11" s="797"/>
      <c r="DS11" s="797"/>
      <c r="DT11" s="797"/>
      <c r="DU11" s="798"/>
      <c r="DV11" s="799"/>
      <c r="DW11" s="800"/>
      <c r="DX11" s="800"/>
      <c r="DY11" s="800"/>
      <c r="DZ11" s="801"/>
      <c r="EA11" s="205"/>
    </row>
    <row r="12" spans="1:131" s="206" customFormat="1" ht="26.25" customHeight="1">
      <c r="A12" s="212">
        <v>6</v>
      </c>
      <c r="B12" s="747"/>
      <c r="C12" s="748"/>
      <c r="D12" s="748"/>
      <c r="E12" s="748"/>
      <c r="F12" s="748"/>
      <c r="G12" s="748"/>
      <c r="H12" s="748"/>
      <c r="I12" s="748"/>
      <c r="J12" s="748"/>
      <c r="K12" s="748"/>
      <c r="L12" s="748"/>
      <c r="M12" s="748"/>
      <c r="N12" s="748"/>
      <c r="O12" s="748"/>
      <c r="P12" s="749"/>
      <c r="Q12" s="744"/>
      <c r="R12" s="745"/>
      <c r="S12" s="745"/>
      <c r="T12" s="745"/>
      <c r="U12" s="745"/>
      <c r="V12" s="745"/>
      <c r="W12" s="745"/>
      <c r="X12" s="745"/>
      <c r="Y12" s="745"/>
      <c r="Z12" s="745"/>
      <c r="AA12" s="745"/>
      <c r="AB12" s="745"/>
      <c r="AC12" s="745"/>
      <c r="AD12" s="745"/>
      <c r="AE12" s="746"/>
      <c r="AF12" s="802"/>
      <c r="AG12" s="803"/>
      <c r="AH12" s="803"/>
      <c r="AI12" s="803"/>
      <c r="AJ12" s="804"/>
      <c r="AK12" s="788"/>
      <c r="AL12" s="789"/>
      <c r="AM12" s="789"/>
      <c r="AN12" s="789"/>
      <c r="AO12" s="789"/>
      <c r="AP12" s="789"/>
      <c r="AQ12" s="789"/>
      <c r="AR12" s="789"/>
      <c r="AS12" s="789"/>
      <c r="AT12" s="789"/>
      <c r="AU12" s="790"/>
      <c r="AV12" s="790"/>
      <c r="AW12" s="790"/>
      <c r="AX12" s="790"/>
      <c r="AY12" s="791"/>
      <c r="AZ12" s="203"/>
      <c r="BA12" s="203"/>
      <c r="BB12" s="203"/>
      <c r="BC12" s="203"/>
      <c r="BD12" s="203"/>
      <c r="BE12" s="204"/>
      <c r="BF12" s="204"/>
      <c r="BG12" s="204"/>
      <c r="BH12" s="204"/>
      <c r="BI12" s="204"/>
      <c r="BJ12" s="204"/>
      <c r="BK12" s="204"/>
      <c r="BL12" s="204"/>
      <c r="BM12" s="204"/>
      <c r="BN12" s="204"/>
      <c r="BO12" s="204"/>
      <c r="BP12" s="204"/>
      <c r="BQ12" s="213">
        <v>6</v>
      </c>
      <c r="BR12" s="214"/>
      <c r="BS12" s="779"/>
      <c r="BT12" s="780"/>
      <c r="BU12" s="780"/>
      <c r="BV12" s="780"/>
      <c r="BW12" s="780"/>
      <c r="BX12" s="780"/>
      <c r="BY12" s="780"/>
      <c r="BZ12" s="780"/>
      <c r="CA12" s="780"/>
      <c r="CB12" s="780"/>
      <c r="CC12" s="780"/>
      <c r="CD12" s="780"/>
      <c r="CE12" s="780"/>
      <c r="CF12" s="780"/>
      <c r="CG12" s="781"/>
      <c r="CH12" s="796"/>
      <c r="CI12" s="797"/>
      <c r="CJ12" s="797"/>
      <c r="CK12" s="797"/>
      <c r="CL12" s="798"/>
      <c r="CM12" s="796"/>
      <c r="CN12" s="797"/>
      <c r="CO12" s="797"/>
      <c r="CP12" s="797"/>
      <c r="CQ12" s="798"/>
      <c r="CR12" s="796"/>
      <c r="CS12" s="797"/>
      <c r="CT12" s="797"/>
      <c r="CU12" s="797"/>
      <c r="CV12" s="798"/>
      <c r="CW12" s="796"/>
      <c r="CX12" s="797"/>
      <c r="CY12" s="797"/>
      <c r="CZ12" s="797"/>
      <c r="DA12" s="798"/>
      <c r="DB12" s="796"/>
      <c r="DC12" s="797"/>
      <c r="DD12" s="797"/>
      <c r="DE12" s="797"/>
      <c r="DF12" s="798"/>
      <c r="DG12" s="796"/>
      <c r="DH12" s="797"/>
      <c r="DI12" s="797"/>
      <c r="DJ12" s="797"/>
      <c r="DK12" s="798"/>
      <c r="DL12" s="796"/>
      <c r="DM12" s="797"/>
      <c r="DN12" s="797"/>
      <c r="DO12" s="797"/>
      <c r="DP12" s="798"/>
      <c r="DQ12" s="796"/>
      <c r="DR12" s="797"/>
      <c r="DS12" s="797"/>
      <c r="DT12" s="797"/>
      <c r="DU12" s="798"/>
      <c r="DV12" s="799"/>
      <c r="DW12" s="800"/>
      <c r="DX12" s="800"/>
      <c r="DY12" s="800"/>
      <c r="DZ12" s="801"/>
      <c r="EA12" s="205"/>
    </row>
    <row r="13" spans="1:131" s="206" customFormat="1" ht="26.25" customHeight="1">
      <c r="A13" s="212">
        <v>7</v>
      </c>
      <c r="B13" s="747"/>
      <c r="C13" s="748"/>
      <c r="D13" s="748"/>
      <c r="E13" s="748"/>
      <c r="F13" s="748"/>
      <c r="G13" s="748"/>
      <c r="H13" s="748"/>
      <c r="I13" s="748"/>
      <c r="J13" s="748"/>
      <c r="K13" s="748"/>
      <c r="L13" s="748"/>
      <c r="M13" s="748"/>
      <c r="N13" s="748"/>
      <c r="O13" s="748"/>
      <c r="P13" s="749"/>
      <c r="Q13" s="744"/>
      <c r="R13" s="745"/>
      <c r="S13" s="745"/>
      <c r="T13" s="745"/>
      <c r="U13" s="745"/>
      <c r="V13" s="745"/>
      <c r="W13" s="745"/>
      <c r="X13" s="745"/>
      <c r="Y13" s="745"/>
      <c r="Z13" s="745"/>
      <c r="AA13" s="745"/>
      <c r="AB13" s="745"/>
      <c r="AC13" s="745"/>
      <c r="AD13" s="745"/>
      <c r="AE13" s="746"/>
      <c r="AF13" s="802"/>
      <c r="AG13" s="803"/>
      <c r="AH13" s="803"/>
      <c r="AI13" s="803"/>
      <c r="AJ13" s="804"/>
      <c r="AK13" s="788"/>
      <c r="AL13" s="789"/>
      <c r="AM13" s="789"/>
      <c r="AN13" s="789"/>
      <c r="AO13" s="789"/>
      <c r="AP13" s="789"/>
      <c r="AQ13" s="789"/>
      <c r="AR13" s="789"/>
      <c r="AS13" s="789"/>
      <c r="AT13" s="789"/>
      <c r="AU13" s="790"/>
      <c r="AV13" s="790"/>
      <c r="AW13" s="790"/>
      <c r="AX13" s="790"/>
      <c r="AY13" s="791"/>
      <c r="AZ13" s="203"/>
      <c r="BA13" s="203"/>
      <c r="BB13" s="203"/>
      <c r="BC13" s="203"/>
      <c r="BD13" s="203"/>
      <c r="BE13" s="204"/>
      <c r="BF13" s="204"/>
      <c r="BG13" s="204"/>
      <c r="BH13" s="204"/>
      <c r="BI13" s="204"/>
      <c r="BJ13" s="204"/>
      <c r="BK13" s="204"/>
      <c r="BL13" s="204"/>
      <c r="BM13" s="204"/>
      <c r="BN13" s="204"/>
      <c r="BO13" s="204"/>
      <c r="BP13" s="204"/>
      <c r="BQ13" s="213">
        <v>7</v>
      </c>
      <c r="BR13" s="214"/>
      <c r="BS13" s="779"/>
      <c r="BT13" s="780"/>
      <c r="BU13" s="780"/>
      <c r="BV13" s="780"/>
      <c r="BW13" s="780"/>
      <c r="BX13" s="780"/>
      <c r="BY13" s="780"/>
      <c r="BZ13" s="780"/>
      <c r="CA13" s="780"/>
      <c r="CB13" s="780"/>
      <c r="CC13" s="780"/>
      <c r="CD13" s="780"/>
      <c r="CE13" s="780"/>
      <c r="CF13" s="780"/>
      <c r="CG13" s="781"/>
      <c r="CH13" s="796"/>
      <c r="CI13" s="797"/>
      <c r="CJ13" s="797"/>
      <c r="CK13" s="797"/>
      <c r="CL13" s="798"/>
      <c r="CM13" s="796"/>
      <c r="CN13" s="797"/>
      <c r="CO13" s="797"/>
      <c r="CP13" s="797"/>
      <c r="CQ13" s="798"/>
      <c r="CR13" s="796"/>
      <c r="CS13" s="797"/>
      <c r="CT13" s="797"/>
      <c r="CU13" s="797"/>
      <c r="CV13" s="798"/>
      <c r="CW13" s="796"/>
      <c r="CX13" s="797"/>
      <c r="CY13" s="797"/>
      <c r="CZ13" s="797"/>
      <c r="DA13" s="798"/>
      <c r="DB13" s="796"/>
      <c r="DC13" s="797"/>
      <c r="DD13" s="797"/>
      <c r="DE13" s="797"/>
      <c r="DF13" s="798"/>
      <c r="DG13" s="796"/>
      <c r="DH13" s="797"/>
      <c r="DI13" s="797"/>
      <c r="DJ13" s="797"/>
      <c r="DK13" s="798"/>
      <c r="DL13" s="796"/>
      <c r="DM13" s="797"/>
      <c r="DN13" s="797"/>
      <c r="DO13" s="797"/>
      <c r="DP13" s="798"/>
      <c r="DQ13" s="796"/>
      <c r="DR13" s="797"/>
      <c r="DS13" s="797"/>
      <c r="DT13" s="797"/>
      <c r="DU13" s="798"/>
      <c r="DV13" s="799"/>
      <c r="DW13" s="800"/>
      <c r="DX13" s="800"/>
      <c r="DY13" s="800"/>
      <c r="DZ13" s="801"/>
      <c r="EA13" s="205"/>
    </row>
    <row r="14" spans="1:131" s="206" customFormat="1" ht="26.25" customHeight="1">
      <c r="A14" s="212">
        <v>8</v>
      </c>
      <c r="B14" s="747"/>
      <c r="C14" s="748"/>
      <c r="D14" s="748"/>
      <c r="E14" s="748"/>
      <c r="F14" s="748"/>
      <c r="G14" s="748"/>
      <c r="H14" s="748"/>
      <c r="I14" s="748"/>
      <c r="J14" s="748"/>
      <c r="K14" s="748"/>
      <c r="L14" s="748"/>
      <c r="M14" s="748"/>
      <c r="N14" s="748"/>
      <c r="O14" s="748"/>
      <c r="P14" s="749"/>
      <c r="Q14" s="744"/>
      <c r="R14" s="745"/>
      <c r="S14" s="745"/>
      <c r="T14" s="745"/>
      <c r="U14" s="745"/>
      <c r="V14" s="745"/>
      <c r="W14" s="745"/>
      <c r="X14" s="745"/>
      <c r="Y14" s="745"/>
      <c r="Z14" s="745"/>
      <c r="AA14" s="745"/>
      <c r="AB14" s="745"/>
      <c r="AC14" s="745"/>
      <c r="AD14" s="745"/>
      <c r="AE14" s="746"/>
      <c r="AF14" s="802"/>
      <c r="AG14" s="803"/>
      <c r="AH14" s="803"/>
      <c r="AI14" s="803"/>
      <c r="AJ14" s="804"/>
      <c r="AK14" s="788"/>
      <c r="AL14" s="789"/>
      <c r="AM14" s="789"/>
      <c r="AN14" s="789"/>
      <c r="AO14" s="789"/>
      <c r="AP14" s="789"/>
      <c r="AQ14" s="789"/>
      <c r="AR14" s="789"/>
      <c r="AS14" s="789"/>
      <c r="AT14" s="789"/>
      <c r="AU14" s="790"/>
      <c r="AV14" s="790"/>
      <c r="AW14" s="790"/>
      <c r="AX14" s="790"/>
      <c r="AY14" s="791"/>
      <c r="AZ14" s="203"/>
      <c r="BA14" s="203"/>
      <c r="BB14" s="203"/>
      <c r="BC14" s="203"/>
      <c r="BD14" s="203"/>
      <c r="BE14" s="204"/>
      <c r="BF14" s="204"/>
      <c r="BG14" s="204"/>
      <c r="BH14" s="204"/>
      <c r="BI14" s="204"/>
      <c r="BJ14" s="204"/>
      <c r="BK14" s="204"/>
      <c r="BL14" s="204"/>
      <c r="BM14" s="204"/>
      <c r="BN14" s="204"/>
      <c r="BO14" s="204"/>
      <c r="BP14" s="204"/>
      <c r="BQ14" s="213">
        <v>8</v>
      </c>
      <c r="BR14" s="214"/>
      <c r="BS14" s="779"/>
      <c r="BT14" s="780"/>
      <c r="BU14" s="780"/>
      <c r="BV14" s="780"/>
      <c r="BW14" s="780"/>
      <c r="BX14" s="780"/>
      <c r="BY14" s="780"/>
      <c r="BZ14" s="780"/>
      <c r="CA14" s="780"/>
      <c r="CB14" s="780"/>
      <c r="CC14" s="780"/>
      <c r="CD14" s="780"/>
      <c r="CE14" s="780"/>
      <c r="CF14" s="780"/>
      <c r="CG14" s="781"/>
      <c r="CH14" s="796"/>
      <c r="CI14" s="797"/>
      <c r="CJ14" s="797"/>
      <c r="CK14" s="797"/>
      <c r="CL14" s="798"/>
      <c r="CM14" s="796"/>
      <c r="CN14" s="797"/>
      <c r="CO14" s="797"/>
      <c r="CP14" s="797"/>
      <c r="CQ14" s="798"/>
      <c r="CR14" s="796"/>
      <c r="CS14" s="797"/>
      <c r="CT14" s="797"/>
      <c r="CU14" s="797"/>
      <c r="CV14" s="798"/>
      <c r="CW14" s="796"/>
      <c r="CX14" s="797"/>
      <c r="CY14" s="797"/>
      <c r="CZ14" s="797"/>
      <c r="DA14" s="798"/>
      <c r="DB14" s="796"/>
      <c r="DC14" s="797"/>
      <c r="DD14" s="797"/>
      <c r="DE14" s="797"/>
      <c r="DF14" s="798"/>
      <c r="DG14" s="796"/>
      <c r="DH14" s="797"/>
      <c r="DI14" s="797"/>
      <c r="DJ14" s="797"/>
      <c r="DK14" s="798"/>
      <c r="DL14" s="796"/>
      <c r="DM14" s="797"/>
      <c r="DN14" s="797"/>
      <c r="DO14" s="797"/>
      <c r="DP14" s="798"/>
      <c r="DQ14" s="796"/>
      <c r="DR14" s="797"/>
      <c r="DS14" s="797"/>
      <c r="DT14" s="797"/>
      <c r="DU14" s="798"/>
      <c r="DV14" s="799"/>
      <c r="DW14" s="800"/>
      <c r="DX14" s="800"/>
      <c r="DY14" s="800"/>
      <c r="DZ14" s="801"/>
      <c r="EA14" s="205"/>
    </row>
    <row r="15" spans="1:131" s="206" customFormat="1" ht="26.25" customHeight="1">
      <c r="A15" s="212">
        <v>9</v>
      </c>
      <c r="B15" s="747"/>
      <c r="C15" s="748"/>
      <c r="D15" s="748"/>
      <c r="E15" s="748"/>
      <c r="F15" s="748"/>
      <c r="G15" s="748"/>
      <c r="H15" s="748"/>
      <c r="I15" s="748"/>
      <c r="J15" s="748"/>
      <c r="K15" s="748"/>
      <c r="L15" s="748"/>
      <c r="M15" s="748"/>
      <c r="N15" s="748"/>
      <c r="O15" s="748"/>
      <c r="P15" s="749"/>
      <c r="Q15" s="744"/>
      <c r="R15" s="745"/>
      <c r="S15" s="745"/>
      <c r="T15" s="745"/>
      <c r="U15" s="745"/>
      <c r="V15" s="745"/>
      <c r="W15" s="745"/>
      <c r="X15" s="745"/>
      <c r="Y15" s="745"/>
      <c r="Z15" s="745"/>
      <c r="AA15" s="745"/>
      <c r="AB15" s="745"/>
      <c r="AC15" s="745"/>
      <c r="AD15" s="745"/>
      <c r="AE15" s="746"/>
      <c r="AF15" s="802"/>
      <c r="AG15" s="803"/>
      <c r="AH15" s="803"/>
      <c r="AI15" s="803"/>
      <c r="AJ15" s="804"/>
      <c r="AK15" s="788"/>
      <c r="AL15" s="789"/>
      <c r="AM15" s="789"/>
      <c r="AN15" s="789"/>
      <c r="AO15" s="789"/>
      <c r="AP15" s="789"/>
      <c r="AQ15" s="789"/>
      <c r="AR15" s="789"/>
      <c r="AS15" s="789"/>
      <c r="AT15" s="789"/>
      <c r="AU15" s="790"/>
      <c r="AV15" s="790"/>
      <c r="AW15" s="790"/>
      <c r="AX15" s="790"/>
      <c r="AY15" s="791"/>
      <c r="AZ15" s="203"/>
      <c r="BA15" s="203"/>
      <c r="BB15" s="203"/>
      <c r="BC15" s="203"/>
      <c r="BD15" s="203"/>
      <c r="BE15" s="204"/>
      <c r="BF15" s="204"/>
      <c r="BG15" s="204"/>
      <c r="BH15" s="204"/>
      <c r="BI15" s="204"/>
      <c r="BJ15" s="204"/>
      <c r="BK15" s="204"/>
      <c r="BL15" s="204"/>
      <c r="BM15" s="204"/>
      <c r="BN15" s="204"/>
      <c r="BO15" s="204"/>
      <c r="BP15" s="204"/>
      <c r="BQ15" s="213">
        <v>9</v>
      </c>
      <c r="BR15" s="214"/>
      <c r="BS15" s="779"/>
      <c r="BT15" s="780"/>
      <c r="BU15" s="780"/>
      <c r="BV15" s="780"/>
      <c r="BW15" s="780"/>
      <c r="BX15" s="780"/>
      <c r="BY15" s="780"/>
      <c r="BZ15" s="780"/>
      <c r="CA15" s="780"/>
      <c r="CB15" s="780"/>
      <c r="CC15" s="780"/>
      <c r="CD15" s="780"/>
      <c r="CE15" s="780"/>
      <c r="CF15" s="780"/>
      <c r="CG15" s="781"/>
      <c r="CH15" s="796"/>
      <c r="CI15" s="797"/>
      <c r="CJ15" s="797"/>
      <c r="CK15" s="797"/>
      <c r="CL15" s="798"/>
      <c r="CM15" s="796"/>
      <c r="CN15" s="797"/>
      <c r="CO15" s="797"/>
      <c r="CP15" s="797"/>
      <c r="CQ15" s="798"/>
      <c r="CR15" s="796"/>
      <c r="CS15" s="797"/>
      <c r="CT15" s="797"/>
      <c r="CU15" s="797"/>
      <c r="CV15" s="798"/>
      <c r="CW15" s="796"/>
      <c r="CX15" s="797"/>
      <c r="CY15" s="797"/>
      <c r="CZ15" s="797"/>
      <c r="DA15" s="798"/>
      <c r="DB15" s="796"/>
      <c r="DC15" s="797"/>
      <c r="DD15" s="797"/>
      <c r="DE15" s="797"/>
      <c r="DF15" s="798"/>
      <c r="DG15" s="796"/>
      <c r="DH15" s="797"/>
      <c r="DI15" s="797"/>
      <c r="DJ15" s="797"/>
      <c r="DK15" s="798"/>
      <c r="DL15" s="796"/>
      <c r="DM15" s="797"/>
      <c r="DN15" s="797"/>
      <c r="DO15" s="797"/>
      <c r="DP15" s="798"/>
      <c r="DQ15" s="796"/>
      <c r="DR15" s="797"/>
      <c r="DS15" s="797"/>
      <c r="DT15" s="797"/>
      <c r="DU15" s="798"/>
      <c r="DV15" s="799"/>
      <c r="DW15" s="800"/>
      <c r="DX15" s="800"/>
      <c r="DY15" s="800"/>
      <c r="DZ15" s="801"/>
      <c r="EA15" s="205"/>
    </row>
    <row r="16" spans="1:131" s="206" customFormat="1" ht="26.25" customHeight="1">
      <c r="A16" s="212">
        <v>10</v>
      </c>
      <c r="B16" s="747"/>
      <c r="C16" s="748"/>
      <c r="D16" s="748"/>
      <c r="E16" s="748"/>
      <c r="F16" s="748"/>
      <c r="G16" s="748"/>
      <c r="H16" s="748"/>
      <c r="I16" s="748"/>
      <c r="J16" s="748"/>
      <c r="K16" s="748"/>
      <c r="L16" s="748"/>
      <c r="M16" s="748"/>
      <c r="N16" s="748"/>
      <c r="O16" s="748"/>
      <c r="P16" s="749"/>
      <c r="Q16" s="744"/>
      <c r="R16" s="745"/>
      <c r="S16" s="745"/>
      <c r="T16" s="745"/>
      <c r="U16" s="745"/>
      <c r="V16" s="745"/>
      <c r="W16" s="745"/>
      <c r="X16" s="745"/>
      <c r="Y16" s="745"/>
      <c r="Z16" s="745"/>
      <c r="AA16" s="745"/>
      <c r="AB16" s="745"/>
      <c r="AC16" s="745"/>
      <c r="AD16" s="745"/>
      <c r="AE16" s="746"/>
      <c r="AF16" s="802"/>
      <c r="AG16" s="803"/>
      <c r="AH16" s="803"/>
      <c r="AI16" s="803"/>
      <c r="AJ16" s="804"/>
      <c r="AK16" s="788"/>
      <c r="AL16" s="789"/>
      <c r="AM16" s="789"/>
      <c r="AN16" s="789"/>
      <c r="AO16" s="789"/>
      <c r="AP16" s="789"/>
      <c r="AQ16" s="789"/>
      <c r="AR16" s="789"/>
      <c r="AS16" s="789"/>
      <c r="AT16" s="789"/>
      <c r="AU16" s="790"/>
      <c r="AV16" s="790"/>
      <c r="AW16" s="790"/>
      <c r="AX16" s="790"/>
      <c r="AY16" s="791"/>
      <c r="AZ16" s="203"/>
      <c r="BA16" s="203"/>
      <c r="BB16" s="203"/>
      <c r="BC16" s="203"/>
      <c r="BD16" s="203"/>
      <c r="BE16" s="204"/>
      <c r="BF16" s="204"/>
      <c r="BG16" s="204"/>
      <c r="BH16" s="204"/>
      <c r="BI16" s="204"/>
      <c r="BJ16" s="204"/>
      <c r="BK16" s="204"/>
      <c r="BL16" s="204"/>
      <c r="BM16" s="204"/>
      <c r="BN16" s="204"/>
      <c r="BO16" s="204"/>
      <c r="BP16" s="204"/>
      <c r="BQ16" s="213">
        <v>10</v>
      </c>
      <c r="BR16" s="214"/>
      <c r="BS16" s="779"/>
      <c r="BT16" s="780"/>
      <c r="BU16" s="780"/>
      <c r="BV16" s="780"/>
      <c r="BW16" s="780"/>
      <c r="BX16" s="780"/>
      <c r="BY16" s="780"/>
      <c r="BZ16" s="780"/>
      <c r="CA16" s="780"/>
      <c r="CB16" s="780"/>
      <c r="CC16" s="780"/>
      <c r="CD16" s="780"/>
      <c r="CE16" s="780"/>
      <c r="CF16" s="780"/>
      <c r="CG16" s="781"/>
      <c r="CH16" s="796"/>
      <c r="CI16" s="797"/>
      <c r="CJ16" s="797"/>
      <c r="CK16" s="797"/>
      <c r="CL16" s="798"/>
      <c r="CM16" s="796"/>
      <c r="CN16" s="797"/>
      <c r="CO16" s="797"/>
      <c r="CP16" s="797"/>
      <c r="CQ16" s="798"/>
      <c r="CR16" s="796"/>
      <c r="CS16" s="797"/>
      <c r="CT16" s="797"/>
      <c r="CU16" s="797"/>
      <c r="CV16" s="798"/>
      <c r="CW16" s="796"/>
      <c r="CX16" s="797"/>
      <c r="CY16" s="797"/>
      <c r="CZ16" s="797"/>
      <c r="DA16" s="798"/>
      <c r="DB16" s="796"/>
      <c r="DC16" s="797"/>
      <c r="DD16" s="797"/>
      <c r="DE16" s="797"/>
      <c r="DF16" s="798"/>
      <c r="DG16" s="796"/>
      <c r="DH16" s="797"/>
      <c r="DI16" s="797"/>
      <c r="DJ16" s="797"/>
      <c r="DK16" s="798"/>
      <c r="DL16" s="796"/>
      <c r="DM16" s="797"/>
      <c r="DN16" s="797"/>
      <c r="DO16" s="797"/>
      <c r="DP16" s="798"/>
      <c r="DQ16" s="796"/>
      <c r="DR16" s="797"/>
      <c r="DS16" s="797"/>
      <c r="DT16" s="797"/>
      <c r="DU16" s="798"/>
      <c r="DV16" s="799"/>
      <c r="DW16" s="800"/>
      <c r="DX16" s="800"/>
      <c r="DY16" s="800"/>
      <c r="DZ16" s="801"/>
      <c r="EA16" s="205"/>
    </row>
    <row r="17" spans="1:131" s="206" customFormat="1" ht="26.25" customHeight="1">
      <c r="A17" s="212">
        <v>11</v>
      </c>
      <c r="B17" s="747"/>
      <c r="C17" s="748"/>
      <c r="D17" s="748"/>
      <c r="E17" s="748"/>
      <c r="F17" s="748"/>
      <c r="G17" s="748"/>
      <c r="H17" s="748"/>
      <c r="I17" s="748"/>
      <c r="J17" s="748"/>
      <c r="K17" s="748"/>
      <c r="L17" s="748"/>
      <c r="M17" s="748"/>
      <c r="N17" s="748"/>
      <c r="O17" s="748"/>
      <c r="P17" s="749"/>
      <c r="Q17" s="744"/>
      <c r="R17" s="745"/>
      <c r="S17" s="745"/>
      <c r="T17" s="745"/>
      <c r="U17" s="745"/>
      <c r="V17" s="745"/>
      <c r="W17" s="745"/>
      <c r="X17" s="745"/>
      <c r="Y17" s="745"/>
      <c r="Z17" s="745"/>
      <c r="AA17" s="745"/>
      <c r="AB17" s="745"/>
      <c r="AC17" s="745"/>
      <c r="AD17" s="745"/>
      <c r="AE17" s="746"/>
      <c r="AF17" s="802"/>
      <c r="AG17" s="803"/>
      <c r="AH17" s="803"/>
      <c r="AI17" s="803"/>
      <c r="AJ17" s="804"/>
      <c r="AK17" s="788"/>
      <c r="AL17" s="789"/>
      <c r="AM17" s="789"/>
      <c r="AN17" s="789"/>
      <c r="AO17" s="789"/>
      <c r="AP17" s="789"/>
      <c r="AQ17" s="789"/>
      <c r="AR17" s="789"/>
      <c r="AS17" s="789"/>
      <c r="AT17" s="789"/>
      <c r="AU17" s="790"/>
      <c r="AV17" s="790"/>
      <c r="AW17" s="790"/>
      <c r="AX17" s="790"/>
      <c r="AY17" s="791"/>
      <c r="AZ17" s="203"/>
      <c r="BA17" s="203"/>
      <c r="BB17" s="203"/>
      <c r="BC17" s="203"/>
      <c r="BD17" s="203"/>
      <c r="BE17" s="204"/>
      <c r="BF17" s="204"/>
      <c r="BG17" s="204"/>
      <c r="BH17" s="204"/>
      <c r="BI17" s="204"/>
      <c r="BJ17" s="204"/>
      <c r="BK17" s="204"/>
      <c r="BL17" s="204"/>
      <c r="BM17" s="204"/>
      <c r="BN17" s="204"/>
      <c r="BO17" s="204"/>
      <c r="BP17" s="204"/>
      <c r="BQ17" s="213">
        <v>11</v>
      </c>
      <c r="BR17" s="214"/>
      <c r="BS17" s="779"/>
      <c r="BT17" s="780"/>
      <c r="BU17" s="780"/>
      <c r="BV17" s="780"/>
      <c r="BW17" s="780"/>
      <c r="BX17" s="780"/>
      <c r="BY17" s="780"/>
      <c r="BZ17" s="780"/>
      <c r="CA17" s="780"/>
      <c r="CB17" s="780"/>
      <c r="CC17" s="780"/>
      <c r="CD17" s="780"/>
      <c r="CE17" s="780"/>
      <c r="CF17" s="780"/>
      <c r="CG17" s="781"/>
      <c r="CH17" s="796"/>
      <c r="CI17" s="797"/>
      <c r="CJ17" s="797"/>
      <c r="CK17" s="797"/>
      <c r="CL17" s="798"/>
      <c r="CM17" s="796"/>
      <c r="CN17" s="797"/>
      <c r="CO17" s="797"/>
      <c r="CP17" s="797"/>
      <c r="CQ17" s="798"/>
      <c r="CR17" s="796"/>
      <c r="CS17" s="797"/>
      <c r="CT17" s="797"/>
      <c r="CU17" s="797"/>
      <c r="CV17" s="798"/>
      <c r="CW17" s="796"/>
      <c r="CX17" s="797"/>
      <c r="CY17" s="797"/>
      <c r="CZ17" s="797"/>
      <c r="DA17" s="798"/>
      <c r="DB17" s="796"/>
      <c r="DC17" s="797"/>
      <c r="DD17" s="797"/>
      <c r="DE17" s="797"/>
      <c r="DF17" s="798"/>
      <c r="DG17" s="796"/>
      <c r="DH17" s="797"/>
      <c r="DI17" s="797"/>
      <c r="DJ17" s="797"/>
      <c r="DK17" s="798"/>
      <c r="DL17" s="796"/>
      <c r="DM17" s="797"/>
      <c r="DN17" s="797"/>
      <c r="DO17" s="797"/>
      <c r="DP17" s="798"/>
      <c r="DQ17" s="796"/>
      <c r="DR17" s="797"/>
      <c r="DS17" s="797"/>
      <c r="DT17" s="797"/>
      <c r="DU17" s="798"/>
      <c r="DV17" s="799"/>
      <c r="DW17" s="800"/>
      <c r="DX17" s="800"/>
      <c r="DY17" s="800"/>
      <c r="DZ17" s="801"/>
      <c r="EA17" s="205"/>
    </row>
    <row r="18" spans="1:131" s="206" customFormat="1" ht="26.25" customHeight="1">
      <c r="A18" s="212">
        <v>12</v>
      </c>
      <c r="B18" s="747"/>
      <c r="C18" s="748"/>
      <c r="D18" s="748"/>
      <c r="E18" s="748"/>
      <c r="F18" s="748"/>
      <c r="G18" s="748"/>
      <c r="H18" s="748"/>
      <c r="I18" s="748"/>
      <c r="J18" s="748"/>
      <c r="K18" s="748"/>
      <c r="L18" s="748"/>
      <c r="M18" s="748"/>
      <c r="N18" s="748"/>
      <c r="O18" s="748"/>
      <c r="P18" s="749"/>
      <c r="Q18" s="744"/>
      <c r="R18" s="745"/>
      <c r="S18" s="745"/>
      <c r="T18" s="745"/>
      <c r="U18" s="745"/>
      <c r="V18" s="745"/>
      <c r="W18" s="745"/>
      <c r="X18" s="745"/>
      <c r="Y18" s="745"/>
      <c r="Z18" s="745"/>
      <c r="AA18" s="745"/>
      <c r="AB18" s="745"/>
      <c r="AC18" s="745"/>
      <c r="AD18" s="745"/>
      <c r="AE18" s="746"/>
      <c r="AF18" s="802"/>
      <c r="AG18" s="803"/>
      <c r="AH18" s="803"/>
      <c r="AI18" s="803"/>
      <c r="AJ18" s="804"/>
      <c r="AK18" s="788"/>
      <c r="AL18" s="789"/>
      <c r="AM18" s="789"/>
      <c r="AN18" s="789"/>
      <c r="AO18" s="789"/>
      <c r="AP18" s="789"/>
      <c r="AQ18" s="789"/>
      <c r="AR18" s="789"/>
      <c r="AS18" s="789"/>
      <c r="AT18" s="789"/>
      <c r="AU18" s="790"/>
      <c r="AV18" s="790"/>
      <c r="AW18" s="790"/>
      <c r="AX18" s="790"/>
      <c r="AY18" s="791"/>
      <c r="AZ18" s="203"/>
      <c r="BA18" s="203"/>
      <c r="BB18" s="203"/>
      <c r="BC18" s="203"/>
      <c r="BD18" s="203"/>
      <c r="BE18" s="204"/>
      <c r="BF18" s="204"/>
      <c r="BG18" s="204"/>
      <c r="BH18" s="204"/>
      <c r="BI18" s="204"/>
      <c r="BJ18" s="204"/>
      <c r="BK18" s="204"/>
      <c r="BL18" s="204"/>
      <c r="BM18" s="204"/>
      <c r="BN18" s="204"/>
      <c r="BO18" s="204"/>
      <c r="BP18" s="204"/>
      <c r="BQ18" s="213">
        <v>12</v>
      </c>
      <c r="BR18" s="214"/>
      <c r="BS18" s="779"/>
      <c r="BT18" s="780"/>
      <c r="BU18" s="780"/>
      <c r="BV18" s="780"/>
      <c r="BW18" s="780"/>
      <c r="BX18" s="780"/>
      <c r="BY18" s="780"/>
      <c r="BZ18" s="780"/>
      <c r="CA18" s="780"/>
      <c r="CB18" s="780"/>
      <c r="CC18" s="780"/>
      <c r="CD18" s="780"/>
      <c r="CE18" s="780"/>
      <c r="CF18" s="780"/>
      <c r="CG18" s="781"/>
      <c r="CH18" s="796"/>
      <c r="CI18" s="797"/>
      <c r="CJ18" s="797"/>
      <c r="CK18" s="797"/>
      <c r="CL18" s="798"/>
      <c r="CM18" s="796"/>
      <c r="CN18" s="797"/>
      <c r="CO18" s="797"/>
      <c r="CP18" s="797"/>
      <c r="CQ18" s="798"/>
      <c r="CR18" s="796"/>
      <c r="CS18" s="797"/>
      <c r="CT18" s="797"/>
      <c r="CU18" s="797"/>
      <c r="CV18" s="798"/>
      <c r="CW18" s="796"/>
      <c r="CX18" s="797"/>
      <c r="CY18" s="797"/>
      <c r="CZ18" s="797"/>
      <c r="DA18" s="798"/>
      <c r="DB18" s="796"/>
      <c r="DC18" s="797"/>
      <c r="DD18" s="797"/>
      <c r="DE18" s="797"/>
      <c r="DF18" s="798"/>
      <c r="DG18" s="796"/>
      <c r="DH18" s="797"/>
      <c r="DI18" s="797"/>
      <c r="DJ18" s="797"/>
      <c r="DK18" s="798"/>
      <c r="DL18" s="796"/>
      <c r="DM18" s="797"/>
      <c r="DN18" s="797"/>
      <c r="DO18" s="797"/>
      <c r="DP18" s="798"/>
      <c r="DQ18" s="796"/>
      <c r="DR18" s="797"/>
      <c r="DS18" s="797"/>
      <c r="DT18" s="797"/>
      <c r="DU18" s="798"/>
      <c r="DV18" s="799"/>
      <c r="DW18" s="800"/>
      <c r="DX18" s="800"/>
      <c r="DY18" s="800"/>
      <c r="DZ18" s="801"/>
      <c r="EA18" s="205"/>
    </row>
    <row r="19" spans="1:131" s="206" customFormat="1" ht="26.25" customHeight="1">
      <c r="A19" s="212">
        <v>13</v>
      </c>
      <c r="B19" s="747"/>
      <c r="C19" s="748"/>
      <c r="D19" s="748"/>
      <c r="E19" s="748"/>
      <c r="F19" s="748"/>
      <c r="G19" s="748"/>
      <c r="H19" s="748"/>
      <c r="I19" s="748"/>
      <c r="J19" s="748"/>
      <c r="K19" s="748"/>
      <c r="L19" s="748"/>
      <c r="M19" s="748"/>
      <c r="N19" s="748"/>
      <c r="O19" s="748"/>
      <c r="P19" s="749"/>
      <c r="Q19" s="744"/>
      <c r="R19" s="745"/>
      <c r="S19" s="745"/>
      <c r="T19" s="745"/>
      <c r="U19" s="745"/>
      <c r="V19" s="745"/>
      <c r="W19" s="745"/>
      <c r="X19" s="745"/>
      <c r="Y19" s="745"/>
      <c r="Z19" s="745"/>
      <c r="AA19" s="745"/>
      <c r="AB19" s="745"/>
      <c r="AC19" s="745"/>
      <c r="AD19" s="745"/>
      <c r="AE19" s="746"/>
      <c r="AF19" s="802"/>
      <c r="AG19" s="803"/>
      <c r="AH19" s="803"/>
      <c r="AI19" s="803"/>
      <c r="AJ19" s="804"/>
      <c r="AK19" s="788"/>
      <c r="AL19" s="789"/>
      <c r="AM19" s="789"/>
      <c r="AN19" s="789"/>
      <c r="AO19" s="789"/>
      <c r="AP19" s="789"/>
      <c r="AQ19" s="789"/>
      <c r="AR19" s="789"/>
      <c r="AS19" s="789"/>
      <c r="AT19" s="789"/>
      <c r="AU19" s="790"/>
      <c r="AV19" s="790"/>
      <c r="AW19" s="790"/>
      <c r="AX19" s="790"/>
      <c r="AY19" s="791"/>
      <c r="AZ19" s="203"/>
      <c r="BA19" s="203"/>
      <c r="BB19" s="203"/>
      <c r="BC19" s="203"/>
      <c r="BD19" s="203"/>
      <c r="BE19" s="204"/>
      <c r="BF19" s="204"/>
      <c r="BG19" s="204"/>
      <c r="BH19" s="204"/>
      <c r="BI19" s="204"/>
      <c r="BJ19" s="204"/>
      <c r="BK19" s="204"/>
      <c r="BL19" s="204"/>
      <c r="BM19" s="204"/>
      <c r="BN19" s="204"/>
      <c r="BO19" s="204"/>
      <c r="BP19" s="204"/>
      <c r="BQ19" s="213">
        <v>13</v>
      </c>
      <c r="BR19" s="214"/>
      <c r="BS19" s="779"/>
      <c r="BT19" s="780"/>
      <c r="BU19" s="780"/>
      <c r="BV19" s="780"/>
      <c r="BW19" s="780"/>
      <c r="BX19" s="780"/>
      <c r="BY19" s="780"/>
      <c r="BZ19" s="780"/>
      <c r="CA19" s="780"/>
      <c r="CB19" s="780"/>
      <c r="CC19" s="780"/>
      <c r="CD19" s="780"/>
      <c r="CE19" s="780"/>
      <c r="CF19" s="780"/>
      <c r="CG19" s="781"/>
      <c r="CH19" s="796"/>
      <c r="CI19" s="797"/>
      <c r="CJ19" s="797"/>
      <c r="CK19" s="797"/>
      <c r="CL19" s="798"/>
      <c r="CM19" s="796"/>
      <c r="CN19" s="797"/>
      <c r="CO19" s="797"/>
      <c r="CP19" s="797"/>
      <c r="CQ19" s="798"/>
      <c r="CR19" s="796"/>
      <c r="CS19" s="797"/>
      <c r="CT19" s="797"/>
      <c r="CU19" s="797"/>
      <c r="CV19" s="798"/>
      <c r="CW19" s="796"/>
      <c r="CX19" s="797"/>
      <c r="CY19" s="797"/>
      <c r="CZ19" s="797"/>
      <c r="DA19" s="798"/>
      <c r="DB19" s="796"/>
      <c r="DC19" s="797"/>
      <c r="DD19" s="797"/>
      <c r="DE19" s="797"/>
      <c r="DF19" s="798"/>
      <c r="DG19" s="796"/>
      <c r="DH19" s="797"/>
      <c r="DI19" s="797"/>
      <c r="DJ19" s="797"/>
      <c r="DK19" s="798"/>
      <c r="DL19" s="796"/>
      <c r="DM19" s="797"/>
      <c r="DN19" s="797"/>
      <c r="DO19" s="797"/>
      <c r="DP19" s="798"/>
      <c r="DQ19" s="796"/>
      <c r="DR19" s="797"/>
      <c r="DS19" s="797"/>
      <c r="DT19" s="797"/>
      <c r="DU19" s="798"/>
      <c r="DV19" s="799"/>
      <c r="DW19" s="800"/>
      <c r="DX19" s="800"/>
      <c r="DY19" s="800"/>
      <c r="DZ19" s="801"/>
      <c r="EA19" s="205"/>
    </row>
    <row r="20" spans="1:131" s="206" customFormat="1" ht="26.25" customHeight="1">
      <c r="A20" s="212">
        <v>14</v>
      </c>
      <c r="B20" s="747"/>
      <c r="C20" s="748"/>
      <c r="D20" s="748"/>
      <c r="E20" s="748"/>
      <c r="F20" s="748"/>
      <c r="G20" s="748"/>
      <c r="H20" s="748"/>
      <c r="I20" s="748"/>
      <c r="J20" s="748"/>
      <c r="K20" s="748"/>
      <c r="L20" s="748"/>
      <c r="M20" s="748"/>
      <c r="N20" s="748"/>
      <c r="O20" s="748"/>
      <c r="P20" s="749"/>
      <c r="Q20" s="744"/>
      <c r="R20" s="745"/>
      <c r="S20" s="745"/>
      <c r="T20" s="745"/>
      <c r="U20" s="745"/>
      <c r="V20" s="745"/>
      <c r="W20" s="745"/>
      <c r="X20" s="745"/>
      <c r="Y20" s="745"/>
      <c r="Z20" s="745"/>
      <c r="AA20" s="745"/>
      <c r="AB20" s="745"/>
      <c r="AC20" s="745"/>
      <c r="AD20" s="745"/>
      <c r="AE20" s="746"/>
      <c r="AF20" s="802"/>
      <c r="AG20" s="803"/>
      <c r="AH20" s="803"/>
      <c r="AI20" s="803"/>
      <c r="AJ20" s="804"/>
      <c r="AK20" s="788"/>
      <c r="AL20" s="789"/>
      <c r="AM20" s="789"/>
      <c r="AN20" s="789"/>
      <c r="AO20" s="789"/>
      <c r="AP20" s="789"/>
      <c r="AQ20" s="789"/>
      <c r="AR20" s="789"/>
      <c r="AS20" s="789"/>
      <c r="AT20" s="789"/>
      <c r="AU20" s="790"/>
      <c r="AV20" s="790"/>
      <c r="AW20" s="790"/>
      <c r="AX20" s="790"/>
      <c r="AY20" s="791"/>
      <c r="AZ20" s="203"/>
      <c r="BA20" s="203"/>
      <c r="BB20" s="203"/>
      <c r="BC20" s="203"/>
      <c r="BD20" s="203"/>
      <c r="BE20" s="204"/>
      <c r="BF20" s="204"/>
      <c r="BG20" s="204"/>
      <c r="BH20" s="204"/>
      <c r="BI20" s="204"/>
      <c r="BJ20" s="204"/>
      <c r="BK20" s="204"/>
      <c r="BL20" s="204"/>
      <c r="BM20" s="204"/>
      <c r="BN20" s="204"/>
      <c r="BO20" s="204"/>
      <c r="BP20" s="204"/>
      <c r="BQ20" s="213">
        <v>14</v>
      </c>
      <c r="BR20" s="214"/>
      <c r="BS20" s="779"/>
      <c r="BT20" s="780"/>
      <c r="BU20" s="780"/>
      <c r="BV20" s="780"/>
      <c r="BW20" s="780"/>
      <c r="BX20" s="780"/>
      <c r="BY20" s="780"/>
      <c r="BZ20" s="780"/>
      <c r="CA20" s="780"/>
      <c r="CB20" s="780"/>
      <c r="CC20" s="780"/>
      <c r="CD20" s="780"/>
      <c r="CE20" s="780"/>
      <c r="CF20" s="780"/>
      <c r="CG20" s="781"/>
      <c r="CH20" s="796"/>
      <c r="CI20" s="797"/>
      <c r="CJ20" s="797"/>
      <c r="CK20" s="797"/>
      <c r="CL20" s="798"/>
      <c r="CM20" s="796"/>
      <c r="CN20" s="797"/>
      <c r="CO20" s="797"/>
      <c r="CP20" s="797"/>
      <c r="CQ20" s="798"/>
      <c r="CR20" s="796"/>
      <c r="CS20" s="797"/>
      <c r="CT20" s="797"/>
      <c r="CU20" s="797"/>
      <c r="CV20" s="798"/>
      <c r="CW20" s="796"/>
      <c r="CX20" s="797"/>
      <c r="CY20" s="797"/>
      <c r="CZ20" s="797"/>
      <c r="DA20" s="798"/>
      <c r="DB20" s="796"/>
      <c r="DC20" s="797"/>
      <c r="DD20" s="797"/>
      <c r="DE20" s="797"/>
      <c r="DF20" s="798"/>
      <c r="DG20" s="796"/>
      <c r="DH20" s="797"/>
      <c r="DI20" s="797"/>
      <c r="DJ20" s="797"/>
      <c r="DK20" s="798"/>
      <c r="DL20" s="796"/>
      <c r="DM20" s="797"/>
      <c r="DN20" s="797"/>
      <c r="DO20" s="797"/>
      <c r="DP20" s="798"/>
      <c r="DQ20" s="796"/>
      <c r="DR20" s="797"/>
      <c r="DS20" s="797"/>
      <c r="DT20" s="797"/>
      <c r="DU20" s="798"/>
      <c r="DV20" s="799"/>
      <c r="DW20" s="800"/>
      <c r="DX20" s="800"/>
      <c r="DY20" s="800"/>
      <c r="DZ20" s="801"/>
      <c r="EA20" s="205"/>
    </row>
    <row r="21" spans="1:131" s="206" customFormat="1" ht="26.25" customHeight="1" thickBot="1">
      <c r="A21" s="212">
        <v>15</v>
      </c>
      <c r="B21" s="747"/>
      <c r="C21" s="748"/>
      <c r="D21" s="748"/>
      <c r="E21" s="748"/>
      <c r="F21" s="748"/>
      <c r="G21" s="748"/>
      <c r="H21" s="748"/>
      <c r="I21" s="748"/>
      <c r="J21" s="748"/>
      <c r="K21" s="748"/>
      <c r="L21" s="748"/>
      <c r="M21" s="748"/>
      <c r="N21" s="748"/>
      <c r="O21" s="748"/>
      <c r="P21" s="749"/>
      <c r="Q21" s="744"/>
      <c r="R21" s="745"/>
      <c r="S21" s="745"/>
      <c r="T21" s="745"/>
      <c r="U21" s="745"/>
      <c r="V21" s="745"/>
      <c r="W21" s="745"/>
      <c r="X21" s="745"/>
      <c r="Y21" s="745"/>
      <c r="Z21" s="745"/>
      <c r="AA21" s="745"/>
      <c r="AB21" s="745"/>
      <c r="AC21" s="745"/>
      <c r="AD21" s="745"/>
      <c r="AE21" s="746"/>
      <c r="AF21" s="802"/>
      <c r="AG21" s="803"/>
      <c r="AH21" s="803"/>
      <c r="AI21" s="803"/>
      <c r="AJ21" s="804"/>
      <c r="AK21" s="788"/>
      <c r="AL21" s="789"/>
      <c r="AM21" s="789"/>
      <c r="AN21" s="789"/>
      <c r="AO21" s="789"/>
      <c r="AP21" s="789"/>
      <c r="AQ21" s="789"/>
      <c r="AR21" s="789"/>
      <c r="AS21" s="789"/>
      <c r="AT21" s="789"/>
      <c r="AU21" s="790"/>
      <c r="AV21" s="790"/>
      <c r="AW21" s="790"/>
      <c r="AX21" s="790"/>
      <c r="AY21" s="791"/>
      <c r="AZ21" s="203"/>
      <c r="BA21" s="203"/>
      <c r="BB21" s="203"/>
      <c r="BC21" s="203"/>
      <c r="BD21" s="203"/>
      <c r="BE21" s="204"/>
      <c r="BF21" s="204"/>
      <c r="BG21" s="204"/>
      <c r="BH21" s="204"/>
      <c r="BI21" s="204"/>
      <c r="BJ21" s="204"/>
      <c r="BK21" s="204"/>
      <c r="BL21" s="204"/>
      <c r="BM21" s="204"/>
      <c r="BN21" s="204"/>
      <c r="BO21" s="204"/>
      <c r="BP21" s="204"/>
      <c r="BQ21" s="213">
        <v>15</v>
      </c>
      <c r="BR21" s="214"/>
      <c r="BS21" s="779"/>
      <c r="BT21" s="780"/>
      <c r="BU21" s="780"/>
      <c r="BV21" s="780"/>
      <c r="BW21" s="780"/>
      <c r="BX21" s="780"/>
      <c r="BY21" s="780"/>
      <c r="BZ21" s="780"/>
      <c r="CA21" s="780"/>
      <c r="CB21" s="780"/>
      <c r="CC21" s="780"/>
      <c r="CD21" s="780"/>
      <c r="CE21" s="780"/>
      <c r="CF21" s="780"/>
      <c r="CG21" s="781"/>
      <c r="CH21" s="796"/>
      <c r="CI21" s="797"/>
      <c r="CJ21" s="797"/>
      <c r="CK21" s="797"/>
      <c r="CL21" s="798"/>
      <c r="CM21" s="796"/>
      <c r="CN21" s="797"/>
      <c r="CO21" s="797"/>
      <c r="CP21" s="797"/>
      <c r="CQ21" s="798"/>
      <c r="CR21" s="796"/>
      <c r="CS21" s="797"/>
      <c r="CT21" s="797"/>
      <c r="CU21" s="797"/>
      <c r="CV21" s="798"/>
      <c r="CW21" s="796"/>
      <c r="CX21" s="797"/>
      <c r="CY21" s="797"/>
      <c r="CZ21" s="797"/>
      <c r="DA21" s="798"/>
      <c r="DB21" s="796"/>
      <c r="DC21" s="797"/>
      <c r="DD21" s="797"/>
      <c r="DE21" s="797"/>
      <c r="DF21" s="798"/>
      <c r="DG21" s="796"/>
      <c r="DH21" s="797"/>
      <c r="DI21" s="797"/>
      <c r="DJ21" s="797"/>
      <c r="DK21" s="798"/>
      <c r="DL21" s="796"/>
      <c r="DM21" s="797"/>
      <c r="DN21" s="797"/>
      <c r="DO21" s="797"/>
      <c r="DP21" s="798"/>
      <c r="DQ21" s="796"/>
      <c r="DR21" s="797"/>
      <c r="DS21" s="797"/>
      <c r="DT21" s="797"/>
      <c r="DU21" s="798"/>
      <c r="DV21" s="799"/>
      <c r="DW21" s="800"/>
      <c r="DX21" s="800"/>
      <c r="DY21" s="800"/>
      <c r="DZ21" s="801"/>
      <c r="EA21" s="205"/>
    </row>
    <row r="22" spans="1:131" s="206" customFormat="1" ht="26.25" customHeight="1">
      <c r="A22" s="212">
        <v>16</v>
      </c>
      <c r="B22" s="747"/>
      <c r="C22" s="748"/>
      <c r="D22" s="748"/>
      <c r="E22" s="748"/>
      <c r="F22" s="748"/>
      <c r="G22" s="748"/>
      <c r="H22" s="748"/>
      <c r="I22" s="748"/>
      <c r="J22" s="748"/>
      <c r="K22" s="748"/>
      <c r="L22" s="748"/>
      <c r="M22" s="748"/>
      <c r="N22" s="748"/>
      <c r="O22" s="748"/>
      <c r="P22" s="749"/>
      <c r="Q22" s="823"/>
      <c r="R22" s="824"/>
      <c r="S22" s="824"/>
      <c r="T22" s="824"/>
      <c r="U22" s="824"/>
      <c r="V22" s="824"/>
      <c r="W22" s="824"/>
      <c r="X22" s="824"/>
      <c r="Y22" s="824"/>
      <c r="Z22" s="824"/>
      <c r="AA22" s="824"/>
      <c r="AB22" s="824"/>
      <c r="AC22" s="824"/>
      <c r="AD22" s="824"/>
      <c r="AE22" s="825"/>
      <c r="AF22" s="802"/>
      <c r="AG22" s="803"/>
      <c r="AH22" s="803"/>
      <c r="AI22" s="803"/>
      <c r="AJ22" s="804"/>
      <c r="AK22" s="817"/>
      <c r="AL22" s="818"/>
      <c r="AM22" s="818"/>
      <c r="AN22" s="818"/>
      <c r="AO22" s="818"/>
      <c r="AP22" s="818"/>
      <c r="AQ22" s="818"/>
      <c r="AR22" s="818"/>
      <c r="AS22" s="818"/>
      <c r="AT22" s="818"/>
      <c r="AU22" s="819"/>
      <c r="AV22" s="819"/>
      <c r="AW22" s="819"/>
      <c r="AX22" s="819"/>
      <c r="AY22" s="820"/>
      <c r="AZ22" s="821" t="s">
        <v>363</v>
      </c>
      <c r="BA22" s="821"/>
      <c r="BB22" s="821"/>
      <c r="BC22" s="821"/>
      <c r="BD22" s="822"/>
      <c r="BE22" s="204"/>
      <c r="BF22" s="204"/>
      <c r="BG22" s="204"/>
      <c r="BH22" s="204"/>
      <c r="BI22" s="204"/>
      <c r="BJ22" s="204"/>
      <c r="BK22" s="204"/>
      <c r="BL22" s="204"/>
      <c r="BM22" s="204"/>
      <c r="BN22" s="204"/>
      <c r="BO22" s="204"/>
      <c r="BP22" s="204"/>
      <c r="BQ22" s="213">
        <v>16</v>
      </c>
      <c r="BR22" s="214"/>
      <c r="BS22" s="779"/>
      <c r="BT22" s="780"/>
      <c r="BU22" s="780"/>
      <c r="BV22" s="780"/>
      <c r="BW22" s="780"/>
      <c r="BX22" s="780"/>
      <c r="BY22" s="780"/>
      <c r="BZ22" s="780"/>
      <c r="CA22" s="780"/>
      <c r="CB22" s="780"/>
      <c r="CC22" s="780"/>
      <c r="CD22" s="780"/>
      <c r="CE22" s="780"/>
      <c r="CF22" s="780"/>
      <c r="CG22" s="781"/>
      <c r="CH22" s="796"/>
      <c r="CI22" s="797"/>
      <c r="CJ22" s="797"/>
      <c r="CK22" s="797"/>
      <c r="CL22" s="798"/>
      <c r="CM22" s="796"/>
      <c r="CN22" s="797"/>
      <c r="CO22" s="797"/>
      <c r="CP22" s="797"/>
      <c r="CQ22" s="798"/>
      <c r="CR22" s="796"/>
      <c r="CS22" s="797"/>
      <c r="CT22" s="797"/>
      <c r="CU22" s="797"/>
      <c r="CV22" s="798"/>
      <c r="CW22" s="796"/>
      <c r="CX22" s="797"/>
      <c r="CY22" s="797"/>
      <c r="CZ22" s="797"/>
      <c r="DA22" s="798"/>
      <c r="DB22" s="796"/>
      <c r="DC22" s="797"/>
      <c r="DD22" s="797"/>
      <c r="DE22" s="797"/>
      <c r="DF22" s="798"/>
      <c r="DG22" s="796"/>
      <c r="DH22" s="797"/>
      <c r="DI22" s="797"/>
      <c r="DJ22" s="797"/>
      <c r="DK22" s="798"/>
      <c r="DL22" s="796"/>
      <c r="DM22" s="797"/>
      <c r="DN22" s="797"/>
      <c r="DO22" s="797"/>
      <c r="DP22" s="798"/>
      <c r="DQ22" s="796"/>
      <c r="DR22" s="797"/>
      <c r="DS22" s="797"/>
      <c r="DT22" s="797"/>
      <c r="DU22" s="798"/>
      <c r="DV22" s="799"/>
      <c r="DW22" s="800"/>
      <c r="DX22" s="800"/>
      <c r="DY22" s="800"/>
      <c r="DZ22" s="801"/>
      <c r="EA22" s="205"/>
    </row>
    <row r="23" spans="1:131" s="206" customFormat="1" ht="26.25" customHeight="1" thickBot="1">
      <c r="A23" s="215" t="s">
        <v>364</v>
      </c>
      <c r="B23" s="830" t="s">
        <v>365</v>
      </c>
      <c r="C23" s="831"/>
      <c r="D23" s="831"/>
      <c r="E23" s="831"/>
      <c r="F23" s="831"/>
      <c r="G23" s="831"/>
      <c r="H23" s="831"/>
      <c r="I23" s="831"/>
      <c r="J23" s="831"/>
      <c r="K23" s="831"/>
      <c r="L23" s="831"/>
      <c r="M23" s="831"/>
      <c r="N23" s="831"/>
      <c r="O23" s="831"/>
      <c r="P23" s="832"/>
      <c r="Q23" s="833">
        <v>20303</v>
      </c>
      <c r="R23" s="834"/>
      <c r="S23" s="834"/>
      <c r="T23" s="834"/>
      <c r="U23" s="834"/>
      <c r="V23" s="834">
        <v>19358</v>
      </c>
      <c r="W23" s="834"/>
      <c r="X23" s="834"/>
      <c r="Y23" s="834"/>
      <c r="Z23" s="834"/>
      <c r="AA23" s="834">
        <v>945</v>
      </c>
      <c r="AB23" s="834"/>
      <c r="AC23" s="834"/>
      <c r="AD23" s="834"/>
      <c r="AE23" s="835"/>
      <c r="AF23" s="836">
        <v>833</v>
      </c>
      <c r="AG23" s="834"/>
      <c r="AH23" s="834"/>
      <c r="AI23" s="834"/>
      <c r="AJ23" s="837"/>
      <c r="AK23" s="838"/>
      <c r="AL23" s="839"/>
      <c r="AM23" s="839"/>
      <c r="AN23" s="839"/>
      <c r="AO23" s="839"/>
      <c r="AP23" s="834">
        <v>13355</v>
      </c>
      <c r="AQ23" s="834"/>
      <c r="AR23" s="834"/>
      <c r="AS23" s="834"/>
      <c r="AT23" s="834"/>
      <c r="AU23" s="840"/>
      <c r="AV23" s="840"/>
      <c r="AW23" s="840"/>
      <c r="AX23" s="840"/>
      <c r="AY23" s="841"/>
      <c r="AZ23" s="827" t="s">
        <v>108</v>
      </c>
      <c r="BA23" s="828"/>
      <c r="BB23" s="828"/>
      <c r="BC23" s="828"/>
      <c r="BD23" s="829"/>
      <c r="BE23" s="204"/>
      <c r="BF23" s="204"/>
      <c r="BG23" s="204"/>
      <c r="BH23" s="204"/>
      <c r="BI23" s="204"/>
      <c r="BJ23" s="204"/>
      <c r="BK23" s="204"/>
      <c r="BL23" s="204"/>
      <c r="BM23" s="204"/>
      <c r="BN23" s="204"/>
      <c r="BO23" s="204"/>
      <c r="BP23" s="204"/>
      <c r="BQ23" s="213">
        <v>17</v>
      </c>
      <c r="BR23" s="214"/>
      <c r="BS23" s="779"/>
      <c r="BT23" s="780"/>
      <c r="BU23" s="780"/>
      <c r="BV23" s="780"/>
      <c r="BW23" s="780"/>
      <c r="BX23" s="780"/>
      <c r="BY23" s="780"/>
      <c r="BZ23" s="780"/>
      <c r="CA23" s="780"/>
      <c r="CB23" s="780"/>
      <c r="CC23" s="780"/>
      <c r="CD23" s="780"/>
      <c r="CE23" s="780"/>
      <c r="CF23" s="780"/>
      <c r="CG23" s="781"/>
      <c r="CH23" s="796"/>
      <c r="CI23" s="797"/>
      <c r="CJ23" s="797"/>
      <c r="CK23" s="797"/>
      <c r="CL23" s="798"/>
      <c r="CM23" s="796"/>
      <c r="CN23" s="797"/>
      <c r="CO23" s="797"/>
      <c r="CP23" s="797"/>
      <c r="CQ23" s="798"/>
      <c r="CR23" s="796"/>
      <c r="CS23" s="797"/>
      <c r="CT23" s="797"/>
      <c r="CU23" s="797"/>
      <c r="CV23" s="798"/>
      <c r="CW23" s="796"/>
      <c r="CX23" s="797"/>
      <c r="CY23" s="797"/>
      <c r="CZ23" s="797"/>
      <c r="DA23" s="798"/>
      <c r="DB23" s="796"/>
      <c r="DC23" s="797"/>
      <c r="DD23" s="797"/>
      <c r="DE23" s="797"/>
      <c r="DF23" s="798"/>
      <c r="DG23" s="796"/>
      <c r="DH23" s="797"/>
      <c r="DI23" s="797"/>
      <c r="DJ23" s="797"/>
      <c r="DK23" s="798"/>
      <c r="DL23" s="796"/>
      <c r="DM23" s="797"/>
      <c r="DN23" s="797"/>
      <c r="DO23" s="797"/>
      <c r="DP23" s="798"/>
      <c r="DQ23" s="796"/>
      <c r="DR23" s="797"/>
      <c r="DS23" s="797"/>
      <c r="DT23" s="797"/>
      <c r="DU23" s="798"/>
      <c r="DV23" s="799"/>
      <c r="DW23" s="800"/>
      <c r="DX23" s="800"/>
      <c r="DY23" s="800"/>
      <c r="DZ23" s="801"/>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79"/>
      <c r="BT24" s="780"/>
      <c r="BU24" s="780"/>
      <c r="BV24" s="780"/>
      <c r="BW24" s="780"/>
      <c r="BX24" s="780"/>
      <c r="BY24" s="780"/>
      <c r="BZ24" s="780"/>
      <c r="CA24" s="780"/>
      <c r="CB24" s="780"/>
      <c r="CC24" s="780"/>
      <c r="CD24" s="780"/>
      <c r="CE24" s="780"/>
      <c r="CF24" s="780"/>
      <c r="CG24" s="781"/>
      <c r="CH24" s="796"/>
      <c r="CI24" s="797"/>
      <c r="CJ24" s="797"/>
      <c r="CK24" s="797"/>
      <c r="CL24" s="798"/>
      <c r="CM24" s="796"/>
      <c r="CN24" s="797"/>
      <c r="CO24" s="797"/>
      <c r="CP24" s="797"/>
      <c r="CQ24" s="798"/>
      <c r="CR24" s="796"/>
      <c r="CS24" s="797"/>
      <c r="CT24" s="797"/>
      <c r="CU24" s="797"/>
      <c r="CV24" s="798"/>
      <c r="CW24" s="796"/>
      <c r="CX24" s="797"/>
      <c r="CY24" s="797"/>
      <c r="CZ24" s="797"/>
      <c r="DA24" s="798"/>
      <c r="DB24" s="796"/>
      <c r="DC24" s="797"/>
      <c r="DD24" s="797"/>
      <c r="DE24" s="797"/>
      <c r="DF24" s="798"/>
      <c r="DG24" s="796"/>
      <c r="DH24" s="797"/>
      <c r="DI24" s="797"/>
      <c r="DJ24" s="797"/>
      <c r="DK24" s="798"/>
      <c r="DL24" s="796"/>
      <c r="DM24" s="797"/>
      <c r="DN24" s="797"/>
      <c r="DO24" s="797"/>
      <c r="DP24" s="798"/>
      <c r="DQ24" s="796"/>
      <c r="DR24" s="797"/>
      <c r="DS24" s="797"/>
      <c r="DT24" s="797"/>
      <c r="DU24" s="798"/>
      <c r="DV24" s="799"/>
      <c r="DW24" s="800"/>
      <c r="DX24" s="800"/>
      <c r="DY24" s="800"/>
      <c r="DZ24" s="801"/>
      <c r="EA24" s="205"/>
    </row>
    <row r="25" spans="1:131" s="198" customFormat="1" ht="26.25" customHeight="1" thickBot="1">
      <c r="A25" s="808" t="s">
        <v>367</v>
      </c>
      <c r="B25" s="808"/>
      <c r="C25" s="808"/>
      <c r="D25" s="808"/>
      <c r="E25" s="808"/>
      <c r="F25" s="808"/>
      <c r="G25" s="808"/>
      <c r="H25" s="808"/>
      <c r="I25" s="808"/>
      <c r="J25" s="808"/>
      <c r="K25" s="808"/>
      <c r="L25" s="808"/>
      <c r="M25" s="808"/>
      <c r="N25" s="808"/>
      <c r="O25" s="808"/>
      <c r="P25" s="808"/>
      <c r="Q25" s="808"/>
      <c r="R25" s="808"/>
      <c r="S25" s="808"/>
      <c r="T25" s="808"/>
      <c r="U25" s="808"/>
      <c r="V25" s="808"/>
      <c r="W25" s="808"/>
      <c r="X25" s="808"/>
      <c r="Y25" s="808"/>
      <c r="Z25" s="808"/>
      <c r="AA25" s="808"/>
      <c r="AB25" s="808"/>
      <c r="AC25" s="808"/>
      <c r="AD25" s="808"/>
      <c r="AE25" s="808"/>
      <c r="AF25" s="808"/>
      <c r="AG25" s="808"/>
      <c r="AH25" s="808"/>
      <c r="AI25" s="808"/>
      <c r="AJ25" s="808"/>
      <c r="AK25" s="808"/>
      <c r="AL25" s="808"/>
      <c r="AM25" s="808"/>
      <c r="AN25" s="808"/>
      <c r="AO25" s="808"/>
      <c r="AP25" s="808"/>
      <c r="AQ25" s="808"/>
      <c r="AR25" s="808"/>
      <c r="AS25" s="808"/>
      <c r="AT25" s="808"/>
      <c r="AU25" s="808"/>
      <c r="AV25" s="808"/>
      <c r="AW25" s="808"/>
      <c r="AX25" s="808"/>
      <c r="AY25" s="808"/>
      <c r="AZ25" s="808"/>
      <c r="BA25" s="808"/>
      <c r="BB25" s="808"/>
      <c r="BC25" s="808"/>
      <c r="BD25" s="808"/>
      <c r="BE25" s="808"/>
      <c r="BF25" s="808"/>
      <c r="BG25" s="808"/>
      <c r="BH25" s="808"/>
      <c r="BI25" s="808"/>
      <c r="BJ25" s="203"/>
      <c r="BK25" s="203"/>
      <c r="BL25" s="203"/>
      <c r="BM25" s="203"/>
      <c r="BN25" s="203"/>
      <c r="BO25" s="216"/>
      <c r="BP25" s="216"/>
      <c r="BQ25" s="213">
        <v>19</v>
      </c>
      <c r="BR25" s="214"/>
      <c r="BS25" s="779"/>
      <c r="BT25" s="780"/>
      <c r="BU25" s="780"/>
      <c r="BV25" s="780"/>
      <c r="BW25" s="780"/>
      <c r="BX25" s="780"/>
      <c r="BY25" s="780"/>
      <c r="BZ25" s="780"/>
      <c r="CA25" s="780"/>
      <c r="CB25" s="780"/>
      <c r="CC25" s="780"/>
      <c r="CD25" s="780"/>
      <c r="CE25" s="780"/>
      <c r="CF25" s="780"/>
      <c r="CG25" s="781"/>
      <c r="CH25" s="796"/>
      <c r="CI25" s="797"/>
      <c r="CJ25" s="797"/>
      <c r="CK25" s="797"/>
      <c r="CL25" s="798"/>
      <c r="CM25" s="796"/>
      <c r="CN25" s="797"/>
      <c r="CO25" s="797"/>
      <c r="CP25" s="797"/>
      <c r="CQ25" s="798"/>
      <c r="CR25" s="796"/>
      <c r="CS25" s="797"/>
      <c r="CT25" s="797"/>
      <c r="CU25" s="797"/>
      <c r="CV25" s="798"/>
      <c r="CW25" s="796"/>
      <c r="CX25" s="797"/>
      <c r="CY25" s="797"/>
      <c r="CZ25" s="797"/>
      <c r="DA25" s="798"/>
      <c r="DB25" s="796"/>
      <c r="DC25" s="797"/>
      <c r="DD25" s="797"/>
      <c r="DE25" s="797"/>
      <c r="DF25" s="798"/>
      <c r="DG25" s="796"/>
      <c r="DH25" s="797"/>
      <c r="DI25" s="797"/>
      <c r="DJ25" s="797"/>
      <c r="DK25" s="798"/>
      <c r="DL25" s="796"/>
      <c r="DM25" s="797"/>
      <c r="DN25" s="797"/>
      <c r="DO25" s="797"/>
      <c r="DP25" s="798"/>
      <c r="DQ25" s="796"/>
      <c r="DR25" s="797"/>
      <c r="DS25" s="797"/>
      <c r="DT25" s="797"/>
      <c r="DU25" s="798"/>
      <c r="DV25" s="799"/>
      <c r="DW25" s="800"/>
      <c r="DX25" s="800"/>
      <c r="DY25" s="800"/>
      <c r="DZ25" s="801"/>
      <c r="EA25" s="197"/>
    </row>
    <row r="26" spans="1:131" s="198" customFormat="1" ht="26.25" customHeight="1">
      <c r="A26" s="773" t="s">
        <v>344</v>
      </c>
      <c r="B26" s="774"/>
      <c r="C26" s="774"/>
      <c r="D26" s="774"/>
      <c r="E26" s="774"/>
      <c r="F26" s="774"/>
      <c r="G26" s="774"/>
      <c r="H26" s="774"/>
      <c r="I26" s="774"/>
      <c r="J26" s="774"/>
      <c r="K26" s="774"/>
      <c r="L26" s="774"/>
      <c r="M26" s="774"/>
      <c r="N26" s="774"/>
      <c r="O26" s="774"/>
      <c r="P26" s="775"/>
      <c r="Q26" s="756" t="s">
        <v>368</v>
      </c>
      <c r="R26" s="757"/>
      <c r="S26" s="757"/>
      <c r="T26" s="757"/>
      <c r="U26" s="758"/>
      <c r="V26" s="756" t="s">
        <v>369</v>
      </c>
      <c r="W26" s="757"/>
      <c r="X26" s="757"/>
      <c r="Y26" s="757"/>
      <c r="Z26" s="758"/>
      <c r="AA26" s="756" t="s">
        <v>370</v>
      </c>
      <c r="AB26" s="757"/>
      <c r="AC26" s="757"/>
      <c r="AD26" s="757"/>
      <c r="AE26" s="757"/>
      <c r="AF26" s="842" t="s">
        <v>371</v>
      </c>
      <c r="AG26" s="843"/>
      <c r="AH26" s="843"/>
      <c r="AI26" s="843"/>
      <c r="AJ26" s="844"/>
      <c r="AK26" s="757" t="s">
        <v>372</v>
      </c>
      <c r="AL26" s="757"/>
      <c r="AM26" s="757"/>
      <c r="AN26" s="757"/>
      <c r="AO26" s="758"/>
      <c r="AP26" s="756" t="s">
        <v>373</v>
      </c>
      <c r="AQ26" s="757"/>
      <c r="AR26" s="757"/>
      <c r="AS26" s="757"/>
      <c r="AT26" s="758"/>
      <c r="AU26" s="756" t="s">
        <v>374</v>
      </c>
      <c r="AV26" s="757"/>
      <c r="AW26" s="757"/>
      <c r="AX26" s="757"/>
      <c r="AY26" s="758"/>
      <c r="AZ26" s="756" t="s">
        <v>375</v>
      </c>
      <c r="BA26" s="757"/>
      <c r="BB26" s="757"/>
      <c r="BC26" s="757"/>
      <c r="BD26" s="758"/>
      <c r="BE26" s="756" t="s">
        <v>351</v>
      </c>
      <c r="BF26" s="757"/>
      <c r="BG26" s="757"/>
      <c r="BH26" s="757"/>
      <c r="BI26" s="768"/>
      <c r="BJ26" s="203"/>
      <c r="BK26" s="203"/>
      <c r="BL26" s="203"/>
      <c r="BM26" s="203"/>
      <c r="BN26" s="203"/>
      <c r="BO26" s="216"/>
      <c r="BP26" s="216"/>
      <c r="BQ26" s="213">
        <v>20</v>
      </c>
      <c r="BR26" s="214"/>
      <c r="BS26" s="779"/>
      <c r="BT26" s="780"/>
      <c r="BU26" s="780"/>
      <c r="BV26" s="780"/>
      <c r="BW26" s="780"/>
      <c r="BX26" s="780"/>
      <c r="BY26" s="780"/>
      <c r="BZ26" s="780"/>
      <c r="CA26" s="780"/>
      <c r="CB26" s="780"/>
      <c r="CC26" s="780"/>
      <c r="CD26" s="780"/>
      <c r="CE26" s="780"/>
      <c r="CF26" s="780"/>
      <c r="CG26" s="781"/>
      <c r="CH26" s="796"/>
      <c r="CI26" s="797"/>
      <c r="CJ26" s="797"/>
      <c r="CK26" s="797"/>
      <c r="CL26" s="798"/>
      <c r="CM26" s="796"/>
      <c r="CN26" s="797"/>
      <c r="CO26" s="797"/>
      <c r="CP26" s="797"/>
      <c r="CQ26" s="798"/>
      <c r="CR26" s="796"/>
      <c r="CS26" s="797"/>
      <c r="CT26" s="797"/>
      <c r="CU26" s="797"/>
      <c r="CV26" s="798"/>
      <c r="CW26" s="796"/>
      <c r="CX26" s="797"/>
      <c r="CY26" s="797"/>
      <c r="CZ26" s="797"/>
      <c r="DA26" s="798"/>
      <c r="DB26" s="796"/>
      <c r="DC26" s="797"/>
      <c r="DD26" s="797"/>
      <c r="DE26" s="797"/>
      <c r="DF26" s="798"/>
      <c r="DG26" s="796"/>
      <c r="DH26" s="797"/>
      <c r="DI26" s="797"/>
      <c r="DJ26" s="797"/>
      <c r="DK26" s="798"/>
      <c r="DL26" s="796"/>
      <c r="DM26" s="797"/>
      <c r="DN26" s="797"/>
      <c r="DO26" s="797"/>
      <c r="DP26" s="798"/>
      <c r="DQ26" s="796"/>
      <c r="DR26" s="797"/>
      <c r="DS26" s="797"/>
      <c r="DT26" s="797"/>
      <c r="DU26" s="798"/>
      <c r="DV26" s="799"/>
      <c r="DW26" s="800"/>
      <c r="DX26" s="800"/>
      <c r="DY26" s="800"/>
      <c r="DZ26" s="801"/>
      <c r="EA26" s="197"/>
    </row>
    <row r="27" spans="1:131" s="198" customFormat="1" ht="26.25" customHeight="1" thickBot="1">
      <c r="A27" s="776"/>
      <c r="B27" s="777"/>
      <c r="C27" s="777"/>
      <c r="D27" s="777"/>
      <c r="E27" s="777"/>
      <c r="F27" s="777"/>
      <c r="G27" s="777"/>
      <c r="H27" s="777"/>
      <c r="I27" s="777"/>
      <c r="J27" s="777"/>
      <c r="K27" s="777"/>
      <c r="L27" s="777"/>
      <c r="M27" s="777"/>
      <c r="N27" s="777"/>
      <c r="O27" s="777"/>
      <c r="P27" s="778"/>
      <c r="Q27" s="759"/>
      <c r="R27" s="760"/>
      <c r="S27" s="760"/>
      <c r="T27" s="760"/>
      <c r="U27" s="761"/>
      <c r="V27" s="759"/>
      <c r="W27" s="760"/>
      <c r="X27" s="760"/>
      <c r="Y27" s="760"/>
      <c r="Z27" s="761"/>
      <c r="AA27" s="759"/>
      <c r="AB27" s="760"/>
      <c r="AC27" s="760"/>
      <c r="AD27" s="760"/>
      <c r="AE27" s="760"/>
      <c r="AF27" s="845"/>
      <c r="AG27" s="846"/>
      <c r="AH27" s="846"/>
      <c r="AI27" s="846"/>
      <c r="AJ27" s="847"/>
      <c r="AK27" s="760"/>
      <c r="AL27" s="760"/>
      <c r="AM27" s="760"/>
      <c r="AN27" s="760"/>
      <c r="AO27" s="761"/>
      <c r="AP27" s="759"/>
      <c r="AQ27" s="760"/>
      <c r="AR27" s="760"/>
      <c r="AS27" s="760"/>
      <c r="AT27" s="761"/>
      <c r="AU27" s="759"/>
      <c r="AV27" s="760"/>
      <c r="AW27" s="760"/>
      <c r="AX27" s="760"/>
      <c r="AY27" s="761"/>
      <c r="AZ27" s="759"/>
      <c r="BA27" s="760"/>
      <c r="BB27" s="760"/>
      <c r="BC27" s="760"/>
      <c r="BD27" s="761"/>
      <c r="BE27" s="759"/>
      <c r="BF27" s="760"/>
      <c r="BG27" s="760"/>
      <c r="BH27" s="760"/>
      <c r="BI27" s="769"/>
      <c r="BJ27" s="203"/>
      <c r="BK27" s="203"/>
      <c r="BL27" s="203"/>
      <c r="BM27" s="203"/>
      <c r="BN27" s="203"/>
      <c r="BO27" s="216"/>
      <c r="BP27" s="216"/>
      <c r="BQ27" s="213">
        <v>21</v>
      </c>
      <c r="BR27" s="214"/>
      <c r="BS27" s="779"/>
      <c r="BT27" s="780"/>
      <c r="BU27" s="780"/>
      <c r="BV27" s="780"/>
      <c r="BW27" s="780"/>
      <c r="BX27" s="780"/>
      <c r="BY27" s="780"/>
      <c r="BZ27" s="780"/>
      <c r="CA27" s="780"/>
      <c r="CB27" s="780"/>
      <c r="CC27" s="780"/>
      <c r="CD27" s="780"/>
      <c r="CE27" s="780"/>
      <c r="CF27" s="780"/>
      <c r="CG27" s="781"/>
      <c r="CH27" s="796"/>
      <c r="CI27" s="797"/>
      <c r="CJ27" s="797"/>
      <c r="CK27" s="797"/>
      <c r="CL27" s="798"/>
      <c r="CM27" s="796"/>
      <c r="CN27" s="797"/>
      <c r="CO27" s="797"/>
      <c r="CP27" s="797"/>
      <c r="CQ27" s="798"/>
      <c r="CR27" s="796"/>
      <c r="CS27" s="797"/>
      <c r="CT27" s="797"/>
      <c r="CU27" s="797"/>
      <c r="CV27" s="798"/>
      <c r="CW27" s="796"/>
      <c r="CX27" s="797"/>
      <c r="CY27" s="797"/>
      <c r="CZ27" s="797"/>
      <c r="DA27" s="798"/>
      <c r="DB27" s="796"/>
      <c r="DC27" s="797"/>
      <c r="DD27" s="797"/>
      <c r="DE27" s="797"/>
      <c r="DF27" s="798"/>
      <c r="DG27" s="796"/>
      <c r="DH27" s="797"/>
      <c r="DI27" s="797"/>
      <c r="DJ27" s="797"/>
      <c r="DK27" s="798"/>
      <c r="DL27" s="796"/>
      <c r="DM27" s="797"/>
      <c r="DN27" s="797"/>
      <c r="DO27" s="797"/>
      <c r="DP27" s="798"/>
      <c r="DQ27" s="796"/>
      <c r="DR27" s="797"/>
      <c r="DS27" s="797"/>
      <c r="DT27" s="797"/>
      <c r="DU27" s="798"/>
      <c r="DV27" s="799"/>
      <c r="DW27" s="800"/>
      <c r="DX27" s="800"/>
      <c r="DY27" s="800"/>
      <c r="DZ27" s="801"/>
      <c r="EA27" s="197"/>
    </row>
    <row r="28" spans="1:131" s="198" customFormat="1" ht="26.25" customHeight="1" thickTop="1">
      <c r="A28" s="217">
        <v>1</v>
      </c>
      <c r="B28" s="750" t="s">
        <v>376</v>
      </c>
      <c r="C28" s="751"/>
      <c r="D28" s="751"/>
      <c r="E28" s="751"/>
      <c r="F28" s="751"/>
      <c r="G28" s="751"/>
      <c r="H28" s="751"/>
      <c r="I28" s="751"/>
      <c r="J28" s="751"/>
      <c r="K28" s="751"/>
      <c r="L28" s="751"/>
      <c r="M28" s="751"/>
      <c r="N28" s="751"/>
      <c r="O28" s="751"/>
      <c r="P28" s="752"/>
      <c r="Q28" s="741">
        <v>7399</v>
      </c>
      <c r="R28" s="742"/>
      <c r="S28" s="742"/>
      <c r="T28" s="742"/>
      <c r="U28" s="742"/>
      <c r="V28" s="742">
        <v>7235</v>
      </c>
      <c r="W28" s="742"/>
      <c r="X28" s="742"/>
      <c r="Y28" s="742"/>
      <c r="Z28" s="742"/>
      <c r="AA28" s="742">
        <v>164</v>
      </c>
      <c r="AB28" s="742"/>
      <c r="AC28" s="742"/>
      <c r="AD28" s="742"/>
      <c r="AE28" s="743"/>
      <c r="AF28" s="848">
        <v>164</v>
      </c>
      <c r="AG28" s="742"/>
      <c r="AH28" s="742"/>
      <c r="AI28" s="742"/>
      <c r="AJ28" s="849"/>
      <c r="AK28" s="850">
        <v>505</v>
      </c>
      <c r="AL28" s="851"/>
      <c r="AM28" s="851"/>
      <c r="AN28" s="851"/>
      <c r="AO28" s="851"/>
      <c r="AP28" s="851" t="s">
        <v>544</v>
      </c>
      <c r="AQ28" s="851"/>
      <c r="AR28" s="851"/>
      <c r="AS28" s="851"/>
      <c r="AT28" s="851"/>
      <c r="AU28" s="851" t="s">
        <v>544</v>
      </c>
      <c r="AV28" s="851"/>
      <c r="AW28" s="851"/>
      <c r="AX28" s="851"/>
      <c r="AY28" s="851"/>
      <c r="AZ28" s="857" t="s">
        <v>544</v>
      </c>
      <c r="BA28" s="857"/>
      <c r="BB28" s="857"/>
      <c r="BC28" s="857"/>
      <c r="BD28" s="857"/>
      <c r="BE28" s="858"/>
      <c r="BF28" s="858"/>
      <c r="BG28" s="858"/>
      <c r="BH28" s="858"/>
      <c r="BI28" s="859"/>
      <c r="BJ28" s="203"/>
      <c r="BK28" s="203"/>
      <c r="BL28" s="203"/>
      <c r="BM28" s="203"/>
      <c r="BN28" s="203"/>
      <c r="BO28" s="216"/>
      <c r="BP28" s="216"/>
      <c r="BQ28" s="213">
        <v>22</v>
      </c>
      <c r="BR28" s="214"/>
      <c r="BS28" s="779"/>
      <c r="BT28" s="780"/>
      <c r="BU28" s="780"/>
      <c r="BV28" s="780"/>
      <c r="BW28" s="780"/>
      <c r="BX28" s="780"/>
      <c r="BY28" s="780"/>
      <c r="BZ28" s="780"/>
      <c r="CA28" s="780"/>
      <c r="CB28" s="780"/>
      <c r="CC28" s="780"/>
      <c r="CD28" s="780"/>
      <c r="CE28" s="780"/>
      <c r="CF28" s="780"/>
      <c r="CG28" s="781"/>
      <c r="CH28" s="796"/>
      <c r="CI28" s="797"/>
      <c r="CJ28" s="797"/>
      <c r="CK28" s="797"/>
      <c r="CL28" s="798"/>
      <c r="CM28" s="796"/>
      <c r="CN28" s="797"/>
      <c r="CO28" s="797"/>
      <c r="CP28" s="797"/>
      <c r="CQ28" s="798"/>
      <c r="CR28" s="796"/>
      <c r="CS28" s="797"/>
      <c r="CT28" s="797"/>
      <c r="CU28" s="797"/>
      <c r="CV28" s="798"/>
      <c r="CW28" s="796"/>
      <c r="CX28" s="797"/>
      <c r="CY28" s="797"/>
      <c r="CZ28" s="797"/>
      <c r="DA28" s="798"/>
      <c r="DB28" s="796"/>
      <c r="DC28" s="797"/>
      <c r="DD28" s="797"/>
      <c r="DE28" s="797"/>
      <c r="DF28" s="798"/>
      <c r="DG28" s="796"/>
      <c r="DH28" s="797"/>
      <c r="DI28" s="797"/>
      <c r="DJ28" s="797"/>
      <c r="DK28" s="798"/>
      <c r="DL28" s="796"/>
      <c r="DM28" s="797"/>
      <c r="DN28" s="797"/>
      <c r="DO28" s="797"/>
      <c r="DP28" s="798"/>
      <c r="DQ28" s="796"/>
      <c r="DR28" s="797"/>
      <c r="DS28" s="797"/>
      <c r="DT28" s="797"/>
      <c r="DU28" s="798"/>
      <c r="DV28" s="799"/>
      <c r="DW28" s="800"/>
      <c r="DX28" s="800"/>
      <c r="DY28" s="800"/>
      <c r="DZ28" s="801"/>
      <c r="EA28" s="197"/>
    </row>
    <row r="29" spans="1:131" s="198" customFormat="1" ht="26.25" customHeight="1">
      <c r="A29" s="217">
        <v>2</v>
      </c>
      <c r="B29" s="747" t="s">
        <v>377</v>
      </c>
      <c r="C29" s="748"/>
      <c r="D29" s="748"/>
      <c r="E29" s="748"/>
      <c r="F29" s="748"/>
      <c r="G29" s="748"/>
      <c r="H29" s="748"/>
      <c r="I29" s="748"/>
      <c r="J29" s="748"/>
      <c r="K29" s="748"/>
      <c r="L29" s="748"/>
      <c r="M29" s="748"/>
      <c r="N29" s="748"/>
      <c r="O29" s="748"/>
      <c r="P29" s="749"/>
      <c r="Q29" s="744">
        <v>5368</v>
      </c>
      <c r="R29" s="745"/>
      <c r="S29" s="745"/>
      <c r="T29" s="745"/>
      <c r="U29" s="745"/>
      <c r="V29" s="745">
        <v>5268</v>
      </c>
      <c r="W29" s="745"/>
      <c r="X29" s="745"/>
      <c r="Y29" s="745"/>
      <c r="Z29" s="745"/>
      <c r="AA29" s="745">
        <v>100</v>
      </c>
      <c r="AB29" s="745"/>
      <c r="AC29" s="745"/>
      <c r="AD29" s="745"/>
      <c r="AE29" s="746"/>
      <c r="AF29" s="802">
        <v>100</v>
      </c>
      <c r="AG29" s="803"/>
      <c r="AH29" s="803"/>
      <c r="AI29" s="803"/>
      <c r="AJ29" s="804"/>
      <c r="AK29" s="854">
        <v>757</v>
      </c>
      <c r="AL29" s="855"/>
      <c r="AM29" s="855"/>
      <c r="AN29" s="855"/>
      <c r="AO29" s="855"/>
      <c r="AP29" s="855">
        <v>77</v>
      </c>
      <c r="AQ29" s="855"/>
      <c r="AR29" s="855"/>
      <c r="AS29" s="855"/>
      <c r="AT29" s="855"/>
      <c r="AU29" s="855" t="s">
        <v>544</v>
      </c>
      <c r="AV29" s="855"/>
      <c r="AW29" s="855"/>
      <c r="AX29" s="855"/>
      <c r="AY29" s="855"/>
      <c r="AZ29" s="856" t="s">
        <v>544</v>
      </c>
      <c r="BA29" s="856"/>
      <c r="BB29" s="856"/>
      <c r="BC29" s="856"/>
      <c r="BD29" s="856"/>
      <c r="BE29" s="852"/>
      <c r="BF29" s="852"/>
      <c r="BG29" s="852"/>
      <c r="BH29" s="852"/>
      <c r="BI29" s="853"/>
      <c r="BJ29" s="203"/>
      <c r="BK29" s="203"/>
      <c r="BL29" s="203"/>
      <c r="BM29" s="203"/>
      <c r="BN29" s="203"/>
      <c r="BO29" s="216"/>
      <c r="BP29" s="216"/>
      <c r="BQ29" s="213">
        <v>23</v>
      </c>
      <c r="BR29" s="214"/>
      <c r="BS29" s="779"/>
      <c r="BT29" s="780"/>
      <c r="BU29" s="780"/>
      <c r="BV29" s="780"/>
      <c r="BW29" s="780"/>
      <c r="BX29" s="780"/>
      <c r="BY29" s="780"/>
      <c r="BZ29" s="780"/>
      <c r="CA29" s="780"/>
      <c r="CB29" s="780"/>
      <c r="CC29" s="780"/>
      <c r="CD29" s="780"/>
      <c r="CE29" s="780"/>
      <c r="CF29" s="780"/>
      <c r="CG29" s="781"/>
      <c r="CH29" s="796"/>
      <c r="CI29" s="797"/>
      <c r="CJ29" s="797"/>
      <c r="CK29" s="797"/>
      <c r="CL29" s="798"/>
      <c r="CM29" s="796"/>
      <c r="CN29" s="797"/>
      <c r="CO29" s="797"/>
      <c r="CP29" s="797"/>
      <c r="CQ29" s="798"/>
      <c r="CR29" s="796"/>
      <c r="CS29" s="797"/>
      <c r="CT29" s="797"/>
      <c r="CU29" s="797"/>
      <c r="CV29" s="798"/>
      <c r="CW29" s="796"/>
      <c r="CX29" s="797"/>
      <c r="CY29" s="797"/>
      <c r="CZ29" s="797"/>
      <c r="DA29" s="798"/>
      <c r="DB29" s="796"/>
      <c r="DC29" s="797"/>
      <c r="DD29" s="797"/>
      <c r="DE29" s="797"/>
      <c r="DF29" s="798"/>
      <c r="DG29" s="796"/>
      <c r="DH29" s="797"/>
      <c r="DI29" s="797"/>
      <c r="DJ29" s="797"/>
      <c r="DK29" s="798"/>
      <c r="DL29" s="796"/>
      <c r="DM29" s="797"/>
      <c r="DN29" s="797"/>
      <c r="DO29" s="797"/>
      <c r="DP29" s="798"/>
      <c r="DQ29" s="796"/>
      <c r="DR29" s="797"/>
      <c r="DS29" s="797"/>
      <c r="DT29" s="797"/>
      <c r="DU29" s="798"/>
      <c r="DV29" s="799"/>
      <c r="DW29" s="800"/>
      <c r="DX29" s="800"/>
      <c r="DY29" s="800"/>
      <c r="DZ29" s="801"/>
      <c r="EA29" s="197"/>
    </row>
    <row r="30" spans="1:131" s="198" customFormat="1" ht="26.25" customHeight="1">
      <c r="A30" s="217">
        <v>3</v>
      </c>
      <c r="B30" s="747" t="s">
        <v>378</v>
      </c>
      <c r="C30" s="748"/>
      <c r="D30" s="748"/>
      <c r="E30" s="748"/>
      <c r="F30" s="748"/>
      <c r="G30" s="748"/>
      <c r="H30" s="748"/>
      <c r="I30" s="748"/>
      <c r="J30" s="748"/>
      <c r="K30" s="748"/>
      <c r="L30" s="748"/>
      <c r="M30" s="748"/>
      <c r="N30" s="748"/>
      <c r="O30" s="748"/>
      <c r="P30" s="749"/>
      <c r="Q30" s="744">
        <v>35</v>
      </c>
      <c r="R30" s="745"/>
      <c r="S30" s="745"/>
      <c r="T30" s="745"/>
      <c r="U30" s="745"/>
      <c r="V30" s="745">
        <v>35</v>
      </c>
      <c r="W30" s="745"/>
      <c r="X30" s="745"/>
      <c r="Y30" s="745"/>
      <c r="Z30" s="745"/>
      <c r="AA30" s="745" t="s">
        <v>543</v>
      </c>
      <c r="AB30" s="745"/>
      <c r="AC30" s="745"/>
      <c r="AD30" s="745"/>
      <c r="AE30" s="746"/>
      <c r="AF30" s="802" t="s">
        <v>379</v>
      </c>
      <c r="AG30" s="803"/>
      <c r="AH30" s="803"/>
      <c r="AI30" s="803"/>
      <c r="AJ30" s="804"/>
      <c r="AK30" s="854">
        <v>19</v>
      </c>
      <c r="AL30" s="855"/>
      <c r="AM30" s="855"/>
      <c r="AN30" s="855"/>
      <c r="AO30" s="855"/>
      <c r="AP30" s="855" t="s">
        <v>544</v>
      </c>
      <c r="AQ30" s="855"/>
      <c r="AR30" s="855"/>
      <c r="AS30" s="855"/>
      <c r="AT30" s="855"/>
      <c r="AU30" s="855" t="s">
        <v>544</v>
      </c>
      <c r="AV30" s="855"/>
      <c r="AW30" s="855"/>
      <c r="AX30" s="855"/>
      <c r="AY30" s="855"/>
      <c r="AZ30" s="856" t="s">
        <v>544</v>
      </c>
      <c r="BA30" s="856"/>
      <c r="BB30" s="856"/>
      <c r="BC30" s="856"/>
      <c r="BD30" s="856"/>
      <c r="BE30" s="852"/>
      <c r="BF30" s="852"/>
      <c r="BG30" s="852"/>
      <c r="BH30" s="852"/>
      <c r="BI30" s="853"/>
      <c r="BJ30" s="203"/>
      <c r="BK30" s="203"/>
      <c r="BL30" s="203"/>
      <c r="BM30" s="203"/>
      <c r="BN30" s="203"/>
      <c r="BO30" s="216"/>
      <c r="BP30" s="216"/>
      <c r="BQ30" s="213">
        <v>24</v>
      </c>
      <c r="BR30" s="214"/>
      <c r="BS30" s="779"/>
      <c r="BT30" s="780"/>
      <c r="BU30" s="780"/>
      <c r="BV30" s="780"/>
      <c r="BW30" s="780"/>
      <c r="BX30" s="780"/>
      <c r="BY30" s="780"/>
      <c r="BZ30" s="780"/>
      <c r="CA30" s="780"/>
      <c r="CB30" s="780"/>
      <c r="CC30" s="780"/>
      <c r="CD30" s="780"/>
      <c r="CE30" s="780"/>
      <c r="CF30" s="780"/>
      <c r="CG30" s="781"/>
      <c r="CH30" s="796"/>
      <c r="CI30" s="797"/>
      <c r="CJ30" s="797"/>
      <c r="CK30" s="797"/>
      <c r="CL30" s="798"/>
      <c r="CM30" s="796"/>
      <c r="CN30" s="797"/>
      <c r="CO30" s="797"/>
      <c r="CP30" s="797"/>
      <c r="CQ30" s="798"/>
      <c r="CR30" s="796"/>
      <c r="CS30" s="797"/>
      <c r="CT30" s="797"/>
      <c r="CU30" s="797"/>
      <c r="CV30" s="798"/>
      <c r="CW30" s="796"/>
      <c r="CX30" s="797"/>
      <c r="CY30" s="797"/>
      <c r="CZ30" s="797"/>
      <c r="DA30" s="798"/>
      <c r="DB30" s="796"/>
      <c r="DC30" s="797"/>
      <c r="DD30" s="797"/>
      <c r="DE30" s="797"/>
      <c r="DF30" s="798"/>
      <c r="DG30" s="796"/>
      <c r="DH30" s="797"/>
      <c r="DI30" s="797"/>
      <c r="DJ30" s="797"/>
      <c r="DK30" s="798"/>
      <c r="DL30" s="796"/>
      <c r="DM30" s="797"/>
      <c r="DN30" s="797"/>
      <c r="DO30" s="797"/>
      <c r="DP30" s="798"/>
      <c r="DQ30" s="796"/>
      <c r="DR30" s="797"/>
      <c r="DS30" s="797"/>
      <c r="DT30" s="797"/>
      <c r="DU30" s="798"/>
      <c r="DV30" s="799"/>
      <c r="DW30" s="800"/>
      <c r="DX30" s="800"/>
      <c r="DY30" s="800"/>
      <c r="DZ30" s="801"/>
      <c r="EA30" s="197"/>
    </row>
    <row r="31" spans="1:131" s="198" customFormat="1" ht="26.25" customHeight="1">
      <c r="A31" s="217">
        <v>4</v>
      </c>
      <c r="B31" s="747" t="s">
        <v>380</v>
      </c>
      <c r="C31" s="748"/>
      <c r="D31" s="748"/>
      <c r="E31" s="748"/>
      <c r="F31" s="748"/>
      <c r="G31" s="748"/>
      <c r="H31" s="748"/>
      <c r="I31" s="748"/>
      <c r="J31" s="748"/>
      <c r="K31" s="748"/>
      <c r="L31" s="748"/>
      <c r="M31" s="748"/>
      <c r="N31" s="748"/>
      <c r="O31" s="748"/>
      <c r="P31" s="749"/>
      <c r="Q31" s="744">
        <v>683</v>
      </c>
      <c r="R31" s="745"/>
      <c r="S31" s="745"/>
      <c r="T31" s="745"/>
      <c r="U31" s="745"/>
      <c r="V31" s="745">
        <v>664</v>
      </c>
      <c r="W31" s="745"/>
      <c r="X31" s="745"/>
      <c r="Y31" s="745"/>
      <c r="Z31" s="745"/>
      <c r="AA31" s="745">
        <v>19</v>
      </c>
      <c r="AB31" s="745"/>
      <c r="AC31" s="745"/>
      <c r="AD31" s="745"/>
      <c r="AE31" s="746"/>
      <c r="AF31" s="802">
        <v>19</v>
      </c>
      <c r="AG31" s="803"/>
      <c r="AH31" s="803"/>
      <c r="AI31" s="803"/>
      <c r="AJ31" s="804"/>
      <c r="AK31" s="854">
        <v>183</v>
      </c>
      <c r="AL31" s="855"/>
      <c r="AM31" s="855"/>
      <c r="AN31" s="855"/>
      <c r="AO31" s="855"/>
      <c r="AP31" s="855" t="s">
        <v>544</v>
      </c>
      <c r="AQ31" s="855"/>
      <c r="AR31" s="855"/>
      <c r="AS31" s="855"/>
      <c r="AT31" s="855"/>
      <c r="AU31" s="855" t="s">
        <v>544</v>
      </c>
      <c r="AV31" s="855"/>
      <c r="AW31" s="855"/>
      <c r="AX31" s="855"/>
      <c r="AY31" s="855"/>
      <c r="AZ31" s="856" t="s">
        <v>545</v>
      </c>
      <c r="BA31" s="856"/>
      <c r="BB31" s="856"/>
      <c r="BC31" s="856"/>
      <c r="BD31" s="856"/>
      <c r="BE31" s="852"/>
      <c r="BF31" s="852"/>
      <c r="BG31" s="852"/>
      <c r="BH31" s="852"/>
      <c r="BI31" s="853"/>
      <c r="BJ31" s="203"/>
      <c r="BK31" s="203"/>
      <c r="BL31" s="203"/>
      <c r="BM31" s="203"/>
      <c r="BN31" s="203"/>
      <c r="BO31" s="216"/>
      <c r="BP31" s="216"/>
      <c r="BQ31" s="213">
        <v>25</v>
      </c>
      <c r="BR31" s="214"/>
      <c r="BS31" s="779"/>
      <c r="BT31" s="780"/>
      <c r="BU31" s="780"/>
      <c r="BV31" s="780"/>
      <c r="BW31" s="780"/>
      <c r="BX31" s="780"/>
      <c r="BY31" s="780"/>
      <c r="BZ31" s="780"/>
      <c r="CA31" s="780"/>
      <c r="CB31" s="780"/>
      <c r="CC31" s="780"/>
      <c r="CD31" s="780"/>
      <c r="CE31" s="780"/>
      <c r="CF31" s="780"/>
      <c r="CG31" s="781"/>
      <c r="CH31" s="796"/>
      <c r="CI31" s="797"/>
      <c r="CJ31" s="797"/>
      <c r="CK31" s="797"/>
      <c r="CL31" s="798"/>
      <c r="CM31" s="796"/>
      <c r="CN31" s="797"/>
      <c r="CO31" s="797"/>
      <c r="CP31" s="797"/>
      <c r="CQ31" s="798"/>
      <c r="CR31" s="796"/>
      <c r="CS31" s="797"/>
      <c r="CT31" s="797"/>
      <c r="CU31" s="797"/>
      <c r="CV31" s="798"/>
      <c r="CW31" s="796"/>
      <c r="CX31" s="797"/>
      <c r="CY31" s="797"/>
      <c r="CZ31" s="797"/>
      <c r="DA31" s="798"/>
      <c r="DB31" s="796"/>
      <c r="DC31" s="797"/>
      <c r="DD31" s="797"/>
      <c r="DE31" s="797"/>
      <c r="DF31" s="798"/>
      <c r="DG31" s="796"/>
      <c r="DH31" s="797"/>
      <c r="DI31" s="797"/>
      <c r="DJ31" s="797"/>
      <c r="DK31" s="798"/>
      <c r="DL31" s="796"/>
      <c r="DM31" s="797"/>
      <c r="DN31" s="797"/>
      <c r="DO31" s="797"/>
      <c r="DP31" s="798"/>
      <c r="DQ31" s="796"/>
      <c r="DR31" s="797"/>
      <c r="DS31" s="797"/>
      <c r="DT31" s="797"/>
      <c r="DU31" s="798"/>
      <c r="DV31" s="799"/>
      <c r="DW31" s="800"/>
      <c r="DX31" s="800"/>
      <c r="DY31" s="800"/>
      <c r="DZ31" s="801"/>
      <c r="EA31" s="197"/>
    </row>
    <row r="32" spans="1:131" s="198" customFormat="1" ht="26.25" customHeight="1">
      <c r="A32" s="217">
        <v>5</v>
      </c>
      <c r="B32" s="747" t="s">
        <v>381</v>
      </c>
      <c r="C32" s="748"/>
      <c r="D32" s="748"/>
      <c r="E32" s="748"/>
      <c r="F32" s="748"/>
      <c r="G32" s="748"/>
      <c r="H32" s="748"/>
      <c r="I32" s="748"/>
      <c r="J32" s="748"/>
      <c r="K32" s="748"/>
      <c r="L32" s="748"/>
      <c r="M32" s="748"/>
      <c r="N32" s="748"/>
      <c r="O32" s="748"/>
      <c r="P32" s="749"/>
      <c r="Q32" s="744">
        <v>24</v>
      </c>
      <c r="R32" s="745"/>
      <c r="S32" s="745"/>
      <c r="T32" s="745"/>
      <c r="U32" s="745"/>
      <c r="V32" s="745">
        <v>22</v>
      </c>
      <c r="W32" s="745"/>
      <c r="X32" s="745"/>
      <c r="Y32" s="745"/>
      <c r="Z32" s="745"/>
      <c r="AA32" s="745">
        <v>2</v>
      </c>
      <c r="AB32" s="745"/>
      <c r="AC32" s="745"/>
      <c r="AD32" s="745"/>
      <c r="AE32" s="746"/>
      <c r="AF32" s="802">
        <v>2</v>
      </c>
      <c r="AG32" s="803"/>
      <c r="AH32" s="803"/>
      <c r="AI32" s="803"/>
      <c r="AJ32" s="804"/>
      <c r="AK32" s="854" t="s">
        <v>544</v>
      </c>
      <c r="AL32" s="855"/>
      <c r="AM32" s="855"/>
      <c r="AN32" s="855"/>
      <c r="AO32" s="855"/>
      <c r="AP32" s="855" t="s">
        <v>544</v>
      </c>
      <c r="AQ32" s="855"/>
      <c r="AR32" s="855"/>
      <c r="AS32" s="855"/>
      <c r="AT32" s="855"/>
      <c r="AU32" s="855" t="s">
        <v>544</v>
      </c>
      <c r="AV32" s="855"/>
      <c r="AW32" s="855"/>
      <c r="AX32" s="855"/>
      <c r="AY32" s="855"/>
      <c r="AZ32" s="856" t="s">
        <v>544</v>
      </c>
      <c r="BA32" s="856"/>
      <c r="BB32" s="856"/>
      <c r="BC32" s="856"/>
      <c r="BD32" s="856"/>
      <c r="BE32" s="852"/>
      <c r="BF32" s="852"/>
      <c r="BG32" s="852"/>
      <c r="BH32" s="852"/>
      <c r="BI32" s="853"/>
      <c r="BJ32" s="203"/>
      <c r="BK32" s="203"/>
      <c r="BL32" s="203"/>
      <c r="BM32" s="203"/>
      <c r="BN32" s="203"/>
      <c r="BO32" s="216"/>
      <c r="BP32" s="216"/>
      <c r="BQ32" s="213">
        <v>26</v>
      </c>
      <c r="BR32" s="214"/>
      <c r="BS32" s="779"/>
      <c r="BT32" s="780"/>
      <c r="BU32" s="780"/>
      <c r="BV32" s="780"/>
      <c r="BW32" s="780"/>
      <c r="BX32" s="780"/>
      <c r="BY32" s="780"/>
      <c r="BZ32" s="780"/>
      <c r="CA32" s="780"/>
      <c r="CB32" s="780"/>
      <c r="CC32" s="780"/>
      <c r="CD32" s="780"/>
      <c r="CE32" s="780"/>
      <c r="CF32" s="780"/>
      <c r="CG32" s="781"/>
      <c r="CH32" s="796"/>
      <c r="CI32" s="797"/>
      <c r="CJ32" s="797"/>
      <c r="CK32" s="797"/>
      <c r="CL32" s="798"/>
      <c r="CM32" s="796"/>
      <c r="CN32" s="797"/>
      <c r="CO32" s="797"/>
      <c r="CP32" s="797"/>
      <c r="CQ32" s="798"/>
      <c r="CR32" s="796"/>
      <c r="CS32" s="797"/>
      <c r="CT32" s="797"/>
      <c r="CU32" s="797"/>
      <c r="CV32" s="798"/>
      <c r="CW32" s="796"/>
      <c r="CX32" s="797"/>
      <c r="CY32" s="797"/>
      <c r="CZ32" s="797"/>
      <c r="DA32" s="798"/>
      <c r="DB32" s="796"/>
      <c r="DC32" s="797"/>
      <c r="DD32" s="797"/>
      <c r="DE32" s="797"/>
      <c r="DF32" s="798"/>
      <c r="DG32" s="796"/>
      <c r="DH32" s="797"/>
      <c r="DI32" s="797"/>
      <c r="DJ32" s="797"/>
      <c r="DK32" s="798"/>
      <c r="DL32" s="796"/>
      <c r="DM32" s="797"/>
      <c r="DN32" s="797"/>
      <c r="DO32" s="797"/>
      <c r="DP32" s="798"/>
      <c r="DQ32" s="796"/>
      <c r="DR32" s="797"/>
      <c r="DS32" s="797"/>
      <c r="DT32" s="797"/>
      <c r="DU32" s="798"/>
      <c r="DV32" s="799"/>
      <c r="DW32" s="800"/>
      <c r="DX32" s="800"/>
      <c r="DY32" s="800"/>
      <c r="DZ32" s="801"/>
      <c r="EA32" s="197"/>
    </row>
    <row r="33" spans="1:131" s="198" customFormat="1" ht="26.25" customHeight="1">
      <c r="A33" s="217">
        <v>6</v>
      </c>
      <c r="B33" s="747" t="s">
        <v>382</v>
      </c>
      <c r="C33" s="748"/>
      <c r="D33" s="748"/>
      <c r="E33" s="748"/>
      <c r="F33" s="748"/>
      <c r="G33" s="748"/>
      <c r="H33" s="748"/>
      <c r="I33" s="748"/>
      <c r="J33" s="748"/>
      <c r="K33" s="748"/>
      <c r="L33" s="748"/>
      <c r="M33" s="748"/>
      <c r="N33" s="748"/>
      <c r="O33" s="748"/>
      <c r="P33" s="749"/>
      <c r="Q33" s="744">
        <v>69</v>
      </c>
      <c r="R33" s="745"/>
      <c r="S33" s="745"/>
      <c r="T33" s="745"/>
      <c r="U33" s="745"/>
      <c r="V33" s="745">
        <v>57</v>
      </c>
      <c r="W33" s="745"/>
      <c r="X33" s="745"/>
      <c r="Y33" s="745"/>
      <c r="Z33" s="745"/>
      <c r="AA33" s="745">
        <v>12</v>
      </c>
      <c r="AB33" s="745"/>
      <c r="AC33" s="745"/>
      <c r="AD33" s="745"/>
      <c r="AE33" s="746"/>
      <c r="AF33" s="802">
        <v>12</v>
      </c>
      <c r="AG33" s="803"/>
      <c r="AH33" s="803"/>
      <c r="AI33" s="803"/>
      <c r="AJ33" s="804"/>
      <c r="AK33" s="854" t="s">
        <v>544</v>
      </c>
      <c r="AL33" s="855"/>
      <c r="AM33" s="855"/>
      <c r="AN33" s="855"/>
      <c r="AO33" s="855"/>
      <c r="AP33" s="855" t="s">
        <v>544</v>
      </c>
      <c r="AQ33" s="855"/>
      <c r="AR33" s="855"/>
      <c r="AS33" s="855"/>
      <c r="AT33" s="855"/>
      <c r="AU33" s="855" t="s">
        <v>544</v>
      </c>
      <c r="AV33" s="855"/>
      <c r="AW33" s="855"/>
      <c r="AX33" s="855"/>
      <c r="AY33" s="855"/>
      <c r="AZ33" s="856" t="s">
        <v>544</v>
      </c>
      <c r="BA33" s="856"/>
      <c r="BB33" s="856"/>
      <c r="BC33" s="856"/>
      <c r="BD33" s="856"/>
      <c r="BE33" s="852"/>
      <c r="BF33" s="852"/>
      <c r="BG33" s="852"/>
      <c r="BH33" s="852"/>
      <c r="BI33" s="853"/>
      <c r="BJ33" s="203"/>
      <c r="BK33" s="203"/>
      <c r="BL33" s="203"/>
      <c r="BM33" s="203"/>
      <c r="BN33" s="203"/>
      <c r="BO33" s="216"/>
      <c r="BP33" s="216"/>
      <c r="BQ33" s="213">
        <v>27</v>
      </c>
      <c r="BR33" s="214"/>
      <c r="BS33" s="779"/>
      <c r="BT33" s="780"/>
      <c r="BU33" s="780"/>
      <c r="BV33" s="780"/>
      <c r="BW33" s="780"/>
      <c r="BX33" s="780"/>
      <c r="BY33" s="780"/>
      <c r="BZ33" s="780"/>
      <c r="CA33" s="780"/>
      <c r="CB33" s="780"/>
      <c r="CC33" s="780"/>
      <c r="CD33" s="780"/>
      <c r="CE33" s="780"/>
      <c r="CF33" s="780"/>
      <c r="CG33" s="781"/>
      <c r="CH33" s="796"/>
      <c r="CI33" s="797"/>
      <c r="CJ33" s="797"/>
      <c r="CK33" s="797"/>
      <c r="CL33" s="798"/>
      <c r="CM33" s="796"/>
      <c r="CN33" s="797"/>
      <c r="CO33" s="797"/>
      <c r="CP33" s="797"/>
      <c r="CQ33" s="798"/>
      <c r="CR33" s="796"/>
      <c r="CS33" s="797"/>
      <c r="CT33" s="797"/>
      <c r="CU33" s="797"/>
      <c r="CV33" s="798"/>
      <c r="CW33" s="796"/>
      <c r="CX33" s="797"/>
      <c r="CY33" s="797"/>
      <c r="CZ33" s="797"/>
      <c r="DA33" s="798"/>
      <c r="DB33" s="796"/>
      <c r="DC33" s="797"/>
      <c r="DD33" s="797"/>
      <c r="DE33" s="797"/>
      <c r="DF33" s="798"/>
      <c r="DG33" s="796"/>
      <c r="DH33" s="797"/>
      <c r="DI33" s="797"/>
      <c r="DJ33" s="797"/>
      <c r="DK33" s="798"/>
      <c r="DL33" s="796"/>
      <c r="DM33" s="797"/>
      <c r="DN33" s="797"/>
      <c r="DO33" s="797"/>
      <c r="DP33" s="798"/>
      <c r="DQ33" s="796"/>
      <c r="DR33" s="797"/>
      <c r="DS33" s="797"/>
      <c r="DT33" s="797"/>
      <c r="DU33" s="798"/>
      <c r="DV33" s="799"/>
      <c r="DW33" s="800"/>
      <c r="DX33" s="800"/>
      <c r="DY33" s="800"/>
      <c r="DZ33" s="801"/>
      <c r="EA33" s="197"/>
    </row>
    <row r="34" spans="1:131" s="198" customFormat="1" ht="26.25" customHeight="1">
      <c r="A34" s="217">
        <v>7</v>
      </c>
      <c r="B34" s="747" t="s">
        <v>383</v>
      </c>
      <c r="C34" s="748"/>
      <c r="D34" s="748"/>
      <c r="E34" s="748"/>
      <c r="F34" s="748"/>
      <c r="G34" s="748"/>
      <c r="H34" s="748"/>
      <c r="I34" s="748"/>
      <c r="J34" s="748"/>
      <c r="K34" s="748"/>
      <c r="L34" s="748"/>
      <c r="M34" s="748"/>
      <c r="N34" s="748"/>
      <c r="O34" s="748"/>
      <c r="P34" s="749"/>
      <c r="Q34" s="744">
        <v>1781</v>
      </c>
      <c r="R34" s="745"/>
      <c r="S34" s="745"/>
      <c r="T34" s="745"/>
      <c r="U34" s="745"/>
      <c r="V34" s="745">
        <v>1556</v>
      </c>
      <c r="W34" s="745"/>
      <c r="X34" s="745"/>
      <c r="Y34" s="745"/>
      <c r="Z34" s="745"/>
      <c r="AA34" s="745">
        <v>225</v>
      </c>
      <c r="AB34" s="745"/>
      <c r="AC34" s="745"/>
      <c r="AD34" s="745"/>
      <c r="AE34" s="746"/>
      <c r="AF34" s="802">
        <v>760</v>
      </c>
      <c r="AG34" s="803"/>
      <c r="AH34" s="803"/>
      <c r="AI34" s="803"/>
      <c r="AJ34" s="804"/>
      <c r="AK34" s="854">
        <v>172</v>
      </c>
      <c r="AL34" s="855"/>
      <c r="AM34" s="855"/>
      <c r="AN34" s="855"/>
      <c r="AO34" s="855"/>
      <c r="AP34" s="855">
        <v>3794</v>
      </c>
      <c r="AQ34" s="855"/>
      <c r="AR34" s="855"/>
      <c r="AS34" s="855"/>
      <c r="AT34" s="855"/>
      <c r="AU34" s="855">
        <v>634</v>
      </c>
      <c r="AV34" s="855"/>
      <c r="AW34" s="855"/>
      <c r="AX34" s="855"/>
      <c r="AY34" s="855"/>
      <c r="AZ34" s="856" t="s">
        <v>544</v>
      </c>
      <c r="BA34" s="856"/>
      <c r="BB34" s="856"/>
      <c r="BC34" s="856"/>
      <c r="BD34" s="856"/>
      <c r="BE34" s="852" t="s">
        <v>384</v>
      </c>
      <c r="BF34" s="852"/>
      <c r="BG34" s="852"/>
      <c r="BH34" s="852"/>
      <c r="BI34" s="853"/>
      <c r="BJ34" s="203"/>
      <c r="BK34" s="203"/>
      <c r="BL34" s="203"/>
      <c r="BM34" s="203"/>
      <c r="BN34" s="203"/>
      <c r="BO34" s="216"/>
      <c r="BP34" s="216"/>
      <c r="BQ34" s="213">
        <v>28</v>
      </c>
      <c r="BR34" s="214"/>
      <c r="BS34" s="779"/>
      <c r="BT34" s="780"/>
      <c r="BU34" s="780"/>
      <c r="BV34" s="780"/>
      <c r="BW34" s="780"/>
      <c r="BX34" s="780"/>
      <c r="BY34" s="780"/>
      <c r="BZ34" s="780"/>
      <c r="CA34" s="780"/>
      <c r="CB34" s="780"/>
      <c r="CC34" s="780"/>
      <c r="CD34" s="780"/>
      <c r="CE34" s="780"/>
      <c r="CF34" s="780"/>
      <c r="CG34" s="781"/>
      <c r="CH34" s="796"/>
      <c r="CI34" s="797"/>
      <c r="CJ34" s="797"/>
      <c r="CK34" s="797"/>
      <c r="CL34" s="798"/>
      <c r="CM34" s="796"/>
      <c r="CN34" s="797"/>
      <c r="CO34" s="797"/>
      <c r="CP34" s="797"/>
      <c r="CQ34" s="798"/>
      <c r="CR34" s="796"/>
      <c r="CS34" s="797"/>
      <c r="CT34" s="797"/>
      <c r="CU34" s="797"/>
      <c r="CV34" s="798"/>
      <c r="CW34" s="796"/>
      <c r="CX34" s="797"/>
      <c r="CY34" s="797"/>
      <c r="CZ34" s="797"/>
      <c r="DA34" s="798"/>
      <c r="DB34" s="796"/>
      <c r="DC34" s="797"/>
      <c r="DD34" s="797"/>
      <c r="DE34" s="797"/>
      <c r="DF34" s="798"/>
      <c r="DG34" s="796"/>
      <c r="DH34" s="797"/>
      <c r="DI34" s="797"/>
      <c r="DJ34" s="797"/>
      <c r="DK34" s="798"/>
      <c r="DL34" s="796"/>
      <c r="DM34" s="797"/>
      <c r="DN34" s="797"/>
      <c r="DO34" s="797"/>
      <c r="DP34" s="798"/>
      <c r="DQ34" s="796"/>
      <c r="DR34" s="797"/>
      <c r="DS34" s="797"/>
      <c r="DT34" s="797"/>
      <c r="DU34" s="798"/>
      <c r="DV34" s="799"/>
      <c r="DW34" s="800"/>
      <c r="DX34" s="800"/>
      <c r="DY34" s="800"/>
      <c r="DZ34" s="801"/>
      <c r="EA34" s="197"/>
    </row>
    <row r="35" spans="1:131" s="198" customFormat="1" ht="26.25" customHeight="1">
      <c r="A35" s="217">
        <v>8</v>
      </c>
      <c r="B35" s="747" t="s">
        <v>385</v>
      </c>
      <c r="C35" s="748"/>
      <c r="D35" s="748"/>
      <c r="E35" s="748"/>
      <c r="F35" s="748"/>
      <c r="G35" s="748"/>
      <c r="H35" s="748"/>
      <c r="I35" s="748"/>
      <c r="J35" s="748"/>
      <c r="K35" s="748"/>
      <c r="L35" s="748"/>
      <c r="M35" s="748"/>
      <c r="N35" s="748"/>
      <c r="O35" s="748"/>
      <c r="P35" s="749"/>
      <c r="Q35" s="744">
        <v>6077</v>
      </c>
      <c r="R35" s="745"/>
      <c r="S35" s="745"/>
      <c r="T35" s="745"/>
      <c r="U35" s="745"/>
      <c r="V35" s="745">
        <v>6258</v>
      </c>
      <c r="W35" s="745"/>
      <c r="X35" s="745"/>
      <c r="Y35" s="745"/>
      <c r="Z35" s="745"/>
      <c r="AA35" s="745">
        <v>-181</v>
      </c>
      <c r="AB35" s="745"/>
      <c r="AC35" s="745"/>
      <c r="AD35" s="745"/>
      <c r="AE35" s="746"/>
      <c r="AF35" s="802">
        <v>773</v>
      </c>
      <c r="AG35" s="803"/>
      <c r="AH35" s="803"/>
      <c r="AI35" s="803"/>
      <c r="AJ35" s="804"/>
      <c r="AK35" s="854">
        <v>1095</v>
      </c>
      <c r="AL35" s="855"/>
      <c r="AM35" s="855"/>
      <c r="AN35" s="855"/>
      <c r="AO35" s="855"/>
      <c r="AP35" s="855">
        <v>3156</v>
      </c>
      <c r="AQ35" s="855"/>
      <c r="AR35" s="855"/>
      <c r="AS35" s="855"/>
      <c r="AT35" s="855"/>
      <c r="AU35" s="855">
        <v>1767</v>
      </c>
      <c r="AV35" s="855"/>
      <c r="AW35" s="855"/>
      <c r="AX35" s="855"/>
      <c r="AY35" s="855"/>
      <c r="AZ35" s="856" t="s">
        <v>545</v>
      </c>
      <c r="BA35" s="856"/>
      <c r="BB35" s="856"/>
      <c r="BC35" s="856"/>
      <c r="BD35" s="856"/>
      <c r="BE35" s="852" t="s">
        <v>384</v>
      </c>
      <c r="BF35" s="852"/>
      <c r="BG35" s="852"/>
      <c r="BH35" s="852"/>
      <c r="BI35" s="853"/>
      <c r="BJ35" s="203"/>
      <c r="BK35" s="203"/>
      <c r="BL35" s="203"/>
      <c r="BM35" s="203"/>
      <c r="BN35" s="203"/>
      <c r="BO35" s="216"/>
      <c r="BP35" s="216"/>
      <c r="BQ35" s="213">
        <v>29</v>
      </c>
      <c r="BR35" s="214"/>
      <c r="BS35" s="779"/>
      <c r="BT35" s="780"/>
      <c r="BU35" s="780"/>
      <c r="BV35" s="780"/>
      <c r="BW35" s="780"/>
      <c r="BX35" s="780"/>
      <c r="BY35" s="780"/>
      <c r="BZ35" s="780"/>
      <c r="CA35" s="780"/>
      <c r="CB35" s="780"/>
      <c r="CC35" s="780"/>
      <c r="CD35" s="780"/>
      <c r="CE35" s="780"/>
      <c r="CF35" s="780"/>
      <c r="CG35" s="781"/>
      <c r="CH35" s="796"/>
      <c r="CI35" s="797"/>
      <c r="CJ35" s="797"/>
      <c r="CK35" s="797"/>
      <c r="CL35" s="798"/>
      <c r="CM35" s="796"/>
      <c r="CN35" s="797"/>
      <c r="CO35" s="797"/>
      <c r="CP35" s="797"/>
      <c r="CQ35" s="798"/>
      <c r="CR35" s="796"/>
      <c r="CS35" s="797"/>
      <c r="CT35" s="797"/>
      <c r="CU35" s="797"/>
      <c r="CV35" s="798"/>
      <c r="CW35" s="796"/>
      <c r="CX35" s="797"/>
      <c r="CY35" s="797"/>
      <c r="CZ35" s="797"/>
      <c r="DA35" s="798"/>
      <c r="DB35" s="796"/>
      <c r="DC35" s="797"/>
      <c r="DD35" s="797"/>
      <c r="DE35" s="797"/>
      <c r="DF35" s="798"/>
      <c r="DG35" s="796"/>
      <c r="DH35" s="797"/>
      <c r="DI35" s="797"/>
      <c r="DJ35" s="797"/>
      <c r="DK35" s="798"/>
      <c r="DL35" s="796"/>
      <c r="DM35" s="797"/>
      <c r="DN35" s="797"/>
      <c r="DO35" s="797"/>
      <c r="DP35" s="798"/>
      <c r="DQ35" s="796"/>
      <c r="DR35" s="797"/>
      <c r="DS35" s="797"/>
      <c r="DT35" s="797"/>
      <c r="DU35" s="798"/>
      <c r="DV35" s="799"/>
      <c r="DW35" s="800"/>
      <c r="DX35" s="800"/>
      <c r="DY35" s="800"/>
      <c r="DZ35" s="801"/>
      <c r="EA35" s="197"/>
    </row>
    <row r="36" spans="1:131" s="198" customFormat="1" ht="26.25" customHeight="1">
      <c r="A36" s="217">
        <v>9</v>
      </c>
      <c r="B36" s="747" t="s">
        <v>386</v>
      </c>
      <c r="C36" s="748"/>
      <c r="D36" s="748"/>
      <c r="E36" s="748"/>
      <c r="F36" s="748"/>
      <c r="G36" s="748"/>
      <c r="H36" s="748"/>
      <c r="I36" s="748"/>
      <c r="J36" s="748"/>
      <c r="K36" s="748"/>
      <c r="L36" s="748"/>
      <c r="M36" s="748"/>
      <c r="N36" s="748"/>
      <c r="O36" s="748"/>
      <c r="P36" s="749"/>
      <c r="Q36" s="744">
        <v>1895</v>
      </c>
      <c r="R36" s="745"/>
      <c r="S36" s="745"/>
      <c r="T36" s="745"/>
      <c r="U36" s="745"/>
      <c r="V36" s="745">
        <v>1892</v>
      </c>
      <c r="W36" s="745"/>
      <c r="X36" s="745"/>
      <c r="Y36" s="745"/>
      <c r="Z36" s="745"/>
      <c r="AA36" s="745">
        <v>3</v>
      </c>
      <c r="AB36" s="745"/>
      <c r="AC36" s="745"/>
      <c r="AD36" s="745"/>
      <c r="AE36" s="746"/>
      <c r="AF36" s="802" t="s">
        <v>379</v>
      </c>
      <c r="AG36" s="803"/>
      <c r="AH36" s="803"/>
      <c r="AI36" s="803"/>
      <c r="AJ36" s="804"/>
      <c r="AK36" s="854">
        <v>794</v>
      </c>
      <c r="AL36" s="855"/>
      <c r="AM36" s="855"/>
      <c r="AN36" s="855"/>
      <c r="AO36" s="855"/>
      <c r="AP36" s="855">
        <v>10124</v>
      </c>
      <c r="AQ36" s="855"/>
      <c r="AR36" s="855"/>
      <c r="AS36" s="855"/>
      <c r="AT36" s="855"/>
      <c r="AU36" s="855">
        <v>6520</v>
      </c>
      <c r="AV36" s="855"/>
      <c r="AW36" s="855"/>
      <c r="AX36" s="855"/>
      <c r="AY36" s="855"/>
      <c r="AZ36" s="856" t="s">
        <v>546</v>
      </c>
      <c r="BA36" s="856"/>
      <c r="BB36" s="856"/>
      <c r="BC36" s="856"/>
      <c r="BD36" s="856"/>
      <c r="BE36" s="852" t="s">
        <v>387</v>
      </c>
      <c r="BF36" s="852"/>
      <c r="BG36" s="852"/>
      <c r="BH36" s="852"/>
      <c r="BI36" s="853"/>
      <c r="BJ36" s="203"/>
      <c r="BK36" s="203"/>
      <c r="BL36" s="203"/>
      <c r="BM36" s="203"/>
      <c r="BN36" s="203"/>
      <c r="BO36" s="216"/>
      <c r="BP36" s="216"/>
      <c r="BQ36" s="213">
        <v>30</v>
      </c>
      <c r="BR36" s="214"/>
      <c r="BS36" s="779"/>
      <c r="BT36" s="780"/>
      <c r="BU36" s="780"/>
      <c r="BV36" s="780"/>
      <c r="BW36" s="780"/>
      <c r="BX36" s="780"/>
      <c r="BY36" s="780"/>
      <c r="BZ36" s="780"/>
      <c r="CA36" s="780"/>
      <c r="CB36" s="780"/>
      <c r="CC36" s="780"/>
      <c r="CD36" s="780"/>
      <c r="CE36" s="780"/>
      <c r="CF36" s="780"/>
      <c r="CG36" s="781"/>
      <c r="CH36" s="796"/>
      <c r="CI36" s="797"/>
      <c r="CJ36" s="797"/>
      <c r="CK36" s="797"/>
      <c r="CL36" s="798"/>
      <c r="CM36" s="796"/>
      <c r="CN36" s="797"/>
      <c r="CO36" s="797"/>
      <c r="CP36" s="797"/>
      <c r="CQ36" s="798"/>
      <c r="CR36" s="796"/>
      <c r="CS36" s="797"/>
      <c r="CT36" s="797"/>
      <c r="CU36" s="797"/>
      <c r="CV36" s="798"/>
      <c r="CW36" s="796"/>
      <c r="CX36" s="797"/>
      <c r="CY36" s="797"/>
      <c r="CZ36" s="797"/>
      <c r="DA36" s="798"/>
      <c r="DB36" s="796"/>
      <c r="DC36" s="797"/>
      <c r="DD36" s="797"/>
      <c r="DE36" s="797"/>
      <c r="DF36" s="798"/>
      <c r="DG36" s="796"/>
      <c r="DH36" s="797"/>
      <c r="DI36" s="797"/>
      <c r="DJ36" s="797"/>
      <c r="DK36" s="798"/>
      <c r="DL36" s="796"/>
      <c r="DM36" s="797"/>
      <c r="DN36" s="797"/>
      <c r="DO36" s="797"/>
      <c r="DP36" s="798"/>
      <c r="DQ36" s="796"/>
      <c r="DR36" s="797"/>
      <c r="DS36" s="797"/>
      <c r="DT36" s="797"/>
      <c r="DU36" s="798"/>
      <c r="DV36" s="799"/>
      <c r="DW36" s="800"/>
      <c r="DX36" s="800"/>
      <c r="DY36" s="800"/>
      <c r="DZ36" s="801"/>
      <c r="EA36" s="197"/>
    </row>
    <row r="37" spans="1:131" s="198" customFormat="1" ht="26.25" customHeight="1">
      <c r="A37" s="217">
        <v>10</v>
      </c>
      <c r="B37" s="747" t="s">
        <v>388</v>
      </c>
      <c r="C37" s="748"/>
      <c r="D37" s="748"/>
      <c r="E37" s="748"/>
      <c r="F37" s="748"/>
      <c r="G37" s="748"/>
      <c r="H37" s="748"/>
      <c r="I37" s="748"/>
      <c r="J37" s="748"/>
      <c r="K37" s="748"/>
      <c r="L37" s="748"/>
      <c r="M37" s="748"/>
      <c r="N37" s="748"/>
      <c r="O37" s="748"/>
      <c r="P37" s="749"/>
      <c r="Q37" s="744">
        <v>34</v>
      </c>
      <c r="R37" s="745"/>
      <c r="S37" s="745"/>
      <c r="T37" s="745"/>
      <c r="U37" s="745"/>
      <c r="V37" s="745">
        <v>34</v>
      </c>
      <c r="W37" s="745"/>
      <c r="X37" s="745"/>
      <c r="Y37" s="745"/>
      <c r="Z37" s="745"/>
      <c r="AA37" s="745" t="s">
        <v>544</v>
      </c>
      <c r="AB37" s="745"/>
      <c r="AC37" s="745"/>
      <c r="AD37" s="745"/>
      <c r="AE37" s="746"/>
      <c r="AF37" s="802" t="s">
        <v>379</v>
      </c>
      <c r="AG37" s="803"/>
      <c r="AH37" s="803"/>
      <c r="AI37" s="803"/>
      <c r="AJ37" s="804"/>
      <c r="AK37" s="854">
        <v>28</v>
      </c>
      <c r="AL37" s="855"/>
      <c r="AM37" s="855"/>
      <c r="AN37" s="855"/>
      <c r="AO37" s="855"/>
      <c r="AP37" s="855">
        <v>312</v>
      </c>
      <c r="AQ37" s="855"/>
      <c r="AR37" s="855"/>
      <c r="AS37" s="855"/>
      <c r="AT37" s="855"/>
      <c r="AU37" s="855">
        <v>312</v>
      </c>
      <c r="AV37" s="855"/>
      <c r="AW37" s="855"/>
      <c r="AX37" s="855"/>
      <c r="AY37" s="855"/>
      <c r="AZ37" s="856" t="s">
        <v>544</v>
      </c>
      <c r="BA37" s="856"/>
      <c r="BB37" s="856"/>
      <c r="BC37" s="856"/>
      <c r="BD37" s="856"/>
      <c r="BE37" s="852" t="s">
        <v>387</v>
      </c>
      <c r="BF37" s="852"/>
      <c r="BG37" s="852"/>
      <c r="BH37" s="852"/>
      <c r="BI37" s="853"/>
      <c r="BJ37" s="203"/>
      <c r="BK37" s="203"/>
      <c r="BL37" s="203"/>
      <c r="BM37" s="203"/>
      <c r="BN37" s="203"/>
      <c r="BO37" s="216"/>
      <c r="BP37" s="216"/>
      <c r="BQ37" s="213">
        <v>31</v>
      </c>
      <c r="BR37" s="214"/>
      <c r="BS37" s="779"/>
      <c r="BT37" s="780"/>
      <c r="BU37" s="780"/>
      <c r="BV37" s="780"/>
      <c r="BW37" s="780"/>
      <c r="BX37" s="780"/>
      <c r="BY37" s="780"/>
      <c r="BZ37" s="780"/>
      <c r="CA37" s="780"/>
      <c r="CB37" s="780"/>
      <c r="CC37" s="780"/>
      <c r="CD37" s="780"/>
      <c r="CE37" s="780"/>
      <c r="CF37" s="780"/>
      <c r="CG37" s="781"/>
      <c r="CH37" s="796"/>
      <c r="CI37" s="797"/>
      <c r="CJ37" s="797"/>
      <c r="CK37" s="797"/>
      <c r="CL37" s="798"/>
      <c r="CM37" s="796"/>
      <c r="CN37" s="797"/>
      <c r="CO37" s="797"/>
      <c r="CP37" s="797"/>
      <c r="CQ37" s="798"/>
      <c r="CR37" s="796"/>
      <c r="CS37" s="797"/>
      <c r="CT37" s="797"/>
      <c r="CU37" s="797"/>
      <c r="CV37" s="798"/>
      <c r="CW37" s="796"/>
      <c r="CX37" s="797"/>
      <c r="CY37" s="797"/>
      <c r="CZ37" s="797"/>
      <c r="DA37" s="798"/>
      <c r="DB37" s="796"/>
      <c r="DC37" s="797"/>
      <c r="DD37" s="797"/>
      <c r="DE37" s="797"/>
      <c r="DF37" s="798"/>
      <c r="DG37" s="796"/>
      <c r="DH37" s="797"/>
      <c r="DI37" s="797"/>
      <c r="DJ37" s="797"/>
      <c r="DK37" s="798"/>
      <c r="DL37" s="796"/>
      <c r="DM37" s="797"/>
      <c r="DN37" s="797"/>
      <c r="DO37" s="797"/>
      <c r="DP37" s="798"/>
      <c r="DQ37" s="796"/>
      <c r="DR37" s="797"/>
      <c r="DS37" s="797"/>
      <c r="DT37" s="797"/>
      <c r="DU37" s="798"/>
      <c r="DV37" s="799"/>
      <c r="DW37" s="800"/>
      <c r="DX37" s="800"/>
      <c r="DY37" s="800"/>
      <c r="DZ37" s="801"/>
      <c r="EA37" s="197"/>
    </row>
    <row r="38" spans="1:131" s="198" customFormat="1" ht="26.25" customHeight="1">
      <c r="A38" s="217">
        <v>11</v>
      </c>
      <c r="B38" s="747"/>
      <c r="C38" s="748"/>
      <c r="D38" s="748"/>
      <c r="E38" s="748"/>
      <c r="F38" s="748"/>
      <c r="G38" s="748"/>
      <c r="H38" s="748"/>
      <c r="I38" s="748"/>
      <c r="J38" s="748"/>
      <c r="K38" s="748"/>
      <c r="L38" s="748"/>
      <c r="M38" s="748"/>
      <c r="N38" s="748"/>
      <c r="O38" s="748"/>
      <c r="P38" s="749"/>
      <c r="Q38" s="744"/>
      <c r="R38" s="745"/>
      <c r="S38" s="745"/>
      <c r="T38" s="745"/>
      <c r="U38" s="745"/>
      <c r="V38" s="745"/>
      <c r="W38" s="745"/>
      <c r="X38" s="745"/>
      <c r="Y38" s="745"/>
      <c r="Z38" s="745"/>
      <c r="AA38" s="745"/>
      <c r="AB38" s="745"/>
      <c r="AC38" s="745"/>
      <c r="AD38" s="745"/>
      <c r="AE38" s="746"/>
      <c r="AF38" s="802"/>
      <c r="AG38" s="803"/>
      <c r="AH38" s="803"/>
      <c r="AI38" s="803"/>
      <c r="AJ38" s="804"/>
      <c r="AK38" s="854"/>
      <c r="AL38" s="855"/>
      <c r="AM38" s="855"/>
      <c r="AN38" s="855"/>
      <c r="AO38" s="855"/>
      <c r="AP38" s="855"/>
      <c r="AQ38" s="855"/>
      <c r="AR38" s="855"/>
      <c r="AS38" s="855"/>
      <c r="AT38" s="855"/>
      <c r="AU38" s="855"/>
      <c r="AV38" s="855"/>
      <c r="AW38" s="855"/>
      <c r="AX38" s="855"/>
      <c r="AY38" s="855"/>
      <c r="AZ38" s="856"/>
      <c r="BA38" s="856"/>
      <c r="BB38" s="856"/>
      <c r="BC38" s="856"/>
      <c r="BD38" s="856"/>
      <c r="BE38" s="852"/>
      <c r="BF38" s="852"/>
      <c r="BG38" s="852"/>
      <c r="BH38" s="852"/>
      <c r="BI38" s="853"/>
      <c r="BJ38" s="203"/>
      <c r="BK38" s="203"/>
      <c r="BL38" s="203"/>
      <c r="BM38" s="203"/>
      <c r="BN38" s="203"/>
      <c r="BO38" s="216"/>
      <c r="BP38" s="216"/>
      <c r="BQ38" s="213">
        <v>32</v>
      </c>
      <c r="BR38" s="214"/>
      <c r="BS38" s="779"/>
      <c r="BT38" s="780"/>
      <c r="BU38" s="780"/>
      <c r="BV38" s="780"/>
      <c r="BW38" s="780"/>
      <c r="BX38" s="780"/>
      <c r="BY38" s="780"/>
      <c r="BZ38" s="780"/>
      <c r="CA38" s="780"/>
      <c r="CB38" s="780"/>
      <c r="CC38" s="780"/>
      <c r="CD38" s="780"/>
      <c r="CE38" s="780"/>
      <c r="CF38" s="780"/>
      <c r="CG38" s="781"/>
      <c r="CH38" s="796"/>
      <c r="CI38" s="797"/>
      <c r="CJ38" s="797"/>
      <c r="CK38" s="797"/>
      <c r="CL38" s="798"/>
      <c r="CM38" s="796"/>
      <c r="CN38" s="797"/>
      <c r="CO38" s="797"/>
      <c r="CP38" s="797"/>
      <c r="CQ38" s="798"/>
      <c r="CR38" s="796"/>
      <c r="CS38" s="797"/>
      <c r="CT38" s="797"/>
      <c r="CU38" s="797"/>
      <c r="CV38" s="798"/>
      <c r="CW38" s="796"/>
      <c r="CX38" s="797"/>
      <c r="CY38" s="797"/>
      <c r="CZ38" s="797"/>
      <c r="DA38" s="798"/>
      <c r="DB38" s="796"/>
      <c r="DC38" s="797"/>
      <c r="DD38" s="797"/>
      <c r="DE38" s="797"/>
      <c r="DF38" s="798"/>
      <c r="DG38" s="796"/>
      <c r="DH38" s="797"/>
      <c r="DI38" s="797"/>
      <c r="DJ38" s="797"/>
      <c r="DK38" s="798"/>
      <c r="DL38" s="796"/>
      <c r="DM38" s="797"/>
      <c r="DN38" s="797"/>
      <c r="DO38" s="797"/>
      <c r="DP38" s="798"/>
      <c r="DQ38" s="796"/>
      <c r="DR38" s="797"/>
      <c r="DS38" s="797"/>
      <c r="DT38" s="797"/>
      <c r="DU38" s="798"/>
      <c r="DV38" s="799"/>
      <c r="DW38" s="800"/>
      <c r="DX38" s="800"/>
      <c r="DY38" s="800"/>
      <c r="DZ38" s="801"/>
      <c r="EA38" s="197"/>
    </row>
    <row r="39" spans="1:131" s="198" customFormat="1" ht="26.25" customHeight="1">
      <c r="A39" s="217">
        <v>12</v>
      </c>
      <c r="B39" s="747"/>
      <c r="C39" s="748"/>
      <c r="D39" s="748"/>
      <c r="E39" s="748"/>
      <c r="F39" s="748"/>
      <c r="G39" s="748"/>
      <c r="H39" s="748"/>
      <c r="I39" s="748"/>
      <c r="J39" s="748"/>
      <c r="K39" s="748"/>
      <c r="L39" s="748"/>
      <c r="M39" s="748"/>
      <c r="N39" s="748"/>
      <c r="O39" s="748"/>
      <c r="P39" s="749"/>
      <c r="Q39" s="744"/>
      <c r="R39" s="745"/>
      <c r="S39" s="745"/>
      <c r="T39" s="745"/>
      <c r="U39" s="745"/>
      <c r="V39" s="745"/>
      <c r="W39" s="745"/>
      <c r="X39" s="745"/>
      <c r="Y39" s="745"/>
      <c r="Z39" s="745"/>
      <c r="AA39" s="745"/>
      <c r="AB39" s="745"/>
      <c r="AC39" s="745"/>
      <c r="AD39" s="745"/>
      <c r="AE39" s="746"/>
      <c r="AF39" s="802"/>
      <c r="AG39" s="803"/>
      <c r="AH39" s="803"/>
      <c r="AI39" s="803"/>
      <c r="AJ39" s="804"/>
      <c r="AK39" s="854"/>
      <c r="AL39" s="855"/>
      <c r="AM39" s="855"/>
      <c r="AN39" s="855"/>
      <c r="AO39" s="855"/>
      <c r="AP39" s="855"/>
      <c r="AQ39" s="855"/>
      <c r="AR39" s="855"/>
      <c r="AS39" s="855"/>
      <c r="AT39" s="855"/>
      <c r="AU39" s="855"/>
      <c r="AV39" s="855"/>
      <c r="AW39" s="855"/>
      <c r="AX39" s="855"/>
      <c r="AY39" s="855"/>
      <c r="AZ39" s="856"/>
      <c r="BA39" s="856"/>
      <c r="BB39" s="856"/>
      <c r="BC39" s="856"/>
      <c r="BD39" s="856"/>
      <c r="BE39" s="852"/>
      <c r="BF39" s="852"/>
      <c r="BG39" s="852"/>
      <c r="BH39" s="852"/>
      <c r="BI39" s="853"/>
      <c r="BJ39" s="203"/>
      <c r="BK39" s="203"/>
      <c r="BL39" s="203"/>
      <c r="BM39" s="203"/>
      <c r="BN39" s="203"/>
      <c r="BO39" s="216"/>
      <c r="BP39" s="216"/>
      <c r="BQ39" s="213">
        <v>33</v>
      </c>
      <c r="BR39" s="214"/>
      <c r="BS39" s="779"/>
      <c r="BT39" s="780"/>
      <c r="BU39" s="780"/>
      <c r="BV39" s="780"/>
      <c r="BW39" s="780"/>
      <c r="BX39" s="780"/>
      <c r="BY39" s="780"/>
      <c r="BZ39" s="780"/>
      <c r="CA39" s="780"/>
      <c r="CB39" s="780"/>
      <c r="CC39" s="780"/>
      <c r="CD39" s="780"/>
      <c r="CE39" s="780"/>
      <c r="CF39" s="780"/>
      <c r="CG39" s="781"/>
      <c r="CH39" s="796"/>
      <c r="CI39" s="797"/>
      <c r="CJ39" s="797"/>
      <c r="CK39" s="797"/>
      <c r="CL39" s="798"/>
      <c r="CM39" s="796"/>
      <c r="CN39" s="797"/>
      <c r="CO39" s="797"/>
      <c r="CP39" s="797"/>
      <c r="CQ39" s="798"/>
      <c r="CR39" s="796"/>
      <c r="CS39" s="797"/>
      <c r="CT39" s="797"/>
      <c r="CU39" s="797"/>
      <c r="CV39" s="798"/>
      <c r="CW39" s="796"/>
      <c r="CX39" s="797"/>
      <c r="CY39" s="797"/>
      <c r="CZ39" s="797"/>
      <c r="DA39" s="798"/>
      <c r="DB39" s="796"/>
      <c r="DC39" s="797"/>
      <c r="DD39" s="797"/>
      <c r="DE39" s="797"/>
      <c r="DF39" s="798"/>
      <c r="DG39" s="796"/>
      <c r="DH39" s="797"/>
      <c r="DI39" s="797"/>
      <c r="DJ39" s="797"/>
      <c r="DK39" s="798"/>
      <c r="DL39" s="796"/>
      <c r="DM39" s="797"/>
      <c r="DN39" s="797"/>
      <c r="DO39" s="797"/>
      <c r="DP39" s="798"/>
      <c r="DQ39" s="796"/>
      <c r="DR39" s="797"/>
      <c r="DS39" s="797"/>
      <c r="DT39" s="797"/>
      <c r="DU39" s="798"/>
      <c r="DV39" s="799"/>
      <c r="DW39" s="800"/>
      <c r="DX39" s="800"/>
      <c r="DY39" s="800"/>
      <c r="DZ39" s="801"/>
      <c r="EA39" s="197"/>
    </row>
    <row r="40" spans="1:131" s="198" customFormat="1" ht="26.25" customHeight="1">
      <c r="A40" s="212">
        <v>13</v>
      </c>
      <c r="B40" s="747"/>
      <c r="C40" s="748"/>
      <c r="D40" s="748"/>
      <c r="E40" s="748"/>
      <c r="F40" s="748"/>
      <c r="G40" s="748"/>
      <c r="H40" s="748"/>
      <c r="I40" s="748"/>
      <c r="J40" s="748"/>
      <c r="K40" s="748"/>
      <c r="L40" s="748"/>
      <c r="M40" s="748"/>
      <c r="N40" s="748"/>
      <c r="O40" s="748"/>
      <c r="P40" s="749"/>
      <c r="Q40" s="744"/>
      <c r="R40" s="745"/>
      <c r="S40" s="745"/>
      <c r="T40" s="745"/>
      <c r="U40" s="745"/>
      <c r="V40" s="745"/>
      <c r="W40" s="745"/>
      <c r="X40" s="745"/>
      <c r="Y40" s="745"/>
      <c r="Z40" s="745"/>
      <c r="AA40" s="745"/>
      <c r="AB40" s="745"/>
      <c r="AC40" s="745"/>
      <c r="AD40" s="745"/>
      <c r="AE40" s="746"/>
      <c r="AF40" s="802"/>
      <c r="AG40" s="803"/>
      <c r="AH40" s="803"/>
      <c r="AI40" s="803"/>
      <c r="AJ40" s="804"/>
      <c r="AK40" s="854"/>
      <c r="AL40" s="855"/>
      <c r="AM40" s="855"/>
      <c r="AN40" s="855"/>
      <c r="AO40" s="855"/>
      <c r="AP40" s="855"/>
      <c r="AQ40" s="855"/>
      <c r="AR40" s="855"/>
      <c r="AS40" s="855"/>
      <c r="AT40" s="855"/>
      <c r="AU40" s="855"/>
      <c r="AV40" s="855"/>
      <c r="AW40" s="855"/>
      <c r="AX40" s="855"/>
      <c r="AY40" s="855"/>
      <c r="AZ40" s="856"/>
      <c r="BA40" s="856"/>
      <c r="BB40" s="856"/>
      <c r="BC40" s="856"/>
      <c r="BD40" s="856"/>
      <c r="BE40" s="852"/>
      <c r="BF40" s="852"/>
      <c r="BG40" s="852"/>
      <c r="BH40" s="852"/>
      <c r="BI40" s="853"/>
      <c r="BJ40" s="203"/>
      <c r="BK40" s="203"/>
      <c r="BL40" s="203"/>
      <c r="BM40" s="203"/>
      <c r="BN40" s="203"/>
      <c r="BO40" s="216"/>
      <c r="BP40" s="216"/>
      <c r="BQ40" s="213">
        <v>34</v>
      </c>
      <c r="BR40" s="214"/>
      <c r="BS40" s="779"/>
      <c r="BT40" s="780"/>
      <c r="BU40" s="780"/>
      <c r="BV40" s="780"/>
      <c r="BW40" s="780"/>
      <c r="BX40" s="780"/>
      <c r="BY40" s="780"/>
      <c r="BZ40" s="780"/>
      <c r="CA40" s="780"/>
      <c r="CB40" s="780"/>
      <c r="CC40" s="780"/>
      <c r="CD40" s="780"/>
      <c r="CE40" s="780"/>
      <c r="CF40" s="780"/>
      <c r="CG40" s="781"/>
      <c r="CH40" s="796"/>
      <c r="CI40" s="797"/>
      <c r="CJ40" s="797"/>
      <c r="CK40" s="797"/>
      <c r="CL40" s="798"/>
      <c r="CM40" s="796"/>
      <c r="CN40" s="797"/>
      <c r="CO40" s="797"/>
      <c r="CP40" s="797"/>
      <c r="CQ40" s="798"/>
      <c r="CR40" s="796"/>
      <c r="CS40" s="797"/>
      <c r="CT40" s="797"/>
      <c r="CU40" s="797"/>
      <c r="CV40" s="798"/>
      <c r="CW40" s="796"/>
      <c r="CX40" s="797"/>
      <c r="CY40" s="797"/>
      <c r="CZ40" s="797"/>
      <c r="DA40" s="798"/>
      <c r="DB40" s="796"/>
      <c r="DC40" s="797"/>
      <c r="DD40" s="797"/>
      <c r="DE40" s="797"/>
      <c r="DF40" s="798"/>
      <c r="DG40" s="796"/>
      <c r="DH40" s="797"/>
      <c r="DI40" s="797"/>
      <c r="DJ40" s="797"/>
      <c r="DK40" s="798"/>
      <c r="DL40" s="796"/>
      <c r="DM40" s="797"/>
      <c r="DN40" s="797"/>
      <c r="DO40" s="797"/>
      <c r="DP40" s="798"/>
      <c r="DQ40" s="796"/>
      <c r="DR40" s="797"/>
      <c r="DS40" s="797"/>
      <c r="DT40" s="797"/>
      <c r="DU40" s="798"/>
      <c r="DV40" s="799"/>
      <c r="DW40" s="800"/>
      <c r="DX40" s="800"/>
      <c r="DY40" s="800"/>
      <c r="DZ40" s="801"/>
      <c r="EA40" s="197"/>
    </row>
    <row r="41" spans="1:131" s="198" customFormat="1" ht="26.25" customHeight="1">
      <c r="A41" s="212">
        <v>14</v>
      </c>
      <c r="B41" s="747"/>
      <c r="C41" s="748"/>
      <c r="D41" s="748"/>
      <c r="E41" s="748"/>
      <c r="F41" s="748"/>
      <c r="G41" s="748"/>
      <c r="H41" s="748"/>
      <c r="I41" s="748"/>
      <c r="J41" s="748"/>
      <c r="K41" s="748"/>
      <c r="L41" s="748"/>
      <c r="M41" s="748"/>
      <c r="N41" s="748"/>
      <c r="O41" s="748"/>
      <c r="P41" s="749"/>
      <c r="Q41" s="744"/>
      <c r="R41" s="745"/>
      <c r="S41" s="745"/>
      <c r="T41" s="745"/>
      <c r="U41" s="745"/>
      <c r="V41" s="745"/>
      <c r="W41" s="745"/>
      <c r="X41" s="745"/>
      <c r="Y41" s="745"/>
      <c r="Z41" s="745"/>
      <c r="AA41" s="745"/>
      <c r="AB41" s="745"/>
      <c r="AC41" s="745"/>
      <c r="AD41" s="745"/>
      <c r="AE41" s="746"/>
      <c r="AF41" s="802"/>
      <c r="AG41" s="803"/>
      <c r="AH41" s="803"/>
      <c r="AI41" s="803"/>
      <c r="AJ41" s="804"/>
      <c r="AK41" s="854"/>
      <c r="AL41" s="855"/>
      <c r="AM41" s="855"/>
      <c r="AN41" s="855"/>
      <c r="AO41" s="855"/>
      <c r="AP41" s="855"/>
      <c r="AQ41" s="855"/>
      <c r="AR41" s="855"/>
      <c r="AS41" s="855"/>
      <c r="AT41" s="855"/>
      <c r="AU41" s="855"/>
      <c r="AV41" s="855"/>
      <c r="AW41" s="855"/>
      <c r="AX41" s="855"/>
      <c r="AY41" s="855"/>
      <c r="AZ41" s="856"/>
      <c r="BA41" s="856"/>
      <c r="BB41" s="856"/>
      <c r="BC41" s="856"/>
      <c r="BD41" s="856"/>
      <c r="BE41" s="852"/>
      <c r="BF41" s="852"/>
      <c r="BG41" s="852"/>
      <c r="BH41" s="852"/>
      <c r="BI41" s="853"/>
      <c r="BJ41" s="203"/>
      <c r="BK41" s="203"/>
      <c r="BL41" s="203"/>
      <c r="BM41" s="203"/>
      <c r="BN41" s="203"/>
      <c r="BO41" s="216"/>
      <c r="BP41" s="216"/>
      <c r="BQ41" s="213">
        <v>35</v>
      </c>
      <c r="BR41" s="214"/>
      <c r="BS41" s="779"/>
      <c r="BT41" s="780"/>
      <c r="BU41" s="780"/>
      <c r="BV41" s="780"/>
      <c r="BW41" s="780"/>
      <c r="BX41" s="780"/>
      <c r="BY41" s="780"/>
      <c r="BZ41" s="780"/>
      <c r="CA41" s="780"/>
      <c r="CB41" s="780"/>
      <c r="CC41" s="780"/>
      <c r="CD41" s="780"/>
      <c r="CE41" s="780"/>
      <c r="CF41" s="780"/>
      <c r="CG41" s="781"/>
      <c r="CH41" s="796"/>
      <c r="CI41" s="797"/>
      <c r="CJ41" s="797"/>
      <c r="CK41" s="797"/>
      <c r="CL41" s="798"/>
      <c r="CM41" s="796"/>
      <c r="CN41" s="797"/>
      <c r="CO41" s="797"/>
      <c r="CP41" s="797"/>
      <c r="CQ41" s="798"/>
      <c r="CR41" s="796"/>
      <c r="CS41" s="797"/>
      <c r="CT41" s="797"/>
      <c r="CU41" s="797"/>
      <c r="CV41" s="798"/>
      <c r="CW41" s="796"/>
      <c r="CX41" s="797"/>
      <c r="CY41" s="797"/>
      <c r="CZ41" s="797"/>
      <c r="DA41" s="798"/>
      <c r="DB41" s="796"/>
      <c r="DC41" s="797"/>
      <c r="DD41" s="797"/>
      <c r="DE41" s="797"/>
      <c r="DF41" s="798"/>
      <c r="DG41" s="796"/>
      <c r="DH41" s="797"/>
      <c r="DI41" s="797"/>
      <c r="DJ41" s="797"/>
      <c r="DK41" s="798"/>
      <c r="DL41" s="796"/>
      <c r="DM41" s="797"/>
      <c r="DN41" s="797"/>
      <c r="DO41" s="797"/>
      <c r="DP41" s="798"/>
      <c r="DQ41" s="796"/>
      <c r="DR41" s="797"/>
      <c r="DS41" s="797"/>
      <c r="DT41" s="797"/>
      <c r="DU41" s="798"/>
      <c r="DV41" s="799"/>
      <c r="DW41" s="800"/>
      <c r="DX41" s="800"/>
      <c r="DY41" s="800"/>
      <c r="DZ41" s="801"/>
      <c r="EA41" s="197"/>
    </row>
    <row r="42" spans="1:131" s="198" customFormat="1" ht="26.25" customHeight="1">
      <c r="A42" s="212">
        <v>15</v>
      </c>
      <c r="B42" s="747"/>
      <c r="C42" s="748"/>
      <c r="D42" s="748"/>
      <c r="E42" s="748"/>
      <c r="F42" s="748"/>
      <c r="G42" s="748"/>
      <c r="H42" s="748"/>
      <c r="I42" s="748"/>
      <c r="J42" s="748"/>
      <c r="K42" s="748"/>
      <c r="L42" s="748"/>
      <c r="M42" s="748"/>
      <c r="N42" s="748"/>
      <c r="O42" s="748"/>
      <c r="P42" s="749"/>
      <c r="Q42" s="744"/>
      <c r="R42" s="745"/>
      <c r="S42" s="745"/>
      <c r="T42" s="745"/>
      <c r="U42" s="745"/>
      <c r="V42" s="745"/>
      <c r="W42" s="745"/>
      <c r="X42" s="745"/>
      <c r="Y42" s="745"/>
      <c r="Z42" s="745"/>
      <c r="AA42" s="745"/>
      <c r="AB42" s="745"/>
      <c r="AC42" s="745"/>
      <c r="AD42" s="745"/>
      <c r="AE42" s="746"/>
      <c r="AF42" s="802"/>
      <c r="AG42" s="803"/>
      <c r="AH42" s="803"/>
      <c r="AI42" s="803"/>
      <c r="AJ42" s="804"/>
      <c r="AK42" s="854"/>
      <c r="AL42" s="855"/>
      <c r="AM42" s="855"/>
      <c r="AN42" s="855"/>
      <c r="AO42" s="855"/>
      <c r="AP42" s="855"/>
      <c r="AQ42" s="855"/>
      <c r="AR42" s="855"/>
      <c r="AS42" s="855"/>
      <c r="AT42" s="855"/>
      <c r="AU42" s="855"/>
      <c r="AV42" s="855"/>
      <c r="AW42" s="855"/>
      <c r="AX42" s="855"/>
      <c r="AY42" s="855"/>
      <c r="AZ42" s="856"/>
      <c r="BA42" s="856"/>
      <c r="BB42" s="856"/>
      <c r="BC42" s="856"/>
      <c r="BD42" s="856"/>
      <c r="BE42" s="852"/>
      <c r="BF42" s="852"/>
      <c r="BG42" s="852"/>
      <c r="BH42" s="852"/>
      <c r="BI42" s="853"/>
      <c r="BJ42" s="203"/>
      <c r="BK42" s="203"/>
      <c r="BL42" s="203"/>
      <c r="BM42" s="203"/>
      <c r="BN42" s="203"/>
      <c r="BO42" s="216"/>
      <c r="BP42" s="216"/>
      <c r="BQ42" s="213">
        <v>36</v>
      </c>
      <c r="BR42" s="214"/>
      <c r="BS42" s="779"/>
      <c r="BT42" s="780"/>
      <c r="BU42" s="780"/>
      <c r="BV42" s="780"/>
      <c r="BW42" s="780"/>
      <c r="BX42" s="780"/>
      <c r="BY42" s="780"/>
      <c r="BZ42" s="780"/>
      <c r="CA42" s="780"/>
      <c r="CB42" s="780"/>
      <c r="CC42" s="780"/>
      <c r="CD42" s="780"/>
      <c r="CE42" s="780"/>
      <c r="CF42" s="780"/>
      <c r="CG42" s="781"/>
      <c r="CH42" s="796"/>
      <c r="CI42" s="797"/>
      <c r="CJ42" s="797"/>
      <c r="CK42" s="797"/>
      <c r="CL42" s="798"/>
      <c r="CM42" s="796"/>
      <c r="CN42" s="797"/>
      <c r="CO42" s="797"/>
      <c r="CP42" s="797"/>
      <c r="CQ42" s="798"/>
      <c r="CR42" s="796"/>
      <c r="CS42" s="797"/>
      <c r="CT42" s="797"/>
      <c r="CU42" s="797"/>
      <c r="CV42" s="798"/>
      <c r="CW42" s="796"/>
      <c r="CX42" s="797"/>
      <c r="CY42" s="797"/>
      <c r="CZ42" s="797"/>
      <c r="DA42" s="798"/>
      <c r="DB42" s="796"/>
      <c r="DC42" s="797"/>
      <c r="DD42" s="797"/>
      <c r="DE42" s="797"/>
      <c r="DF42" s="798"/>
      <c r="DG42" s="796"/>
      <c r="DH42" s="797"/>
      <c r="DI42" s="797"/>
      <c r="DJ42" s="797"/>
      <c r="DK42" s="798"/>
      <c r="DL42" s="796"/>
      <c r="DM42" s="797"/>
      <c r="DN42" s="797"/>
      <c r="DO42" s="797"/>
      <c r="DP42" s="798"/>
      <c r="DQ42" s="796"/>
      <c r="DR42" s="797"/>
      <c r="DS42" s="797"/>
      <c r="DT42" s="797"/>
      <c r="DU42" s="798"/>
      <c r="DV42" s="799"/>
      <c r="DW42" s="800"/>
      <c r="DX42" s="800"/>
      <c r="DY42" s="800"/>
      <c r="DZ42" s="801"/>
      <c r="EA42" s="197"/>
    </row>
    <row r="43" spans="1:131" s="198" customFormat="1" ht="26.25" customHeight="1">
      <c r="A43" s="212">
        <v>16</v>
      </c>
      <c r="B43" s="747"/>
      <c r="C43" s="748"/>
      <c r="D43" s="748"/>
      <c r="E43" s="748"/>
      <c r="F43" s="748"/>
      <c r="G43" s="748"/>
      <c r="H43" s="748"/>
      <c r="I43" s="748"/>
      <c r="J43" s="748"/>
      <c r="K43" s="748"/>
      <c r="L43" s="748"/>
      <c r="M43" s="748"/>
      <c r="N43" s="748"/>
      <c r="O43" s="748"/>
      <c r="P43" s="749"/>
      <c r="Q43" s="744"/>
      <c r="R43" s="745"/>
      <c r="S43" s="745"/>
      <c r="T43" s="745"/>
      <c r="U43" s="745"/>
      <c r="V43" s="745"/>
      <c r="W43" s="745"/>
      <c r="X43" s="745"/>
      <c r="Y43" s="745"/>
      <c r="Z43" s="745"/>
      <c r="AA43" s="745"/>
      <c r="AB43" s="745"/>
      <c r="AC43" s="745"/>
      <c r="AD43" s="745"/>
      <c r="AE43" s="746"/>
      <c r="AF43" s="802"/>
      <c r="AG43" s="803"/>
      <c r="AH43" s="803"/>
      <c r="AI43" s="803"/>
      <c r="AJ43" s="804"/>
      <c r="AK43" s="854"/>
      <c r="AL43" s="855"/>
      <c r="AM43" s="855"/>
      <c r="AN43" s="855"/>
      <c r="AO43" s="855"/>
      <c r="AP43" s="855"/>
      <c r="AQ43" s="855"/>
      <c r="AR43" s="855"/>
      <c r="AS43" s="855"/>
      <c r="AT43" s="855"/>
      <c r="AU43" s="855"/>
      <c r="AV43" s="855"/>
      <c r="AW43" s="855"/>
      <c r="AX43" s="855"/>
      <c r="AY43" s="855"/>
      <c r="AZ43" s="856"/>
      <c r="BA43" s="856"/>
      <c r="BB43" s="856"/>
      <c r="BC43" s="856"/>
      <c r="BD43" s="856"/>
      <c r="BE43" s="852"/>
      <c r="BF43" s="852"/>
      <c r="BG43" s="852"/>
      <c r="BH43" s="852"/>
      <c r="BI43" s="853"/>
      <c r="BJ43" s="203"/>
      <c r="BK43" s="203"/>
      <c r="BL43" s="203"/>
      <c r="BM43" s="203"/>
      <c r="BN43" s="203"/>
      <c r="BO43" s="216"/>
      <c r="BP43" s="216"/>
      <c r="BQ43" s="213">
        <v>37</v>
      </c>
      <c r="BR43" s="214"/>
      <c r="BS43" s="779"/>
      <c r="BT43" s="780"/>
      <c r="BU43" s="780"/>
      <c r="BV43" s="780"/>
      <c r="BW43" s="780"/>
      <c r="BX43" s="780"/>
      <c r="BY43" s="780"/>
      <c r="BZ43" s="780"/>
      <c r="CA43" s="780"/>
      <c r="CB43" s="780"/>
      <c r="CC43" s="780"/>
      <c r="CD43" s="780"/>
      <c r="CE43" s="780"/>
      <c r="CF43" s="780"/>
      <c r="CG43" s="781"/>
      <c r="CH43" s="796"/>
      <c r="CI43" s="797"/>
      <c r="CJ43" s="797"/>
      <c r="CK43" s="797"/>
      <c r="CL43" s="798"/>
      <c r="CM43" s="796"/>
      <c r="CN43" s="797"/>
      <c r="CO43" s="797"/>
      <c r="CP43" s="797"/>
      <c r="CQ43" s="798"/>
      <c r="CR43" s="796"/>
      <c r="CS43" s="797"/>
      <c r="CT43" s="797"/>
      <c r="CU43" s="797"/>
      <c r="CV43" s="798"/>
      <c r="CW43" s="796"/>
      <c r="CX43" s="797"/>
      <c r="CY43" s="797"/>
      <c r="CZ43" s="797"/>
      <c r="DA43" s="798"/>
      <c r="DB43" s="796"/>
      <c r="DC43" s="797"/>
      <c r="DD43" s="797"/>
      <c r="DE43" s="797"/>
      <c r="DF43" s="798"/>
      <c r="DG43" s="796"/>
      <c r="DH43" s="797"/>
      <c r="DI43" s="797"/>
      <c r="DJ43" s="797"/>
      <c r="DK43" s="798"/>
      <c r="DL43" s="796"/>
      <c r="DM43" s="797"/>
      <c r="DN43" s="797"/>
      <c r="DO43" s="797"/>
      <c r="DP43" s="798"/>
      <c r="DQ43" s="796"/>
      <c r="DR43" s="797"/>
      <c r="DS43" s="797"/>
      <c r="DT43" s="797"/>
      <c r="DU43" s="798"/>
      <c r="DV43" s="799"/>
      <c r="DW43" s="800"/>
      <c r="DX43" s="800"/>
      <c r="DY43" s="800"/>
      <c r="DZ43" s="801"/>
      <c r="EA43" s="197"/>
    </row>
    <row r="44" spans="1:131" s="198" customFormat="1" ht="26.25" customHeight="1">
      <c r="A44" s="212">
        <v>17</v>
      </c>
      <c r="B44" s="747"/>
      <c r="C44" s="748"/>
      <c r="D44" s="748"/>
      <c r="E44" s="748"/>
      <c r="F44" s="748"/>
      <c r="G44" s="748"/>
      <c r="H44" s="748"/>
      <c r="I44" s="748"/>
      <c r="J44" s="748"/>
      <c r="K44" s="748"/>
      <c r="L44" s="748"/>
      <c r="M44" s="748"/>
      <c r="N44" s="748"/>
      <c r="O44" s="748"/>
      <c r="P44" s="749"/>
      <c r="Q44" s="744"/>
      <c r="R44" s="745"/>
      <c r="S44" s="745"/>
      <c r="T44" s="745"/>
      <c r="U44" s="745"/>
      <c r="V44" s="745"/>
      <c r="W44" s="745"/>
      <c r="X44" s="745"/>
      <c r="Y44" s="745"/>
      <c r="Z44" s="745"/>
      <c r="AA44" s="745"/>
      <c r="AB44" s="745"/>
      <c r="AC44" s="745"/>
      <c r="AD44" s="745"/>
      <c r="AE44" s="746"/>
      <c r="AF44" s="802"/>
      <c r="AG44" s="803"/>
      <c r="AH44" s="803"/>
      <c r="AI44" s="803"/>
      <c r="AJ44" s="804"/>
      <c r="AK44" s="854"/>
      <c r="AL44" s="855"/>
      <c r="AM44" s="855"/>
      <c r="AN44" s="855"/>
      <c r="AO44" s="855"/>
      <c r="AP44" s="855"/>
      <c r="AQ44" s="855"/>
      <c r="AR44" s="855"/>
      <c r="AS44" s="855"/>
      <c r="AT44" s="855"/>
      <c r="AU44" s="855"/>
      <c r="AV44" s="855"/>
      <c r="AW44" s="855"/>
      <c r="AX44" s="855"/>
      <c r="AY44" s="855"/>
      <c r="AZ44" s="856"/>
      <c r="BA44" s="856"/>
      <c r="BB44" s="856"/>
      <c r="BC44" s="856"/>
      <c r="BD44" s="856"/>
      <c r="BE44" s="852"/>
      <c r="BF44" s="852"/>
      <c r="BG44" s="852"/>
      <c r="BH44" s="852"/>
      <c r="BI44" s="853"/>
      <c r="BJ44" s="203"/>
      <c r="BK44" s="203"/>
      <c r="BL44" s="203"/>
      <c r="BM44" s="203"/>
      <c r="BN44" s="203"/>
      <c r="BO44" s="216"/>
      <c r="BP44" s="216"/>
      <c r="BQ44" s="213">
        <v>38</v>
      </c>
      <c r="BR44" s="214"/>
      <c r="BS44" s="779"/>
      <c r="BT44" s="780"/>
      <c r="BU44" s="780"/>
      <c r="BV44" s="780"/>
      <c r="BW44" s="780"/>
      <c r="BX44" s="780"/>
      <c r="BY44" s="780"/>
      <c r="BZ44" s="780"/>
      <c r="CA44" s="780"/>
      <c r="CB44" s="780"/>
      <c r="CC44" s="780"/>
      <c r="CD44" s="780"/>
      <c r="CE44" s="780"/>
      <c r="CF44" s="780"/>
      <c r="CG44" s="781"/>
      <c r="CH44" s="796"/>
      <c r="CI44" s="797"/>
      <c r="CJ44" s="797"/>
      <c r="CK44" s="797"/>
      <c r="CL44" s="798"/>
      <c r="CM44" s="796"/>
      <c r="CN44" s="797"/>
      <c r="CO44" s="797"/>
      <c r="CP44" s="797"/>
      <c r="CQ44" s="798"/>
      <c r="CR44" s="796"/>
      <c r="CS44" s="797"/>
      <c r="CT44" s="797"/>
      <c r="CU44" s="797"/>
      <c r="CV44" s="798"/>
      <c r="CW44" s="796"/>
      <c r="CX44" s="797"/>
      <c r="CY44" s="797"/>
      <c r="CZ44" s="797"/>
      <c r="DA44" s="798"/>
      <c r="DB44" s="796"/>
      <c r="DC44" s="797"/>
      <c r="DD44" s="797"/>
      <c r="DE44" s="797"/>
      <c r="DF44" s="798"/>
      <c r="DG44" s="796"/>
      <c r="DH44" s="797"/>
      <c r="DI44" s="797"/>
      <c r="DJ44" s="797"/>
      <c r="DK44" s="798"/>
      <c r="DL44" s="796"/>
      <c r="DM44" s="797"/>
      <c r="DN44" s="797"/>
      <c r="DO44" s="797"/>
      <c r="DP44" s="798"/>
      <c r="DQ44" s="796"/>
      <c r="DR44" s="797"/>
      <c r="DS44" s="797"/>
      <c r="DT44" s="797"/>
      <c r="DU44" s="798"/>
      <c r="DV44" s="799"/>
      <c r="DW44" s="800"/>
      <c r="DX44" s="800"/>
      <c r="DY44" s="800"/>
      <c r="DZ44" s="801"/>
      <c r="EA44" s="197"/>
    </row>
    <row r="45" spans="1:131" s="198" customFormat="1" ht="26.25" customHeight="1">
      <c r="A45" s="212">
        <v>18</v>
      </c>
      <c r="B45" s="747"/>
      <c r="C45" s="748"/>
      <c r="D45" s="748"/>
      <c r="E45" s="748"/>
      <c r="F45" s="748"/>
      <c r="G45" s="748"/>
      <c r="H45" s="748"/>
      <c r="I45" s="748"/>
      <c r="J45" s="748"/>
      <c r="K45" s="748"/>
      <c r="L45" s="748"/>
      <c r="M45" s="748"/>
      <c r="N45" s="748"/>
      <c r="O45" s="748"/>
      <c r="P45" s="749"/>
      <c r="Q45" s="744"/>
      <c r="R45" s="745"/>
      <c r="S45" s="745"/>
      <c r="T45" s="745"/>
      <c r="U45" s="745"/>
      <c r="V45" s="745"/>
      <c r="W45" s="745"/>
      <c r="X45" s="745"/>
      <c r="Y45" s="745"/>
      <c r="Z45" s="745"/>
      <c r="AA45" s="745"/>
      <c r="AB45" s="745"/>
      <c r="AC45" s="745"/>
      <c r="AD45" s="745"/>
      <c r="AE45" s="746"/>
      <c r="AF45" s="802"/>
      <c r="AG45" s="803"/>
      <c r="AH45" s="803"/>
      <c r="AI45" s="803"/>
      <c r="AJ45" s="804"/>
      <c r="AK45" s="854"/>
      <c r="AL45" s="855"/>
      <c r="AM45" s="855"/>
      <c r="AN45" s="855"/>
      <c r="AO45" s="855"/>
      <c r="AP45" s="855"/>
      <c r="AQ45" s="855"/>
      <c r="AR45" s="855"/>
      <c r="AS45" s="855"/>
      <c r="AT45" s="855"/>
      <c r="AU45" s="855"/>
      <c r="AV45" s="855"/>
      <c r="AW45" s="855"/>
      <c r="AX45" s="855"/>
      <c r="AY45" s="855"/>
      <c r="AZ45" s="856"/>
      <c r="BA45" s="856"/>
      <c r="BB45" s="856"/>
      <c r="BC45" s="856"/>
      <c r="BD45" s="856"/>
      <c r="BE45" s="852"/>
      <c r="BF45" s="852"/>
      <c r="BG45" s="852"/>
      <c r="BH45" s="852"/>
      <c r="BI45" s="853"/>
      <c r="BJ45" s="203"/>
      <c r="BK45" s="203"/>
      <c r="BL45" s="203"/>
      <c r="BM45" s="203"/>
      <c r="BN45" s="203"/>
      <c r="BO45" s="216"/>
      <c r="BP45" s="216"/>
      <c r="BQ45" s="213">
        <v>39</v>
      </c>
      <c r="BR45" s="214"/>
      <c r="BS45" s="779"/>
      <c r="BT45" s="780"/>
      <c r="BU45" s="780"/>
      <c r="BV45" s="780"/>
      <c r="BW45" s="780"/>
      <c r="BX45" s="780"/>
      <c r="BY45" s="780"/>
      <c r="BZ45" s="780"/>
      <c r="CA45" s="780"/>
      <c r="CB45" s="780"/>
      <c r="CC45" s="780"/>
      <c r="CD45" s="780"/>
      <c r="CE45" s="780"/>
      <c r="CF45" s="780"/>
      <c r="CG45" s="781"/>
      <c r="CH45" s="796"/>
      <c r="CI45" s="797"/>
      <c r="CJ45" s="797"/>
      <c r="CK45" s="797"/>
      <c r="CL45" s="798"/>
      <c r="CM45" s="796"/>
      <c r="CN45" s="797"/>
      <c r="CO45" s="797"/>
      <c r="CP45" s="797"/>
      <c r="CQ45" s="798"/>
      <c r="CR45" s="796"/>
      <c r="CS45" s="797"/>
      <c r="CT45" s="797"/>
      <c r="CU45" s="797"/>
      <c r="CV45" s="798"/>
      <c r="CW45" s="796"/>
      <c r="CX45" s="797"/>
      <c r="CY45" s="797"/>
      <c r="CZ45" s="797"/>
      <c r="DA45" s="798"/>
      <c r="DB45" s="796"/>
      <c r="DC45" s="797"/>
      <c r="DD45" s="797"/>
      <c r="DE45" s="797"/>
      <c r="DF45" s="798"/>
      <c r="DG45" s="796"/>
      <c r="DH45" s="797"/>
      <c r="DI45" s="797"/>
      <c r="DJ45" s="797"/>
      <c r="DK45" s="798"/>
      <c r="DL45" s="796"/>
      <c r="DM45" s="797"/>
      <c r="DN45" s="797"/>
      <c r="DO45" s="797"/>
      <c r="DP45" s="798"/>
      <c r="DQ45" s="796"/>
      <c r="DR45" s="797"/>
      <c r="DS45" s="797"/>
      <c r="DT45" s="797"/>
      <c r="DU45" s="798"/>
      <c r="DV45" s="799"/>
      <c r="DW45" s="800"/>
      <c r="DX45" s="800"/>
      <c r="DY45" s="800"/>
      <c r="DZ45" s="801"/>
      <c r="EA45" s="197"/>
    </row>
    <row r="46" spans="1:131" s="198" customFormat="1" ht="26.25" customHeight="1">
      <c r="A46" s="212">
        <v>19</v>
      </c>
      <c r="B46" s="747"/>
      <c r="C46" s="748"/>
      <c r="D46" s="748"/>
      <c r="E46" s="748"/>
      <c r="F46" s="748"/>
      <c r="G46" s="748"/>
      <c r="H46" s="748"/>
      <c r="I46" s="748"/>
      <c r="J46" s="748"/>
      <c r="K46" s="748"/>
      <c r="L46" s="748"/>
      <c r="M46" s="748"/>
      <c r="N46" s="748"/>
      <c r="O46" s="748"/>
      <c r="P46" s="749"/>
      <c r="Q46" s="744"/>
      <c r="R46" s="745"/>
      <c r="S46" s="745"/>
      <c r="T46" s="745"/>
      <c r="U46" s="745"/>
      <c r="V46" s="745"/>
      <c r="W46" s="745"/>
      <c r="X46" s="745"/>
      <c r="Y46" s="745"/>
      <c r="Z46" s="745"/>
      <c r="AA46" s="745"/>
      <c r="AB46" s="745"/>
      <c r="AC46" s="745"/>
      <c r="AD46" s="745"/>
      <c r="AE46" s="746"/>
      <c r="AF46" s="802"/>
      <c r="AG46" s="803"/>
      <c r="AH46" s="803"/>
      <c r="AI46" s="803"/>
      <c r="AJ46" s="804"/>
      <c r="AK46" s="854"/>
      <c r="AL46" s="855"/>
      <c r="AM46" s="855"/>
      <c r="AN46" s="855"/>
      <c r="AO46" s="855"/>
      <c r="AP46" s="855"/>
      <c r="AQ46" s="855"/>
      <c r="AR46" s="855"/>
      <c r="AS46" s="855"/>
      <c r="AT46" s="855"/>
      <c r="AU46" s="855"/>
      <c r="AV46" s="855"/>
      <c r="AW46" s="855"/>
      <c r="AX46" s="855"/>
      <c r="AY46" s="855"/>
      <c r="AZ46" s="856"/>
      <c r="BA46" s="856"/>
      <c r="BB46" s="856"/>
      <c r="BC46" s="856"/>
      <c r="BD46" s="856"/>
      <c r="BE46" s="852"/>
      <c r="BF46" s="852"/>
      <c r="BG46" s="852"/>
      <c r="BH46" s="852"/>
      <c r="BI46" s="853"/>
      <c r="BJ46" s="203"/>
      <c r="BK46" s="203"/>
      <c r="BL46" s="203"/>
      <c r="BM46" s="203"/>
      <c r="BN46" s="203"/>
      <c r="BO46" s="216"/>
      <c r="BP46" s="216"/>
      <c r="BQ46" s="213">
        <v>40</v>
      </c>
      <c r="BR46" s="214"/>
      <c r="BS46" s="779"/>
      <c r="BT46" s="780"/>
      <c r="BU46" s="780"/>
      <c r="BV46" s="780"/>
      <c r="BW46" s="780"/>
      <c r="BX46" s="780"/>
      <c r="BY46" s="780"/>
      <c r="BZ46" s="780"/>
      <c r="CA46" s="780"/>
      <c r="CB46" s="780"/>
      <c r="CC46" s="780"/>
      <c r="CD46" s="780"/>
      <c r="CE46" s="780"/>
      <c r="CF46" s="780"/>
      <c r="CG46" s="781"/>
      <c r="CH46" s="796"/>
      <c r="CI46" s="797"/>
      <c r="CJ46" s="797"/>
      <c r="CK46" s="797"/>
      <c r="CL46" s="798"/>
      <c r="CM46" s="796"/>
      <c r="CN46" s="797"/>
      <c r="CO46" s="797"/>
      <c r="CP46" s="797"/>
      <c r="CQ46" s="798"/>
      <c r="CR46" s="796"/>
      <c r="CS46" s="797"/>
      <c r="CT46" s="797"/>
      <c r="CU46" s="797"/>
      <c r="CV46" s="798"/>
      <c r="CW46" s="796"/>
      <c r="CX46" s="797"/>
      <c r="CY46" s="797"/>
      <c r="CZ46" s="797"/>
      <c r="DA46" s="798"/>
      <c r="DB46" s="796"/>
      <c r="DC46" s="797"/>
      <c r="DD46" s="797"/>
      <c r="DE46" s="797"/>
      <c r="DF46" s="798"/>
      <c r="DG46" s="796"/>
      <c r="DH46" s="797"/>
      <c r="DI46" s="797"/>
      <c r="DJ46" s="797"/>
      <c r="DK46" s="798"/>
      <c r="DL46" s="796"/>
      <c r="DM46" s="797"/>
      <c r="DN46" s="797"/>
      <c r="DO46" s="797"/>
      <c r="DP46" s="798"/>
      <c r="DQ46" s="796"/>
      <c r="DR46" s="797"/>
      <c r="DS46" s="797"/>
      <c r="DT46" s="797"/>
      <c r="DU46" s="798"/>
      <c r="DV46" s="799"/>
      <c r="DW46" s="800"/>
      <c r="DX46" s="800"/>
      <c r="DY46" s="800"/>
      <c r="DZ46" s="801"/>
      <c r="EA46" s="197"/>
    </row>
    <row r="47" spans="1:131" s="198" customFormat="1" ht="26.25" customHeight="1">
      <c r="A47" s="212">
        <v>20</v>
      </c>
      <c r="B47" s="747"/>
      <c r="C47" s="748"/>
      <c r="D47" s="748"/>
      <c r="E47" s="748"/>
      <c r="F47" s="748"/>
      <c r="G47" s="748"/>
      <c r="H47" s="748"/>
      <c r="I47" s="748"/>
      <c r="J47" s="748"/>
      <c r="K47" s="748"/>
      <c r="L47" s="748"/>
      <c r="M47" s="748"/>
      <c r="N47" s="748"/>
      <c r="O47" s="748"/>
      <c r="P47" s="749"/>
      <c r="Q47" s="744"/>
      <c r="R47" s="745"/>
      <c r="S47" s="745"/>
      <c r="T47" s="745"/>
      <c r="U47" s="745"/>
      <c r="V47" s="745"/>
      <c r="W47" s="745"/>
      <c r="X47" s="745"/>
      <c r="Y47" s="745"/>
      <c r="Z47" s="745"/>
      <c r="AA47" s="745"/>
      <c r="AB47" s="745"/>
      <c r="AC47" s="745"/>
      <c r="AD47" s="745"/>
      <c r="AE47" s="746"/>
      <c r="AF47" s="802"/>
      <c r="AG47" s="803"/>
      <c r="AH47" s="803"/>
      <c r="AI47" s="803"/>
      <c r="AJ47" s="804"/>
      <c r="AK47" s="854"/>
      <c r="AL47" s="855"/>
      <c r="AM47" s="855"/>
      <c r="AN47" s="855"/>
      <c r="AO47" s="855"/>
      <c r="AP47" s="855"/>
      <c r="AQ47" s="855"/>
      <c r="AR47" s="855"/>
      <c r="AS47" s="855"/>
      <c r="AT47" s="855"/>
      <c r="AU47" s="855"/>
      <c r="AV47" s="855"/>
      <c r="AW47" s="855"/>
      <c r="AX47" s="855"/>
      <c r="AY47" s="855"/>
      <c r="AZ47" s="856"/>
      <c r="BA47" s="856"/>
      <c r="BB47" s="856"/>
      <c r="BC47" s="856"/>
      <c r="BD47" s="856"/>
      <c r="BE47" s="852"/>
      <c r="BF47" s="852"/>
      <c r="BG47" s="852"/>
      <c r="BH47" s="852"/>
      <c r="BI47" s="853"/>
      <c r="BJ47" s="203"/>
      <c r="BK47" s="203"/>
      <c r="BL47" s="203"/>
      <c r="BM47" s="203"/>
      <c r="BN47" s="203"/>
      <c r="BO47" s="216"/>
      <c r="BP47" s="216"/>
      <c r="BQ47" s="213">
        <v>41</v>
      </c>
      <c r="BR47" s="214"/>
      <c r="BS47" s="779"/>
      <c r="BT47" s="780"/>
      <c r="BU47" s="780"/>
      <c r="BV47" s="780"/>
      <c r="BW47" s="780"/>
      <c r="BX47" s="780"/>
      <c r="BY47" s="780"/>
      <c r="BZ47" s="780"/>
      <c r="CA47" s="780"/>
      <c r="CB47" s="780"/>
      <c r="CC47" s="780"/>
      <c r="CD47" s="780"/>
      <c r="CE47" s="780"/>
      <c r="CF47" s="780"/>
      <c r="CG47" s="781"/>
      <c r="CH47" s="796"/>
      <c r="CI47" s="797"/>
      <c r="CJ47" s="797"/>
      <c r="CK47" s="797"/>
      <c r="CL47" s="798"/>
      <c r="CM47" s="796"/>
      <c r="CN47" s="797"/>
      <c r="CO47" s="797"/>
      <c r="CP47" s="797"/>
      <c r="CQ47" s="798"/>
      <c r="CR47" s="796"/>
      <c r="CS47" s="797"/>
      <c r="CT47" s="797"/>
      <c r="CU47" s="797"/>
      <c r="CV47" s="798"/>
      <c r="CW47" s="796"/>
      <c r="CX47" s="797"/>
      <c r="CY47" s="797"/>
      <c r="CZ47" s="797"/>
      <c r="DA47" s="798"/>
      <c r="DB47" s="796"/>
      <c r="DC47" s="797"/>
      <c r="DD47" s="797"/>
      <c r="DE47" s="797"/>
      <c r="DF47" s="798"/>
      <c r="DG47" s="796"/>
      <c r="DH47" s="797"/>
      <c r="DI47" s="797"/>
      <c r="DJ47" s="797"/>
      <c r="DK47" s="798"/>
      <c r="DL47" s="796"/>
      <c r="DM47" s="797"/>
      <c r="DN47" s="797"/>
      <c r="DO47" s="797"/>
      <c r="DP47" s="798"/>
      <c r="DQ47" s="796"/>
      <c r="DR47" s="797"/>
      <c r="DS47" s="797"/>
      <c r="DT47" s="797"/>
      <c r="DU47" s="798"/>
      <c r="DV47" s="799"/>
      <c r="DW47" s="800"/>
      <c r="DX47" s="800"/>
      <c r="DY47" s="800"/>
      <c r="DZ47" s="801"/>
      <c r="EA47" s="197"/>
    </row>
    <row r="48" spans="1:131" s="198" customFormat="1" ht="26.25" customHeight="1">
      <c r="A48" s="212">
        <v>21</v>
      </c>
      <c r="B48" s="747"/>
      <c r="C48" s="748"/>
      <c r="D48" s="748"/>
      <c r="E48" s="748"/>
      <c r="F48" s="748"/>
      <c r="G48" s="748"/>
      <c r="H48" s="748"/>
      <c r="I48" s="748"/>
      <c r="J48" s="748"/>
      <c r="K48" s="748"/>
      <c r="L48" s="748"/>
      <c r="M48" s="748"/>
      <c r="N48" s="748"/>
      <c r="O48" s="748"/>
      <c r="P48" s="749"/>
      <c r="Q48" s="744"/>
      <c r="R48" s="745"/>
      <c r="S48" s="745"/>
      <c r="T48" s="745"/>
      <c r="U48" s="745"/>
      <c r="V48" s="745"/>
      <c r="W48" s="745"/>
      <c r="X48" s="745"/>
      <c r="Y48" s="745"/>
      <c r="Z48" s="745"/>
      <c r="AA48" s="745"/>
      <c r="AB48" s="745"/>
      <c r="AC48" s="745"/>
      <c r="AD48" s="745"/>
      <c r="AE48" s="746"/>
      <c r="AF48" s="802"/>
      <c r="AG48" s="803"/>
      <c r="AH48" s="803"/>
      <c r="AI48" s="803"/>
      <c r="AJ48" s="804"/>
      <c r="AK48" s="854"/>
      <c r="AL48" s="855"/>
      <c r="AM48" s="855"/>
      <c r="AN48" s="855"/>
      <c r="AO48" s="855"/>
      <c r="AP48" s="855"/>
      <c r="AQ48" s="855"/>
      <c r="AR48" s="855"/>
      <c r="AS48" s="855"/>
      <c r="AT48" s="855"/>
      <c r="AU48" s="855"/>
      <c r="AV48" s="855"/>
      <c r="AW48" s="855"/>
      <c r="AX48" s="855"/>
      <c r="AY48" s="855"/>
      <c r="AZ48" s="856"/>
      <c r="BA48" s="856"/>
      <c r="BB48" s="856"/>
      <c r="BC48" s="856"/>
      <c r="BD48" s="856"/>
      <c r="BE48" s="852"/>
      <c r="BF48" s="852"/>
      <c r="BG48" s="852"/>
      <c r="BH48" s="852"/>
      <c r="BI48" s="853"/>
      <c r="BJ48" s="203"/>
      <c r="BK48" s="203"/>
      <c r="BL48" s="203"/>
      <c r="BM48" s="203"/>
      <c r="BN48" s="203"/>
      <c r="BO48" s="216"/>
      <c r="BP48" s="216"/>
      <c r="BQ48" s="213">
        <v>42</v>
      </c>
      <c r="BR48" s="214"/>
      <c r="BS48" s="779"/>
      <c r="BT48" s="780"/>
      <c r="BU48" s="780"/>
      <c r="BV48" s="780"/>
      <c r="BW48" s="780"/>
      <c r="BX48" s="780"/>
      <c r="BY48" s="780"/>
      <c r="BZ48" s="780"/>
      <c r="CA48" s="780"/>
      <c r="CB48" s="780"/>
      <c r="CC48" s="780"/>
      <c r="CD48" s="780"/>
      <c r="CE48" s="780"/>
      <c r="CF48" s="780"/>
      <c r="CG48" s="781"/>
      <c r="CH48" s="796"/>
      <c r="CI48" s="797"/>
      <c r="CJ48" s="797"/>
      <c r="CK48" s="797"/>
      <c r="CL48" s="798"/>
      <c r="CM48" s="796"/>
      <c r="CN48" s="797"/>
      <c r="CO48" s="797"/>
      <c r="CP48" s="797"/>
      <c r="CQ48" s="798"/>
      <c r="CR48" s="796"/>
      <c r="CS48" s="797"/>
      <c r="CT48" s="797"/>
      <c r="CU48" s="797"/>
      <c r="CV48" s="798"/>
      <c r="CW48" s="796"/>
      <c r="CX48" s="797"/>
      <c r="CY48" s="797"/>
      <c r="CZ48" s="797"/>
      <c r="DA48" s="798"/>
      <c r="DB48" s="796"/>
      <c r="DC48" s="797"/>
      <c r="DD48" s="797"/>
      <c r="DE48" s="797"/>
      <c r="DF48" s="798"/>
      <c r="DG48" s="796"/>
      <c r="DH48" s="797"/>
      <c r="DI48" s="797"/>
      <c r="DJ48" s="797"/>
      <c r="DK48" s="798"/>
      <c r="DL48" s="796"/>
      <c r="DM48" s="797"/>
      <c r="DN48" s="797"/>
      <c r="DO48" s="797"/>
      <c r="DP48" s="798"/>
      <c r="DQ48" s="796"/>
      <c r="DR48" s="797"/>
      <c r="DS48" s="797"/>
      <c r="DT48" s="797"/>
      <c r="DU48" s="798"/>
      <c r="DV48" s="799"/>
      <c r="DW48" s="800"/>
      <c r="DX48" s="800"/>
      <c r="DY48" s="800"/>
      <c r="DZ48" s="801"/>
      <c r="EA48" s="197"/>
    </row>
    <row r="49" spans="1:131" s="198" customFormat="1" ht="26.25" customHeight="1">
      <c r="A49" s="212">
        <v>22</v>
      </c>
      <c r="B49" s="747"/>
      <c r="C49" s="748"/>
      <c r="D49" s="748"/>
      <c r="E49" s="748"/>
      <c r="F49" s="748"/>
      <c r="G49" s="748"/>
      <c r="H49" s="748"/>
      <c r="I49" s="748"/>
      <c r="J49" s="748"/>
      <c r="K49" s="748"/>
      <c r="L49" s="748"/>
      <c r="M49" s="748"/>
      <c r="N49" s="748"/>
      <c r="O49" s="748"/>
      <c r="P49" s="749"/>
      <c r="Q49" s="744"/>
      <c r="R49" s="745"/>
      <c r="S49" s="745"/>
      <c r="T49" s="745"/>
      <c r="U49" s="745"/>
      <c r="V49" s="745"/>
      <c r="W49" s="745"/>
      <c r="X49" s="745"/>
      <c r="Y49" s="745"/>
      <c r="Z49" s="745"/>
      <c r="AA49" s="745"/>
      <c r="AB49" s="745"/>
      <c r="AC49" s="745"/>
      <c r="AD49" s="745"/>
      <c r="AE49" s="746"/>
      <c r="AF49" s="802"/>
      <c r="AG49" s="803"/>
      <c r="AH49" s="803"/>
      <c r="AI49" s="803"/>
      <c r="AJ49" s="804"/>
      <c r="AK49" s="854"/>
      <c r="AL49" s="855"/>
      <c r="AM49" s="855"/>
      <c r="AN49" s="855"/>
      <c r="AO49" s="855"/>
      <c r="AP49" s="855"/>
      <c r="AQ49" s="855"/>
      <c r="AR49" s="855"/>
      <c r="AS49" s="855"/>
      <c r="AT49" s="855"/>
      <c r="AU49" s="855"/>
      <c r="AV49" s="855"/>
      <c r="AW49" s="855"/>
      <c r="AX49" s="855"/>
      <c r="AY49" s="855"/>
      <c r="AZ49" s="856"/>
      <c r="BA49" s="856"/>
      <c r="BB49" s="856"/>
      <c r="BC49" s="856"/>
      <c r="BD49" s="856"/>
      <c r="BE49" s="852"/>
      <c r="BF49" s="852"/>
      <c r="BG49" s="852"/>
      <c r="BH49" s="852"/>
      <c r="BI49" s="853"/>
      <c r="BJ49" s="203"/>
      <c r="BK49" s="203"/>
      <c r="BL49" s="203"/>
      <c r="BM49" s="203"/>
      <c r="BN49" s="203"/>
      <c r="BO49" s="216"/>
      <c r="BP49" s="216"/>
      <c r="BQ49" s="213">
        <v>43</v>
      </c>
      <c r="BR49" s="214"/>
      <c r="BS49" s="779"/>
      <c r="BT49" s="780"/>
      <c r="BU49" s="780"/>
      <c r="BV49" s="780"/>
      <c r="BW49" s="780"/>
      <c r="BX49" s="780"/>
      <c r="BY49" s="780"/>
      <c r="BZ49" s="780"/>
      <c r="CA49" s="780"/>
      <c r="CB49" s="780"/>
      <c r="CC49" s="780"/>
      <c r="CD49" s="780"/>
      <c r="CE49" s="780"/>
      <c r="CF49" s="780"/>
      <c r="CG49" s="781"/>
      <c r="CH49" s="796"/>
      <c r="CI49" s="797"/>
      <c r="CJ49" s="797"/>
      <c r="CK49" s="797"/>
      <c r="CL49" s="798"/>
      <c r="CM49" s="796"/>
      <c r="CN49" s="797"/>
      <c r="CO49" s="797"/>
      <c r="CP49" s="797"/>
      <c r="CQ49" s="798"/>
      <c r="CR49" s="796"/>
      <c r="CS49" s="797"/>
      <c r="CT49" s="797"/>
      <c r="CU49" s="797"/>
      <c r="CV49" s="798"/>
      <c r="CW49" s="796"/>
      <c r="CX49" s="797"/>
      <c r="CY49" s="797"/>
      <c r="CZ49" s="797"/>
      <c r="DA49" s="798"/>
      <c r="DB49" s="796"/>
      <c r="DC49" s="797"/>
      <c r="DD49" s="797"/>
      <c r="DE49" s="797"/>
      <c r="DF49" s="798"/>
      <c r="DG49" s="796"/>
      <c r="DH49" s="797"/>
      <c r="DI49" s="797"/>
      <c r="DJ49" s="797"/>
      <c r="DK49" s="798"/>
      <c r="DL49" s="796"/>
      <c r="DM49" s="797"/>
      <c r="DN49" s="797"/>
      <c r="DO49" s="797"/>
      <c r="DP49" s="798"/>
      <c r="DQ49" s="796"/>
      <c r="DR49" s="797"/>
      <c r="DS49" s="797"/>
      <c r="DT49" s="797"/>
      <c r="DU49" s="798"/>
      <c r="DV49" s="799"/>
      <c r="DW49" s="800"/>
      <c r="DX49" s="800"/>
      <c r="DY49" s="800"/>
      <c r="DZ49" s="801"/>
      <c r="EA49" s="197"/>
    </row>
    <row r="50" spans="1:131" s="198" customFormat="1" ht="26.25" customHeight="1">
      <c r="A50" s="212">
        <v>23</v>
      </c>
      <c r="B50" s="747"/>
      <c r="C50" s="748"/>
      <c r="D50" s="748"/>
      <c r="E50" s="748"/>
      <c r="F50" s="748"/>
      <c r="G50" s="748"/>
      <c r="H50" s="748"/>
      <c r="I50" s="748"/>
      <c r="J50" s="748"/>
      <c r="K50" s="748"/>
      <c r="L50" s="748"/>
      <c r="M50" s="748"/>
      <c r="N50" s="748"/>
      <c r="O50" s="748"/>
      <c r="P50" s="749"/>
      <c r="Q50" s="753"/>
      <c r="R50" s="754"/>
      <c r="S50" s="754"/>
      <c r="T50" s="754"/>
      <c r="U50" s="754"/>
      <c r="V50" s="754"/>
      <c r="W50" s="754"/>
      <c r="X50" s="754"/>
      <c r="Y50" s="754"/>
      <c r="Z50" s="754"/>
      <c r="AA50" s="754"/>
      <c r="AB50" s="754"/>
      <c r="AC50" s="754"/>
      <c r="AD50" s="754"/>
      <c r="AE50" s="755"/>
      <c r="AF50" s="802"/>
      <c r="AG50" s="803"/>
      <c r="AH50" s="803"/>
      <c r="AI50" s="803"/>
      <c r="AJ50" s="804"/>
      <c r="AK50" s="860"/>
      <c r="AL50" s="754"/>
      <c r="AM50" s="754"/>
      <c r="AN50" s="754"/>
      <c r="AO50" s="754"/>
      <c r="AP50" s="754"/>
      <c r="AQ50" s="754"/>
      <c r="AR50" s="754"/>
      <c r="AS50" s="754"/>
      <c r="AT50" s="754"/>
      <c r="AU50" s="754"/>
      <c r="AV50" s="754"/>
      <c r="AW50" s="754"/>
      <c r="AX50" s="754"/>
      <c r="AY50" s="754"/>
      <c r="AZ50" s="861"/>
      <c r="BA50" s="861"/>
      <c r="BB50" s="861"/>
      <c r="BC50" s="861"/>
      <c r="BD50" s="861"/>
      <c r="BE50" s="852"/>
      <c r="BF50" s="852"/>
      <c r="BG50" s="852"/>
      <c r="BH50" s="852"/>
      <c r="BI50" s="853"/>
      <c r="BJ50" s="203"/>
      <c r="BK50" s="203"/>
      <c r="BL50" s="203"/>
      <c r="BM50" s="203"/>
      <c r="BN50" s="203"/>
      <c r="BO50" s="216"/>
      <c r="BP50" s="216"/>
      <c r="BQ50" s="213">
        <v>44</v>
      </c>
      <c r="BR50" s="214"/>
      <c r="BS50" s="779"/>
      <c r="BT50" s="780"/>
      <c r="BU50" s="780"/>
      <c r="BV50" s="780"/>
      <c r="BW50" s="780"/>
      <c r="BX50" s="780"/>
      <c r="BY50" s="780"/>
      <c r="BZ50" s="780"/>
      <c r="CA50" s="780"/>
      <c r="CB50" s="780"/>
      <c r="CC50" s="780"/>
      <c r="CD50" s="780"/>
      <c r="CE50" s="780"/>
      <c r="CF50" s="780"/>
      <c r="CG50" s="781"/>
      <c r="CH50" s="796"/>
      <c r="CI50" s="797"/>
      <c r="CJ50" s="797"/>
      <c r="CK50" s="797"/>
      <c r="CL50" s="798"/>
      <c r="CM50" s="796"/>
      <c r="CN50" s="797"/>
      <c r="CO50" s="797"/>
      <c r="CP50" s="797"/>
      <c r="CQ50" s="798"/>
      <c r="CR50" s="796"/>
      <c r="CS50" s="797"/>
      <c r="CT50" s="797"/>
      <c r="CU50" s="797"/>
      <c r="CV50" s="798"/>
      <c r="CW50" s="796"/>
      <c r="CX50" s="797"/>
      <c r="CY50" s="797"/>
      <c r="CZ50" s="797"/>
      <c r="DA50" s="798"/>
      <c r="DB50" s="796"/>
      <c r="DC50" s="797"/>
      <c r="DD50" s="797"/>
      <c r="DE50" s="797"/>
      <c r="DF50" s="798"/>
      <c r="DG50" s="796"/>
      <c r="DH50" s="797"/>
      <c r="DI50" s="797"/>
      <c r="DJ50" s="797"/>
      <c r="DK50" s="798"/>
      <c r="DL50" s="796"/>
      <c r="DM50" s="797"/>
      <c r="DN50" s="797"/>
      <c r="DO50" s="797"/>
      <c r="DP50" s="798"/>
      <c r="DQ50" s="796"/>
      <c r="DR50" s="797"/>
      <c r="DS50" s="797"/>
      <c r="DT50" s="797"/>
      <c r="DU50" s="798"/>
      <c r="DV50" s="799"/>
      <c r="DW50" s="800"/>
      <c r="DX50" s="800"/>
      <c r="DY50" s="800"/>
      <c r="DZ50" s="801"/>
      <c r="EA50" s="197"/>
    </row>
    <row r="51" spans="1:131" s="198" customFormat="1" ht="26.25" customHeight="1">
      <c r="A51" s="212">
        <v>24</v>
      </c>
      <c r="B51" s="747"/>
      <c r="C51" s="748"/>
      <c r="D51" s="748"/>
      <c r="E51" s="748"/>
      <c r="F51" s="748"/>
      <c r="G51" s="748"/>
      <c r="H51" s="748"/>
      <c r="I51" s="748"/>
      <c r="J51" s="748"/>
      <c r="K51" s="748"/>
      <c r="L51" s="748"/>
      <c r="M51" s="748"/>
      <c r="N51" s="748"/>
      <c r="O51" s="748"/>
      <c r="P51" s="749"/>
      <c r="Q51" s="753"/>
      <c r="R51" s="754"/>
      <c r="S51" s="754"/>
      <c r="T51" s="754"/>
      <c r="U51" s="754"/>
      <c r="V51" s="754"/>
      <c r="W51" s="754"/>
      <c r="X51" s="754"/>
      <c r="Y51" s="754"/>
      <c r="Z51" s="754"/>
      <c r="AA51" s="754"/>
      <c r="AB51" s="754"/>
      <c r="AC51" s="754"/>
      <c r="AD51" s="754"/>
      <c r="AE51" s="755"/>
      <c r="AF51" s="802"/>
      <c r="AG51" s="803"/>
      <c r="AH51" s="803"/>
      <c r="AI51" s="803"/>
      <c r="AJ51" s="804"/>
      <c r="AK51" s="860"/>
      <c r="AL51" s="754"/>
      <c r="AM51" s="754"/>
      <c r="AN51" s="754"/>
      <c r="AO51" s="754"/>
      <c r="AP51" s="754"/>
      <c r="AQ51" s="754"/>
      <c r="AR51" s="754"/>
      <c r="AS51" s="754"/>
      <c r="AT51" s="754"/>
      <c r="AU51" s="754"/>
      <c r="AV51" s="754"/>
      <c r="AW51" s="754"/>
      <c r="AX51" s="754"/>
      <c r="AY51" s="754"/>
      <c r="AZ51" s="861"/>
      <c r="BA51" s="861"/>
      <c r="BB51" s="861"/>
      <c r="BC51" s="861"/>
      <c r="BD51" s="861"/>
      <c r="BE51" s="852"/>
      <c r="BF51" s="852"/>
      <c r="BG51" s="852"/>
      <c r="BH51" s="852"/>
      <c r="BI51" s="853"/>
      <c r="BJ51" s="203"/>
      <c r="BK51" s="203"/>
      <c r="BL51" s="203"/>
      <c r="BM51" s="203"/>
      <c r="BN51" s="203"/>
      <c r="BO51" s="216"/>
      <c r="BP51" s="216"/>
      <c r="BQ51" s="213">
        <v>45</v>
      </c>
      <c r="BR51" s="214"/>
      <c r="BS51" s="779"/>
      <c r="BT51" s="780"/>
      <c r="BU51" s="780"/>
      <c r="BV51" s="780"/>
      <c r="BW51" s="780"/>
      <c r="BX51" s="780"/>
      <c r="BY51" s="780"/>
      <c r="BZ51" s="780"/>
      <c r="CA51" s="780"/>
      <c r="CB51" s="780"/>
      <c r="CC51" s="780"/>
      <c r="CD51" s="780"/>
      <c r="CE51" s="780"/>
      <c r="CF51" s="780"/>
      <c r="CG51" s="781"/>
      <c r="CH51" s="796"/>
      <c r="CI51" s="797"/>
      <c r="CJ51" s="797"/>
      <c r="CK51" s="797"/>
      <c r="CL51" s="798"/>
      <c r="CM51" s="796"/>
      <c r="CN51" s="797"/>
      <c r="CO51" s="797"/>
      <c r="CP51" s="797"/>
      <c r="CQ51" s="798"/>
      <c r="CR51" s="796"/>
      <c r="CS51" s="797"/>
      <c r="CT51" s="797"/>
      <c r="CU51" s="797"/>
      <c r="CV51" s="798"/>
      <c r="CW51" s="796"/>
      <c r="CX51" s="797"/>
      <c r="CY51" s="797"/>
      <c r="CZ51" s="797"/>
      <c r="DA51" s="798"/>
      <c r="DB51" s="796"/>
      <c r="DC51" s="797"/>
      <c r="DD51" s="797"/>
      <c r="DE51" s="797"/>
      <c r="DF51" s="798"/>
      <c r="DG51" s="796"/>
      <c r="DH51" s="797"/>
      <c r="DI51" s="797"/>
      <c r="DJ51" s="797"/>
      <c r="DK51" s="798"/>
      <c r="DL51" s="796"/>
      <c r="DM51" s="797"/>
      <c r="DN51" s="797"/>
      <c r="DO51" s="797"/>
      <c r="DP51" s="798"/>
      <c r="DQ51" s="796"/>
      <c r="DR51" s="797"/>
      <c r="DS51" s="797"/>
      <c r="DT51" s="797"/>
      <c r="DU51" s="798"/>
      <c r="DV51" s="799"/>
      <c r="DW51" s="800"/>
      <c r="DX51" s="800"/>
      <c r="DY51" s="800"/>
      <c r="DZ51" s="801"/>
      <c r="EA51" s="197"/>
    </row>
    <row r="52" spans="1:131" s="198" customFormat="1" ht="26.25" customHeight="1">
      <c r="A52" s="212">
        <v>25</v>
      </c>
      <c r="B52" s="747"/>
      <c r="C52" s="748"/>
      <c r="D52" s="748"/>
      <c r="E52" s="748"/>
      <c r="F52" s="748"/>
      <c r="G52" s="748"/>
      <c r="H52" s="748"/>
      <c r="I52" s="748"/>
      <c r="J52" s="748"/>
      <c r="K52" s="748"/>
      <c r="L52" s="748"/>
      <c r="M52" s="748"/>
      <c r="N52" s="748"/>
      <c r="O52" s="748"/>
      <c r="P52" s="749"/>
      <c r="Q52" s="753"/>
      <c r="R52" s="754"/>
      <c r="S52" s="754"/>
      <c r="T52" s="754"/>
      <c r="U52" s="754"/>
      <c r="V52" s="754"/>
      <c r="W52" s="754"/>
      <c r="X52" s="754"/>
      <c r="Y52" s="754"/>
      <c r="Z52" s="754"/>
      <c r="AA52" s="754"/>
      <c r="AB52" s="754"/>
      <c r="AC52" s="754"/>
      <c r="AD52" s="754"/>
      <c r="AE52" s="755"/>
      <c r="AF52" s="802"/>
      <c r="AG52" s="803"/>
      <c r="AH52" s="803"/>
      <c r="AI52" s="803"/>
      <c r="AJ52" s="804"/>
      <c r="AK52" s="860"/>
      <c r="AL52" s="754"/>
      <c r="AM52" s="754"/>
      <c r="AN52" s="754"/>
      <c r="AO52" s="754"/>
      <c r="AP52" s="754"/>
      <c r="AQ52" s="754"/>
      <c r="AR52" s="754"/>
      <c r="AS52" s="754"/>
      <c r="AT52" s="754"/>
      <c r="AU52" s="754"/>
      <c r="AV52" s="754"/>
      <c r="AW52" s="754"/>
      <c r="AX52" s="754"/>
      <c r="AY52" s="754"/>
      <c r="AZ52" s="861"/>
      <c r="BA52" s="861"/>
      <c r="BB52" s="861"/>
      <c r="BC52" s="861"/>
      <c r="BD52" s="861"/>
      <c r="BE52" s="852"/>
      <c r="BF52" s="852"/>
      <c r="BG52" s="852"/>
      <c r="BH52" s="852"/>
      <c r="BI52" s="853"/>
      <c r="BJ52" s="203"/>
      <c r="BK52" s="203"/>
      <c r="BL52" s="203"/>
      <c r="BM52" s="203"/>
      <c r="BN52" s="203"/>
      <c r="BO52" s="216"/>
      <c r="BP52" s="216"/>
      <c r="BQ52" s="213">
        <v>46</v>
      </c>
      <c r="BR52" s="214"/>
      <c r="BS52" s="779"/>
      <c r="BT52" s="780"/>
      <c r="BU52" s="780"/>
      <c r="BV52" s="780"/>
      <c r="BW52" s="780"/>
      <c r="BX52" s="780"/>
      <c r="BY52" s="780"/>
      <c r="BZ52" s="780"/>
      <c r="CA52" s="780"/>
      <c r="CB52" s="780"/>
      <c r="CC52" s="780"/>
      <c r="CD52" s="780"/>
      <c r="CE52" s="780"/>
      <c r="CF52" s="780"/>
      <c r="CG52" s="781"/>
      <c r="CH52" s="796"/>
      <c r="CI52" s="797"/>
      <c r="CJ52" s="797"/>
      <c r="CK52" s="797"/>
      <c r="CL52" s="798"/>
      <c r="CM52" s="796"/>
      <c r="CN52" s="797"/>
      <c r="CO52" s="797"/>
      <c r="CP52" s="797"/>
      <c r="CQ52" s="798"/>
      <c r="CR52" s="796"/>
      <c r="CS52" s="797"/>
      <c r="CT52" s="797"/>
      <c r="CU52" s="797"/>
      <c r="CV52" s="798"/>
      <c r="CW52" s="796"/>
      <c r="CX52" s="797"/>
      <c r="CY52" s="797"/>
      <c r="CZ52" s="797"/>
      <c r="DA52" s="798"/>
      <c r="DB52" s="796"/>
      <c r="DC52" s="797"/>
      <c r="DD52" s="797"/>
      <c r="DE52" s="797"/>
      <c r="DF52" s="798"/>
      <c r="DG52" s="796"/>
      <c r="DH52" s="797"/>
      <c r="DI52" s="797"/>
      <c r="DJ52" s="797"/>
      <c r="DK52" s="798"/>
      <c r="DL52" s="796"/>
      <c r="DM52" s="797"/>
      <c r="DN52" s="797"/>
      <c r="DO52" s="797"/>
      <c r="DP52" s="798"/>
      <c r="DQ52" s="796"/>
      <c r="DR52" s="797"/>
      <c r="DS52" s="797"/>
      <c r="DT52" s="797"/>
      <c r="DU52" s="798"/>
      <c r="DV52" s="799"/>
      <c r="DW52" s="800"/>
      <c r="DX52" s="800"/>
      <c r="DY52" s="800"/>
      <c r="DZ52" s="801"/>
      <c r="EA52" s="197"/>
    </row>
    <row r="53" spans="1:131" s="198" customFormat="1" ht="26.25" customHeight="1">
      <c r="A53" s="212">
        <v>26</v>
      </c>
      <c r="B53" s="747"/>
      <c r="C53" s="748"/>
      <c r="D53" s="748"/>
      <c r="E53" s="748"/>
      <c r="F53" s="748"/>
      <c r="G53" s="748"/>
      <c r="H53" s="748"/>
      <c r="I53" s="748"/>
      <c r="J53" s="748"/>
      <c r="K53" s="748"/>
      <c r="L53" s="748"/>
      <c r="M53" s="748"/>
      <c r="N53" s="748"/>
      <c r="O53" s="748"/>
      <c r="P53" s="749"/>
      <c r="Q53" s="753"/>
      <c r="R53" s="754"/>
      <c r="S53" s="754"/>
      <c r="T53" s="754"/>
      <c r="U53" s="754"/>
      <c r="V53" s="754"/>
      <c r="W53" s="754"/>
      <c r="X53" s="754"/>
      <c r="Y53" s="754"/>
      <c r="Z53" s="754"/>
      <c r="AA53" s="754"/>
      <c r="AB53" s="754"/>
      <c r="AC53" s="754"/>
      <c r="AD53" s="754"/>
      <c r="AE53" s="755"/>
      <c r="AF53" s="802"/>
      <c r="AG53" s="803"/>
      <c r="AH53" s="803"/>
      <c r="AI53" s="803"/>
      <c r="AJ53" s="804"/>
      <c r="AK53" s="860"/>
      <c r="AL53" s="754"/>
      <c r="AM53" s="754"/>
      <c r="AN53" s="754"/>
      <c r="AO53" s="754"/>
      <c r="AP53" s="754"/>
      <c r="AQ53" s="754"/>
      <c r="AR53" s="754"/>
      <c r="AS53" s="754"/>
      <c r="AT53" s="754"/>
      <c r="AU53" s="754"/>
      <c r="AV53" s="754"/>
      <c r="AW53" s="754"/>
      <c r="AX53" s="754"/>
      <c r="AY53" s="754"/>
      <c r="AZ53" s="861"/>
      <c r="BA53" s="861"/>
      <c r="BB53" s="861"/>
      <c r="BC53" s="861"/>
      <c r="BD53" s="861"/>
      <c r="BE53" s="852"/>
      <c r="BF53" s="852"/>
      <c r="BG53" s="852"/>
      <c r="BH53" s="852"/>
      <c r="BI53" s="853"/>
      <c r="BJ53" s="203"/>
      <c r="BK53" s="203"/>
      <c r="BL53" s="203"/>
      <c r="BM53" s="203"/>
      <c r="BN53" s="203"/>
      <c r="BO53" s="216"/>
      <c r="BP53" s="216"/>
      <c r="BQ53" s="213">
        <v>47</v>
      </c>
      <c r="BR53" s="214"/>
      <c r="BS53" s="779"/>
      <c r="BT53" s="780"/>
      <c r="BU53" s="780"/>
      <c r="BV53" s="780"/>
      <c r="BW53" s="780"/>
      <c r="BX53" s="780"/>
      <c r="BY53" s="780"/>
      <c r="BZ53" s="780"/>
      <c r="CA53" s="780"/>
      <c r="CB53" s="780"/>
      <c r="CC53" s="780"/>
      <c r="CD53" s="780"/>
      <c r="CE53" s="780"/>
      <c r="CF53" s="780"/>
      <c r="CG53" s="781"/>
      <c r="CH53" s="796"/>
      <c r="CI53" s="797"/>
      <c r="CJ53" s="797"/>
      <c r="CK53" s="797"/>
      <c r="CL53" s="798"/>
      <c r="CM53" s="796"/>
      <c r="CN53" s="797"/>
      <c r="CO53" s="797"/>
      <c r="CP53" s="797"/>
      <c r="CQ53" s="798"/>
      <c r="CR53" s="796"/>
      <c r="CS53" s="797"/>
      <c r="CT53" s="797"/>
      <c r="CU53" s="797"/>
      <c r="CV53" s="798"/>
      <c r="CW53" s="796"/>
      <c r="CX53" s="797"/>
      <c r="CY53" s="797"/>
      <c r="CZ53" s="797"/>
      <c r="DA53" s="798"/>
      <c r="DB53" s="796"/>
      <c r="DC53" s="797"/>
      <c r="DD53" s="797"/>
      <c r="DE53" s="797"/>
      <c r="DF53" s="798"/>
      <c r="DG53" s="796"/>
      <c r="DH53" s="797"/>
      <c r="DI53" s="797"/>
      <c r="DJ53" s="797"/>
      <c r="DK53" s="798"/>
      <c r="DL53" s="796"/>
      <c r="DM53" s="797"/>
      <c r="DN53" s="797"/>
      <c r="DO53" s="797"/>
      <c r="DP53" s="798"/>
      <c r="DQ53" s="796"/>
      <c r="DR53" s="797"/>
      <c r="DS53" s="797"/>
      <c r="DT53" s="797"/>
      <c r="DU53" s="798"/>
      <c r="DV53" s="799"/>
      <c r="DW53" s="800"/>
      <c r="DX53" s="800"/>
      <c r="DY53" s="800"/>
      <c r="DZ53" s="801"/>
      <c r="EA53" s="197"/>
    </row>
    <row r="54" spans="1:131" s="198" customFormat="1" ht="26.25" customHeight="1">
      <c r="A54" s="212">
        <v>27</v>
      </c>
      <c r="B54" s="747"/>
      <c r="C54" s="748"/>
      <c r="D54" s="748"/>
      <c r="E54" s="748"/>
      <c r="F54" s="748"/>
      <c r="G54" s="748"/>
      <c r="H54" s="748"/>
      <c r="I54" s="748"/>
      <c r="J54" s="748"/>
      <c r="K54" s="748"/>
      <c r="L54" s="748"/>
      <c r="M54" s="748"/>
      <c r="N54" s="748"/>
      <c r="O54" s="748"/>
      <c r="P54" s="749"/>
      <c r="Q54" s="753"/>
      <c r="R54" s="754"/>
      <c r="S54" s="754"/>
      <c r="T54" s="754"/>
      <c r="U54" s="754"/>
      <c r="V54" s="754"/>
      <c r="W54" s="754"/>
      <c r="X54" s="754"/>
      <c r="Y54" s="754"/>
      <c r="Z54" s="754"/>
      <c r="AA54" s="754"/>
      <c r="AB54" s="754"/>
      <c r="AC54" s="754"/>
      <c r="AD54" s="754"/>
      <c r="AE54" s="755"/>
      <c r="AF54" s="802"/>
      <c r="AG54" s="803"/>
      <c r="AH54" s="803"/>
      <c r="AI54" s="803"/>
      <c r="AJ54" s="804"/>
      <c r="AK54" s="860"/>
      <c r="AL54" s="754"/>
      <c r="AM54" s="754"/>
      <c r="AN54" s="754"/>
      <c r="AO54" s="754"/>
      <c r="AP54" s="754"/>
      <c r="AQ54" s="754"/>
      <c r="AR54" s="754"/>
      <c r="AS54" s="754"/>
      <c r="AT54" s="754"/>
      <c r="AU54" s="754"/>
      <c r="AV54" s="754"/>
      <c r="AW54" s="754"/>
      <c r="AX54" s="754"/>
      <c r="AY54" s="754"/>
      <c r="AZ54" s="861"/>
      <c r="BA54" s="861"/>
      <c r="BB54" s="861"/>
      <c r="BC54" s="861"/>
      <c r="BD54" s="861"/>
      <c r="BE54" s="852"/>
      <c r="BF54" s="852"/>
      <c r="BG54" s="852"/>
      <c r="BH54" s="852"/>
      <c r="BI54" s="853"/>
      <c r="BJ54" s="203"/>
      <c r="BK54" s="203"/>
      <c r="BL54" s="203"/>
      <c r="BM54" s="203"/>
      <c r="BN54" s="203"/>
      <c r="BO54" s="216"/>
      <c r="BP54" s="216"/>
      <c r="BQ54" s="213">
        <v>48</v>
      </c>
      <c r="BR54" s="214"/>
      <c r="BS54" s="779"/>
      <c r="BT54" s="780"/>
      <c r="BU54" s="780"/>
      <c r="BV54" s="780"/>
      <c r="BW54" s="780"/>
      <c r="BX54" s="780"/>
      <c r="BY54" s="780"/>
      <c r="BZ54" s="780"/>
      <c r="CA54" s="780"/>
      <c r="CB54" s="780"/>
      <c r="CC54" s="780"/>
      <c r="CD54" s="780"/>
      <c r="CE54" s="780"/>
      <c r="CF54" s="780"/>
      <c r="CG54" s="781"/>
      <c r="CH54" s="796"/>
      <c r="CI54" s="797"/>
      <c r="CJ54" s="797"/>
      <c r="CK54" s="797"/>
      <c r="CL54" s="798"/>
      <c r="CM54" s="796"/>
      <c r="CN54" s="797"/>
      <c r="CO54" s="797"/>
      <c r="CP54" s="797"/>
      <c r="CQ54" s="798"/>
      <c r="CR54" s="796"/>
      <c r="CS54" s="797"/>
      <c r="CT54" s="797"/>
      <c r="CU54" s="797"/>
      <c r="CV54" s="798"/>
      <c r="CW54" s="796"/>
      <c r="CX54" s="797"/>
      <c r="CY54" s="797"/>
      <c r="CZ54" s="797"/>
      <c r="DA54" s="798"/>
      <c r="DB54" s="796"/>
      <c r="DC54" s="797"/>
      <c r="DD54" s="797"/>
      <c r="DE54" s="797"/>
      <c r="DF54" s="798"/>
      <c r="DG54" s="796"/>
      <c r="DH54" s="797"/>
      <c r="DI54" s="797"/>
      <c r="DJ54" s="797"/>
      <c r="DK54" s="798"/>
      <c r="DL54" s="796"/>
      <c r="DM54" s="797"/>
      <c r="DN54" s="797"/>
      <c r="DO54" s="797"/>
      <c r="DP54" s="798"/>
      <c r="DQ54" s="796"/>
      <c r="DR54" s="797"/>
      <c r="DS54" s="797"/>
      <c r="DT54" s="797"/>
      <c r="DU54" s="798"/>
      <c r="DV54" s="799"/>
      <c r="DW54" s="800"/>
      <c r="DX54" s="800"/>
      <c r="DY54" s="800"/>
      <c r="DZ54" s="801"/>
      <c r="EA54" s="197"/>
    </row>
    <row r="55" spans="1:131" s="198" customFormat="1" ht="26.25" customHeight="1">
      <c r="A55" s="212">
        <v>28</v>
      </c>
      <c r="B55" s="747"/>
      <c r="C55" s="748"/>
      <c r="D55" s="748"/>
      <c r="E55" s="748"/>
      <c r="F55" s="748"/>
      <c r="G55" s="748"/>
      <c r="H55" s="748"/>
      <c r="I55" s="748"/>
      <c r="J55" s="748"/>
      <c r="K55" s="748"/>
      <c r="L55" s="748"/>
      <c r="M55" s="748"/>
      <c r="N55" s="748"/>
      <c r="O55" s="748"/>
      <c r="P55" s="749"/>
      <c r="Q55" s="753"/>
      <c r="R55" s="754"/>
      <c r="S55" s="754"/>
      <c r="T55" s="754"/>
      <c r="U55" s="754"/>
      <c r="V55" s="754"/>
      <c r="W55" s="754"/>
      <c r="X55" s="754"/>
      <c r="Y55" s="754"/>
      <c r="Z55" s="754"/>
      <c r="AA55" s="754"/>
      <c r="AB55" s="754"/>
      <c r="AC55" s="754"/>
      <c r="AD55" s="754"/>
      <c r="AE55" s="755"/>
      <c r="AF55" s="802"/>
      <c r="AG55" s="803"/>
      <c r="AH55" s="803"/>
      <c r="AI55" s="803"/>
      <c r="AJ55" s="804"/>
      <c r="AK55" s="860"/>
      <c r="AL55" s="754"/>
      <c r="AM55" s="754"/>
      <c r="AN55" s="754"/>
      <c r="AO55" s="754"/>
      <c r="AP55" s="754"/>
      <c r="AQ55" s="754"/>
      <c r="AR55" s="754"/>
      <c r="AS55" s="754"/>
      <c r="AT55" s="754"/>
      <c r="AU55" s="754"/>
      <c r="AV55" s="754"/>
      <c r="AW55" s="754"/>
      <c r="AX55" s="754"/>
      <c r="AY55" s="754"/>
      <c r="AZ55" s="861"/>
      <c r="BA55" s="861"/>
      <c r="BB55" s="861"/>
      <c r="BC55" s="861"/>
      <c r="BD55" s="861"/>
      <c r="BE55" s="852"/>
      <c r="BF55" s="852"/>
      <c r="BG55" s="852"/>
      <c r="BH55" s="852"/>
      <c r="BI55" s="853"/>
      <c r="BJ55" s="203"/>
      <c r="BK55" s="203"/>
      <c r="BL55" s="203"/>
      <c r="BM55" s="203"/>
      <c r="BN55" s="203"/>
      <c r="BO55" s="216"/>
      <c r="BP55" s="216"/>
      <c r="BQ55" s="213">
        <v>49</v>
      </c>
      <c r="BR55" s="214"/>
      <c r="BS55" s="779"/>
      <c r="BT55" s="780"/>
      <c r="BU55" s="780"/>
      <c r="BV55" s="780"/>
      <c r="BW55" s="780"/>
      <c r="BX55" s="780"/>
      <c r="BY55" s="780"/>
      <c r="BZ55" s="780"/>
      <c r="CA55" s="780"/>
      <c r="CB55" s="780"/>
      <c r="CC55" s="780"/>
      <c r="CD55" s="780"/>
      <c r="CE55" s="780"/>
      <c r="CF55" s="780"/>
      <c r="CG55" s="781"/>
      <c r="CH55" s="796"/>
      <c r="CI55" s="797"/>
      <c r="CJ55" s="797"/>
      <c r="CK55" s="797"/>
      <c r="CL55" s="798"/>
      <c r="CM55" s="796"/>
      <c r="CN55" s="797"/>
      <c r="CO55" s="797"/>
      <c r="CP55" s="797"/>
      <c r="CQ55" s="798"/>
      <c r="CR55" s="796"/>
      <c r="CS55" s="797"/>
      <c r="CT55" s="797"/>
      <c r="CU55" s="797"/>
      <c r="CV55" s="798"/>
      <c r="CW55" s="796"/>
      <c r="CX55" s="797"/>
      <c r="CY55" s="797"/>
      <c r="CZ55" s="797"/>
      <c r="DA55" s="798"/>
      <c r="DB55" s="796"/>
      <c r="DC55" s="797"/>
      <c r="DD55" s="797"/>
      <c r="DE55" s="797"/>
      <c r="DF55" s="798"/>
      <c r="DG55" s="796"/>
      <c r="DH55" s="797"/>
      <c r="DI55" s="797"/>
      <c r="DJ55" s="797"/>
      <c r="DK55" s="798"/>
      <c r="DL55" s="796"/>
      <c r="DM55" s="797"/>
      <c r="DN55" s="797"/>
      <c r="DO55" s="797"/>
      <c r="DP55" s="798"/>
      <c r="DQ55" s="796"/>
      <c r="DR55" s="797"/>
      <c r="DS55" s="797"/>
      <c r="DT55" s="797"/>
      <c r="DU55" s="798"/>
      <c r="DV55" s="799"/>
      <c r="DW55" s="800"/>
      <c r="DX55" s="800"/>
      <c r="DY55" s="800"/>
      <c r="DZ55" s="801"/>
      <c r="EA55" s="197"/>
    </row>
    <row r="56" spans="1:131" s="198" customFormat="1" ht="26.25" customHeight="1">
      <c r="A56" s="212">
        <v>29</v>
      </c>
      <c r="B56" s="747"/>
      <c r="C56" s="748"/>
      <c r="D56" s="748"/>
      <c r="E56" s="748"/>
      <c r="F56" s="748"/>
      <c r="G56" s="748"/>
      <c r="H56" s="748"/>
      <c r="I56" s="748"/>
      <c r="J56" s="748"/>
      <c r="K56" s="748"/>
      <c r="L56" s="748"/>
      <c r="M56" s="748"/>
      <c r="N56" s="748"/>
      <c r="O56" s="748"/>
      <c r="P56" s="749"/>
      <c r="Q56" s="753"/>
      <c r="R56" s="754"/>
      <c r="S56" s="754"/>
      <c r="T56" s="754"/>
      <c r="U56" s="754"/>
      <c r="V56" s="754"/>
      <c r="W56" s="754"/>
      <c r="X56" s="754"/>
      <c r="Y56" s="754"/>
      <c r="Z56" s="754"/>
      <c r="AA56" s="754"/>
      <c r="AB56" s="754"/>
      <c r="AC56" s="754"/>
      <c r="AD56" s="754"/>
      <c r="AE56" s="755"/>
      <c r="AF56" s="802"/>
      <c r="AG56" s="803"/>
      <c r="AH56" s="803"/>
      <c r="AI56" s="803"/>
      <c r="AJ56" s="804"/>
      <c r="AK56" s="860"/>
      <c r="AL56" s="754"/>
      <c r="AM56" s="754"/>
      <c r="AN56" s="754"/>
      <c r="AO56" s="754"/>
      <c r="AP56" s="754"/>
      <c r="AQ56" s="754"/>
      <c r="AR56" s="754"/>
      <c r="AS56" s="754"/>
      <c r="AT56" s="754"/>
      <c r="AU56" s="754"/>
      <c r="AV56" s="754"/>
      <c r="AW56" s="754"/>
      <c r="AX56" s="754"/>
      <c r="AY56" s="754"/>
      <c r="AZ56" s="861"/>
      <c r="BA56" s="861"/>
      <c r="BB56" s="861"/>
      <c r="BC56" s="861"/>
      <c r="BD56" s="861"/>
      <c r="BE56" s="852"/>
      <c r="BF56" s="852"/>
      <c r="BG56" s="852"/>
      <c r="BH56" s="852"/>
      <c r="BI56" s="853"/>
      <c r="BJ56" s="203"/>
      <c r="BK56" s="203"/>
      <c r="BL56" s="203"/>
      <c r="BM56" s="203"/>
      <c r="BN56" s="203"/>
      <c r="BO56" s="216"/>
      <c r="BP56" s="216"/>
      <c r="BQ56" s="213">
        <v>50</v>
      </c>
      <c r="BR56" s="214"/>
      <c r="BS56" s="779"/>
      <c r="BT56" s="780"/>
      <c r="BU56" s="780"/>
      <c r="BV56" s="780"/>
      <c r="BW56" s="780"/>
      <c r="BX56" s="780"/>
      <c r="BY56" s="780"/>
      <c r="BZ56" s="780"/>
      <c r="CA56" s="780"/>
      <c r="CB56" s="780"/>
      <c r="CC56" s="780"/>
      <c r="CD56" s="780"/>
      <c r="CE56" s="780"/>
      <c r="CF56" s="780"/>
      <c r="CG56" s="781"/>
      <c r="CH56" s="796"/>
      <c r="CI56" s="797"/>
      <c r="CJ56" s="797"/>
      <c r="CK56" s="797"/>
      <c r="CL56" s="798"/>
      <c r="CM56" s="796"/>
      <c r="CN56" s="797"/>
      <c r="CO56" s="797"/>
      <c r="CP56" s="797"/>
      <c r="CQ56" s="798"/>
      <c r="CR56" s="796"/>
      <c r="CS56" s="797"/>
      <c r="CT56" s="797"/>
      <c r="CU56" s="797"/>
      <c r="CV56" s="798"/>
      <c r="CW56" s="796"/>
      <c r="CX56" s="797"/>
      <c r="CY56" s="797"/>
      <c r="CZ56" s="797"/>
      <c r="DA56" s="798"/>
      <c r="DB56" s="796"/>
      <c r="DC56" s="797"/>
      <c r="DD56" s="797"/>
      <c r="DE56" s="797"/>
      <c r="DF56" s="798"/>
      <c r="DG56" s="796"/>
      <c r="DH56" s="797"/>
      <c r="DI56" s="797"/>
      <c r="DJ56" s="797"/>
      <c r="DK56" s="798"/>
      <c r="DL56" s="796"/>
      <c r="DM56" s="797"/>
      <c r="DN56" s="797"/>
      <c r="DO56" s="797"/>
      <c r="DP56" s="798"/>
      <c r="DQ56" s="796"/>
      <c r="DR56" s="797"/>
      <c r="DS56" s="797"/>
      <c r="DT56" s="797"/>
      <c r="DU56" s="798"/>
      <c r="DV56" s="799"/>
      <c r="DW56" s="800"/>
      <c r="DX56" s="800"/>
      <c r="DY56" s="800"/>
      <c r="DZ56" s="801"/>
      <c r="EA56" s="197"/>
    </row>
    <row r="57" spans="1:131" s="198" customFormat="1" ht="26.25" customHeight="1">
      <c r="A57" s="212">
        <v>30</v>
      </c>
      <c r="B57" s="747"/>
      <c r="C57" s="748"/>
      <c r="D57" s="748"/>
      <c r="E57" s="748"/>
      <c r="F57" s="748"/>
      <c r="G57" s="748"/>
      <c r="H57" s="748"/>
      <c r="I57" s="748"/>
      <c r="J57" s="748"/>
      <c r="K57" s="748"/>
      <c r="L57" s="748"/>
      <c r="M57" s="748"/>
      <c r="N57" s="748"/>
      <c r="O57" s="748"/>
      <c r="P57" s="749"/>
      <c r="Q57" s="753"/>
      <c r="R57" s="754"/>
      <c r="S57" s="754"/>
      <c r="T57" s="754"/>
      <c r="U57" s="754"/>
      <c r="V57" s="754"/>
      <c r="W57" s="754"/>
      <c r="X57" s="754"/>
      <c r="Y57" s="754"/>
      <c r="Z57" s="754"/>
      <c r="AA57" s="754"/>
      <c r="AB57" s="754"/>
      <c r="AC57" s="754"/>
      <c r="AD57" s="754"/>
      <c r="AE57" s="755"/>
      <c r="AF57" s="802"/>
      <c r="AG57" s="803"/>
      <c r="AH57" s="803"/>
      <c r="AI57" s="803"/>
      <c r="AJ57" s="804"/>
      <c r="AK57" s="860"/>
      <c r="AL57" s="754"/>
      <c r="AM57" s="754"/>
      <c r="AN57" s="754"/>
      <c r="AO57" s="754"/>
      <c r="AP57" s="754"/>
      <c r="AQ57" s="754"/>
      <c r="AR57" s="754"/>
      <c r="AS57" s="754"/>
      <c r="AT57" s="754"/>
      <c r="AU57" s="754"/>
      <c r="AV57" s="754"/>
      <c r="AW57" s="754"/>
      <c r="AX57" s="754"/>
      <c r="AY57" s="754"/>
      <c r="AZ57" s="861"/>
      <c r="BA57" s="861"/>
      <c r="BB57" s="861"/>
      <c r="BC57" s="861"/>
      <c r="BD57" s="861"/>
      <c r="BE57" s="852"/>
      <c r="BF57" s="852"/>
      <c r="BG57" s="852"/>
      <c r="BH57" s="852"/>
      <c r="BI57" s="853"/>
      <c r="BJ57" s="203"/>
      <c r="BK57" s="203"/>
      <c r="BL57" s="203"/>
      <c r="BM57" s="203"/>
      <c r="BN57" s="203"/>
      <c r="BO57" s="216"/>
      <c r="BP57" s="216"/>
      <c r="BQ57" s="213">
        <v>51</v>
      </c>
      <c r="BR57" s="214"/>
      <c r="BS57" s="779"/>
      <c r="BT57" s="780"/>
      <c r="BU57" s="780"/>
      <c r="BV57" s="780"/>
      <c r="BW57" s="780"/>
      <c r="BX57" s="780"/>
      <c r="BY57" s="780"/>
      <c r="BZ57" s="780"/>
      <c r="CA57" s="780"/>
      <c r="CB57" s="780"/>
      <c r="CC57" s="780"/>
      <c r="CD57" s="780"/>
      <c r="CE57" s="780"/>
      <c r="CF57" s="780"/>
      <c r="CG57" s="781"/>
      <c r="CH57" s="796"/>
      <c r="CI57" s="797"/>
      <c r="CJ57" s="797"/>
      <c r="CK57" s="797"/>
      <c r="CL57" s="798"/>
      <c r="CM57" s="796"/>
      <c r="CN57" s="797"/>
      <c r="CO57" s="797"/>
      <c r="CP57" s="797"/>
      <c r="CQ57" s="798"/>
      <c r="CR57" s="796"/>
      <c r="CS57" s="797"/>
      <c r="CT57" s="797"/>
      <c r="CU57" s="797"/>
      <c r="CV57" s="798"/>
      <c r="CW57" s="796"/>
      <c r="CX57" s="797"/>
      <c r="CY57" s="797"/>
      <c r="CZ57" s="797"/>
      <c r="DA57" s="798"/>
      <c r="DB57" s="796"/>
      <c r="DC57" s="797"/>
      <c r="DD57" s="797"/>
      <c r="DE57" s="797"/>
      <c r="DF57" s="798"/>
      <c r="DG57" s="796"/>
      <c r="DH57" s="797"/>
      <c r="DI57" s="797"/>
      <c r="DJ57" s="797"/>
      <c r="DK57" s="798"/>
      <c r="DL57" s="796"/>
      <c r="DM57" s="797"/>
      <c r="DN57" s="797"/>
      <c r="DO57" s="797"/>
      <c r="DP57" s="798"/>
      <c r="DQ57" s="796"/>
      <c r="DR57" s="797"/>
      <c r="DS57" s="797"/>
      <c r="DT57" s="797"/>
      <c r="DU57" s="798"/>
      <c r="DV57" s="799"/>
      <c r="DW57" s="800"/>
      <c r="DX57" s="800"/>
      <c r="DY57" s="800"/>
      <c r="DZ57" s="801"/>
      <c r="EA57" s="197"/>
    </row>
    <row r="58" spans="1:131" s="198" customFormat="1" ht="26.25" customHeight="1">
      <c r="A58" s="212">
        <v>31</v>
      </c>
      <c r="B58" s="747"/>
      <c r="C58" s="748"/>
      <c r="D58" s="748"/>
      <c r="E58" s="748"/>
      <c r="F58" s="748"/>
      <c r="G58" s="748"/>
      <c r="H58" s="748"/>
      <c r="I58" s="748"/>
      <c r="J58" s="748"/>
      <c r="K58" s="748"/>
      <c r="L58" s="748"/>
      <c r="M58" s="748"/>
      <c r="N58" s="748"/>
      <c r="O58" s="748"/>
      <c r="P58" s="749"/>
      <c r="Q58" s="753"/>
      <c r="R58" s="754"/>
      <c r="S58" s="754"/>
      <c r="T58" s="754"/>
      <c r="U58" s="754"/>
      <c r="V58" s="754"/>
      <c r="W58" s="754"/>
      <c r="X58" s="754"/>
      <c r="Y58" s="754"/>
      <c r="Z58" s="754"/>
      <c r="AA58" s="754"/>
      <c r="AB58" s="754"/>
      <c r="AC58" s="754"/>
      <c r="AD58" s="754"/>
      <c r="AE58" s="755"/>
      <c r="AF58" s="802"/>
      <c r="AG58" s="803"/>
      <c r="AH58" s="803"/>
      <c r="AI58" s="803"/>
      <c r="AJ58" s="804"/>
      <c r="AK58" s="860"/>
      <c r="AL58" s="754"/>
      <c r="AM58" s="754"/>
      <c r="AN58" s="754"/>
      <c r="AO58" s="754"/>
      <c r="AP58" s="754"/>
      <c r="AQ58" s="754"/>
      <c r="AR58" s="754"/>
      <c r="AS58" s="754"/>
      <c r="AT58" s="754"/>
      <c r="AU58" s="754"/>
      <c r="AV58" s="754"/>
      <c r="AW58" s="754"/>
      <c r="AX58" s="754"/>
      <c r="AY58" s="754"/>
      <c r="AZ58" s="861"/>
      <c r="BA58" s="861"/>
      <c r="BB58" s="861"/>
      <c r="BC58" s="861"/>
      <c r="BD58" s="861"/>
      <c r="BE58" s="852"/>
      <c r="BF58" s="852"/>
      <c r="BG58" s="852"/>
      <c r="BH58" s="852"/>
      <c r="BI58" s="853"/>
      <c r="BJ58" s="203"/>
      <c r="BK58" s="203"/>
      <c r="BL58" s="203"/>
      <c r="BM58" s="203"/>
      <c r="BN58" s="203"/>
      <c r="BO58" s="216"/>
      <c r="BP58" s="216"/>
      <c r="BQ58" s="213">
        <v>52</v>
      </c>
      <c r="BR58" s="214"/>
      <c r="BS58" s="779"/>
      <c r="BT58" s="780"/>
      <c r="BU58" s="780"/>
      <c r="BV58" s="780"/>
      <c r="BW58" s="780"/>
      <c r="BX58" s="780"/>
      <c r="BY58" s="780"/>
      <c r="BZ58" s="780"/>
      <c r="CA58" s="780"/>
      <c r="CB58" s="780"/>
      <c r="CC58" s="780"/>
      <c r="CD58" s="780"/>
      <c r="CE58" s="780"/>
      <c r="CF58" s="780"/>
      <c r="CG58" s="781"/>
      <c r="CH58" s="796"/>
      <c r="CI58" s="797"/>
      <c r="CJ58" s="797"/>
      <c r="CK58" s="797"/>
      <c r="CL58" s="798"/>
      <c r="CM58" s="796"/>
      <c r="CN58" s="797"/>
      <c r="CO58" s="797"/>
      <c r="CP58" s="797"/>
      <c r="CQ58" s="798"/>
      <c r="CR58" s="796"/>
      <c r="CS58" s="797"/>
      <c r="CT58" s="797"/>
      <c r="CU58" s="797"/>
      <c r="CV58" s="798"/>
      <c r="CW58" s="796"/>
      <c r="CX58" s="797"/>
      <c r="CY58" s="797"/>
      <c r="CZ58" s="797"/>
      <c r="DA58" s="798"/>
      <c r="DB58" s="796"/>
      <c r="DC58" s="797"/>
      <c r="DD58" s="797"/>
      <c r="DE58" s="797"/>
      <c r="DF58" s="798"/>
      <c r="DG58" s="796"/>
      <c r="DH58" s="797"/>
      <c r="DI58" s="797"/>
      <c r="DJ58" s="797"/>
      <c r="DK58" s="798"/>
      <c r="DL58" s="796"/>
      <c r="DM58" s="797"/>
      <c r="DN58" s="797"/>
      <c r="DO58" s="797"/>
      <c r="DP58" s="798"/>
      <c r="DQ58" s="796"/>
      <c r="DR58" s="797"/>
      <c r="DS58" s="797"/>
      <c r="DT58" s="797"/>
      <c r="DU58" s="798"/>
      <c r="DV58" s="799"/>
      <c r="DW58" s="800"/>
      <c r="DX58" s="800"/>
      <c r="DY58" s="800"/>
      <c r="DZ58" s="801"/>
      <c r="EA58" s="197"/>
    </row>
    <row r="59" spans="1:131" s="198" customFormat="1" ht="26.25" customHeight="1">
      <c r="A59" s="212">
        <v>32</v>
      </c>
      <c r="B59" s="747"/>
      <c r="C59" s="748"/>
      <c r="D59" s="748"/>
      <c r="E59" s="748"/>
      <c r="F59" s="748"/>
      <c r="G59" s="748"/>
      <c r="H59" s="748"/>
      <c r="I59" s="748"/>
      <c r="J59" s="748"/>
      <c r="K59" s="748"/>
      <c r="L59" s="748"/>
      <c r="M59" s="748"/>
      <c r="N59" s="748"/>
      <c r="O59" s="748"/>
      <c r="P59" s="749"/>
      <c r="Q59" s="753"/>
      <c r="R59" s="754"/>
      <c r="S59" s="754"/>
      <c r="T59" s="754"/>
      <c r="U59" s="754"/>
      <c r="V59" s="754"/>
      <c r="W59" s="754"/>
      <c r="X59" s="754"/>
      <c r="Y59" s="754"/>
      <c r="Z59" s="754"/>
      <c r="AA59" s="754"/>
      <c r="AB59" s="754"/>
      <c r="AC59" s="754"/>
      <c r="AD59" s="754"/>
      <c r="AE59" s="755"/>
      <c r="AF59" s="802"/>
      <c r="AG59" s="803"/>
      <c r="AH59" s="803"/>
      <c r="AI59" s="803"/>
      <c r="AJ59" s="804"/>
      <c r="AK59" s="860"/>
      <c r="AL59" s="754"/>
      <c r="AM59" s="754"/>
      <c r="AN59" s="754"/>
      <c r="AO59" s="754"/>
      <c r="AP59" s="754"/>
      <c r="AQ59" s="754"/>
      <c r="AR59" s="754"/>
      <c r="AS59" s="754"/>
      <c r="AT59" s="754"/>
      <c r="AU59" s="754"/>
      <c r="AV59" s="754"/>
      <c r="AW59" s="754"/>
      <c r="AX59" s="754"/>
      <c r="AY59" s="754"/>
      <c r="AZ59" s="861"/>
      <c r="BA59" s="861"/>
      <c r="BB59" s="861"/>
      <c r="BC59" s="861"/>
      <c r="BD59" s="861"/>
      <c r="BE59" s="852"/>
      <c r="BF59" s="852"/>
      <c r="BG59" s="852"/>
      <c r="BH59" s="852"/>
      <c r="BI59" s="853"/>
      <c r="BJ59" s="203"/>
      <c r="BK59" s="203"/>
      <c r="BL59" s="203"/>
      <c r="BM59" s="203"/>
      <c r="BN59" s="203"/>
      <c r="BO59" s="216"/>
      <c r="BP59" s="216"/>
      <c r="BQ59" s="213">
        <v>53</v>
      </c>
      <c r="BR59" s="214"/>
      <c r="BS59" s="779"/>
      <c r="BT59" s="780"/>
      <c r="BU59" s="780"/>
      <c r="BV59" s="780"/>
      <c r="BW59" s="780"/>
      <c r="BX59" s="780"/>
      <c r="BY59" s="780"/>
      <c r="BZ59" s="780"/>
      <c r="CA59" s="780"/>
      <c r="CB59" s="780"/>
      <c r="CC59" s="780"/>
      <c r="CD59" s="780"/>
      <c r="CE59" s="780"/>
      <c r="CF59" s="780"/>
      <c r="CG59" s="781"/>
      <c r="CH59" s="796"/>
      <c r="CI59" s="797"/>
      <c r="CJ59" s="797"/>
      <c r="CK59" s="797"/>
      <c r="CL59" s="798"/>
      <c r="CM59" s="796"/>
      <c r="CN59" s="797"/>
      <c r="CO59" s="797"/>
      <c r="CP59" s="797"/>
      <c r="CQ59" s="798"/>
      <c r="CR59" s="796"/>
      <c r="CS59" s="797"/>
      <c r="CT59" s="797"/>
      <c r="CU59" s="797"/>
      <c r="CV59" s="798"/>
      <c r="CW59" s="796"/>
      <c r="CX59" s="797"/>
      <c r="CY59" s="797"/>
      <c r="CZ59" s="797"/>
      <c r="DA59" s="798"/>
      <c r="DB59" s="796"/>
      <c r="DC59" s="797"/>
      <c r="DD59" s="797"/>
      <c r="DE59" s="797"/>
      <c r="DF59" s="798"/>
      <c r="DG59" s="796"/>
      <c r="DH59" s="797"/>
      <c r="DI59" s="797"/>
      <c r="DJ59" s="797"/>
      <c r="DK59" s="798"/>
      <c r="DL59" s="796"/>
      <c r="DM59" s="797"/>
      <c r="DN59" s="797"/>
      <c r="DO59" s="797"/>
      <c r="DP59" s="798"/>
      <c r="DQ59" s="796"/>
      <c r="DR59" s="797"/>
      <c r="DS59" s="797"/>
      <c r="DT59" s="797"/>
      <c r="DU59" s="798"/>
      <c r="DV59" s="799"/>
      <c r="DW59" s="800"/>
      <c r="DX59" s="800"/>
      <c r="DY59" s="800"/>
      <c r="DZ59" s="801"/>
      <c r="EA59" s="197"/>
    </row>
    <row r="60" spans="1:131" s="198" customFormat="1" ht="26.25" customHeight="1">
      <c r="A60" s="212">
        <v>33</v>
      </c>
      <c r="B60" s="747"/>
      <c r="C60" s="748"/>
      <c r="D60" s="748"/>
      <c r="E60" s="748"/>
      <c r="F60" s="748"/>
      <c r="G60" s="748"/>
      <c r="H60" s="748"/>
      <c r="I60" s="748"/>
      <c r="J60" s="748"/>
      <c r="K60" s="748"/>
      <c r="L60" s="748"/>
      <c r="M60" s="748"/>
      <c r="N60" s="748"/>
      <c r="O60" s="748"/>
      <c r="P60" s="749"/>
      <c r="Q60" s="753"/>
      <c r="R60" s="754"/>
      <c r="S60" s="754"/>
      <c r="T60" s="754"/>
      <c r="U60" s="754"/>
      <c r="V60" s="754"/>
      <c r="W60" s="754"/>
      <c r="X60" s="754"/>
      <c r="Y60" s="754"/>
      <c r="Z60" s="754"/>
      <c r="AA60" s="754"/>
      <c r="AB60" s="754"/>
      <c r="AC60" s="754"/>
      <c r="AD60" s="754"/>
      <c r="AE60" s="755"/>
      <c r="AF60" s="802"/>
      <c r="AG60" s="803"/>
      <c r="AH60" s="803"/>
      <c r="AI60" s="803"/>
      <c r="AJ60" s="804"/>
      <c r="AK60" s="860"/>
      <c r="AL60" s="754"/>
      <c r="AM60" s="754"/>
      <c r="AN60" s="754"/>
      <c r="AO60" s="754"/>
      <c r="AP60" s="754"/>
      <c r="AQ60" s="754"/>
      <c r="AR60" s="754"/>
      <c r="AS60" s="754"/>
      <c r="AT60" s="754"/>
      <c r="AU60" s="754"/>
      <c r="AV60" s="754"/>
      <c r="AW60" s="754"/>
      <c r="AX60" s="754"/>
      <c r="AY60" s="754"/>
      <c r="AZ60" s="861"/>
      <c r="BA60" s="861"/>
      <c r="BB60" s="861"/>
      <c r="BC60" s="861"/>
      <c r="BD60" s="861"/>
      <c r="BE60" s="852"/>
      <c r="BF60" s="852"/>
      <c r="BG60" s="852"/>
      <c r="BH60" s="852"/>
      <c r="BI60" s="853"/>
      <c r="BJ60" s="203"/>
      <c r="BK60" s="203"/>
      <c r="BL60" s="203"/>
      <c r="BM60" s="203"/>
      <c r="BN60" s="203"/>
      <c r="BO60" s="216"/>
      <c r="BP60" s="216"/>
      <c r="BQ60" s="213">
        <v>54</v>
      </c>
      <c r="BR60" s="214"/>
      <c r="BS60" s="779"/>
      <c r="BT60" s="780"/>
      <c r="BU60" s="780"/>
      <c r="BV60" s="780"/>
      <c r="BW60" s="780"/>
      <c r="BX60" s="780"/>
      <c r="BY60" s="780"/>
      <c r="BZ60" s="780"/>
      <c r="CA60" s="780"/>
      <c r="CB60" s="780"/>
      <c r="CC60" s="780"/>
      <c r="CD60" s="780"/>
      <c r="CE60" s="780"/>
      <c r="CF60" s="780"/>
      <c r="CG60" s="781"/>
      <c r="CH60" s="796"/>
      <c r="CI60" s="797"/>
      <c r="CJ60" s="797"/>
      <c r="CK60" s="797"/>
      <c r="CL60" s="798"/>
      <c r="CM60" s="796"/>
      <c r="CN60" s="797"/>
      <c r="CO60" s="797"/>
      <c r="CP60" s="797"/>
      <c r="CQ60" s="798"/>
      <c r="CR60" s="796"/>
      <c r="CS60" s="797"/>
      <c r="CT60" s="797"/>
      <c r="CU60" s="797"/>
      <c r="CV60" s="798"/>
      <c r="CW60" s="796"/>
      <c r="CX60" s="797"/>
      <c r="CY60" s="797"/>
      <c r="CZ60" s="797"/>
      <c r="DA60" s="798"/>
      <c r="DB60" s="796"/>
      <c r="DC60" s="797"/>
      <c r="DD60" s="797"/>
      <c r="DE60" s="797"/>
      <c r="DF60" s="798"/>
      <c r="DG60" s="796"/>
      <c r="DH60" s="797"/>
      <c r="DI60" s="797"/>
      <c r="DJ60" s="797"/>
      <c r="DK60" s="798"/>
      <c r="DL60" s="796"/>
      <c r="DM60" s="797"/>
      <c r="DN60" s="797"/>
      <c r="DO60" s="797"/>
      <c r="DP60" s="798"/>
      <c r="DQ60" s="796"/>
      <c r="DR60" s="797"/>
      <c r="DS60" s="797"/>
      <c r="DT60" s="797"/>
      <c r="DU60" s="798"/>
      <c r="DV60" s="799"/>
      <c r="DW60" s="800"/>
      <c r="DX60" s="800"/>
      <c r="DY60" s="800"/>
      <c r="DZ60" s="801"/>
      <c r="EA60" s="197"/>
    </row>
    <row r="61" spans="1:131" s="198" customFormat="1" ht="26.25" customHeight="1" thickBot="1">
      <c r="A61" s="212">
        <v>34</v>
      </c>
      <c r="B61" s="747"/>
      <c r="C61" s="748"/>
      <c r="D61" s="748"/>
      <c r="E61" s="748"/>
      <c r="F61" s="748"/>
      <c r="G61" s="748"/>
      <c r="H61" s="748"/>
      <c r="I61" s="748"/>
      <c r="J61" s="748"/>
      <c r="K61" s="748"/>
      <c r="L61" s="748"/>
      <c r="M61" s="748"/>
      <c r="N61" s="748"/>
      <c r="O61" s="748"/>
      <c r="P61" s="749"/>
      <c r="Q61" s="753"/>
      <c r="R61" s="754"/>
      <c r="S61" s="754"/>
      <c r="T61" s="754"/>
      <c r="U61" s="754"/>
      <c r="V61" s="754"/>
      <c r="W61" s="754"/>
      <c r="X61" s="754"/>
      <c r="Y61" s="754"/>
      <c r="Z61" s="754"/>
      <c r="AA61" s="754"/>
      <c r="AB61" s="754"/>
      <c r="AC61" s="754"/>
      <c r="AD61" s="754"/>
      <c r="AE61" s="755"/>
      <c r="AF61" s="802"/>
      <c r="AG61" s="803"/>
      <c r="AH61" s="803"/>
      <c r="AI61" s="803"/>
      <c r="AJ61" s="804"/>
      <c r="AK61" s="860"/>
      <c r="AL61" s="754"/>
      <c r="AM61" s="754"/>
      <c r="AN61" s="754"/>
      <c r="AO61" s="754"/>
      <c r="AP61" s="754"/>
      <c r="AQ61" s="754"/>
      <c r="AR61" s="754"/>
      <c r="AS61" s="754"/>
      <c r="AT61" s="754"/>
      <c r="AU61" s="754"/>
      <c r="AV61" s="754"/>
      <c r="AW61" s="754"/>
      <c r="AX61" s="754"/>
      <c r="AY61" s="754"/>
      <c r="AZ61" s="861"/>
      <c r="BA61" s="861"/>
      <c r="BB61" s="861"/>
      <c r="BC61" s="861"/>
      <c r="BD61" s="861"/>
      <c r="BE61" s="852"/>
      <c r="BF61" s="852"/>
      <c r="BG61" s="852"/>
      <c r="BH61" s="852"/>
      <c r="BI61" s="853"/>
      <c r="BJ61" s="203"/>
      <c r="BK61" s="203"/>
      <c r="BL61" s="203"/>
      <c r="BM61" s="203"/>
      <c r="BN61" s="203"/>
      <c r="BO61" s="216"/>
      <c r="BP61" s="216"/>
      <c r="BQ61" s="213">
        <v>55</v>
      </c>
      <c r="BR61" s="214"/>
      <c r="BS61" s="779"/>
      <c r="BT61" s="780"/>
      <c r="BU61" s="780"/>
      <c r="BV61" s="780"/>
      <c r="BW61" s="780"/>
      <c r="BX61" s="780"/>
      <c r="BY61" s="780"/>
      <c r="BZ61" s="780"/>
      <c r="CA61" s="780"/>
      <c r="CB61" s="780"/>
      <c r="CC61" s="780"/>
      <c r="CD61" s="780"/>
      <c r="CE61" s="780"/>
      <c r="CF61" s="780"/>
      <c r="CG61" s="781"/>
      <c r="CH61" s="796"/>
      <c r="CI61" s="797"/>
      <c r="CJ61" s="797"/>
      <c r="CK61" s="797"/>
      <c r="CL61" s="798"/>
      <c r="CM61" s="796"/>
      <c r="CN61" s="797"/>
      <c r="CO61" s="797"/>
      <c r="CP61" s="797"/>
      <c r="CQ61" s="798"/>
      <c r="CR61" s="796"/>
      <c r="CS61" s="797"/>
      <c r="CT61" s="797"/>
      <c r="CU61" s="797"/>
      <c r="CV61" s="798"/>
      <c r="CW61" s="796"/>
      <c r="CX61" s="797"/>
      <c r="CY61" s="797"/>
      <c r="CZ61" s="797"/>
      <c r="DA61" s="798"/>
      <c r="DB61" s="796"/>
      <c r="DC61" s="797"/>
      <c r="DD61" s="797"/>
      <c r="DE61" s="797"/>
      <c r="DF61" s="798"/>
      <c r="DG61" s="796"/>
      <c r="DH61" s="797"/>
      <c r="DI61" s="797"/>
      <c r="DJ61" s="797"/>
      <c r="DK61" s="798"/>
      <c r="DL61" s="796"/>
      <c r="DM61" s="797"/>
      <c r="DN61" s="797"/>
      <c r="DO61" s="797"/>
      <c r="DP61" s="798"/>
      <c r="DQ61" s="796"/>
      <c r="DR61" s="797"/>
      <c r="DS61" s="797"/>
      <c r="DT61" s="797"/>
      <c r="DU61" s="798"/>
      <c r="DV61" s="799"/>
      <c r="DW61" s="800"/>
      <c r="DX61" s="800"/>
      <c r="DY61" s="800"/>
      <c r="DZ61" s="801"/>
      <c r="EA61" s="197"/>
    </row>
    <row r="62" spans="1:131" s="198" customFormat="1" ht="26.25" customHeight="1">
      <c r="A62" s="212">
        <v>35</v>
      </c>
      <c r="B62" s="747"/>
      <c r="C62" s="748"/>
      <c r="D62" s="748"/>
      <c r="E62" s="748"/>
      <c r="F62" s="748"/>
      <c r="G62" s="748"/>
      <c r="H62" s="748"/>
      <c r="I62" s="748"/>
      <c r="J62" s="748"/>
      <c r="K62" s="748"/>
      <c r="L62" s="748"/>
      <c r="M62" s="748"/>
      <c r="N62" s="748"/>
      <c r="O62" s="748"/>
      <c r="P62" s="749"/>
      <c r="Q62" s="753"/>
      <c r="R62" s="754"/>
      <c r="S62" s="754"/>
      <c r="T62" s="754"/>
      <c r="U62" s="754"/>
      <c r="V62" s="754"/>
      <c r="W62" s="754"/>
      <c r="X62" s="754"/>
      <c r="Y62" s="754"/>
      <c r="Z62" s="754"/>
      <c r="AA62" s="754"/>
      <c r="AB62" s="754"/>
      <c r="AC62" s="754"/>
      <c r="AD62" s="754"/>
      <c r="AE62" s="755"/>
      <c r="AF62" s="802"/>
      <c r="AG62" s="803"/>
      <c r="AH62" s="803"/>
      <c r="AI62" s="803"/>
      <c r="AJ62" s="804"/>
      <c r="AK62" s="860"/>
      <c r="AL62" s="754"/>
      <c r="AM62" s="754"/>
      <c r="AN62" s="754"/>
      <c r="AO62" s="754"/>
      <c r="AP62" s="754"/>
      <c r="AQ62" s="754"/>
      <c r="AR62" s="754"/>
      <c r="AS62" s="754"/>
      <c r="AT62" s="754"/>
      <c r="AU62" s="754"/>
      <c r="AV62" s="754"/>
      <c r="AW62" s="754"/>
      <c r="AX62" s="754"/>
      <c r="AY62" s="754"/>
      <c r="AZ62" s="861"/>
      <c r="BA62" s="861"/>
      <c r="BB62" s="861"/>
      <c r="BC62" s="861"/>
      <c r="BD62" s="861"/>
      <c r="BE62" s="852"/>
      <c r="BF62" s="852"/>
      <c r="BG62" s="852"/>
      <c r="BH62" s="852"/>
      <c r="BI62" s="853"/>
      <c r="BJ62" s="862" t="s">
        <v>389</v>
      </c>
      <c r="BK62" s="821"/>
      <c r="BL62" s="821"/>
      <c r="BM62" s="821"/>
      <c r="BN62" s="822"/>
      <c r="BO62" s="216"/>
      <c r="BP62" s="216"/>
      <c r="BQ62" s="213">
        <v>56</v>
      </c>
      <c r="BR62" s="214"/>
      <c r="BS62" s="779"/>
      <c r="BT62" s="780"/>
      <c r="BU62" s="780"/>
      <c r="BV62" s="780"/>
      <c r="BW62" s="780"/>
      <c r="BX62" s="780"/>
      <c r="BY62" s="780"/>
      <c r="BZ62" s="780"/>
      <c r="CA62" s="780"/>
      <c r="CB62" s="780"/>
      <c r="CC62" s="780"/>
      <c r="CD62" s="780"/>
      <c r="CE62" s="780"/>
      <c r="CF62" s="780"/>
      <c r="CG62" s="781"/>
      <c r="CH62" s="796"/>
      <c r="CI62" s="797"/>
      <c r="CJ62" s="797"/>
      <c r="CK62" s="797"/>
      <c r="CL62" s="798"/>
      <c r="CM62" s="796"/>
      <c r="CN62" s="797"/>
      <c r="CO62" s="797"/>
      <c r="CP62" s="797"/>
      <c r="CQ62" s="798"/>
      <c r="CR62" s="796"/>
      <c r="CS62" s="797"/>
      <c r="CT62" s="797"/>
      <c r="CU62" s="797"/>
      <c r="CV62" s="798"/>
      <c r="CW62" s="796"/>
      <c r="CX62" s="797"/>
      <c r="CY62" s="797"/>
      <c r="CZ62" s="797"/>
      <c r="DA62" s="798"/>
      <c r="DB62" s="796"/>
      <c r="DC62" s="797"/>
      <c r="DD62" s="797"/>
      <c r="DE62" s="797"/>
      <c r="DF62" s="798"/>
      <c r="DG62" s="796"/>
      <c r="DH62" s="797"/>
      <c r="DI62" s="797"/>
      <c r="DJ62" s="797"/>
      <c r="DK62" s="798"/>
      <c r="DL62" s="796"/>
      <c r="DM62" s="797"/>
      <c r="DN62" s="797"/>
      <c r="DO62" s="797"/>
      <c r="DP62" s="798"/>
      <c r="DQ62" s="796"/>
      <c r="DR62" s="797"/>
      <c r="DS62" s="797"/>
      <c r="DT62" s="797"/>
      <c r="DU62" s="798"/>
      <c r="DV62" s="799"/>
      <c r="DW62" s="800"/>
      <c r="DX62" s="800"/>
      <c r="DY62" s="800"/>
      <c r="DZ62" s="801"/>
      <c r="EA62" s="197"/>
    </row>
    <row r="63" spans="1:131" s="198" customFormat="1" ht="26.25" customHeight="1" thickBot="1">
      <c r="A63" s="215" t="s">
        <v>364</v>
      </c>
      <c r="B63" s="830" t="s">
        <v>390</v>
      </c>
      <c r="C63" s="831"/>
      <c r="D63" s="831"/>
      <c r="E63" s="831"/>
      <c r="F63" s="831"/>
      <c r="G63" s="831"/>
      <c r="H63" s="831"/>
      <c r="I63" s="831"/>
      <c r="J63" s="831"/>
      <c r="K63" s="831"/>
      <c r="L63" s="831"/>
      <c r="M63" s="831"/>
      <c r="N63" s="831"/>
      <c r="O63" s="831"/>
      <c r="P63" s="832"/>
      <c r="Q63" s="870"/>
      <c r="R63" s="871"/>
      <c r="S63" s="871"/>
      <c r="T63" s="871"/>
      <c r="U63" s="871"/>
      <c r="V63" s="871"/>
      <c r="W63" s="871"/>
      <c r="X63" s="871"/>
      <c r="Y63" s="871"/>
      <c r="Z63" s="871"/>
      <c r="AA63" s="871"/>
      <c r="AB63" s="871"/>
      <c r="AC63" s="871"/>
      <c r="AD63" s="871"/>
      <c r="AE63" s="872"/>
      <c r="AF63" s="873">
        <v>1832</v>
      </c>
      <c r="AG63" s="863"/>
      <c r="AH63" s="863"/>
      <c r="AI63" s="863"/>
      <c r="AJ63" s="874"/>
      <c r="AK63" s="875"/>
      <c r="AL63" s="871"/>
      <c r="AM63" s="871"/>
      <c r="AN63" s="871"/>
      <c r="AO63" s="871"/>
      <c r="AP63" s="863">
        <v>17464</v>
      </c>
      <c r="AQ63" s="863"/>
      <c r="AR63" s="863"/>
      <c r="AS63" s="863"/>
      <c r="AT63" s="863"/>
      <c r="AU63" s="863">
        <v>9233</v>
      </c>
      <c r="AV63" s="863"/>
      <c r="AW63" s="863"/>
      <c r="AX63" s="863"/>
      <c r="AY63" s="863"/>
      <c r="AZ63" s="864"/>
      <c r="BA63" s="864"/>
      <c r="BB63" s="864"/>
      <c r="BC63" s="864"/>
      <c r="BD63" s="864"/>
      <c r="BE63" s="865"/>
      <c r="BF63" s="865"/>
      <c r="BG63" s="865"/>
      <c r="BH63" s="865"/>
      <c r="BI63" s="866"/>
      <c r="BJ63" s="867" t="s">
        <v>108</v>
      </c>
      <c r="BK63" s="868"/>
      <c r="BL63" s="868"/>
      <c r="BM63" s="868"/>
      <c r="BN63" s="869"/>
      <c r="BO63" s="216"/>
      <c r="BP63" s="216"/>
      <c r="BQ63" s="213">
        <v>57</v>
      </c>
      <c r="BR63" s="214"/>
      <c r="BS63" s="779"/>
      <c r="BT63" s="780"/>
      <c r="BU63" s="780"/>
      <c r="BV63" s="780"/>
      <c r="BW63" s="780"/>
      <c r="BX63" s="780"/>
      <c r="BY63" s="780"/>
      <c r="BZ63" s="780"/>
      <c r="CA63" s="780"/>
      <c r="CB63" s="780"/>
      <c r="CC63" s="780"/>
      <c r="CD63" s="780"/>
      <c r="CE63" s="780"/>
      <c r="CF63" s="780"/>
      <c r="CG63" s="781"/>
      <c r="CH63" s="796"/>
      <c r="CI63" s="797"/>
      <c r="CJ63" s="797"/>
      <c r="CK63" s="797"/>
      <c r="CL63" s="798"/>
      <c r="CM63" s="796"/>
      <c r="CN63" s="797"/>
      <c r="CO63" s="797"/>
      <c r="CP63" s="797"/>
      <c r="CQ63" s="798"/>
      <c r="CR63" s="796"/>
      <c r="CS63" s="797"/>
      <c r="CT63" s="797"/>
      <c r="CU63" s="797"/>
      <c r="CV63" s="798"/>
      <c r="CW63" s="796"/>
      <c r="CX63" s="797"/>
      <c r="CY63" s="797"/>
      <c r="CZ63" s="797"/>
      <c r="DA63" s="798"/>
      <c r="DB63" s="796"/>
      <c r="DC63" s="797"/>
      <c r="DD63" s="797"/>
      <c r="DE63" s="797"/>
      <c r="DF63" s="798"/>
      <c r="DG63" s="796"/>
      <c r="DH63" s="797"/>
      <c r="DI63" s="797"/>
      <c r="DJ63" s="797"/>
      <c r="DK63" s="798"/>
      <c r="DL63" s="796"/>
      <c r="DM63" s="797"/>
      <c r="DN63" s="797"/>
      <c r="DO63" s="797"/>
      <c r="DP63" s="798"/>
      <c r="DQ63" s="796"/>
      <c r="DR63" s="797"/>
      <c r="DS63" s="797"/>
      <c r="DT63" s="797"/>
      <c r="DU63" s="798"/>
      <c r="DV63" s="799"/>
      <c r="DW63" s="800"/>
      <c r="DX63" s="800"/>
      <c r="DY63" s="800"/>
      <c r="DZ63" s="801"/>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79"/>
      <c r="BT64" s="780"/>
      <c r="BU64" s="780"/>
      <c r="BV64" s="780"/>
      <c r="BW64" s="780"/>
      <c r="BX64" s="780"/>
      <c r="BY64" s="780"/>
      <c r="BZ64" s="780"/>
      <c r="CA64" s="780"/>
      <c r="CB64" s="780"/>
      <c r="CC64" s="780"/>
      <c r="CD64" s="780"/>
      <c r="CE64" s="780"/>
      <c r="CF64" s="780"/>
      <c r="CG64" s="781"/>
      <c r="CH64" s="796"/>
      <c r="CI64" s="797"/>
      <c r="CJ64" s="797"/>
      <c r="CK64" s="797"/>
      <c r="CL64" s="798"/>
      <c r="CM64" s="796"/>
      <c r="CN64" s="797"/>
      <c r="CO64" s="797"/>
      <c r="CP64" s="797"/>
      <c r="CQ64" s="798"/>
      <c r="CR64" s="796"/>
      <c r="CS64" s="797"/>
      <c r="CT64" s="797"/>
      <c r="CU64" s="797"/>
      <c r="CV64" s="798"/>
      <c r="CW64" s="796"/>
      <c r="CX64" s="797"/>
      <c r="CY64" s="797"/>
      <c r="CZ64" s="797"/>
      <c r="DA64" s="798"/>
      <c r="DB64" s="796"/>
      <c r="DC64" s="797"/>
      <c r="DD64" s="797"/>
      <c r="DE64" s="797"/>
      <c r="DF64" s="798"/>
      <c r="DG64" s="796"/>
      <c r="DH64" s="797"/>
      <c r="DI64" s="797"/>
      <c r="DJ64" s="797"/>
      <c r="DK64" s="798"/>
      <c r="DL64" s="796"/>
      <c r="DM64" s="797"/>
      <c r="DN64" s="797"/>
      <c r="DO64" s="797"/>
      <c r="DP64" s="798"/>
      <c r="DQ64" s="796"/>
      <c r="DR64" s="797"/>
      <c r="DS64" s="797"/>
      <c r="DT64" s="797"/>
      <c r="DU64" s="798"/>
      <c r="DV64" s="799"/>
      <c r="DW64" s="800"/>
      <c r="DX64" s="800"/>
      <c r="DY64" s="800"/>
      <c r="DZ64" s="801"/>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79"/>
      <c r="BT65" s="780"/>
      <c r="BU65" s="780"/>
      <c r="BV65" s="780"/>
      <c r="BW65" s="780"/>
      <c r="BX65" s="780"/>
      <c r="BY65" s="780"/>
      <c r="BZ65" s="780"/>
      <c r="CA65" s="780"/>
      <c r="CB65" s="780"/>
      <c r="CC65" s="780"/>
      <c r="CD65" s="780"/>
      <c r="CE65" s="780"/>
      <c r="CF65" s="780"/>
      <c r="CG65" s="781"/>
      <c r="CH65" s="796"/>
      <c r="CI65" s="797"/>
      <c r="CJ65" s="797"/>
      <c r="CK65" s="797"/>
      <c r="CL65" s="798"/>
      <c r="CM65" s="796"/>
      <c r="CN65" s="797"/>
      <c r="CO65" s="797"/>
      <c r="CP65" s="797"/>
      <c r="CQ65" s="798"/>
      <c r="CR65" s="796"/>
      <c r="CS65" s="797"/>
      <c r="CT65" s="797"/>
      <c r="CU65" s="797"/>
      <c r="CV65" s="798"/>
      <c r="CW65" s="796"/>
      <c r="CX65" s="797"/>
      <c r="CY65" s="797"/>
      <c r="CZ65" s="797"/>
      <c r="DA65" s="798"/>
      <c r="DB65" s="796"/>
      <c r="DC65" s="797"/>
      <c r="DD65" s="797"/>
      <c r="DE65" s="797"/>
      <c r="DF65" s="798"/>
      <c r="DG65" s="796"/>
      <c r="DH65" s="797"/>
      <c r="DI65" s="797"/>
      <c r="DJ65" s="797"/>
      <c r="DK65" s="798"/>
      <c r="DL65" s="796"/>
      <c r="DM65" s="797"/>
      <c r="DN65" s="797"/>
      <c r="DO65" s="797"/>
      <c r="DP65" s="798"/>
      <c r="DQ65" s="796"/>
      <c r="DR65" s="797"/>
      <c r="DS65" s="797"/>
      <c r="DT65" s="797"/>
      <c r="DU65" s="798"/>
      <c r="DV65" s="799"/>
      <c r="DW65" s="800"/>
      <c r="DX65" s="800"/>
      <c r="DY65" s="800"/>
      <c r="DZ65" s="801"/>
      <c r="EA65" s="197"/>
    </row>
    <row r="66" spans="1:131" s="198" customFormat="1" ht="26.25" customHeight="1">
      <c r="A66" s="773" t="s">
        <v>392</v>
      </c>
      <c r="B66" s="774"/>
      <c r="C66" s="774"/>
      <c r="D66" s="774"/>
      <c r="E66" s="774"/>
      <c r="F66" s="774"/>
      <c r="G66" s="774"/>
      <c r="H66" s="774"/>
      <c r="I66" s="774"/>
      <c r="J66" s="774"/>
      <c r="K66" s="774"/>
      <c r="L66" s="774"/>
      <c r="M66" s="774"/>
      <c r="N66" s="774"/>
      <c r="O66" s="774"/>
      <c r="P66" s="775"/>
      <c r="Q66" s="756" t="s">
        <v>368</v>
      </c>
      <c r="R66" s="757"/>
      <c r="S66" s="757"/>
      <c r="T66" s="757"/>
      <c r="U66" s="758"/>
      <c r="V66" s="756" t="s">
        <v>369</v>
      </c>
      <c r="W66" s="757"/>
      <c r="X66" s="757"/>
      <c r="Y66" s="757"/>
      <c r="Z66" s="758"/>
      <c r="AA66" s="756" t="s">
        <v>370</v>
      </c>
      <c r="AB66" s="757"/>
      <c r="AC66" s="757"/>
      <c r="AD66" s="757"/>
      <c r="AE66" s="758"/>
      <c r="AF66" s="887" t="s">
        <v>371</v>
      </c>
      <c r="AG66" s="843"/>
      <c r="AH66" s="843"/>
      <c r="AI66" s="843"/>
      <c r="AJ66" s="888"/>
      <c r="AK66" s="756" t="s">
        <v>372</v>
      </c>
      <c r="AL66" s="774"/>
      <c r="AM66" s="774"/>
      <c r="AN66" s="774"/>
      <c r="AO66" s="775"/>
      <c r="AP66" s="756" t="s">
        <v>373</v>
      </c>
      <c r="AQ66" s="757"/>
      <c r="AR66" s="757"/>
      <c r="AS66" s="757"/>
      <c r="AT66" s="758"/>
      <c r="AU66" s="756" t="s">
        <v>393</v>
      </c>
      <c r="AV66" s="757"/>
      <c r="AW66" s="757"/>
      <c r="AX66" s="757"/>
      <c r="AY66" s="758"/>
      <c r="AZ66" s="756" t="s">
        <v>351</v>
      </c>
      <c r="BA66" s="757"/>
      <c r="BB66" s="757"/>
      <c r="BC66" s="757"/>
      <c r="BD66" s="768"/>
      <c r="BE66" s="216"/>
      <c r="BF66" s="216"/>
      <c r="BG66" s="216"/>
      <c r="BH66" s="216"/>
      <c r="BI66" s="216"/>
      <c r="BJ66" s="216"/>
      <c r="BK66" s="216"/>
      <c r="BL66" s="216"/>
      <c r="BM66" s="216"/>
      <c r="BN66" s="216"/>
      <c r="BO66" s="216"/>
      <c r="BP66" s="216"/>
      <c r="BQ66" s="213">
        <v>60</v>
      </c>
      <c r="BR66" s="218"/>
      <c r="BS66" s="879"/>
      <c r="BT66" s="880"/>
      <c r="BU66" s="880"/>
      <c r="BV66" s="880"/>
      <c r="BW66" s="880"/>
      <c r="BX66" s="880"/>
      <c r="BY66" s="880"/>
      <c r="BZ66" s="880"/>
      <c r="CA66" s="880"/>
      <c r="CB66" s="880"/>
      <c r="CC66" s="880"/>
      <c r="CD66" s="880"/>
      <c r="CE66" s="880"/>
      <c r="CF66" s="880"/>
      <c r="CG66" s="881"/>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6"/>
      <c r="DW66" s="877"/>
      <c r="DX66" s="877"/>
      <c r="DY66" s="877"/>
      <c r="DZ66" s="878"/>
      <c r="EA66" s="197"/>
    </row>
    <row r="67" spans="1:131" s="198" customFormat="1" ht="26.25" customHeight="1" thickBot="1">
      <c r="A67" s="776"/>
      <c r="B67" s="777"/>
      <c r="C67" s="777"/>
      <c r="D67" s="777"/>
      <c r="E67" s="777"/>
      <c r="F67" s="777"/>
      <c r="G67" s="777"/>
      <c r="H67" s="777"/>
      <c r="I67" s="777"/>
      <c r="J67" s="777"/>
      <c r="K67" s="777"/>
      <c r="L67" s="777"/>
      <c r="M67" s="777"/>
      <c r="N67" s="777"/>
      <c r="O67" s="777"/>
      <c r="P67" s="778"/>
      <c r="Q67" s="759"/>
      <c r="R67" s="760"/>
      <c r="S67" s="760"/>
      <c r="T67" s="760"/>
      <c r="U67" s="761"/>
      <c r="V67" s="759"/>
      <c r="W67" s="760"/>
      <c r="X67" s="760"/>
      <c r="Y67" s="760"/>
      <c r="Z67" s="761"/>
      <c r="AA67" s="759"/>
      <c r="AB67" s="760"/>
      <c r="AC67" s="760"/>
      <c r="AD67" s="760"/>
      <c r="AE67" s="761"/>
      <c r="AF67" s="889"/>
      <c r="AG67" s="846"/>
      <c r="AH67" s="846"/>
      <c r="AI67" s="846"/>
      <c r="AJ67" s="890"/>
      <c r="AK67" s="891"/>
      <c r="AL67" s="777"/>
      <c r="AM67" s="777"/>
      <c r="AN67" s="777"/>
      <c r="AO67" s="778"/>
      <c r="AP67" s="759"/>
      <c r="AQ67" s="760"/>
      <c r="AR67" s="760"/>
      <c r="AS67" s="760"/>
      <c r="AT67" s="761"/>
      <c r="AU67" s="759"/>
      <c r="AV67" s="760"/>
      <c r="AW67" s="760"/>
      <c r="AX67" s="760"/>
      <c r="AY67" s="761"/>
      <c r="AZ67" s="759"/>
      <c r="BA67" s="760"/>
      <c r="BB67" s="760"/>
      <c r="BC67" s="760"/>
      <c r="BD67" s="769"/>
      <c r="BE67" s="216"/>
      <c r="BF67" s="216"/>
      <c r="BG67" s="216"/>
      <c r="BH67" s="216"/>
      <c r="BI67" s="216"/>
      <c r="BJ67" s="216"/>
      <c r="BK67" s="216"/>
      <c r="BL67" s="216"/>
      <c r="BM67" s="216"/>
      <c r="BN67" s="216"/>
      <c r="BO67" s="216"/>
      <c r="BP67" s="216"/>
      <c r="BQ67" s="213">
        <v>61</v>
      </c>
      <c r="BR67" s="218"/>
      <c r="BS67" s="879"/>
      <c r="BT67" s="880"/>
      <c r="BU67" s="880"/>
      <c r="BV67" s="880"/>
      <c r="BW67" s="880"/>
      <c r="BX67" s="880"/>
      <c r="BY67" s="880"/>
      <c r="BZ67" s="880"/>
      <c r="CA67" s="880"/>
      <c r="CB67" s="880"/>
      <c r="CC67" s="880"/>
      <c r="CD67" s="880"/>
      <c r="CE67" s="880"/>
      <c r="CF67" s="880"/>
      <c r="CG67" s="881"/>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6"/>
      <c r="DW67" s="877"/>
      <c r="DX67" s="877"/>
      <c r="DY67" s="877"/>
      <c r="DZ67" s="878"/>
      <c r="EA67" s="197"/>
    </row>
    <row r="68" spans="1:131" s="198" customFormat="1" ht="26.25" customHeight="1" thickTop="1">
      <c r="A68" s="209">
        <v>1</v>
      </c>
      <c r="B68" s="738" t="s">
        <v>547</v>
      </c>
      <c r="C68" s="739"/>
      <c r="D68" s="739"/>
      <c r="E68" s="739"/>
      <c r="F68" s="739"/>
      <c r="G68" s="739"/>
      <c r="H68" s="739"/>
      <c r="I68" s="739"/>
      <c r="J68" s="739"/>
      <c r="K68" s="739"/>
      <c r="L68" s="739"/>
      <c r="M68" s="739"/>
      <c r="N68" s="739"/>
      <c r="O68" s="739"/>
      <c r="P68" s="740"/>
      <c r="Q68" s="885">
        <v>43</v>
      </c>
      <c r="R68" s="886"/>
      <c r="S68" s="886"/>
      <c r="T68" s="886"/>
      <c r="U68" s="886"/>
      <c r="V68" s="886">
        <v>41</v>
      </c>
      <c r="W68" s="886"/>
      <c r="X68" s="886"/>
      <c r="Y68" s="886"/>
      <c r="Z68" s="886"/>
      <c r="AA68" s="886">
        <v>2</v>
      </c>
      <c r="AB68" s="886"/>
      <c r="AC68" s="886"/>
      <c r="AD68" s="886"/>
      <c r="AE68" s="886"/>
      <c r="AF68" s="886">
        <v>2</v>
      </c>
      <c r="AG68" s="886"/>
      <c r="AH68" s="886"/>
      <c r="AI68" s="886"/>
      <c r="AJ68" s="886"/>
      <c r="AK68" s="886">
        <v>0</v>
      </c>
      <c r="AL68" s="886"/>
      <c r="AM68" s="886"/>
      <c r="AN68" s="886"/>
      <c r="AO68" s="886"/>
      <c r="AP68" s="886" t="s">
        <v>561</v>
      </c>
      <c r="AQ68" s="886"/>
      <c r="AR68" s="886"/>
      <c r="AS68" s="886"/>
      <c r="AT68" s="886"/>
      <c r="AU68" s="886" t="s">
        <v>561</v>
      </c>
      <c r="AV68" s="886"/>
      <c r="AW68" s="886"/>
      <c r="AX68" s="886"/>
      <c r="AY68" s="886"/>
      <c r="AZ68" s="894"/>
      <c r="BA68" s="894"/>
      <c r="BB68" s="894"/>
      <c r="BC68" s="894"/>
      <c r="BD68" s="895"/>
      <c r="BE68" s="216"/>
      <c r="BF68" s="216"/>
      <c r="BG68" s="216"/>
      <c r="BH68" s="216"/>
      <c r="BI68" s="216"/>
      <c r="BJ68" s="216"/>
      <c r="BK68" s="216"/>
      <c r="BL68" s="216"/>
      <c r="BM68" s="216"/>
      <c r="BN68" s="216"/>
      <c r="BO68" s="216"/>
      <c r="BP68" s="216"/>
      <c r="BQ68" s="213">
        <v>62</v>
      </c>
      <c r="BR68" s="218"/>
      <c r="BS68" s="879"/>
      <c r="BT68" s="880"/>
      <c r="BU68" s="880"/>
      <c r="BV68" s="880"/>
      <c r="BW68" s="880"/>
      <c r="BX68" s="880"/>
      <c r="BY68" s="880"/>
      <c r="BZ68" s="880"/>
      <c r="CA68" s="880"/>
      <c r="CB68" s="880"/>
      <c r="CC68" s="880"/>
      <c r="CD68" s="880"/>
      <c r="CE68" s="880"/>
      <c r="CF68" s="880"/>
      <c r="CG68" s="881"/>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6"/>
      <c r="DW68" s="877"/>
      <c r="DX68" s="877"/>
      <c r="DY68" s="877"/>
      <c r="DZ68" s="878"/>
      <c r="EA68" s="197"/>
    </row>
    <row r="69" spans="1:131" s="198" customFormat="1" ht="26.25" customHeight="1">
      <c r="A69" s="212">
        <v>2</v>
      </c>
      <c r="B69" s="735" t="s">
        <v>548</v>
      </c>
      <c r="C69" s="736"/>
      <c r="D69" s="736"/>
      <c r="E69" s="736"/>
      <c r="F69" s="736"/>
      <c r="G69" s="736"/>
      <c r="H69" s="736"/>
      <c r="I69" s="736"/>
      <c r="J69" s="736"/>
      <c r="K69" s="736"/>
      <c r="L69" s="736"/>
      <c r="M69" s="736"/>
      <c r="N69" s="736"/>
      <c r="O69" s="736"/>
      <c r="P69" s="737"/>
      <c r="Q69" s="896">
        <v>26</v>
      </c>
      <c r="R69" s="855"/>
      <c r="S69" s="855"/>
      <c r="T69" s="855"/>
      <c r="U69" s="855"/>
      <c r="V69" s="855">
        <v>26</v>
      </c>
      <c r="W69" s="855"/>
      <c r="X69" s="855"/>
      <c r="Y69" s="855"/>
      <c r="Z69" s="855"/>
      <c r="AA69" s="855">
        <v>0</v>
      </c>
      <c r="AB69" s="855"/>
      <c r="AC69" s="855"/>
      <c r="AD69" s="855"/>
      <c r="AE69" s="855"/>
      <c r="AF69" s="855">
        <v>0</v>
      </c>
      <c r="AG69" s="855"/>
      <c r="AH69" s="855"/>
      <c r="AI69" s="855"/>
      <c r="AJ69" s="855"/>
      <c r="AK69" s="855" t="s">
        <v>561</v>
      </c>
      <c r="AL69" s="855"/>
      <c r="AM69" s="855"/>
      <c r="AN69" s="855"/>
      <c r="AO69" s="855"/>
      <c r="AP69" s="855" t="s">
        <v>561</v>
      </c>
      <c r="AQ69" s="855"/>
      <c r="AR69" s="855"/>
      <c r="AS69" s="855"/>
      <c r="AT69" s="855"/>
      <c r="AU69" s="855" t="s">
        <v>565</v>
      </c>
      <c r="AV69" s="855"/>
      <c r="AW69" s="855"/>
      <c r="AX69" s="855"/>
      <c r="AY69" s="855"/>
      <c r="AZ69" s="892"/>
      <c r="BA69" s="892"/>
      <c r="BB69" s="892"/>
      <c r="BC69" s="892"/>
      <c r="BD69" s="893"/>
      <c r="BE69" s="216"/>
      <c r="BF69" s="216"/>
      <c r="BG69" s="216"/>
      <c r="BH69" s="216"/>
      <c r="BI69" s="216"/>
      <c r="BJ69" s="216"/>
      <c r="BK69" s="216"/>
      <c r="BL69" s="216"/>
      <c r="BM69" s="216"/>
      <c r="BN69" s="216"/>
      <c r="BO69" s="216"/>
      <c r="BP69" s="216"/>
      <c r="BQ69" s="213">
        <v>63</v>
      </c>
      <c r="BR69" s="218"/>
      <c r="BS69" s="879"/>
      <c r="BT69" s="880"/>
      <c r="BU69" s="880"/>
      <c r="BV69" s="880"/>
      <c r="BW69" s="880"/>
      <c r="BX69" s="880"/>
      <c r="BY69" s="880"/>
      <c r="BZ69" s="880"/>
      <c r="CA69" s="880"/>
      <c r="CB69" s="880"/>
      <c r="CC69" s="880"/>
      <c r="CD69" s="880"/>
      <c r="CE69" s="880"/>
      <c r="CF69" s="880"/>
      <c r="CG69" s="881"/>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6"/>
      <c r="DW69" s="877"/>
      <c r="DX69" s="877"/>
      <c r="DY69" s="877"/>
      <c r="DZ69" s="878"/>
      <c r="EA69" s="197"/>
    </row>
    <row r="70" spans="1:131" s="198" customFormat="1" ht="26.25" customHeight="1">
      <c r="A70" s="212">
        <v>3</v>
      </c>
      <c r="B70" s="735" t="s">
        <v>549</v>
      </c>
      <c r="C70" s="736"/>
      <c r="D70" s="736"/>
      <c r="E70" s="736"/>
      <c r="F70" s="736"/>
      <c r="G70" s="736"/>
      <c r="H70" s="736"/>
      <c r="I70" s="736"/>
      <c r="J70" s="736"/>
      <c r="K70" s="736"/>
      <c r="L70" s="736"/>
      <c r="M70" s="736"/>
      <c r="N70" s="736"/>
      <c r="O70" s="736"/>
      <c r="P70" s="737"/>
      <c r="Q70" s="896">
        <v>103</v>
      </c>
      <c r="R70" s="855"/>
      <c r="S70" s="855"/>
      <c r="T70" s="855"/>
      <c r="U70" s="855"/>
      <c r="V70" s="855">
        <v>99</v>
      </c>
      <c r="W70" s="855"/>
      <c r="X70" s="855"/>
      <c r="Y70" s="855"/>
      <c r="Z70" s="855"/>
      <c r="AA70" s="855">
        <v>4</v>
      </c>
      <c r="AB70" s="855"/>
      <c r="AC70" s="855"/>
      <c r="AD70" s="855"/>
      <c r="AE70" s="855"/>
      <c r="AF70" s="855">
        <v>4</v>
      </c>
      <c r="AG70" s="855"/>
      <c r="AH70" s="855"/>
      <c r="AI70" s="855"/>
      <c r="AJ70" s="855"/>
      <c r="AK70" s="855">
        <v>1</v>
      </c>
      <c r="AL70" s="855"/>
      <c r="AM70" s="855"/>
      <c r="AN70" s="855"/>
      <c r="AO70" s="855"/>
      <c r="AP70" s="855" t="s">
        <v>561</v>
      </c>
      <c r="AQ70" s="855"/>
      <c r="AR70" s="855"/>
      <c r="AS70" s="855"/>
      <c r="AT70" s="855"/>
      <c r="AU70" s="855" t="s">
        <v>565</v>
      </c>
      <c r="AV70" s="855"/>
      <c r="AW70" s="855"/>
      <c r="AX70" s="855"/>
      <c r="AY70" s="855"/>
      <c r="AZ70" s="892" t="s">
        <v>564</v>
      </c>
      <c r="BA70" s="892"/>
      <c r="BB70" s="892"/>
      <c r="BC70" s="892"/>
      <c r="BD70" s="893"/>
      <c r="BE70" s="216"/>
      <c r="BF70" s="216"/>
      <c r="BG70" s="216"/>
      <c r="BH70" s="216"/>
      <c r="BI70" s="216"/>
      <c r="BJ70" s="216"/>
      <c r="BK70" s="216"/>
      <c r="BL70" s="216"/>
      <c r="BM70" s="216"/>
      <c r="BN70" s="216"/>
      <c r="BO70" s="216"/>
      <c r="BP70" s="216"/>
      <c r="BQ70" s="213">
        <v>64</v>
      </c>
      <c r="BR70" s="218"/>
      <c r="BS70" s="879"/>
      <c r="BT70" s="880"/>
      <c r="BU70" s="880"/>
      <c r="BV70" s="880"/>
      <c r="BW70" s="880"/>
      <c r="BX70" s="880"/>
      <c r="BY70" s="880"/>
      <c r="BZ70" s="880"/>
      <c r="CA70" s="880"/>
      <c r="CB70" s="880"/>
      <c r="CC70" s="880"/>
      <c r="CD70" s="880"/>
      <c r="CE70" s="880"/>
      <c r="CF70" s="880"/>
      <c r="CG70" s="881"/>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6"/>
      <c r="DW70" s="877"/>
      <c r="DX70" s="877"/>
      <c r="DY70" s="877"/>
      <c r="DZ70" s="878"/>
      <c r="EA70" s="197"/>
    </row>
    <row r="71" spans="1:131" s="198" customFormat="1" ht="26.25" customHeight="1">
      <c r="A71" s="212">
        <v>4</v>
      </c>
      <c r="B71" s="735" t="s">
        <v>550</v>
      </c>
      <c r="C71" s="736"/>
      <c r="D71" s="736"/>
      <c r="E71" s="736"/>
      <c r="F71" s="736"/>
      <c r="G71" s="736"/>
      <c r="H71" s="736"/>
      <c r="I71" s="736"/>
      <c r="J71" s="736"/>
      <c r="K71" s="736"/>
      <c r="L71" s="736"/>
      <c r="M71" s="736"/>
      <c r="N71" s="736"/>
      <c r="O71" s="736"/>
      <c r="P71" s="737"/>
      <c r="Q71" s="896">
        <v>14</v>
      </c>
      <c r="R71" s="855"/>
      <c r="S71" s="855"/>
      <c r="T71" s="855"/>
      <c r="U71" s="855"/>
      <c r="V71" s="855">
        <v>13</v>
      </c>
      <c r="W71" s="855"/>
      <c r="X71" s="855"/>
      <c r="Y71" s="855"/>
      <c r="Z71" s="855"/>
      <c r="AA71" s="855">
        <v>1</v>
      </c>
      <c r="AB71" s="855"/>
      <c r="AC71" s="855"/>
      <c r="AD71" s="855"/>
      <c r="AE71" s="855"/>
      <c r="AF71" s="855">
        <v>1</v>
      </c>
      <c r="AG71" s="855"/>
      <c r="AH71" s="855"/>
      <c r="AI71" s="855"/>
      <c r="AJ71" s="855"/>
      <c r="AK71" s="855" t="s">
        <v>565</v>
      </c>
      <c r="AL71" s="855"/>
      <c r="AM71" s="855"/>
      <c r="AN71" s="855"/>
      <c r="AO71" s="855"/>
      <c r="AP71" s="855" t="s">
        <v>561</v>
      </c>
      <c r="AQ71" s="855"/>
      <c r="AR71" s="855"/>
      <c r="AS71" s="855"/>
      <c r="AT71" s="855"/>
      <c r="AU71" s="855" t="s">
        <v>565</v>
      </c>
      <c r="AV71" s="855"/>
      <c r="AW71" s="855"/>
      <c r="AX71" s="855"/>
      <c r="AY71" s="855"/>
      <c r="AZ71" s="892"/>
      <c r="BA71" s="892"/>
      <c r="BB71" s="892"/>
      <c r="BC71" s="892"/>
      <c r="BD71" s="893"/>
      <c r="BE71" s="216"/>
      <c r="BF71" s="216"/>
      <c r="BG71" s="216"/>
      <c r="BH71" s="216"/>
      <c r="BI71" s="216"/>
      <c r="BJ71" s="216"/>
      <c r="BK71" s="216"/>
      <c r="BL71" s="216"/>
      <c r="BM71" s="216"/>
      <c r="BN71" s="216"/>
      <c r="BO71" s="216"/>
      <c r="BP71" s="216"/>
      <c r="BQ71" s="213">
        <v>65</v>
      </c>
      <c r="BR71" s="218"/>
      <c r="BS71" s="879"/>
      <c r="BT71" s="880"/>
      <c r="BU71" s="880"/>
      <c r="BV71" s="880"/>
      <c r="BW71" s="880"/>
      <c r="BX71" s="880"/>
      <c r="BY71" s="880"/>
      <c r="BZ71" s="880"/>
      <c r="CA71" s="880"/>
      <c r="CB71" s="880"/>
      <c r="CC71" s="880"/>
      <c r="CD71" s="880"/>
      <c r="CE71" s="880"/>
      <c r="CF71" s="880"/>
      <c r="CG71" s="881"/>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6"/>
      <c r="DW71" s="877"/>
      <c r="DX71" s="877"/>
      <c r="DY71" s="877"/>
      <c r="DZ71" s="878"/>
      <c r="EA71" s="197"/>
    </row>
    <row r="72" spans="1:131" s="198" customFormat="1" ht="26.25" customHeight="1">
      <c r="A72" s="212">
        <v>5</v>
      </c>
      <c r="B72" s="735" t="s">
        <v>551</v>
      </c>
      <c r="C72" s="736"/>
      <c r="D72" s="736"/>
      <c r="E72" s="736"/>
      <c r="F72" s="736"/>
      <c r="G72" s="736"/>
      <c r="H72" s="736"/>
      <c r="I72" s="736"/>
      <c r="J72" s="736"/>
      <c r="K72" s="736"/>
      <c r="L72" s="736"/>
      <c r="M72" s="736"/>
      <c r="N72" s="736"/>
      <c r="O72" s="736"/>
      <c r="P72" s="737"/>
      <c r="Q72" s="896">
        <v>110</v>
      </c>
      <c r="R72" s="855"/>
      <c r="S72" s="855"/>
      <c r="T72" s="855"/>
      <c r="U72" s="855"/>
      <c r="V72" s="855">
        <v>104</v>
      </c>
      <c r="W72" s="855"/>
      <c r="X72" s="855"/>
      <c r="Y72" s="855"/>
      <c r="Z72" s="855"/>
      <c r="AA72" s="855">
        <v>6</v>
      </c>
      <c r="AB72" s="855"/>
      <c r="AC72" s="855"/>
      <c r="AD72" s="855"/>
      <c r="AE72" s="855"/>
      <c r="AF72" s="855">
        <v>6</v>
      </c>
      <c r="AG72" s="855"/>
      <c r="AH72" s="855"/>
      <c r="AI72" s="855"/>
      <c r="AJ72" s="855"/>
      <c r="AK72" s="855">
        <v>51</v>
      </c>
      <c r="AL72" s="855"/>
      <c r="AM72" s="855"/>
      <c r="AN72" s="855"/>
      <c r="AO72" s="855"/>
      <c r="AP72" s="855" t="s">
        <v>561</v>
      </c>
      <c r="AQ72" s="855"/>
      <c r="AR72" s="855"/>
      <c r="AS72" s="855"/>
      <c r="AT72" s="855"/>
      <c r="AU72" s="855" t="s">
        <v>565</v>
      </c>
      <c r="AV72" s="855"/>
      <c r="AW72" s="855"/>
      <c r="AX72" s="855"/>
      <c r="AY72" s="855"/>
      <c r="AZ72" s="892" t="s">
        <v>567</v>
      </c>
      <c r="BA72" s="892"/>
      <c r="BB72" s="892"/>
      <c r="BC72" s="892"/>
      <c r="BD72" s="893"/>
      <c r="BE72" s="216"/>
      <c r="BF72" s="216"/>
      <c r="BG72" s="216"/>
      <c r="BH72" s="216"/>
      <c r="BI72" s="216"/>
      <c r="BJ72" s="216"/>
      <c r="BK72" s="216"/>
      <c r="BL72" s="216"/>
      <c r="BM72" s="216"/>
      <c r="BN72" s="216"/>
      <c r="BO72" s="216"/>
      <c r="BP72" s="216"/>
      <c r="BQ72" s="213">
        <v>66</v>
      </c>
      <c r="BR72" s="218"/>
      <c r="BS72" s="879"/>
      <c r="BT72" s="880"/>
      <c r="BU72" s="880"/>
      <c r="BV72" s="880"/>
      <c r="BW72" s="880"/>
      <c r="BX72" s="880"/>
      <c r="BY72" s="880"/>
      <c r="BZ72" s="880"/>
      <c r="CA72" s="880"/>
      <c r="CB72" s="880"/>
      <c r="CC72" s="880"/>
      <c r="CD72" s="880"/>
      <c r="CE72" s="880"/>
      <c r="CF72" s="880"/>
      <c r="CG72" s="881"/>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6"/>
      <c r="DW72" s="877"/>
      <c r="DX72" s="877"/>
      <c r="DY72" s="877"/>
      <c r="DZ72" s="878"/>
      <c r="EA72" s="197"/>
    </row>
    <row r="73" spans="1:131" s="198" customFormat="1" ht="26.25" customHeight="1">
      <c r="A73" s="212">
        <v>6</v>
      </c>
      <c r="B73" s="735" t="s">
        <v>552</v>
      </c>
      <c r="C73" s="736"/>
      <c r="D73" s="736"/>
      <c r="E73" s="736"/>
      <c r="F73" s="736"/>
      <c r="G73" s="736"/>
      <c r="H73" s="736"/>
      <c r="I73" s="736"/>
      <c r="J73" s="736"/>
      <c r="K73" s="736"/>
      <c r="L73" s="736"/>
      <c r="M73" s="736"/>
      <c r="N73" s="736"/>
      <c r="O73" s="736"/>
      <c r="P73" s="737"/>
      <c r="Q73" s="896">
        <v>41</v>
      </c>
      <c r="R73" s="855"/>
      <c r="S73" s="855"/>
      <c r="T73" s="855"/>
      <c r="U73" s="855"/>
      <c r="V73" s="855">
        <v>35</v>
      </c>
      <c r="W73" s="855"/>
      <c r="X73" s="855"/>
      <c r="Y73" s="855"/>
      <c r="Z73" s="855"/>
      <c r="AA73" s="855">
        <v>7</v>
      </c>
      <c r="AB73" s="855"/>
      <c r="AC73" s="855"/>
      <c r="AD73" s="855"/>
      <c r="AE73" s="855"/>
      <c r="AF73" s="855">
        <v>7</v>
      </c>
      <c r="AG73" s="855"/>
      <c r="AH73" s="855"/>
      <c r="AI73" s="855"/>
      <c r="AJ73" s="855"/>
      <c r="AK73" s="855">
        <v>16</v>
      </c>
      <c r="AL73" s="855"/>
      <c r="AM73" s="855"/>
      <c r="AN73" s="855"/>
      <c r="AO73" s="855"/>
      <c r="AP73" s="855" t="s">
        <v>561</v>
      </c>
      <c r="AQ73" s="855"/>
      <c r="AR73" s="855"/>
      <c r="AS73" s="855"/>
      <c r="AT73" s="855"/>
      <c r="AU73" s="855" t="s">
        <v>566</v>
      </c>
      <c r="AV73" s="855"/>
      <c r="AW73" s="855"/>
      <c r="AX73" s="855"/>
      <c r="AY73" s="855"/>
      <c r="AZ73" s="892" t="s">
        <v>568</v>
      </c>
      <c r="BA73" s="892"/>
      <c r="BB73" s="892"/>
      <c r="BC73" s="892"/>
      <c r="BD73" s="893"/>
      <c r="BE73" s="216"/>
      <c r="BF73" s="216"/>
      <c r="BG73" s="216"/>
      <c r="BH73" s="216"/>
      <c r="BI73" s="216"/>
      <c r="BJ73" s="216"/>
      <c r="BK73" s="216"/>
      <c r="BL73" s="216"/>
      <c r="BM73" s="216"/>
      <c r="BN73" s="216"/>
      <c r="BO73" s="216"/>
      <c r="BP73" s="216"/>
      <c r="BQ73" s="213">
        <v>67</v>
      </c>
      <c r="BR73" s="218"/>
      <c r="BS73" s="879"/>
      <c r="BT73" s="880"/>
      <c r="BU73" s="880"/>
      <c r="BV73" s="880"/>
      <c r="BW73" s="880"/>
      <c r="BX73" s="880"/>
      <c r="BY73" s="880"/>
      <c r="BZ73" s="880"/>
      <c r="CA73" s="880"/>
      <c r="CB73" s="880"/>
      <c r="CC73" s="880"/>
      <c r="CD73" s="880"/>
      <c r="CE73" s="880"/>
      <c r="CF73" s="880"/>
      <c r="CG73" s="881"/>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6"/>
      <c r="DW73" s="877"/>
      <c r="DX73" s="877"/>
      <c r="DY73" s="877"/>
      <c r="DZ73" s="878"/>
      <c r="EA73" s="197"/>
    </row>
    <row r="74" spans="1:131" s="198" customFormat="1" ht="26.25" customHeight="1">
      <c r="A74" s="212">
        <v>7</v>
      </c>
      <c r="B74" s="735" t="s">
        <v>560</v>
      </c>
      <c r="C74" s="736"/>
      <c r="D74" s="736"/>
      <c r="E74" s="736"/>
      <c r="F74" s="736"/>
      <c r="G74" s="736"/>
      <c r="H74" s="736"/>
      <c r="I74" s="736"/>
      <c r="J74" s="736"/>
      <c r="K74" s="736"/>
      <c r="L74" s="736"/>
      <c r="M74" s="736"/>
      <c r="N74" s="736"/>
      <c r="O74" s="736"/>
      <c r="P74" s="737"/>
      <c r="Q74" s="896">
        <v>6</v>
      </c>
      <c r="R74" s="855"/>
      <c r="S74" s="855"/>
      <c r="T74" s="855"/>
      <c r="U74" s="855"/>
      <c r="V74" s="855">
        <v>6</v>
      </c>
      <c r="W74" s="855"/>
      <c r="X74" s="855"/>
      <c r="Y74" s="855"/>
      <c r="Z74" s="855"/>
      <c r="AA74" s="855">
        <v>1</v>
      </c>
      <c r="AB74" s="855"/>
      <c r="AC74" s="855"/>
      <c r="AD74" s="855"/>
      <c r="AE74" s="855"/>
      <c r="AF74" s="855">
        <v>1</v>
      </c>
      <c r="AG74" s="855"/>
      <c r="AH74" s="855"/>
      <c r="AI74" s="855"/>
      <c r="AJ74" s="855"/>
      <c r="AK74" s="855">
        <v>2</v>
      </c>
      <c r="AL74" s="855"/>
      <c r="AM74" s="855"/>
      <c r="AN74" s="855"/>
      <c r="AO74" s="855"/>
      <c r="AP74" s="855" t="s">
        <v>561</v>
      </c>
      <c r="AQ74" s="855"/>
      <c r="AR74" s="855"/>
      <c r="AS74" s="855"/>
      <c r="AT74" s="855"/>
      <c r="AU74" s="855" t="s">
        <v>571</v>
      </c>
      <c r="AV74" s="855"/>
      <c r="AW74" s="855"/>
      <c r="AX74" s="855"/>
      <c r="AY74" s="855"/>
      <c r="AZ74" s="892"/>
      <c r="BA74" s="892"/>
      <c r="BB74" s="892"/>
      <c r="BC74" s="892"/>
      <c r="BD74" s="893"/>
      <c r="BE74" s="216"/>
      <c r="BF74" s="216"/>
      <c r="BG74" s="216"/>
      <c r="BH74" s="216"/>
      <c r="BI74" s="216"/>
      <c r="BJ74" s="216"/>
      <c r="BK74" s="216"/>
      <c r="BL74" s="216"/>
      <c r="BM74" s="216"/>
      <c r="BN74" s="216"/>
      <c r="BO74" s="216"/>
      <c r="BP74" s="216"/>
      <c r="BQ74" s="213">
        <v>68</v>
      </c>
      <c r="BR74" s="218"/>
      <c r="BS74" s="879"/>
      <c r="BT74" s="880"/>
      <c r="BU74" s="880"/>
      <c r="BV74" s="880"/>
      <c r="BW74" s="880"/>
      <c r="BX74" s="880"/>
      <c r="BY74" s="880"/>
      <c r="BZ74" s="880"/>
      <c r="CA74" s="880"/>
      <c r="CB74" s="880"/>
      <c r="CC74" s="880"/>
      <c r="CD74" s="880"/>
      <c r="CE74" s="880"/>
      <c r="CF74" s="880"/>
      <c r="CG74" s="881"/>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6"/>
      <c r="DW74" s="877"/>
      <c r="DX74" s="877"/>
      <c r="DY74" s="877"/>
      <c r="DZ74" s="878"/>
      <c r="EA74" s="197"/>
    </row>
    <row r="75" spans="1:131" s="198" customFormat="1" ht="26.25" customHeight="1">
      <c r="A75" s="212">
        <v>8</v>
      </c>
      <c r="B75" s="735" t="s">
        <v>553</v>
      </c>
      <c r="C75" s="736"/>
      <c r="D75" s="736"/>
      <c r="E75" s="736"/>
      <c r="F75" s="736"/>
      <c r="G75" s="736"/>
      <c r="H75" s="736"/>
      <c r="I75" s="736"/>
      <c r="J75" s="736"/>
      <c r="K75" s="736"/>
      <c r="L75" s="736"/>
      <c r="M75" s="736"/>
      <c r="N75" s="736"/>
      <c r="O75" s="736"/>
      <c r="P75" s="737"/>
      <c r="Q75" s="897">
        <v>69</v>
      </c>
      <c r="R75" s="898"/>
      <c r="S75" s="898"/>
      <c r="T75" s="898"/>
      <c r="U75" s="854"/>
      <c r="V75" s="899">
        <v>64</v>
      </c>
      <c r="W75" s="898"/>
      <c r="X75" s="898"/>
      <c r="Y75" s="898"/>
      <c r="Z75" s="854"/>
      <c r="AA75" s="899">
        <v>5</v>
      </c>
      <c r="AB75" s="898"/>
      <c r="AC75" s="898"/>
      <c r="AD75" s="898"/>
      <c r="AE75" s="854"/>
      <c r="AF75" s="899">
        <v>5</v>
      </c>
      <c r="AG75" s="898"/>
      <c r="AH75" s="898"/>
      <c r="AI75" s="898"/>
      <c r="AJ75" s="854"/>
      <c r="AK75" s="899" t="s">
        <v>561</v>
      </c>
      <c r="AL75" s="898"/>
      <c r="AM75" s="898"/>
      <c r="AN75" s="898"/>
      <c r="AO75" s="854"/>
      <c r="AP75" s="855" t="s">
        <v>561</v>
      </c>
      <c r="AQ75" s="855"/>
      <c r="AR75" s="855"/>
      <c r="AS75" s="855"/>
      <c r="AT75" s="855"/>
      <c r="AU75" s="899" t="s">
        <v>561</v>
      </c>
      <c r="AV75" s="898"/>
      <c r="AW75" s="898"/>
      <c r="AX75" s="898"/>
      <c r="AY75" s="854"/>
      <c r="AZ75" s="892"/>
      <c r="BA75" s="892"/>
      <c r="BB75" s="892"/>
      <c r="BC75" s="892"/>
      <c r="BD75" s="893"/>
      <c r="BE75" s="216"/>
      <c r="BF75" s="216"/>
      <c r="BG75" s="216"/>
      <c r="BH75" s="216"/>
      <c r="BI75" s="216"/>
      <c r="BJ75" s="216"/>
      <c r="BK75" s="216"/>
      <c r="BL75" s="216"/>
      <c r="BM75" s="216"/>
      <c r="BN75" s="216"/>
      <c r="BO75" s="216"/>
      <c r="BP75" s="216"/>
      <c r="BQ75" s="213">
        <v>69</v>
      </c>
      <c r="BR75" s="218"/>
      <c r="BS75" s="879"/>
      <c r="BT75" s="880"/>
      <c r="BU75" s="880"/>
      <c r="BV75" s="880"/>
      <c r="BW75" s="880"/>
      <c r="BX75" s="880"/>
      <c r="BY75" s="880"/>
      <c r="BZ75" s="880"/>
      <c r="CA75" s="880"/>
      <c r="CB75" s="880"/>
      <c r="CC75" s="880"/>
      <c r="CD75" s="880"/>
      <c r="CE75" s="880"/>
      <c r="CF75" s="880"/>
      <c r="CG75" s="881"/>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6"/>
      <c r="DW75" s="877"/>
      <c r="DX75" s="877"/>
      <c r="DY75" s="877"/>
      <c r="DZ75" s="878"/>
      <c r="EA75" s="197"/>
    </row>
    <row r="76" spans="1:131" s="198" customFormat="1" ht="26.25" customHeight="1">
      <c r="A76" s="212">
        <v>9</v>
      </c>
      <c r="B76" s="735" t="s">
        <v>554</v>
      </c>
      <c r="C76" s="736"/>
      <c r="D76" s="736"/>
      <c r="E76" s="736"/>
      <c r="F76" s="736"/>
      <c r="G76" s="736"/>
      <c r="H76" s="736"/>
      <c r="I76" s="736"/>
      <c r="J76" s="736"/>
      <c r="K76" s="736"/>
      <c r="L76" s="736"/>
      <c r="M76" s="736"/>
      <c r="N76" s="736"/>
      <c r="O76" s="736"/>
      <c r="P76" s="737"/>
      <c r="Q76" s="897">
        <v>9274</v>
      </c>
      <c r="R76" s="898"/>
      <c r="S76" s="898"/>
      <c r="T76" s="898"/>
      <c r="U76" s="854"/>
      <c r="V76" s="899">
        <v>9247</v>
      </c>
      <c r="W76" s="898"/>
      <c r="X76" s="898"/>
      <c r="Y76" s="898"/>
      <c r="Z76" s="854"/>
      <c r="AA76" s="899">
        <v>27</v>
      </c>
      <c r="AB76" s="898"/>
      <c r="AC76" s="898"/>
      <c r="AD76" s="898"/>
      <c r="AE76" s="854"/>
      <c r="AF76" s="899">
        <v>27</v>
      </c>
      <c r="AG76" s="898"/>
      <c r="AH76" s="898"/>
      <c r="AI76" s="898"/>
      <c r="AJ76" s="854"/>
      <c r="AK76" s="899">
        <v>1475</v>
      </c>
      <c r="AL76" s="898"/>
      <c r="AM76" s="898"/>
      <c r="AN76" s="898"/>
      <c r="AO76" s="854"/>
      <c r="AP76" s="855" t="s">
        <v>561</v>
      </c>
      <c r="AQ76" s="855"/>
      <c r="AR76" s="855"/>
      <c r="AS76" s="855"/>
      <c r="AT76" s="855"/>
      <c r="AU76" s="899" t="s">
        <v>561</v>
      </c>
      <c r="AV76" s="898"/>
      <c r="AW76" s="898"/>
      <c r="AX76" s="898"/>
      <c r="AY76" s="854"/>
      <c r="AZ76" s="892" t="s">
        <v>562</v>
      </c>
      <c r="BA76" s="892"/>
      <c r="BB76" s="892"/>
      <c r="BC76" s="892"/>
      <c r="BD76" s="893"/>
      <c r="BE76" s="216"/>
      <c r="BF76" s="216"/>
      <c r="BG76" s="216"/>
      <c r="BH76" s="216"/>
      <c r="BI76" s="216"/>
      <c r="BJ76" s="216"/>
      <c r="BK76" s="216"/>
      <c r="BL76" s="216"/>
      <c r="BM76" s="216"/>
      <c r="BN76" s="216"/>
      <c r="BO76" s="216"/>
      <c r="BP76" s="216"/>
      <c r="BQ76" s="213">
        <v>70</v>
      </c>
      <c r="BR76" s="218"/>
      <c r="BS76" s="879"/>
      <c r="BT76" s="880"/>
      <c r="BU76" s="880"/>
      <c r="BV76" s="880"/>
      <c r="BW76" s="880"/>
      <c r="BX76" s="880"/>
      <c r="BY76" s="880"/>
      <c r="BZ76" s="880"/>
      <c r="CA76" s="880"/>
      <c r="CB76" s="880"/>
      <c r="CC76" s="880"/>
      <c r="CD76" s="880"/>
      <c r="CE76" s="880"/>
      <c r="CF76" s="880"/>
      <c r="CG76" s="881"/>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6"/>
      <c r="DW76" s="877"/>
      <c r="DX76" s="877"/>
      <c r="DY76" s="877"/>
      <c r="DZ76" s="878"/>
      <c r="EA76" s="197"/>
    </row>
    <row r="77" spans="1:131" s="198" customFormat="1" ht="26.25" customHeight="1">
      <c r="A77" s="212">
        <v>10</v>
      </c>
      <c r="B77" s="735" t="s">
        <v>555</v>
      </c>
      <c r="C77" s="736"/>
      <c r="D77" s="736"/>
      <c r="E77" s="736"/>
      <c r="F77" s="736"/>
      <c r="G77" s="736"/>
      <c r="H77" s="736"/>
      <c r="I77" s="736"/>
      <c r="J77" s="736"/>
      <c r="K77" s="736"/>
      <c r="L77" s="736"/>
      <c r="M77" s="736"/>
      <c r="N77" s="736"/>
      <c r="O77" s="736"/>
      <c r="P77" s="737"/>
      <c r="Q77" s="897">
        <v>73</v>
      </c>
      <c r="R77" s="898"/>
      <c r="S77" s="898"/>
      <c r="T77" s="898"/>
      <c r="U77" s="854"/>
      <c r="V77" s="899">
        <v>71</v>
      </c>
      <c r="W77" s="898"/>
      <c r="X77" s="898"/>
      <c r="Y77" s="898"/>
      <c r="Z77" s="854"/>
      <c r="AA77" s="899">
        <v>3</v>
      </c>
      <c r="AB77" s="898"/>
      <c r="AC77" s="898"/>
      <c r="AD77" s="898"/>
      <c r="AE77" s="854"/>
      <c r="AF77" s="899">
        <v>3</v>
      </c>
      <c r="AG77" s="898"/>
      <c r="AH77" s="898"/>
      <c r="AI77" s="898"/>
      <c r="AJ77" s="854"/>
      <c r="AK77" s="899" t="s">
        <v>561</v>
      </c>
      <c r="AL77" s="898"/>
      <c r="AM77" s="898"/>
      <c r="AN77" s="898"/>
      <c r="AO77" s="854"/>
      <c r="AP77" s="855" t="s">
        <v>561</v>
      </c>
      <c r="AQ77" s="855"/>
      <c r="AR77" s="855"/>
      <c r="AS77" s="855"/>
      <c r="AT77" s="855"/>
      <c r="AU77" s="899" t="s">
        <v>561</v>
      </c>
      <c r="AV77" s="898"/>
      <c r="AW77" s="898"/>
      <c r="AX77" s="898"/>
      <c r="AY77" s="854"/>
      <c r="AZ77" s="892"/>
      <c r="BA77" s="892"/>
      <c r="BB77" s="892"/>
      <c r="BC77" s="892"/>
      <c r="BD77" s="893"/>
      <c r="BE77" s="216"/>
      <c r="BF77" s="216"/>
      <c r="BG77" s="216"/>
      <c r="BH77" s="216"/>
      <c r="BI77" s="216"/>
      <c r="BJ77" s="216"/>
      <c r="BK77" s="216"/>
      <c r="BL77" s="216"/>
      <c r="BM77" s="216"/>
      <c r="BN77" s="216"/>
      <c r="BO77" s="216"/>
      <c r="BP77" s="216"/>
      <c r="BQ77" s="213">
        <v>71</v>
      </c>
      <c r="BR77" s="218"/>
      <c r="BS77" s="879"/>
      <c r="BT77" s="880"/>
      <c r="BU77" s="880"/>
      <c r="BV77" s="880"/>
      <c r="BW77" s="880"/>
      <c r="BX77" s="880"/>
      <c r="BY77" s="880"/>
      <c r="BZ77" s="880"/>
      <c r="CA77" s="880"/>
      <c r="CB77" s="880"/>
      <c r="CC77" s="880"/>
      <c r="CD77" s="880"/>
      <c r="CE77" s="880"/>
      <c r="CF77" s="880"/>
      <c r="CG77" s="881"/>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6"/>
      <c r="DW77" s="877"/>
      <c r="DX77" s="877"/>
      <c r="DY77" s="877"/>
      <c r="DZ77" s="878"/>
      <c r="EA77" s="197"/>
    </row>
    <row r="78" spans="1:131" s="198" customFormat="1" ht="26.25" customHeight="1">
      <c r="A78" s="212">
        <v>11</v>
      </c>
      <c r="B78" s="735" t="s">
        <v>556</v>
      </c>
      <c r="C78" s="736"/>
      <c r="D78" s="736"/>
      <c r="E78" s="736"/>
      <c r="F78" s="736"/>
      <c r="G78" s="736"/>
      <c r="H78" s="736"/>
      <c r="I78" s="736"/>
      <c r="J78" s="736"/>
      <c r="K78" s="736"/>
      <c r="L78" s="736"/>
      <c r="M78" s="736"/>
      <c r="N78" s="736"/>
      <c r="O78" s="736"/>
      <c r="P78" s="737"/>
      <c r="Q78" s="896">
        <v>16</v>
      </c>
      <c r="R78" s="855"/>
      <c r="S78" s="855"/>
      <c r="T78" s="855"/>
      <c r="U78" s="855"/>
      <c r="V78" s="855">
        <v>14</v>
      </c>
      <c r="W78" s="855"/>
      <c r="X78" s="855"/>
      <c r="Y78" s="855"/>
      <c r="Z78" s="855"/>
      <c r="AA78" s="855">
        <v>2</v>
      </c>
      <c r="AB78" s="855"/>
      <c r="AC78" s="855"/>
      <c r="AD78" s="855"/>
      <c r="AE78" s="855"/>
      <c r="AF78" s="855">
        <v>2</v>
      </c>
      <c r="AG78" s="855"/>
      <c r="AH78" s="855"/>
      <c r="AI78" s="855"/>
      <c r="AJ78" s="855"/>
      <c r="AK78" s="855" t="s">
        <v>561</v>
      </c>
      <c r="AL78" s="855"/>
      <c r="AM78" s="855"/>
      <c r="AN78" s="855"/>
      <c r="AO78" s="855"/>
      <c r="AP78" s="855" t="s">
        <v>561</v>
      </c>
      <c r="AQ78" s="855"/>
      <c r="AR78" s="855"/>
      <c r="AS78" s="855"/>
      <c r="AT78" s="855"/>
      <c r="AU78" s="855" t="s">
        <v>561</v>
      </c>
      <c r="AV78" s="855"/>
      <c r="AW78" s="855"/>
      <c r="AX78" s="855"/>
      <c r="AY78" s="855"/>
      <c r="AZ78" s="892"/>
      <c r="BA78" s="892"/>
      <c r="BB78" s="892"/>
      <c r="BC78" s="892"/>
      <c r="BD78" s="893"/>
      <c r="BE78" s="216"/>
      <c r="BF78" s="216"/>
      <c r="BG78" s="216"/>
      <c r="BH78" s="216"/>
      <c r="BI78" s="216"/>
      <c r="BJ78" s="219"/>
      <c r="BK78" s="219"/>
      <c r="BL78" s="219"/>
      <c r="BM78" s="219"/>
      <c r="BN78" s="219"/>
      <c r="BO78" s="216"/>
      <c r="BP78" s="216"/>
      <c r="BQ78" s="213">
        <v>72</v>
      </c>
      <c r="BR78" s="218"/>
      <c r="BS78" s="879"/>
      <c r="BT78" s="880"/>
      <c r="BU78" s="880"/>
      <c r="BV78" s="880"/>
      <c r="BW78" s="880"/>
      <c r="BX78" s="880"/>
      <c r="BY78" s="880"/>
      <c r="BZ78" s="880"/>
      <c r="CA78" s="880"/>
      <c r="CB78" s="880"/>
      <c r="CC78" s="880"/>
      <c r="CD78" s="880"/>
      <c r="CE78" s="880"/>
      <c r="CF78" s="880"/>
      <c r="CG78" s="881"/>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6"/>
      <c r="DW78" s="877"/>
      <c r="DX78" s="877"/>
      <c r="DY78" s="877"/>
      <c r="DZ78" s="878"/>
      <c r="EA78" s="197"/>
    </row>
    <row r="79" spans="1:131" s="198" customFormat="1" ht="26.25" customHeight="1">
      <c r="A79" s="212">
        <v>12</v>
      </c>
      <c r="B79" s="735" t="s">
        <v>557</v>
      </c>
      <c r="C79" s="736"/>
      <c r="D79" s="736"/>
      <c r="E79" s="736"/>
      <c r="F79" s="736"/>
      <c r="G79" s="736"/>
      <c r="H79" s="736"/>
      <c r="I79" s="736"/>
      <c r="J79" s="736"/>
      <c r="K79" s="736"/>
      <c r="L79" s="736"/>
      <c r="M79" s="736"/>
      <c r="N79" s="736"/>
      <c r="O79" s="736"/>
      <c r="P79" s="737"/>
      <c r="Q79" s="896">
        <v>250</v>
      </c>
      <c r="R79" s="855"/>
      <c r="S79" s="855"/>
      <c r="T79" s="855"/>
      <c r="U79" s="855"/>
      <c r="V79" s="855">
        <v>225</v>
      </c>
      <c r="W79" s="855"/>
      <c r="X79" s="855"/>
      <c r="Y79" s="855"/>
      <c r="Z79" s="855"/>
      <c r="AA79" s="855">
        <v>26</v>
      </c>
      <c r="AB79" s="855"/>
      <c r="AC79" s="855"/>
      <c r="AD79" s="855"/>
      <c r="AE79" s="855"/>
      <c r="AF79" s="855">
        <v>26</v>
      </c>
      <c r="AG79" s="855"/>
      <c r="AH79" s="855"/>
      <c r="AI79" s="855"/>
      <c r="AJ79" s="855"/>
      <c r="AK79" s="855" t="s">
        <v>561</v>
      </c>
      <c r="AL79" s="855"/>
      <c r="AM79" s="855"/>
      <c r="AN79" s="855"/>
      <c r="AO79" s="855"/>
      <c r="AP79" s="855" t="s">
        <v>561</v>
      </c>
      <c r="AQ79" s="855"/>
      <c r="AR79" s="855"/>
      <c r="AS79" s="855"/>
      <c r="AT79" s="855"/>
      <c r="AU79" s="855" t="s">
        <v>561</v>
      </c>
      <c r="AV79" s="855"/>
      <c r="AW79" s="855"/>
      <c r="AX79" s="855"/>
      <c r="AY79" s="855"/>
      <c r="AZ79" s="892"/>
      <c r="BA79" s="892"/>
      <c r="BB79" s="892"/>
      <c r="BC79" s="892"/>
      <c r="BD79" s="893"/>
      <c r="BE79" s="216"/>
      <c r="BF79" s="216"/>
      <c r="BG79" s="216"/>
      <c r="BH79" s="216"/>
      <c r="BI79" s="216"/>
      <c r="BJ79" s="219"/>
      <c r="BK79" s="219"/>
      <c r="BL79" s="219"/>
      <c r="BM79" s="219"/>
      <c r="BN79" s="219"/>
      <c r="BO79" s="216"/>
      <c r="BP79" s="216"/>
      <c r="BQ79" s="213">
        <v>73</v>
      </c>
      <c r="BR79" s="218"/>
      <c r="BS79" s="879"/>
      <c r="BT79" s="880"/>
      <c r="BU79" s="880"/>
      <c r="BV79" s="880"/>
      <c r="BW79" s="880"/>
      <c r="BX79" s="880"/>
      <c r="BY79" s="880"/>
      <c r="BZ79" s="880"/>
      <c r="CA79" s="880"/>
      <c r="CB79" s="880"/>
      <c r="CC79" s="880"/>
      <c r="CD79" s="880"/>
      <c r="CE79" s="880"/>
      <c r="CF79" s="880"/>
      <c r="CG79" s="881"/>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6"/>
      <c r="DW79" s="877"/>
      <c r="DX79" s="877"/>
      <c r="DY79" s="877"/>
      <c r="DZ79" s="878"/>
      <c r="EA79" s="197"/>
    </row>
    <row r="80" spans="1:131" s="198" customFormat="1" ht="26.25" customHeight="1">
      <c r="A80" s="212">
        <v>13</v>
      </c>
      <c r="B80" s="735" t="s">
        <v>558</v>
      </c>
      <c r="C80" s="736"/>
      <c r="D80" s="736"/>
      <c r="E80" s="736"/>
      <c r="F80" s="736"/>
      <c r="G80" s="736"/>
      <c r="H80" s="736"/>
      <c r="I80" s="736"/>
      <c r="J80" s="736"/>
      <c r="K80" s="736"/>
      <c r="L80" s="736"/>
      <c r="M80" s="736"/>
      <c r="N80" s="736"/>
      <c r="O80" s="736"/>
      <c r="P80" s="737"/>
      <c r="Q80" s="896">
        <v>242051</v>
      </c>
      <c r="R80" s="855"/>
      <c r="S80" s="855"/>
      <c r="T80" s="855"/>
      <c r="U80" s="855"/>
      <c r="V80" s="855">
        <v>233409</v>
      </c>
      <c r="W80" s="855"/>
      <c r="X80" s="855"/>
      <c r="Y80" s="855"/>
      <c r="Z80" s="855"/>
      <c r="AA80" s="855">
        <v>8642</v>
      </c>
      <c r="AB80" s="855"/>
      <c r="AC80" s="855"/>
      <c r="AD80" s="855"/>
      <c r="AE80" s="855"/>
      <c r="AF80" s="855">
        <v>8642</v>
      </c>
      <c r="AG80" s="855"/>
      <c r="AH80" s="855"/>
      <c r="AI80" s="855"/>
      <c r="AJ80" s="855"/>
      <c r="AK80" s="855">
        <v>287</v>
      </c>
      <c r="AL80" s="855"/>
      <c r="AM80" s="855"/>
      <c r="AN80" s="855"/>
      <c r="AO80" s="855"/>
      <c r="AP80" s="855" t="s">
        <v>561</v>
      </c>
      <c r="AQ80" s="855"/>
      <c r="AR80" s="855"/>
      <c r="AS80" s="855"/>
      <c r="AT80" s="855"/>
      <c r="AU80" s="855" t="s">
        <v>561</v>
      </c>
      <c r="AV80" s="855"/>
      <c r="AW80" s="855"/>
      <c r="AX80" s="855"/>
      <c r="AY80" s="855"/>
      <c r="AZ80" s="892" t="s">
        <v>563</v>
      </c>
      <c r="BA80" s="892"/>
      <c r="BB80" s="892"/>
      <c r="BC80" s="892"/>
      <c r="BD80" s="893"/>
      <c r="BE80" s="216"/>
      <c r="BF80" s="216"/>
      <c r="BG80" s="216"/>
      <c r="BH80" s="216"/>
      <c r="BI80" s="216"/>
      <c r="BJ80" s="216"/>
      <c r="BK80" s="216"/>
      <c r="BL80" s="216"/>
      <c r="BM80" s="216"/>
      <c r="BN80" s="216"/>
      <c r="BO80" s="216"/>
      <c r="BP80" s="216"/>
      <c r="BQ80" s="213">
        <v>74</v>
      </c>
      <c r="BR80" s="218"/>
      <c r="BS80" s="879"/>
      <c r="BT80" s="880"/>
      <c r="BU80" s="880"/>
      <c r="BV80" s="880"/>
      <c r="BW80" s="880"/>
      <c r="BX80" s="880"/>
      <c r="BY80" s="880"/>
      <c r="BZ80" s="880"/>
      <c r="CA80" s="880"/>
      <c r="CB80" s="880"/>
      <c r="CC80" s="880"/>
      <c r="CD80" s="880"/>
      <c r="CE80" s="880"/>
      <c r="CF80" s="880"/>
      <c r="CG80" s="881"/>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6"/>
      <c r="DW80" s="877"/>
      <c r="DX80" s="877"/>
      <c r="DY80" s="877"/>
      <c r="DZ80" s="878"/>
      <c r="EA80" s="197"/>
    </row>
    <row r="81" spans="1:131" s="198" customFormat="1" ht="26.25" customHeight="1">
      <c r="A81" s="212">
        <v>14</v>
      </c>
      <c r="B81" s="735" t="s">
        <v>559</v>
      </c>
      <c r="C81" s="736"/>
      <c r="D81" s="736"/>
      <c r="E81" s="736"/>
      <c r="F81" s="736"/>
      <c r="G81" s="736"/>
      <c r="H81" s="736"/>
      <c r="I81" s="736"/>
      <c r="J81" s="736"/>
      <c r="K81" s="736"/>
      <c r="L81" s="736"/>
      <c r="M81" s="736"/>
      <c r="N81" s="736"/>
      <c r="O81" s="736"/>
      <c r="P81" s="737"/>
      <c r="Q81" s="896">
        <v>283</v>
      </c>
      <c r="R81" s="855"/>
      <c r="S81" s="855"/>
      <c r="T81" s="855"/>
      <c r="U81" s="855"/>
      <c r="V81" s="855">
        <v>280</v>
      </c>
      <c r="W81" s="855"/>
      <c r="X81" s="855"/>
      <c r="Y81" s="855"/>
      <c r="Z81" s="855"/>
      <c r="AA81" s="855">
        <v>3</v>
      </c>
      <c r="AB81" s="855"/>
      <c r="AC81" s="855"/>
      <c r="AD81" s="855"/>
      <c r="AE81" s="855"/>
      <c r="AF81" s="855">
        <v>739</v>
      </c>
      <c r="AG81" s="855"/>
      <c r="AH81" s="855"/>
      <c r="AI81" s="855"/>
      <c r="AJ81" s="855"/>
      <c r="AK81" s="855" t="s">
        <v>561</v>
      </c>
      <c r="AL81" s="855"/>
      <c r="AM81" s="855"/>
      <c r="AN81" s="855"/>
      <c r="AO81" s="855"/>
      <c r="AP81" s="855" t="s">
        <v>561</v>
      </c>
      <c r="AQ81" s="855"/>
      <c r="AR81" s="855"/>
      <c r="AS81" s="855"/>
      <c r="AT81" s="855"/>
      <c r="AU81" s="855" t="s">
        <v>561</v>
      </c>
      <c r="AV81" s="855"/>
      <c r="AW81" s="855"/>
      <c r="AX81" s="855"/>
      <c r="AY81" s="855"/>
      <c r="AZ81" s="892"/>
      <c r="BA81" s="892"/>
      <c r="BB81" s="892"/>
      <c r="BC81" s="892"/>
      <c r="BD81" s="893"/>
      <c r="BE81" s="216"/>
      <c r="BF81" s="216"/>
      <c r="BG81" s="216"/>
      <c r="BH81" s="216"/>
      <c r="BI81" s="216"/>
      <c r="BJ81" s="216"/>
      <c r="BK81" s="216"/>
      <c r="BL81" s="216"/>
      <c r="BM81" s="216"/>
      <c r="BN81" s="216"/>
      <c r="BO81" s="216"/>
      <c r="BP81" s="216"/>
      <c r="BQ81" s="213">
        <v>75</v>
      </c>
      <c r="BR81" s="218"/>
      <c r="BS81" s="879"/>
      <c r="BT81" s="880"/>
      <c r="BU81" s="880"/>
      <c r="BV81" s="880"/>
      <c r="BW81" s="880"/>
      <c r="BX81" s="880"/>
      <c r="BY81" s="880"/>
      <c r="BZ81" s="880"/>
      <c r="CA81" s="880"/>
      <c r="CB81" s="880"/>
      <c r="CC81" s="880"/>
      <c r="CD81" s="880"/>
      <c r="CE81" s="880"/>
      <c r="CF81" s="880"/>
      <c r="CG81" s="881"/>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6"/>
      <c r="DW81" s="877"/>
      <c r="DX81" s="877"/>
      <c r="DY81" s="877"/>
      <c r="DZ81" s="878"/>
      <c r="EA81" s="197"/>
    </row>
    <row r="82" spans="1:131" s="198" customFormat="1" ht="26.25" customHeight="1">
      <c r="A82" s="212">
        <v>15</v>
      </c>
      <c r="B82" s="735"/>
      <c r="C82" s="736"/>
      <c r="D82" s="736"/>
      <c r="E82" s="736"/>
      <c r="F82" s="736"/>
      <c r="G82" s="736"/>
      <c r="H82" s="736"/>
      <c r="I82" s="736"/>
      <c r="J82" s="736"/>
      <c r="K82" s="736"/>
      <c r="L82" s="736"/>
      <c r="M82" s="736"/>
      <c r="N82" s="736"/>
      <c r="O82" s="736"/>
      <c r="P82" s="737"/>
      <c r="Q82" s="896"/>
      <c r="R82" s="855"/>
      <c r="S82" s="855"/>
      <c r="T82" s="855"/>
      <c r="U82" s="855"/>
      <c r="V82" s="855"/>
      <c r="W82" s="855"/>
      <c r="X82" s="855"/>
      <c r="Y82" s="855"/>
      <c r="Z82" s="855"/>
      <c r="AA82" s="855"/>
      <c r="AB82" s="855"/>
      <c r="AC82" s="855"/>
      <c r="AD82" s="855"/>
      <c r="AE82" s="855"/>
      <c r="AF82" s="855"/>
      <c r="AG82" s="855"/>
      <c r="AH82" s="855"/>
      <c r="AI82" s="855"/>
      <c r="AJ82" s="855"/>
      <c r="AK82" s="855"/>
      <c r="AL82" s="855"/>
      <c r="AM82" s="855"/>
      <c r="AN82" s="855"/>
      <c r="AO82" s="855"/>
      <c r="AP82" s="855"/>
      <c r="AQ82" s="855"/>
      <c r="AR82" s="855"/>
      <c r="AS82" s="855"/>
      <c r="AT82" s="855"/>
      <c r="AU82" s="855"/>
      <c r="AV82" s="855"/>
      <c r="AW82" s="855"/>
      <c r="AX82" s="855"/>
      <c r="AY82" s="855"/>
      <c r="AZ82" s="892"/>
      <c r="BA82" s="892"/>
      <c r="BB82" s="892"/>
      <c r="BC82" s="892"/>
      <c r="BD82" s="893"/>
      <c r="BE82" s="216"/>
      <c r="BF82" s="216"/>
      <c r="BG82" s="216"/>
      <c r="BH82" s="216"/>
      <c r="BI82" s="216"/>
      <c r="BJ82" s="216"/>
      <c r="BK82" s="216"/>
      <c r="BL82" s="216"/>
      <c r="BM82" s="216"/>
      <c r="BN82" s="216"/>
      <c r="BO82" s="216"/>
      <c r="BP82" s="216"/>
      <c r="BQ82" s="213">
        <v>76</v>
      </c>
      <c r="BR82" s="218"/>
      <c r="BS82" s="879"/>
      <c r="BT82" s="880"/>
      <c r="BU82" s="880"/>
      <c r="BV82" s="880"/>
      <c r="BW82" s="880"/>
      <c r="BX82" s="880"/>
      <c r="BY82" s="880"/>
      <c r="BZ82" s="880"/>
      <c r="CA82" s="880"/>
      <c r="CB82" s="880"/>
      <c r="CC82" s="880"/>
      <c r="CD82" s="880"/>
      <c r="CE82" s="880"/>
      <c r="CF82" s="880"/>
      <c r="CG82" s="881"/>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6"/>
      <c r="DW82" s="877"/>
      <c r="DX82" s="877"/>
      <c r="DY82" s="877"/>
      <c r="DZ82" s="878"/>
      <c r="EA82" s="197"/>
    </row>
    <row r="83" spans="1:131" s="198" customFormat="1" ht="26.25" customHeight="1">
      <c r="A83" s="212">
        <v>16</v>
      </c>
      <c r="B83" s="735"/>
      <c r="C83" s="736"/>
      <c r="D83" s="736"/>
      <c r="E83" s="736"/>
      <c r="F83" s="736"/>
      <c r="G83" s="736"/>
      <c r="H83" s="736"/>
      <c r="I83" s="736"/>
      <c r="J83" s="736"/>
      <c r="K83" s="736"/>
      <c r="L83" s="736"/>
      <c r="M83" s="736"/>
      <c r="N83" s="736"/>
      <c r="O83" s="736"/>
      <c r="P83" s="737"/>
      <c r="Q83" s="896"/>
      <c r="R83" s="855"/>
      <c r="S83" s="855"/>
      <c r="T83" s="855"/>
      <c r="U83" s="855"/>
      <c r="V83" s="855"/>
      <c r="W83" s="855"/>
      <c r="X83" s="855"/>
      <c r="Y83" s="855"/>
      <c r="Z83" s="855"/>
      <c r="AA83" s="855"/>
      <c r="AB83" s="855"/>
      <c r="AC83" s="855"/>
      <c r="AD83" s="855"/>
      <c r="AE83" s="855"/>
      <c r="AF83" s="855"/>
      <c r="AG83" s="855"/>
      <c r="AH83" s="855"/>
      <c r="AI83" s="855"/>
      <c r="AJ83" s="855"/>
      <c r="AK83" s="855"/>
      <c r="AL83" s="855"/>
      <c r="AM83" s="855"/>
      <c r="AN83" s="855"/>
      <c r="AO83" s="855"/>
      <c r="AP83" s="855"/>
      <c r="AQ83" s="855"/>
      <c r="AR83" s="855"/>
      <c r="AS83" s="855"/>
      <c r="AT83" s="855"/>
      <c r="AU83" s="855"/>
      <c r="AV83" s="855"/>
      <c r="AW83" s="855"/>
      <c r="AX83" s="855"/>
      <c r="AY83" s="855"/>
      <c r="AZ83" s="892"/>
      <c r="BA83" s="892"/>
      <c r="BB83" s="892"/>
      <c r="BC83" s="892"/>
      <c r="BD83" s="893"/>
      <c r="BE83" s="216"/>
      <c r="BF83" s="216"/>
      <c r="BG83" s="216"/>
      <c r="BH83" s="216"/>
      <c r="BI83" s="216"/>
      <c r="BJ83" s="216"/>
      <c r="BK83" s="216"/>
      <c r="BL83" s="216"/>
      <c r="BM83" s="216"/>
      <c r="BN83" s="216"/>
      <c r="BO83" s="216"/>
      <c r="BP83" s="216"/>
      <c r="BQ83" s="213">
        <v>77</v>
      </c>
      <c r="BR83" s="218"/>
      <c r="BS83" s="879"/>
      <c r="BT83" s="880"/>
      <c r="BU83" s="880"/>
      <c r="BV83" s="880"/>
      <c r="BW83" s="880"/>
      <c r="BX83" s="880"/>
      <c r="BY83" s="880"/>
      <c r="BZ83" s="880"/>
      <c r="CA83" s="880"/>
      <c r="CB83" s="880"/>
      <c r="CC83" s="880"/>
      <c r="CD83" s="880"/>
      <c r="CE83" s="880"/>
      <c r="CF83" s="880"/>
      <c r="CG83" s="881"/>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6"/>
      <c r="DW83" s="877"/>
      <c r="DX83" s="877"/>
      <c r="DY83" s="877"/>
      <c r="DZ83" s="878"/>
      <c r="EA83" s="197"/>
    </row>
    <row r="84" spans="1:131" s="198" customFormat="1" ht="26.25" customHeight="1">
      <c r="A84" s="212">
        <v>17</v>
      </c>
      <c r="B84" s="735"/>
      <c r="C84" s="736"/>
      <c r="D84" s="736"/>
      <c r="E84" s="736"/>
      <c r="F84" s="736"/>
      <c r="G84" s="736"/>
      <c r="H84" s="736"/>
      <c r="I84" s="736"/>
      <c r="J84" s="736"/>
      <c r="K84" s="736"/>
      <c r="L84" s="736"/>
      <c r="M84" s="736"/>
      <c r="N84" s="736"/>
      <c r="O84" s="736"/>
      <c r="P84" s="737"/>
      <c r="Q84" s="896"/>
      <c r="R84" s="855"/>
      <c r="S84" s="855"/>
      <c r="T84" s="855"/>
      <c r="U84" s="855"/>
      <c r="V84" s="855"/>
      <c r="W84" s="855"/>
      <c r="X84" s="855"/>
      <c r="Y84" s="855"/>
      <c r="Z84" s="855"/>
      <c r="AA84" s="855"/>
      <c r="AB84" s="855"/>
      <c r="AC84" s="855"/>
      <c r="AD84" s="855"/>
      <c r="AE84" s="855"/>
      <c r="AF84" s="855"/>
      <c r="AG84" s="855"/>
      <c r="AH84" s="855"/>
      <c r="AI84" s="855"/>
      <c r="AJ84" s="855"/>
      <c r="AK84" s="855"/>
      <c r="AL84" s="855"/>
      <c r="AM84" s="855"/>
      <c r="AN84" s="855"/>
      <c r="AO84" s="855"/>
      <c r="AP84" s="855"/>
      <c r="AQ84" s="855"/>
      <c r="AR84" s="855"/>
      <c r="AS84" s="855"/>
      <c r="AT84" s="855"/>
      <c r="AU84" s="855"/>
      <c r="AV84" s="855"/>
      <c r="AW84" s="855"/>
      <c r="AX84" s="855"/>
      <c r="AY84" s="855"/>
      <c r="AZ84" s="892"/>
      <c r="BA84" s="892"/>
      <c r="BB84" s="892"/>
      <c r="BC84" s="892"/>
      <c r="BD84" s="893"/>
      <c r="BE84" s="216"/>
      <c r="BF84" s="216"/>
      <c r="BG84" s="216"/>
      <c r="BH84" s="216"/>
      <c r="BI84" s="216"/>
      <c r="BJ84" s="216"/>
      <c r="BK84" s="216"/>
      <c r="BL84" s="216"/>
      <c r="BM84" s="216"/>
      <c r="BN84" s="216"/>
      <c r="BO84" s="216"/>
      <c r="BP84" s="216"/>
      <c r="BQ84" s="213">
        <v>78</v>
      </c>
      <c r="BR84" s="218"/>
      <c r="BS84" s="879"/>
      <c r="BT84" s="880"/>
      <c r="BU84" s="880"/>
      <c r="BV84" s="880"/>
      <c r="BW84" s="880"/>
      <c r="BX84" s="880"/>
      <c r="BY84" s="880"/>
      <c r="BZ84" s="880"/>
      <c r="CA84" s="880"/>
      <c r="CB84" s="880"/>
      <c r="CC84" s="880"/>
      <c r="CD84" s="880"/>
      <c r="CE84" s="880"/>
      <c r="CF84" s="880"/>
      <c r="CG84" s="881"/>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6"/>
      <c r="DW84" s="877"/>
      <c r="DX84" s="877"/>
      <c r="DY84" s="877"/>
      <c r="DZ84" s="878"/>
      <c r="EA84" s="197"/>
    </row>
    <row r="85" spans="1:131" s="198" customFormat="1" ht="26.25" customHeight="1">
      <c r="A85" s="212">
        <v>18</v>
      </c>
      <c r="B85" s="735"/>
      <c r="C85" s="736"/>
      <c r="D85" s="736"/>
      <c r="E85" s="736"/>
      <c r="F85" s="736"/>
      <c r="G85" s="736"/>
      <c r="H85" s="736"/>
      <c r="I85" s="736"/>
      <c r="J85" s="736"/>
      <c r="K85" s="736"/>
      <c r="L85" s="736"/>
      <c r="M85" s="736"/>
      <c r="N85" s="736"/>
      <c r="O85" s="736"/>
      <c r="P85" s="737"/>
      <c r="Q85" s="896"/>
      <c r="R85" s="855"/>
      <c r="S85" s="855"/>
      <c r="T85" s="855"/>
      <c r="U85" s="855"/>
      <c r="V85" s="855"/>
      <c r="W85" s="855"/>
      <c r="X85" s="855"/>
      <c r="Y85" s="855"/>
      <c r="Z85" s="855"/>
      <c r="AA85" s="855"/>
      <c r="AB85" s="855"/>
      <c r="AC85" s="855"/>
      <c r="AD85" s="855"/>
      <c r="AE85" s="855"/>
      <c r="AF85" s="855"/>
      <c r="AG85" s="855"/>
      <c r="AH85" s="855"/>
      <c r="AI85" s="855"/>
      <c r="AJ85" s="855"/>
      <c r="AK85" s="855"/>
      <c r="AL85" s="855"/>
      <c r="AM85" s="855"/>
      <c r="AN85" s="855"/>
      <c r="AO85" s="855"/>
      <c r="AP85" s="855"/>
      <c r="AQ85" s="855"/>
      <c r="AR85" s="855"/>
      <c r="AS85" s="855"/>
      <c r="AT85" s="855"/>
      <c r="AU85" s="855"/>
      <c r="AV85" s="855"/>
      <c r="AW85" s="855"/>
      <c r="AX85" s="855"/>
      <c r="AY85" s="855"/>
      <c r="AZ85" s="892"/>
      <c r="BA85" s="892"/>
      <c r="BB85" s="892"/>
      <c r="BC85" s="892"/>
      <c r="BD85" s="893"/>
      <c r="BE85" s="216"/>
      <c r="BF85" s="216"/>
      <c r="BG85" s="216"/>
      <c r="BH85" s="216"/>
      <c r="BI85" s="216"/>
      <c r="BJ85" s="216"/>
      <c r="BK85" s="216"/>
      <c r="BL85" s="216"/>
      <c r="BM85" s="216"/>
      <c r="BN85" s="216"/>
      <c r="BO85" s="216"/>
      <c r="BP85" s="216"/>
      <c r="BQ85" s="213">
        <v>79</v>
      </c>
      <c r="BR85" s="218"/>
      <c r="BS85" s="879"/>
      <c r="BT85" s="880"/>
      <c r="BU85" s="880"/>
      <c r="BV85" s="880"/>
      <c r="BW85" s="880"/>
      <c r="BX85" s="880"/>
      <c r="BY85" s="880"/>
      <c r="BZ85" s="880"/>
      <c r="CA85" s="880"/>
      <c r="CB85" s="880"/>
      <c r="CC85" s="880"/>
      <c r="CD85" s="880"/>
      <c r="CE85" s="880"/>
      <c r="CF85" s="880"/>
      <c r="CG85" s="881"/>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6"/>
      <c r="DW85" s="877"/>
      <c r="DX85" s="877"/>
      <c r="DY85" s="877"/>
      <c r="DZ85" s="878"/>
      <c r="EA85" s="197"/>
    </row>
    <row r="86" spans="1:131" s="198" customFormat="1" ht="26.25" customHeight="1">
      <c r="A86" s="212">
        <v>19</v>
      </c>
      <c r="B86" s="735"/>
      <c r="C86" s="736"/>
      <c r="D86" s="736"/>
      <c r="E86" s="736"/>
      <c r="F86" s="736"/>
      <c r="G86" s="736"/>
      <c r="H86" s="736"/>
      <c r="I86" s="736"/>
      <c r="J86" s="736"/>
      <c r="K86" s="736"/>
      <c r="L86" s="736"/>
      <c r="M86" s="736"/>
      <c r="N86" s="736"/>
      <c r="O86" s="736"/>
      <c r="P86" s="737"/>
      <c r="Q86" s="896"/>
      <c r="R86" s="855"/>
      <c r="S86" s="855"/>
      <c r="T86" s="855"/>
      <c r="U86" s="855"/>
      <c r="V86" s="855"/>
      <c r="W86" s="855"/>
      <c r="X86" s="855"/>
      <c r="Y86" s="855"/>
      <c r="Z86" s="855"/>
      <c r="AA86" s="855"/>
      <c r="AB86" s="855"/>
      <c r="AC86" s="855"/>
      <c r="AD86" s="855"/>
      <c r="AE86" s="855"/>
      <c r="AF86" s="855"/>
      <c r="AG86" s="855"/>
      <c r="AH86" s="855"/>
      <c r="AI86" s="855"/>
      <c r="AJ86" s="855"/>
      <c r="AK86" s="855"/>
      <c r="AL86" s="855"/>
      <c r="AM86" s="855"/>
      <c r="AN86" s="855"/>
      <c r="AO86" s="855"/>
      <c r="AP86" s="855"/>
      <c r="AQ86" s="855"/>
      <c r="AR86" s="855"/>
      <c r="AS86" s="855"/>
      <c r="AT86" s="855"/>
      <c r="AU86" s="855"/>
      <c r="AV86" s="855"/>
      <c r="AW86" s="855"/>
      <c r="AX86" s="855"/>
      <c r="AY86" s="855"/>
      <c r="AZ86" s="892"/>
      <c r="BA86" s="892"/>
      <c r="BB86" s="892"/>
      <c r="BC86" s="892"/>
      <c r="BD86" s="893"/>
      <c r="BE86" s="216"/>
      <c r="BF86" s="216"/>
      <c r="BG86" s="216"/>
      <c r="BH86" s="216"/>
      <c r="BI86" s="216"/>
      <c r="BJ86" s="216"/>
      <c r="BK86" s="216"/>
      <c r="BL86" s="216"/>
      <c r="BM86" s="216"/>
      <c r="BN86" s="216"/>
      <c r="BO86" s="216"/>
      <c r="BP86" s="216"/>
      <c r="BQ86" s="213">
        <v>80</v>
      </c>
      <c r="BR86" s="218"/>
      <c r="BS86" s="879"/>
      <c r="BT86" s="880"/>
      <c r="BU86" s="880"/>
      <c r="BV86" s="880"/>
      <c r="BW86" s="880"/>
      <c r="BX86" s="880"/>
      <c r="BY86" s="880"/>
      <c r="BZ86" s="880"/>
      <c r="CA86" s="880"/>
      <c r="CB86" s="880"/>
      <c r="CC86" s="880"/>
      <c r="CD86" s="880"/>
      <c r="CE86" s="880"/>
      <c r="CF86" s="880"/>
      <c r="CG86" s="881"/>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6"/>
      <c r="DW86" s="877"/>
      <c r="DX86" s="877"/>
      <c r="DY86" s="877"/>
      <c r="DZ86" s="878"/>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79"/>
      <c r="BT87" s="880"/>
      <c r="BU87" s="880"/>
      <c r="BV87" s="880"/>
      <c r="BW87" s="880"/>
      <c r="BX87" s="880"/>
      <c r="BY87" s="880"/>
      <c r="BZ87" s="880"/>
      <c r="CA87" s="880"/>
      <c r="CB87" s="880"/>
      <c r="CC87" s="880"/>
      <c r="CD87" s="880"/>
      <c r="CE87" s="880"/>
      <c r="CF87" s="880"/>
      <c r="CG87" s="881"/>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6"/>
      <c r="DW87" s="877"/>
      <c r="DX87" s="877"/>
      <c r="DY87" s="877"/>
      <c r="DZ87" s="878"/>
      <c r="EA87" s="197"/>
    </row>
    <row r="88" spans="1:131" s="198" customFormat="1" ht="26.25" customHeight="1" thickBot="1">
      <c r="A88" s="215" t="s">
        <v>364</v>
      </c>
      <c r="B88" s="830" t="s">
        <v>394</v>
      </c>
      <c r="C88" s="831"/>
      <c r="D88" s="831"/>
      <c r="E88" s="831"/>
      <c r="F88" s="831"/>
      <c r="G88" s="831"/>
      <c r="H88" s="831"/>
      <c r="I88" s="831"/>
      <c r="J88" s="831"/>
      <c r="K88" s="831"/>
      <c r="L88" s="831"/>
      <c r="M88" s="831"/>
      <c r="N88" s="831"/>
      <c r="O88" s="831"/>
      <c r="P88" s="832"/>
      <c r="Q88" s="870"/>
      <c r="R88" s="871"/>
      <c r="S88" s="871"/>
      <c r="T88" s="871"/>
      <c r="U88" s="871"/>
      <c r="V88" s="871"/>
      <c r="W88" s="871"/>
      <c r="X88" s="871"/>
      <c r="Y88" s="871"/>
      <c r="Z88" s="871"/>
      <c r="AA88" s="871"/>
      <c r="AB88" s="871"/>
      <c r="AC88" s="871"/>
      <c r="AD88" s="871"/>
      <c r="AE88" s="871"/>
      <c r="AF88" s="863"/>
      <c r="AG88" s="863"/>
      <c r="AH88" s="863"/>
      <c r="AI88" s="863"/>
      <c r="AJ88" s="863"/>
      <c r="AK88" s="871"/>
      <c r="AL88" s="871"/>
      <c r="AM88" s="871"/>
      <c r="AN88" s="871"/>
      <c r="AO88" s="871"/>
      <c r="AP88" s="863"/>
      <c r="AQ88" s="863"/>
      <c r="AR88" s="863"/>
      <c r="AS88" s="863"/>
      <c r="AT88" s="863"/>
      <c r="AU88" s="863"/>
      <c r="AV88" s="863"/>
      <c r="AW88" s="863"/>
      <c r="AX88" s="863"/>
      <c r="AY88" s="863"/>
      <c r="AZ88" s="865"/>
      <c r="BA88" s="865"/>
      <c r="BB88" s="865"/>
      <c r="BC88" s="865"/>
      <c r="BD88" s="866"/>
      <c r="BE88" s="216"/>
      <c r="BF88" s="216"/>
      <c r="BG88" s="216"/>
      <c r="BH88" s="216"/>
      <c r="BI88" s="216"/>
      <c r="BJ88" s="216"/>
      <c r="BK88" s="216"/>
      <c r="BL88" s="216"/>
      <c r="BM88" s="216"/>
      <c r="BN88" s="216"/>
      <c r="BO88" s="216"/>
      <c r="BP88" s="216"/>
      <c r="BQ88" s="213">
        <v>82</v>
      </c>
      <c r="BR88" s="218"/>
      <c r="BS88" s="879"/>
      <c r="BT88" s="880"/>
      <c r="BU88" s="880"/>
      <c r="BV88" s="880"/>
      <c r="BW88" s="880"/>
      <c r="BX88" s="880"/>
      <c r="BY88" s="880"/>
      <c r="BZ88" s="880"/>
      <c r="CA88" s="880"/>
      <c r="CB88" s="880"/>
      <c r="CC88" s="880"/>
      <c r="CD88" s="880"/>
      <c r="CE88" s="880"/>
      <c r="CF88" s="880"/>
      <c r="CG88" s="881"/>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6"/>
      <c r="DW88" s="877"/>
      <c r="DX88" s="877"/>
      <c r="DY88" s="877"/>
      <c r="DZ88" s="878"/>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79"/>
      <c r="BT89" s="880"/>
      <c r="BU89" s="880"/>
      <c r="BV89" s="880"/>
      <c r="BW89" s="880"/>
      <c r="BX89" s="880"/>
      <c r="BY89" s="880"/>
      <c r="BZ89" s="880"/>
      <c r="CA89" s="880"/>
      <c r="CB89" s="880"/>
      <c r="CC89" s="880"/>
      <c r="CD89" s="880"/>
      <c r="CE89" s="880"/>
      <c r="CF89" s="880"/>
      <c r="CG89" s="881"/>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6"/>
      <c r="DW89" s="877"/>
      <c r="DX89" s="877"/>
      <c r="DY89" s="877"/>
      <c r="DZ89" s="878"/>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79"/>
      <c r="BT90" s="880"/>
      <c r="BU90" s="880"/>
      <c r="BV90" s="880"/>
      <c r="BW90" s="880"/>
      <c r="BX90" s="880"/>
      <c r="BY90" s="880"/>
      <c r="BZ90" s="880"/>
      <c r="CA90" s="880"/>
      <c r="CB90" s="880"/>
      <c r="CC90" s="880"/>
      <c r="CD90" s="880"/>
      <c r="CE90" s="880"/>
      <c r="CF90" s="880"/>
      <c r="CG90" s="881"/>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6"/>
      <c r="DW90" s="877"/>
      <c r="DX90" s="877"/>
      <c r="DY90" s="877"/>
      <c r="DZ90" s="878"/>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79"/>
      <c r="BT91" s="880"/>
      <c r="BU91" s="880"/>
      <c r="BV91" s="880"/>
      <c r="BW91" s="880"/>
      <c r="BX91" s="880"/>
      <c r="BY91" s="880"/>
      <c r="BZ91" s="880"/>
      <c r="CA91" s="880"/>
      <c r="CB91" s="880"/>
      <c r="CC91" s="880"/>
      <c r="CD91" s="880"/>
      <c r="CE91" s="880"/>
      <c r="CF91" s="880"/>
      <c r="CG91" s="881"/>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6"/>
      <c r="DW91" s="877"/>
      <c r="DX91" s="877"/>
      <c r="DY91" s="877"/>
      <c r="DZ91" s="878"/>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79"/>
      <c r="BT92" s="880"/>
      <c r="BU92" s="880"/>
      <c r="BV92" s="880"/>
      <c r="BW92" s="880"/>
      <c r="BX92" s="880"/>
      <c r="BY92" s="880"/>
      <c r="BZ92" s="880"/>
      <c r="CA92" s="880"/>
      <c r="CB92" s="880"/>
      <c r="CC92" s="880"/>
      <c r="CD92" s="880"/>
      <c r="CE92" s="880"/>
      <c r="CF92" s="880"/>
      <c r="CG92" s="881"/>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6"/>
      <c r="DW92" s="877"/>
      <c r="DX92" s="877"/>
      <c r="DY92" s="877"/>
      <c r="DZ92" s="878"/>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79"/>
      <c r="BT93" s="880"/>
      <c r="BU93" s="880"/>
      <c r="BV93" s="880"/>
      <c r="BW93" s="880"/>
      <c r="BX93" s="880"/>
      <c r="BY93" s="880"/>
      <c r="BZ93" s="880"/>
      <c r="CA93" s="880"/>
      <c r="CB93" s="880"/>
      <c r="CC93" s="880"/>
      <c r="CD93" s="880"/>
      <c r="CE93" s="880"/>
      <c r="CF93" s="880"/>
      <c r="CG93" s="881"/>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6"/>
      <c r="DW93" s="877"/>
      <c r="DX93" s="877"/>
      <c r="DY93" s="877"/>
      <c r="DZ93" s="878"/>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79"/>
      <c r="BT94" s="880"/>
      <c r="BU94" s="880"/>
      <c r="BV94" s="880"/>
      <c r="BW94" s="880"/>
      <c r="BX94" s="880"/>
      <c r="BY94" s="880"/>
      <c r="BZ94" s="880"/>
      <c r="CA94" s="880"/>
      <c r="CB94" s="880"/>
      <c r="CC94" s="880"/>
      <c r="CD94" s="880"/>
      <c r="CE94" s="880"/>
      <c r="CF94" s="880"/>
      <c r="CG94" s="881"/>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6"/>
      <c r="DW94" s="877"/>
      <c r="DX94" s="877"/>
      <c r="DY94" s="877"/>
      <c r="DZ94" s="878"/>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79"/>
      <c r="BT95" s="880"/>
      <c r="BU95" s="880"/>
      <c r="BV95" s="880"/>
      <c r="BW95" s="880"/>
      <c r="BX95" s="880"/>
      <c r="BY95" s="880"/>
      <c r="BZ95" s="880"/>
      <c r="CA95" s="880"/>
      <c r="CB95" s="880"/>
      <c r="CC95" s="880"/>
      <c r="CD95" s="880"/>
      <c r="CE95" s="880"/>
      <c r="CF95" s="880"/>
      <c r="CG95" s="881"/>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6"/>
      <c r="DW95" s="877"/>
      <c r="DX95" s="877"/>
      <c r="DY95" s="877"/>
      <c r="DZ95" s="878"/>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79"/>
      <c r="BT96" s="880"/>
      <c r="BU96" s="880"/>
      <c r="BV96" s="880"/>
      <c r="BW96" s="880"/>
      <c r="BX96" s="880"/>
      <c r="BY96" s="880"/>
      <c r="BZ96" s="880"/>
      <c r="CA96" s="880"/>
      <c r="CB96" s="880"/>
      <c r="CC96" s="880"/>
      <c r="CD96" s="880"/>
      <c r="CE96" s="880"/>
      <c r="CF96" s="880"/>
      <c r="CG96" s="881"/>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6"/>
      <c r="DW96" s="877"/>
      <c r="DX96" s="877"/>
      <c r="DY96" s="877"/>
      <c r="DZ96" s="878"/>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79"/>
      <c r="BT97" s="880"/>
      <c r="BU97" s="880"/>
      <c r="BV97" s="880"/>
      <c r="BW97" s="880"/>
      <c r="BX97" s="880"/>
      <c r="BY97" s="880"/>
      <c r="BZ97" s="880"/>
      <c r="CA97" s="880"/>
      <c r="CB97" s="880"/>
      <c r="CC97" s="880"/>
      <c r="CD97" s="880"/>
      <c r="CE97" s="880"/>
      <c r="CF97" s="880"/>
      <c r="CG97" s="881"/>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6"/>
      <c r="DW97" s="877"/>
      <c r="DX97" s="877"/>
      <c r="DY97" s="877"/>
      <c r="DZ97" s="878"/>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79"/>
      <c r="BT98" s="880"/>
      <c r="BU98" s="880"/>
      <c r="BV98" s="880"/>
      <c r="BW98" s="880"/>
      <c r="BX98" s="880"/>
      <c r="BY98" s="880"/>
      <c r="BZ98" s="880"/>
      <c r="CA98" s="880"/>
      <c r="CB98" s="880"/>
      <c r="CC98" s="880"/>
      <c r="CD98" s="880"/>
      <c r="CE98" s="880"/>
      <c r="CF98" s="880"/>
      <c r="CG98" s="881"/>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6"/>
      <c r="DW98" s="877"/>
      <c r="DX98" s="877"/>
      <c r="DY98" s="877"/>
      <c r="DZ98" s="878"/>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79"/>
      <c r="BT99" s="880"/>
      <c r="BU99" s="880"/>
      <c r="BV99" s="880"/>
      <c r="BW99" s="880"/>
      <c r="BX99" s="880"/>
      <c r="BY99" s="880"/>
      <c r="BZ99" s="880"/>
      <c r="CA99" s="880"/>
      <c r="CB99" s="880"/>
      <c r="CC99" s="880"/>
      <c r="CD99" s="880"/>
      <c r="CE99" s="880"/>
      <c r="CF99" s="880"/>
      <c r="CG99" s="881"/>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6"/>
      <c r="DW99" s="877"/>
      <c r="DX99" s="877"/>
      <c r="DY99" s="877"/>
      <c r="DZ99" s="878"/>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79"/>
      <c r="BT100" s="880"/>
      <c r="BU100" s="880"/>
      <c r="BV100" s="880"/>
      <c r="BW100" s="880"/>
      <c r="BX100" s="880"/>
      <c r="BY100" s="880"/>
      <c r="BZ100" s="880"/>
      <c r="CA100" s="880"/>
      <c r="CB100" s="880"/>
      <c r="CC100" s="880"/>
      <c r="CD100" s="880"/>
      <c r="CE100" s="880"/>
      <c r="CF100" s="880"/>
      <c r="CG100" s="881"/>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6"/>
      <c r="DW100" s="877"/>
      <c r="DX100" s="877"/>
      <c r="DY100" s="877"/>
      <c r="DZ100" s="878"/>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79"/>
      <c r="BT101" s="880"/>
      <c r="BU101" s="880"/>
      <c r="BV101" s="880"/>
      <c r="BW101" s="880"/>
      <c r="BX101" s="880"/>
      <c r="BY101" s="880"/>
      <c r="BZ101" s="880"/>
      <c r="CA101" s="880"/>
      <c r="CB101" s="880"/>
      <c r="CC101" s="880"/>
      <c r="CD101" s="880"/>
      <c r="CE101" s="880"/>
      <c r="CF101" s="880"/>
      <c r="CG101" s="881"/>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6"/>
      <c r="DW101" s="877"/>
      <c r="DX101" s="877"/>
      <c r="DY101" s="877"/>
      <c r="DZ101" s="878"/>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30" t="s">
        <v>395</v>
      </c>
      <c r="BS102" s="831"/>
      <c r="BT102" s="831"/>
      <c r="BU102" s="831"/>
      <c r="BV102" s="831"/>
      <c r="BW102" s="831"/>
      <c r="BX102" s="831"/>
      <c r="BY102" s="831"/>
      <c r="BZ102" s="831"/>
      <c r="CA102" s="831"/>
      <c r="CB102" s="831"/>
      <c r="CC102" s="831"/>
      <c r="CD102" s="831"/>
      <c r="CE102" s="831"/>
      <c r="CF102" s="831"/>
      <c r="CG102" s="832"/>
      <c r="CH102" s="907"/>
      <c r="CI102" s="908"/>
      <c r="CJ102" s="908"/>
      <c r="CK102" s="908"/>
      <c r="CL102" s="909"/>
      <c r="CM102" s="907"/>
      <c r="CN102" s="908"/>
      <c r="CO102" s="908"/>
      <c r="CP102" s="908"/>
      <c r="CQ102" s="909"/>
      <c r="CR102" s="910">
        <v>40</v>
      </c>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402</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403</v>
      </c>
      <c r="AB109" s="913"/>
      <c r="AC109" s="913"/>
      <c r="AD109" s="913"/>
      <c r="AE109" s="914"/>
      <c r="AF109" s="912" t="s">
        <v>284</v>
      </c>
      <c r="AG109" s="913"/>
      <c r="AH109" s="913"/>
      <c r="AI109" s="913"/>
      <c r="AJ109" s="914"/>
      <c r="AK109" s="912" t="s">
        <v>283</v>
      </c>
      <c r="AL109" s="913"/>
      <c r="AM109" s="913"/>
      <c r="AN109" s="913"/>
      <c r="AO109" s="914"/>
      <c r="AP109" s="912" t="s">
        <v>404</v>
      </c>
      <c r="AQ109" s="913"/>
      <c r="AR109" s="913"/>
      <c r="AS109" s="913"/>
      <c r="AT109" s="915"/>
      <c r="AU109" s="934" t="s">
        <v>402</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403</v>
      </c>
      <c r="BR109" s="913"/>
      <c r="BS109" s="913"/>
      <c r="BT109" s="913"/>
      <c r="BU109" s="914"/>
      <c r="BV109" s="912" t="s">
        <v>284</v>
      </c>
      <c r="BW109" s="913"/>
      <c r="BX109" s="913"/>
      <c r="BY109" s="913"/>
      <c r="BZ109" s="914"/>
      <c r="CA109" s="912" t="s">
        <v>283</v>
      </c>
      <c r="CB109" s="913"/>
      <c r="CC109" s="913"/>
      <c r="CD109" s="913"/>
      <c r="CE109" s="914"/>
      <c r="CF109" s="935" t="s">
        <v>404</v>
      </c>
      <c r="CG109" s="935"/>
      <c r="CH109" s="935"/>
      <c r="CI109" s="935"/>
      <c r="CJ109" s="935"/>
      <c r="CK109" s="912" t="s">
        <v>405</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403</v>
      </c>
      <c r="DH109" s="913"/>
      <c r="DI109" s="913"/>
      <c r="DJ109" s="913"/>
      <c r="DK109" s="914"/>
      <c r="DL109" s="912" t="s">
        <v>284</v>
      </c>
      <c r="DM109" s="913"/>
      <c r="DN109" s="913"/>
      <c r="DO109" s="913"/>
      <c r="DP109" s="914"/>
      <c r="DQ109" s="912" t="s">
        <v>283</v>
      </c>
      <c r="DR109" s="913"/>
      <c r="DS109" s="913"/>
      <c r="DT109" s="913"/>
      <c r="DU109" s="914"/>
      <c r="DV109" s="912" t="s">
        <v>404</v>
      </c>
      <c r="DW109" s="913"/>
      <c r="DX109" s="913"/>
      <c r="DY109" s="913"/>
      <c r="DZ109" s="915"/>
    </row>
    <row r="110" spans="1:131" s="197" customFormat="1" ht="26.25" customHeight="1">
      <c r="A110" s="916" t="s">
        <v>406</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1472126</v>
      </c>
      <c r="AB110" s="920"/>
      <c r="AC110" s="920"/>
      <c r="AD110" s="920"/>
      <c r="AE110" s="921"/>
      <c r="AF110" s="922">
        <v>1471674</v>
      </c>
      <c r="AG110" s="920"/>
      <c r="AH110" s="920"/>
      <c r="AI110" s="920"/>
      <c r="AJ110" s="921"/>
      <c r="AK110" s="922">
        <v>1506908</v>
      </c>
      <c r="AL110" s="920"/>
      <c r="AM110" s="920"/>
      <c r="AN110" s="920"/>
      <c r="AO110" s="921"/>
      <c r="AP110" s="923">
        <v>13.7</v>
      </c>
      <c r="AQ110" s="924"/>
      <c r="AR110" s="924"/>
      <c r="AS110" s="924"/>
      <c r="AT110" s="925"/>
      <c r="AU110" s="926" t="s">
        <v>60</v>
      </c>
      <c r="AV110" s="927"/>
      <c r="AW110" s="927"/>
      <c r="AX110" s="927"/>
      <c r="AY110" s="928"/>
      <c r="AZ110" s="970" t="s">
        <v>407</v>
      </c>
      <c r="BA110" s="917"/>
      <c r="BB110" s="917"/>
      <c r="BC110" s="917"/>
      <c r="BD110" s="917"/>
      <c r="BE110" s="917"/>
      <c r="BF110" s="917"/>
      <c r="BG110" s="917"/>
      <c r="BH110" s="917"/>
      <c r="BI110" s="917"/>
      <c r="BJ110" s="917"/>
      <c r="BK110" s="917"/>
      <c r="BL110" s="917"/>
      <c r="BM110" s="917"/>
      <c r="BN110" s="917"/>
      <c r="BO110" s="917"/>
      <c r="BP110" s="918"/>
      <c r="BQ110" s="956">
        <v>12467407</v>
      </c>
      <c r="BR110" s="957"/>
      <c r="BS110" s="957"/>
      <c r="BT110" s="957"/>
      <c r="BU110" s="957"/>
      <c r="BV110" s="957">
        <v>13566301</v>
      </c>
      <c r="BW110" s="957"/>
      <c r="BX110" s="957"/>
      <c r="BY110" s="957"/>
      <c r="BZ110" s="957"/>
      <c r="CA110" s="957">
        <v>13355011</v>
      </c>
      <c r="CB110" s="957"/>
      <c r="CC110" s="957"/>
      <c r="CD110" s="957"/>
      <c r="CE110" s="957"/>
      <c r="CF110" s="971">
        <v>121.6</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410</v>
      </c>
      <c r="DH110" s="957"/>
      <c r="DI110" s="957"/>
      <c r="DJ110" s="957"/>
      <c r="DK110" s="957"/>
      <c r="DL110" s="957" t="s">
        <v>410</v>
      </c>
      <c r="DM110" s="957"/>
      <c r="DN110" s="957"/>
      <c r="DO110" s="957"/>
      <c r="DP110" s="957"/>
      <c r="DQ110" s="957" t="s">
        <v>410</v>
      </c>
      <c r="DR110" s="957"/>
      <c r="DS110" s="957"/>
      <c r="DT110" s="957"/>
      <c r="DU110" s="957"/>
      <c r="DV110" s="958" t="s">
        <v>410</v>
      </c>
      <c r="DW110" s="958"/>
      <c r="DX110" s="958"/>
      <c r="DY110" s="958"/>
      <c r="DZ110" s="959"/>
    </row>
    <row r="111" spans="1:131" s="197" customFormat="1" ht="26.25" customHeight="1">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412</v>
      </c>
      <c r="BA111" s="980"/>
      <c r="BB111" s="980"/>
      <c r="BC111" s="980"/>
      <c r="BD111" s="980"/>
      <c r="BE111" s="980"/>
      <c r="BF111" s="980"/>
      <c r="BG111" s="980"/>
      <c r="BH111" s="980"/>
      <c r="BI111" s="980"/>
      <c r="BJ111" s="980"/>
      <c r="BK111" s="980"/>
      <c r="BL111" s="980"/>
      <c r="BM111" s="980"/>
      <c r="BN111" s="980"/>
      <c r="BO111" s="980"/>
      <c r="BP111" s="981"/>
      <c r="BQ111" s="949">
        <v>8154</v>
      </c>
      <c r="BR111" s="950"/>
      <c r="BS111" s="950"/>
      <c r="BT111" s="950"/>
      <c r="BU111" s="950"/>
      <c r="BV111" s="950">
        <v>7248</v>
      </c>
      <c r="BW111" s="950"/>
      <c r="BX111" s="950"/>
      <c r="BY111" s="950"/>
      <c r="BZ111" s="950"/>
      <c r="CA111" s="950">
        <v>6342</v>
      </c>
      <c r="CB111" s="950"/>
      <c r="CC111" s="950"/>
      <c r="CD111" s="950"/>
      <c r="CE111" s="950"/>
      <c r="CF111" s="944">
        <v>0.1</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108</v>
      </c>
      <c r="DH111" s="950"/>
      <c r="DI111" s="950"/>
      <c r="DJ111" s="950"/>
      <c r="DK111" s="950"/>
      <c r="DL111" s="950" t="s">
        <v>108</v>
      </c>
      <c r="DM111" s="950"/>
      <c r="DN111" s="950"/>
      <c r="DO111" s="950"/>
      <c r="DP111" s="950"/>
      <c r="DQ111" s="950" t="s">
        <v>108</v>
      </c>
      <c r="DR111" s="950"/>
      <c r="DS111" s="950"/>
      <c r="DT111" s="950"/>
      <c r="DU111" s="950"/>
      <c r="DV111" s="951" t="s">
        <v>108</v>
      </c>
      <c r="DW111" s="951"/>
      <c r="DX111" s="951"/>
      <c r="DY111" s="951"/>
      <c r="DZ111" s="952"/>
    </row>
    <row r="112" spans="1:131" s="197" customFormat="1" ht="26.25" customHeight="1">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416</v>
      </c>
      <c r="BA112" s="980"/>
      <c r="BB112" s="980"/>
      <c r="BC112" s="980"/>
      <c r="BD112" s="980"/>
      <c r="BE112" s="980"/>
      <c r="BF112" s="980"/>
      <c r="BG112" s="980"/>
      <c r="BH112" s="980"/>
      <c r="BI112" s="980"/>
      <c r="BJ112" s="980"/>
      <c r="BK112" s="980"/>
      <c r="BL112" s="980"/>
      <c r="BM112" s="980"/>
      <c r="BN112" s="980"/>
      <c r="BO112" s="980"/>
      <c r="BP112" s="981"/>
      <c r="BQ112" s="949">
        <v>11487424</v>
      </c>
      <c r="BR112" s="950"/>
      <c r="BS112" s="950"/>
      <c r="BT112" s="950"/>
      <c r="BU112" s="950"/>
      <c r="BV112" s="950">
        <v>10338445</v>
      </c>
      <c r="BW112" s="950"/>
      <c r="BX112" s="950"/>
      <c r="BY112" s="950"/>
      <c r="BZ112" s="950"/>
      <c r="CA112" s="950">
        <v>9233299</v>
      </c>
      <c r="CB112" s="950"/>
      <c r="CC112" s="950"/>
      <c r="CD112" s="950"/>
      <c r="CE112" s="950"/>
      <c r="CF112" s="944">
        <v>84.1</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1317424</v>
      </c>
      <c r="AB113" s="964"/>
      <c r="AC113" s="964"/>
      <c r="AD113" s="964"/>
      <c r="AE113" s="965"/>
      <c r="AF113" s="966">
        <v>1171120</v>
      </c>
      <c r="AG113" s="964"/>
      <c r="AH113" s="964"/>
      <c r="AI113" s="964"/>
      <c r="AJ113" s="965"/>
      <c r="AK113" s="966">
        <v>1112022</v>
      </c>
      <c r="AL113" s="964"/>
      <c r="AM113" s="964"/>
      <c r="AN113" s="964"/>
      <c r="AO113" s="965"/>
      <c r="AP113" s="967">
        <v>10.1</v>
      </c>
      <c r="AQ113" s="968"/>
      <c r="AR113" s="968"/>
      <c r="AS113" s="968"/>
      <c r="AT113" s="969"/>
      <c r="AU113" s="929"/>
      <c r="AV113" s="930"/>
      <c r="AW113" s="930"/>
      <c r="AX113" s="930"/>
      <c r="AY113" s="931"/>
      <c r="AZ113" s="979" t="s">
        <v>419</v>
      </c>
      <c r="BA113" s="980"/>
      <c r="BB113" s="980"/>
      <c r="BC113" s="980"/>
      <c r="BD113" s="980"/>
      <c r="BE113" s="980"/>
      <c r="BF113" s="980"/>
      <c r="BG113" s="980"/>
      <c r="BH113" s="980"/>
      <c r="BI113" s="980"/>
      <c r="BJ113" s="980"/>
      <c r="BK113" s="980"/>
      <c r="BL113" s="980"/>
      <c r="BM113" s="980"/>
      <c r="BN113" s="980"/>
      <c r="BO113" s="980"/>
      <c r="BP113" s="981"/>
      <c r="BQ113" s="949" t="s">
        <v>108</v>
      </c>
      <c r="BR113" s="950"/>
      <c r="BS113" s="950"/>
      <c r="BT113" s="950"/>
      <c r="BU113" s="950"/>
      <c r="BV113" s="950" t="s">
        <v>108</v>
      </c>
      <c r="BW113" s="950"/>
      <c r="BX113" s="950"/>
      <c r="BY113" s="950"/>
      <c r="BZ113" s="950"/>
      <c r="CA113" s="950" t="s">
        <v>108</v>
      </c>
      <c r="CB113" s="950"/>
      <c r="CC113" s="950"/>
      <c r="CD113" s="950"/>
      <c r="CE113" s="950"/>
      <c r="CF113" s="944" t="s">
        <v>108</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10311</v>
      </c>
      <c r="AB114" s="989"/>
      <c r="AC114" s="989"/>
      <c r="AD114" s="989"/>
      <c r="AE114" s="990"/>
      <c r="AF114" s="991" t="s">
        <v>108</v>
      </c>
      <c r="AG114" s="989"/>
      <c r="AH114" s="989"/>
      <c r="AI114" s="989"/>
      <c r="AJ114" s="990"/>
      <c r="AK114" s="991" t="s">
        <v>108</v>
      </c>
      <c r="AL114" s="989"/>
      <c r="AM114" s="989"/>
      <c r="AN114" s="989"/>
      <c r="AO114" s="990"/>
      <c r="AP114" s="992" t="s">
        <v>108</v>
      </c>
      <c r="AQ114" s="993"/>
      <c r="AR114" s="993"/>
      <c r="AS114" s="993"/>
      <c r="AT114" s="994"/>
      <c r="AU114" s="929"/>
      <c r="AV114" s="930"/>
      <c r="AW114" s="930"/>
      <c r="AX114" s="930"/>
      <c r="AY114" s="931"/>
      <c r="AZ114" s="979" t="s">
        <v>422</v>
      </c>
      <c r="BA114" s="980"/>
      <c r="BB114" s="980"/>
      <c r="BC114" s="980"/>
      <c r="BD114" s="980"/>
      <c r="BE114" s="980"/>
      <c r="BF114" s="980"/>
      <c r="BG114" s="980"/>
      <c r="BH114" s="980"/>
      <c r="BI114" s="980"/>
      <c r="BJ114" s="980"/>
      <c r="BK114" s="980"/>
      <c r="BL114" s="980"/>
      <c r="BM114" s="980"/>
      <c r="BN114" s="980"/>
      <c r="BO114" s="980"/>
      <c r="BP114" s="981"/>
      <c r="BQ114" s="949">
        <v>3495386</v>
      </c>
      <c r="BR114" s="950"/>
      <c r="BS114" s="950"/>
      <c r="BT114" s="950"/>
      <c r="BU114" s="950"/>
      <c r="BV114" s="950">
        <v>5006242</v>
      </c>
      <c r="BW114" s="950"/>
      <c r="BX114" s="950"/>
      <c r="BY114" s="950"/>
      <c r="BZ114" s="950"/>
      <c r="CA114" s="950">
        <v>4784414</v>
      </c>
      <c r="CB114" s="950"/>
      <c r="CC114" s="950"/>
      <c r="CD114" s="950"/>
      <c r="CE114" s="950"/>
      <c r="CF114" s="944">
        <v>43.6</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6568</v>
      </c>
      <c r="AB115" s="964"/>
      <c r="AC115" s="964"/>
      <c r="AD115" s="964"/>
      <c r="AE115" s="965"/>
      <c r="AF115" s="966">
        <v>996</v>
      </c>
      <c r="AG115" s="964"/>
      <c r="AH115" s="964"/>
      <c r="AI115" s="964"/>
      <c r="AJ115" s="965"/>
      <c r="AK115" s="966">
        <v>985</v>
      </c>
      <c r="AL115" s="964"/>
      <c r="AM115" s="964"/>
      <c r="AN115" s="964"/>
      <c r="AO115" s="965"/>
      <c r="AP115" s="967">
        <v>0</v>
      </c>
      <c r="AQ115" s="968"/>
      <c r="AR115" s="968"/>
      <c r="AS115" s="968"/>
      <c r="AT115" s="969"/>
      <c r="AU115" s="929"/>
      <c r="AV115" s="930"/>
      <c r="AW115" s="930"/>
      <c r="AX115" s="930"/>
      <c r="AY115" s="931"/>
      <c r="AZ115" s="979" t="s">
        <v>425</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426</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c r="A116" s="986"/>
      <c r="B116" s="987"/>
      <c r="C116" s="1001" t="s">
        <v>427</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108</v>
      </c>
      <c r="AB116" s="989"/>
      <c r="AC116" s="989"/>
      <c r="AD116" s="989"/>
      <c r="AE116" s="990"/>
      <c r="AF116" s="991" t="s">
        <v>108</v>
      </c>
      <c r="AG116" s="989"/>
      <c r="AH116" s="989"/>
      <c r="AI116" s="989"/>
      <c r="AJ116" s="990"/>
      <c r="AK116" s="991" t="s">
        <v>108</v>
      </c>
      <c r="AL116" s="989"/>
      <c r="AM116" s="989"/>
      <c r="AN116" s="989"/>
      <c r="AO116" s="990"/>
      <c r="AP116" s="992" t="s">
        <v>108</v>
      </c>
      <c r="AQ116" s="993"/>
      <c r="AR116" s="993"/>
      <c r="AS116" s="993"/>
      <c r="AT116" s="994"/>
      <c r="AU116" s="929"/>
      <c r="AV116" s="930"/>
      <c r="AW116" s="930"/>
      <c r="AX116" s="930"/>
      <c r="AY116" s="931"/>
      <c r="AZ116" s="979" t="s">
        <v>428</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8154</v>
      </c>
      <c r="DH116" s="989"/>
      <c r="DI116" s="989"/>
      <c r="DJ116" s="989"/>
      <c r="DK116" s="990"/>
      <c r="DL116" s="991">
        <v>7248</v>
      </c>
      <c r="DM116" s="989"/>
      <c r="DN116" s="989"/>
      <c r="DO116" s="989"/>
      <c r="DP116" s="990"/>
      <c r="DQ116" s="991">
        <v>6342</v>
      </c>
      <c r="DR116" s="989"/>
      <c r="DS116" s="989"/>
      <c r="DT116" s="989"/>
      <c r="DU116" s="990"/>
      <c r="DV116" s="992">
        <v>0.1</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430</v>
      </c>
      <c r="Z117" s="914"/>
      <c r="AA117" s="1026">
        <v>2806429</v>
      </c>
      <c r="AB117" s="996"/>
      <c r="AC117" s="996"/>
      <c r="AD117" s="996"/>
      <c r="AE117" s="997"/>
      <c r="AF117" s="995">
        <v>2643790</v>
      </c>
      <c r="AG117" s="996"/>
      <c r="AH117" s="996"/>
      <c r="AI117" s="996"/>
      <c r="AJ117" s="997"/>
      <c r="AK117" s="995">
        <v>2619915</v>
      </c>
      <c r="AL117" s="996"/>
      <c r="AM117" s="996"/>
      <c r="AN117" s="996"/>
      <c r="AO117" s="997"/>
      <c r="AP117" s="998"/>
      <c r="AQ117" s="999"/>
      <c r="AR117" s="999"/>
      <c r="AS117" s="999"/>
      <c r="AT117" s="1000"/>
      <c r="AU117" s="929"/>
      <c r="AV117" s="930"/>
      <c r="AW117" s="930"/>
      <c r="AX117" s="930"/>
      <c r="AY117" s="931"/>
      <c r="AZ117" s="1025" t="s">
        <v>431</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405</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403</v>
      </c>
      <c r="AB118" s="913"/>
      <c r="AC118" s="913"/>
      <c r="AD118" s="913"/>
      <c r="AE118" s="914"/>
      <c r="AF118" s="912" t="s">
        <v>284</v>
      </c>
      <c r="AG118" s="913"/>
      <c r="AH118" s="913"/>
      <c r="AI118" s="913"/>
      <c r="AJ118" s="914"/>
      <c r="AK118" s="912" t="s">
        <v>283</v>
      </c>
      <c r="AL118" s="913"/>
      <c r="AM118" s="913"/>
      <c r="AN118" s="913"/>
      <c r="AO118" s="914"/>
      <c r="AP118" s="1020" t="s">
        <v>404</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433</v>
      </c>
      <c r="BP118" s="1024"/>
      <c r="BQ118" s="1015">
        <v>27458371</v>
      </c>
      <c r="BR118" s="1016"/>
      <c r="BS118" s="1016"/>
      <c r="BT118" s="1016"/>
      <c r="BU118" s="1016"/>
      <c r="BV118" s="1016">
        <v>28918236</v>
      </c>
      <c r="BW118" s="1016"/>
      <c r="BX118" s="1016"/>
      <c r="BY118" s="1016"/>
      <c r="BZ118" s="1016"/>
      <c r="CA118" s="1016">
        <v>27379066</v>
      </c>
      <c r="CB118" s="1016"/>
      <c r="CC118" s="1016"/>
      <c r="CD118" s="1016"/>
      <c r="CE118" s="1016"/>
      <c r="CF118" s="1017"/>
      <c r="CG118" s="1018"/>
      <c r="CH118" s="1018"/>
      <c r="CI118" s="1018"/>
      <c r="CJ118" s="1019"/>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435</v>
      </c>
      <c r="AV119" s="1008"/>
      <c r="AW119" s="1008"/>
      <c r="AX119" s="1008"/>
      <c r="AY119" s="1009"/>
      <c r="AZ119" s="970" t="s">
        <v>436</v>
      </c>
      <c r="BA119" s="917"/>
      <c r="BB119" s="917"/>
      <c r="BC119" s="917"/>
      <c r="BD119" s="917"/>
      <c r="BE119" s="917"/>
      <c r="BF119" s="917"/>
      <c r="BG119" s="917"/>
      <c r="BH119" s="917"/>
      <c r="BI119" s="917"/>
      <c r="BJ119" s="917"/>
      <c r="BK119" s="917"/>
      <c r="BL119" s="917"/>
      <c r="BM119" s="917"/>
      <c r="BN119" s="917"/>
      <c r="BO119" s="917"/>
      <c r="BP119" s="918"/>
      <c r="BQ119" s="956">
        <v>9316898</v>
      </c>
      <c r="BR119" s="957"/>
      <c r="BS119" s="957"/>
      <c r="BT119" s="957"/>
      <c r="BU119" s="957"/>
      <c r="BV119" s="957">
        <v>9350004</v>
      </c>
      <c r="BW119" s="957"/>
      <c r="BX119" s="957"/>
      <c r="BY119" s="957"/>
      <c r="BZ119" s="957"/>
      <c r="CA119" s="957">
        <v>9308840</v>
      </c>
      <c r="CB119" s="957"/>
      <c r="CC119" s="957"/>
      <c r="CD119" s="957"/>
      <c r="CE119" s="957"/>
      <c r="CF119" s="971">
        <v>84.7</v>
      </c>
      <c r="CG119" s="972"/>
      <c r="CH119" s="972"/>
      <c r="CI119" s="972"/>
      <c r="CJ119" s="972"/>
      <c r="CK119" s="977"/>
      <c r="CL119" s="978"/>
      <c r="CM119" s="1034" t="s">
        <v>437</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438</v>
      </c>
      <c r="BA120" s="980"/>
      <c r="BB120" s="980"/>
      <c r="BC120" s="980"/>
      <c r="BD120" s="980"/>
      <c r="BE120" s="980"/>
      <c r="BF120" s="980"/>
      <c r="BG120" s="980"/>
      <c r="BH120" s="980"/>
      <c r="BI120" s="980"/>
      <c r="BJ120" s="980"/>
      <c r="BK120" s="980"/>
      <c r="BL120" s="980"/>
      <c r="BM120" s="980"/>
      <c r="BN120" s="980"/>
      <c r="BO120" s="980"/>
      <c r="BP120" s="981"/>
      <c r="BQ120" s="949">
        <v>3826553</v>
      </c>
      <c r="BR120" s="950"/>
      <c r="BS120" s="950"/>
      <c r="BT120" s="950"/>
      <c r="BU120" s="950"/>
      <c r="BV120" s="950">
        <v>3598563</v>
      </c>
      <c r="BW120" s="950"/>
      <c r="BX120" s="950"/>
      <c r="BY120" s="950"/>
      <c r="BZ120" s="950"/>
      <c r="CA120" s="950">
        <v>3192880</v>
      </c>
      <c r="CB120" s="950"/>
      <c r="CC120" s="950"/>
      <c r="CD120" s="950"/>
      <c r="CE120" s="950"/>
      <c r="CF120" s="944">
        <v>29.1</v>
      </c>
      <c r="CG120" s="945"/>
      <c r="CH120" s="945"/>
      <c r="CI120" s="945"/>
      <c r="CJ120" s="945"/>
      <c r="CK120" s="1043" t="s">
        <v>439</v>
      </c>
      <c r="CL120" s="1044"/>
      <c r="CM120" s="1044"/>
      <c r="CN120" s="1044"/>
      <c r="CO120" s="1045"/>
      <c r="CP120" s="1051" t="s">
        <v>440</v>
      </c>
      <c r="CQ120" s="1052"/>
      <c r="CR120" s="1052"/>
      <c r="CS120" s="1052"/>
      <c r="CT120" s="1052"/>
      <c r="CU120" s="1052"/>
      <c r="CV120" s="1052"/>
      <c r="CW120" s="1052"/>
      <c r="CX120" s="1052"/>
      <c r="CY120" s="1052"/>
      <c r="CZ120" s="1052"/>
      <c r="DA120" s="1052"/>
      <c r="DB120" s="1052"/>
      <c r="DC120" s="1052"/>
      <c r="DD120" s="1052"/>
      <c r="DE120" s="1052"/>
      <c r="DF120" s="1053"/>
      <c r="DG120" s="956">
        <v>8130538</v>
      </c>
      <c r="DH120" s="957"/>
      <c r="DI120" s="957"/>
      <c r="DJ120" s="957"/>
      <c r="DK120" s="957"/>
      <c r="DL120" s="957">
        <v>7344292</v>
      </c>
      <c r="DM120" s="957"/>
      <c r="DN120" s="957"/>
      <c r="DO120" s="957"/>
      <c r="DP120" s="957"/>
      <c r="DQ120" s="957">
        <v>6520140</v>
      </c>
      <c r="DR120" s="957"/>
      <c r="DS120" s="957"/>
      <c r="DT120" s="957"/>
      <c r="DU120" s="957"/>
      <c r="DV120" s="958">
        <v>59.4</v>
      </c>
      <c r="DW120" s="958"/>
      <c r="DX120" s="958"/>
      <c r="DY120" s="958"/>
      <c r="DZ120" s="959"/>
    </row>
    <row r="121" spans="1:130" s="197" customFormat="1" ht="26.25" customHeight="1">
      <c r="A121" s="1005"/>
      <c r="B121" s="976"/>
      <c r="C121" s="1040" t="s">
        <v>441</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442</v>
      </c>
      <c r="BA121" s="1001"/>
      <c r="BB121" s="1001"/>
      <c r="BC121" s="1001"/>
      <c r="BD121" s="1001"/>
      <c r="BE121" s="1001"/>
      <c r="BF121" s="1001"/>
      <c r="BG121" s="1001"/>
      <c r="BH121" s="1001"/>
      <c r="BI121" s="1001"/>
      <c r="BJ121" s="1001"/>
      <c r="BK121" s="1001"/>
      <c r="BL121" s="1001"/>
      <c r="BM121" s="1001"/>
      <c r="BN121" s="1001"/>
      <c r="BO121" s="1001"/>
      <c r="BP121" s="1002"/>
      <c r="BQ121" s="1015">
        <v>19806612</v>
      </c>
      <c r="BR121" s="1016"/>
      <c r="BS121" s="1016"/>
      <c r="BT121" s="1016"/>
      <c r="BU121" s="1016"/>
      <c r="BV121" s="1016">
        <v>19704873</v>
      </c>
      <c r="BW121" s="1016"/>
      <c r="BX121" s="1016"/>
      <c r="BY121" s="1016"/>
      <c r="BZ121" s="1016"/>
      <c r="CA121" s="1016">
        <v>19681742</v>
      </c>
      <c r="CB121" s="1016"/>
      <c r="CC121" s="1016"/>
      <c r="CD121" s="1016"/>
      <c r="CE121" s="1016"/>
      <c r="CF121" s="1054">
        <v>179.2</v>
      </c>
      <c r="CG121" s="1055"/>
      <c r="CH121" s="1055"/>
      <c r="CI121" s="1055"/>
      <c r="CJ121" s="1055"/>
      <c r="CK121" s="1046"/>
      <c r="CL121" s="1047"/>
      <c r="CM121" s="1047"/>
      <c r="CN121" s="1047"/>
      <c r="CO121" s="1048"/>
      <c r="CP121" s="1037" t="s">
        <v>443</v>
      </c>
      <c r="CQ121" s="1038"/>
      <c r="CR121" s="1038"/>
      <c r="CS121" s="1038"/>
      <c r="CT121" s="1038"/>
      <c r="CU121" s="1038"/>
      <c r="CV121" s="1038"/>
      <c r="CW121" s="1038"/>
      <c r="CX121" s="1038"/>
      <c r="CY121" s="1038"/>
      <c r="CZ121" s="1038"/>
      <c r="DA121" s="1038"/>
      <c r="DB121" s="1038"/>
      <c r="DC121" s="1038"/>
      <c r="DD121" s="1038"/>
      <c r="DE121" s="1038"/>
      <c r="DF121" s="1039"/>
      <c r="DG121" s="949">
        <v>2279808</v>
      </c>
      <c r="DH121" s="950"/>
      <c r="DI121" s="950"/>
      <c r="DJ121" s="950"/>
      <c r="DK121" s="950"/>
      <c r="DL121" s="950">
        <v>2005068</v>
      </c>
      <c r="DM121" s="950"/>
      <c r="DN121" s="950"/>
      <c r="DO121" s="950"/>
      <c r="DP121" s="950"/>
      <c r="DQ121" s="950">
        <v>1767166</v>
      </c>
      <c r="DR121" s="950"/>
      <c r="DS121" s="950"/>
      <c r="DT121" s="950"/>
      <c r="DU121" s="950"/>
      <c r="DV121" s="951">
        <v>16.100000000000001</v>
      </c>
      <c r="DW121" s="951"/>
      <c r="DX121" s="951"/>
      <c r="DY121" s="951"/>
      <c r="DZ121" s="952"/>
    </row>
    <row r="122" spans="1:130" s="197" customFormat="1" ht="26.25" customHeight="1">
      <c r="A122" s="1005"/>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444</v>
      </c>
      <c r="BP122" s="1024"/>
      <c r="BQ122" s="1064">
        <v>32950063</v>
      </c>
      <c r="BR122" s="1065"/>
      <c r="BS122" s="1065"/>
      <c r="BT122" s="1065"/>
      <c r="BU122" s="1065"/>
      <c r="BV122" s="1065">
        <v>32653440</v>
      </c>
      <c r="BW122" s="1065"/>
      <c r="BX122" s="1065"/>
      <c r="BY122" s="1065"/>
      <c r="BZ122" s="1065"/>
      <c r="CA122" s="1065">
        <v>32183462</v>
      </c>
      <c r="CB122" s="1065"/>
      <c r="CC122" s="1065"/>
      <c r="CD122" s="1065"/>
      <c r="CE122" s="1065"/>
      <c r="CF122" s="1017"/>
      <c r="CG122" s="1018"/>
      <c r="CH122" s="1018"/>
      <c r="CI122" s="1018"/>
      <c r="CJ122" s="1019"/>
      <c r="CK122" s="1046"/>
      <c r="CL122" s="1047"/>
      <c r="CM122" s="1047"/>
      <c r="CN122" s="1047"/>
      <c r="CO122" s="1048"/>
      <c r="CP122" s="1037" t="s">
        <v>445</v>
      </c>
      <c r="CQ122" s="1038"/>
      <c r="CR122" s="1038"/>
      <c r="CS122" s="1038"/>
      <c r="CT122" s="1038"/>
      <c r="CU122" s="1038"/>
      <c r="CV122" s="1038"/>
      <c r="CW122" s="1038"/>
      <c r="CX122" s="1038"/>
      <c r="CY122" s="1038"/>
      <c r="CZ122" s="1038"/>
      <c r="DA122" s="1038"/>
      <c r="DB122" s="1038"/>
      <c r="DC122" s="1038"/>
      <c r="DD122" s="1038"/>
      <c r="DE122" s="1038"/>
      <c r="DF122" s="1039"/>
      <c r="DG122" s="949">
        <v>738445</v>
      </c>
      <c r="DH122" s="950"/>
      <c r="DI122" s="950"/>
      <c r="DJ122" s="950"/>
      <c r="DK122" s="950"/>
      <c r="DL122" s="950">
        <v>685580</v>
      </c>
      <c r="DM122" s="950"/>
      <c r="DN122" s="950"/>
      <c r="DO122" s="950"/>
      <c r="DP122" s="950"/>
      <c r="DQ122" s="950">
        <v>633602</v>
      </c>
      <c r="DR122" s="950"/>
      <c r="DS122" s="950"/>
      <c r="DT122" s="950"/>
      <c r="DU122" s="950"/>
      <c r="DV122" s="951">
        <v>5.8</v>
      </c>
      <c r="DW122" s="951"/>
      <c r="DX122" s="951"/>
      <c r="DY122" s="951"/>
      <c r="DZ122" s="952"/>
    </row>
    <row r="123" spans="1:130" s="197" customFormat="1" ht="26.25" customHeight="1" thickBot="1">
      <c r="A123" s="1005"/>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6568</v>
      </c>
      <c r="AB123" s="989"/>
      <c r="AC123" s="989"/>
      <c r="AD123" s="989"/>
      <c r="AE123" s="990"/>
      <c r="AF123" s="991">
        <v>996</v>
      </c>
      <c r="AG123" s="989"/>
      <c r="AH123" s="989"/>
      <c r="AI123" s="989"/>
      <c r="AJ123" s="990"/>
      <c r="AK123" s="991">
        <v>985</v>
      </c>
      <c r="AL123" s="989"/>
      <c r="AM123" s="989"/>
      <c r="AN123" s="989"/>
      <c r="AO123" s="990"/>
      <c r="AP123" s="992">
        <v>0</v>
      </c>
      <c r="AQ123" s="993"/>
      <c r="AR123" s="993"/>
      <c r="AS123" s="993"/>
      <c r="AT123" s="994"/>
      <c r="AU123" s="1061" t="s">
        <v>446</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108</v>
      </c>
      <c r="BR123" s="1057"/>
      <c r="BS123" s="1057"/>
      <c r="BT123" s="1057"/>
      <c r="BU123" s="1057"/>
      <c r="BV123" s="1057" t="s">
        <v>108</v>
      </c>
      <c r="BW123" s="1057"/>
      <c r="BX123" s="1057"/>
      <c r="BY123" s="1057"/>
      <c r="BZ123" s="1057"/>
      <c r="CA123" s="1057" t="s">
        <v>108</v>
      </c>
      <c r="CB123" s="1057"/>
      <c r="CC123" s="1057"/>
      <c r="CD123" s="1057"/>
      <c r="CE123" s="1057"/>
      <c r="CF123" s="1058"/>
      <c r="CG123" s="1059"/>
      <c r="CH123" s="1059"/>
      <c r="CI123" s="1059"/>
      <c r="CJ123" s="1060"/>
      <c r="CK123" s="1046"/>
      <c r="CL123" s="1047"/>
      <c r="CM123" s="1047"/>
      <c r="CN123" s="1047"/>
      <c r="CO123" s="1048"/>
      <c r="CP123" s="1037" t="s">
        <v>447</v>
      </c>
      <c r="CQ123" s="1038"/>
      <c r="CR123" s="1038"/>
      <c r="CS123" s="1038"/>
      <c r="CT123" s="1038"/>
      <c r="CU123" s="1038"/>
      <c r="CV123" s="1038"/>
      <c r="CW123" s="1038"/>
      <c r="CX123" s="1038"/>
      <c r="CY123" s="1038"/>
      <c r="CZ123" s="1038"/>
      <c r="DA123" s="1038"/>
      <c r="DB123" s="1038"/>
      <c r="DC123" s="1038"/>
      <c r="DD123" s="1038"/>
      <c r="DE123" s="1038"/>
      <c r="DF123" s="1039"/>
      <c r="DG123" s="988">
        <v>338633</v>
      </c>
      <c r="DH123" s="989"/>
      <c r="DI123" s="989"/>
      <c r="DJ123" s="989"/>
      <c r="DK123" s="990"/>
      <c r="DL123" s="991">
        <v>303505</v>
      </c>
      <c r="DM123" s="989"/>
      <c r="DN123" s="989"/>
      <c r="DO123" s="989"/>
      <c r="DP123" s="990"/>
      <c r="DQ123" s="991">
        <v>312391</v>
      </c>
      <c r="DR123" s="989"/>
      <c r="DS123" s="989"/>
      <c r="DT123" s="989"/>
      <c r="DU123" s="990"/>
      <c r="DV123" s="992">
        <v>2.8</v>
      </c>
      <c r="DW123" s="993"/>
      <c r="DX123" s="993"/>
      <c r="DY123" s="993"/>
      <c r="DZ123" s="994"/>
    </row>
    <row r="124" spans="1:130" s="197" customFormat="1" ht="26.25" customHeight="1">
      <c r="A124" s="1005"/>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448</v>
      </c>
      <c r="AB124" s="989"/>
      <c r="AC124" s="989"/>
      <c r="AD124" s="989"/>
      <c r="AE124" s="990"/>
      <c r="AF124" s="991" t="s">
        <v>448</v>
      </c>
      <c r="AG124" s="989"/>
      <c r="AH124" s="989"/>
      <c r="AI124" s="989"/>
      <c r="AJ124" s="990"/>
      <c r="AK124" s="991" t="s">
        <v>448</v>
      </c>
      <c r="AL124" s="989"/>
      <c r="AM124" s="989"/>
      <c r="AN124" s="989"/>
      <c r="AO124" s="990"/>
      <c r="AP124" s="992" t="s">
        <v>448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449</v>
      </c>
      <c r="CQ124" s="1038"/>
      <c r="CR124" s="1038"/>
      <c r="CS124" s="1038"/>
      <c r="CT124" s="1038"/>
      <c r="CU124" s="1038"/>
      <c r="CV124" s="1038"/>
      <c r="CW124" s="1038"/>
      <c r="CX124" s="1038"/>
      <c r="CY124" s="1038"/>
      <c r="CZ124" s="1038"/>
      <c r="DA124" s="1038"/>
      <c r="DB124" s="1038"/>
      <c r="DC124" s="1038"/>
      <c r="DD124" s="1038"/>
      <c r="DE124" s="1038"/>
      <c r="DF124" s="1039"/>
      <c r="DG124" s="1027" t="s">
        <v>448</v>
      </c>
      <c r="DH124" s="1028"/>
      <c r="DI124" s="1028"/>
      <c r="DJ124" s="1028"/>
      <c r="DK124" s="1029"/>
      <c r="DL124" s="1030" t="s">
        <v>448</v>
      </c>
      <c r="DM124" s="1028"/>
      <c r="DN124" s="1028"/>
      <c r="DO124" s="1028"/>
      <c r="DP124" s="1029"/>
      <c r="DQ124" s="1030" t="s">
        <v>448</v>
      </c>
      <c r="DR124" s="1028"/>
      <c r="DS124" s="1028"/>
      <c r="DT124" s="1028"/>
      <c r="DU124" s="1029"/>
      <c r="DV124" s="1031" t="s">
        <v>448</v>
      </c>
      <c r="DW124" s="1032"/>
      <c r="DX124" s="1032"/>
      <c r="DY124" s="1032"/>
      <c r="DZ124" s="1033"/>
    </row>
    <row r="125" spans="1:130" s="197" customFormat="1" ht="26.25" customHeight="1" thickBot="1">
      <c r="A125" s="1005"/>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448</v>
      </c>
      <c r="AB125" s="989"/>
      <c r="AC125" s="989"/>
      <c r="AD125" s="989"/>
      <c r="AE125" s="990"/>
      <c r="AF125" s="991" t="s">
        <v>448</v>
      </c>
      <c r="AG125" s="989"/>
      <c r="AH125" s="989"/>
      <c r="AI125" s="989"/>
      <c r="AJ125" s="990"/>
      <c r="AK125" s="991" t="s">
        <v>448</v>
      </c>
      <c r="AL125" s="989"/>
      <c r="AM125" s="989"/>
      <c r="AN125" s="989"/>
      <c r="AO125" s="990"/>
      <c r="AP125" s="992" t="s">
        <v>448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450</v>
      </c>
      <c r="CL125" s="1044"/>
      <c r="CM125" s="1044"/>
      <c r="CN125" s="1044"/>
      <c r="CO125" s="1045"/>
      <c r="CP125" s="970" t="s">
        <v>451</v>
      </c>
      <c r="CQ125" s="917"/>
      <c r="CR125" s="917"/>
      <c r="CS125" s="917"/>
      <c r="CT125" s="917"/>
      <c r="CU125" s="917"/>
      <c r="CV125" s="917"/>
      <c r="CW125" s="917"/>
      <c r="CX125" s="917"/>
      <c r="CY125" s="917"/>
      <c r="CZ125" s="917"/>
      <c r="DA125" s="917"/>
      <c r="DB125" s="917"/>
      <c r="DC125" s="917"/>
      <c r="DD125" s="917"/>
      <c r="DE125" s="917"/>
      <c r="DF125" s="918"/>
      <c r="DG125" s="956" t="s">
        <v>448</v>
      </c>
      <c r="DH125" s="957"/>
      <c r="DI125" s="957"/>
      <c r="DJ125" s="957"/>
      <c r="DK125" s="957"/>
      <c r="DL125" s="957" t="s">
        <v>448</v>
      </c>
      <c r="DM125" s="957"/>
      <c r="DN125" s="957"/>
      <c r="DO125" s="957"/>
      <c r="DP125" s="957"/>
      <c r="DQ125" s="957" t="s">
        <v>448</v>
      </c>
      <c r="DR125" s="957"/>
      <c r="DS125" s="957"/>
      <c r="DT125" s="957"/>
      <c r="DU125" s="957"/>
      <c r="DV125" s="958" t="s">
        <v>448</v>
      </c>
      <c r="DW125" s="958"/>
      <c r="DX125" s="958"/>
      <c r="DY125" s="958"/>
      <c r="DZ125" s="959"/>
    </row>
    <row r="126" spans="1:130" s="197" customFormat="1" ht="26.25" customHeight="1">
      <c r="A126" s="1005"/>
      <c r="B126" s="976"/>
      <c r="C126" s="946" t="s">
        <v>437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448</v>
      </c>
      <c r="AB126" s="989"/>
      <c r="AC126" s="989"/>
      <c r="AD126" s="989"/>
      <c r="AE126" s="990"/>
      <c r="AF126" s="991" t="s">
        <v>448</v>
      </c>
      <c r="AG126" s="989"/>
      <c r="AH126" s="989"/>
      <c r="AI126" s="989"/>
      <c r="AJ126" s="990"/>
      <c r="AK126" s="991" t="s">
        <v>448</v>
      </c>
      <c r="AL126" s="989"/>
      <c r="AM126" s="989"/>
      <c r="AN126" s="989"/>
      <c r="AO126" s="990"/>
      <c r="AP126" s="992" t="s">
        <v>448</v>
      </c>
      <c r="AQ126" s="993"/>
      <c r="AR126" s="993"/>
      <c r="AS126" s="993"/>
      <c r="AT126" s="994"/>
      <c r="AU126" s="233"/>
      <c r="AV126" s="233"/>
      <c r="AW126" s="233"/>
      <c r="AX126" s="1066" t="s">
        <v>452</v>
      </c>
      <c r="AY126" s="1067"/>
      <c r="AZ126" s="1067"/>
      <c r="BA126" s="1067"/>
      <c r="BB126" s="1067"/>
      <c r="BC126" s="1067"/>
      <c r="BD126" s="1067"/>
      <c r="BE126" s="1068"/>
      <c r="BF126" s="1082" t="s">
        <v>453</v>
      </c>
      <c r="BG126" s="1067"/>
      <c r="BH126" s="1067"/>
      <c r="BI126" s="1067"/>
      <c r="BJ126" s="1067"/>
      <c r="BK126" s="1067"/>
      <c r="BL126" s="1068"/>
      <c r="BM126" s="1082" t="s">
        <v>454</v>
      </c>
      <c r="BN126" s="1067"/>
      <c r="BO126" s="1067"/>
      <c r="BP126" s="1067"/>
      <c r="BQ126" s="1067"/>
      <c r="BR126" s="1067"/>
      <c r="BS126" s="1068"/>
      <c r="BT126" s="1082" t="s">
        <v>455</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456</v>
      </c>
      <c r="CQ126" s="980"/>
      <c r="CR126" s="980"/>
      <c r="CS126" s="980"/>
      <c r="CT126" s="980"/>
      <c r="CU126" s="980"/>
      <c r="CV126" s="980"/>
      <c r="CW126" s="980"/>
      <c r="CX126" s="980"/>
      <c r="CY126" s="980"/>
      <c r="CZ126" s="980"/>
      <c r="DA126" s="980"/>
      <c r="DB126" s="980"/>
      <c r="DC126" s="980"/>
      <c r="DD126" s="980"/>
      <c r="DE126" s="980"/>
      <c r="DF126" s="981"/>
      <c r="DG126" s="949" t="s">
        <v>448</v>
      </c>
      <c r="DH126" s="950"/>
      <c r="DI126" s="950"/>
      <c r="DJ126" s="950"/>
      <c r="DK126" s="950"/>
      <c r="DL126" s="950" t="s">
        <v>448</v>
      </c>
      <c r="DM126" s="950"/>
      <c r="DN126" s="950"/>
      <c r="DO126" s="950"/>
      <c r="DP126" s="950"/>
      <c r="DQ126" s="950" t="s">
        <v>448</v>
      </c>
      <c r="DR126" s="950"/>
      <c r="DS126" s="950"/>
      <c r="DT126" s="950"/>
      <c r="DU126" s="950"/>
      <c r="DV126" s="951" t="s">
        <v>448</v>
      </c>
      <c r="DW126" s="951"/>
      <c r="DX126" s="951"/>
      <c r="DY126" s="951"/>
      <c r="DZ126" s="952"/>
    </row>
    <row r="127" spans="1:130" s="197" customFormat="1" ht="26.25" customHeight="1" thickBot="1">
      <c r="A127" s="1006"/>
      <c r="B127" s="978"/>
      <c r="C127" s="1034" t="s">
        <v>457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448</v>
      </c>
      <c r="AB127" s="989"/>
      <c r="AC127" s="989"/>
      <c r="AD127" s="989"/>
      <c r="AE127" s="990"/>
      <c r="AF127" s="991" t="s">
        <v>448</v>
      </c>
      <c r="AG127" s="989"/>
      <c r="AH127" s="989"/>
      <c r="AI127" s="989"/>
      <c r="AJ127" s="990"/>
      <c r="AK127" s="991" t="s">
        <v>448</v>
      </c>
      <c r="AL127" s="989"/>
      <c r="AM127" s="989"/>
      <c r="AN127" s="989"/>
      <c r="AO127" s="990"/>
      <c r="AP127" s="992" t="s">
        <v>448</v>
      </c>
      <c r="AQ127" s="993"/>
      <c r="AR127" s="993"/>
      <c r="AS127" s="993"/>
      <c r="AT127" s="994"/>
      <c r="AU127" s="233"/>
      <c r="AV127" s="233"/>
      <c r="AW127" s="233"/>
      <c r="AX127" s="916" t="s">
        <v>458</v>
      </c>
      <c r="AY127" s="917"/>
      <c r="AZ127" s="917"/>
      <c r="BA127" s="917"/>
      <c r="BB127" s="917"/>
      <c r="BC127" s="917"/>
      <c r="BD127" s="917"/>
      <c r="BE127" s="918"/>
      <c r="BF127" s="1071" t="s">
        <v>448</v>
      </c>
      <c r="BG127" s="1072"/>
      <c r="BH127" s="1072"/>
      <c r="BI127" s="1072"/>
      <c r="BJ127" s="1072"/>
      <c r="BK127" s="1072"/>
      <c r="BL127" s="1081"/>
      <c r="BM127" s="1071">
        <v>12.98</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459</v>
      </c>
      <c r="CQ127" s="1075"/>
      <c r="CR127" s="1075"/>
      <c r="CS127" s="1075"/>
      <c r="CT127" s="1075"/>
      <c r="CU127" s="1075"/>
      <c r="CV127" s="1075"/>
      <c r="CW127" s="1075"/>
      <c r="CX127" s="1075"/>
      <c r="CY127" s="1075"/>
      <c r="CZ127" s="1075"/>
      <c r="DA127" s="1075"/>
      <c r="DB127" s="1075"/>
      <c r="DC127" s="1075"/>
      <c r="DD127" s="1075"/>
      <c r="DE127" s="1075"/>
      <c r="DF127" s="1076"/>
      <c r="DG127" s="1077" t="s">
        <v>460</v>
      </c>
      <c r="DH127" s="1078"/>
      <c r="DI127" s="1078"/>
      <c r="DJ127" s="1078"/>
      <c r="DK127" s="1078"/>
      <c r="DL127" s="1078" t="s">
        <v>461</v>
      </c>
      <c r="DM127" s="1078"/>
      <c r="DN127" s="1078"/>
      <c r="DO127" s="1078"/>
      <c r="DP127" s="1078"/>
      <c r="DQ127" s="1078" t="s">
        <v>461</v>
      </c>
      <c r="DR127" s="1078"/>
      <c r="DS127" s="1078"/>
      <c r="DT127" s="1078"/>
      <c r="DU127" s="1078"/>
      <c r="DV127" s="1079" t="s">
        <v>461</v>
      </c>
      <c r="DW127" s="1079"/>
      <c r="DX127" s="1079"/>
      <c r="DY127" s="1079"/>
      <c r="DZ127" s="1080"/>
    </row>
    <row r="128" spans="1:130" s="197" customFormat="1" ht="26.25" customHeight="1">
      <c r="A128" s="1101" t="s">
        <v>462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463</v>
      </c>
      <c r="X128" s="1103"/>
      <c r="Y128" s="1103"/>
      <c r="Z128" s="1104"/>
      <c r="AA128" s="1119">
        <v>407340</v>
      </c>
      <c r="AB128" s="1120"/>
      <c r="AC128" s="1120"/>
      <c r="AD128" s="1120"/>
      <c r="AE128" s="1121"/>
      <c r="AF128" s="1122">
        <v>340149</v>
      </c>
      <c r="AG128" s="1120"/>
      <c r="AH128" s="1120"/>
      <c r="AI128" s="1120"/>
      <c r="AJ128" s="1121"/>
      <c r="AK128" s="1122">
        <v>316162</v>
      </c>
      <c r="AL128" s="1120"/>
      <c r="AM128" s="1120"/>
      <c r="AN128" s="1120"/>
      <c r="AO128" s="1121"/>
      <c r="AP128" s="1123"/>
      <c r="AQ128" s="1124"/>
      <c r="AR128" s="1124"/>
      <c r="AS128" s="1124"/>
      <c r="AT128" s="1125"/>
      <c r="AU128" s="235"/>
      <c r="AV128" s="235"/>
      <c r="AW128" s="235"/>
      <c r="AX128" s="1084" t="s">
        <v>464</v>
      </c>
      <c r="AY128" s="980"/>
      <c r="AZ128" s="980"/>
      <c r="BA128" s="980"/>
      <c r="BB128" s="980"/>
      <c r="BC128" s="980"/>
      <c r="BD128" s="980"/>
      <c r="BE128" s="981"/>
      <c r="BF128" s="1096" t="s">
        <v>448</v>
      </c>
      <c r="BG128" s="1097"/>
      <c r="BH128" s="1097"/>
      <c r="BI128" s="1097"/>
      <c r="BJ128" s="1097"/>
      <c r="BK128" s="1097"/>
      <c r="BL128" s="1098"/>
      <c r="BM128" s="1096">
        <v>17.98</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465</v>
      </c>
      <c r="X129" s="1091"/>
      <c r="Y129" s="1091"/>
      <c r="Z129" s="1092"/>
      <c r="AA129" s="988">
        <v>12466317</v>
      </c>
      <c r="AB129" s="989"/>
      <c r="AC129" s="989"/>
      <c r="AD129" s="989"/>
      <c r="AE129" s="990"/>
      <c r="AF129" s="991">
        <v>12383175</v>
      </c>
      <c r="AG129" s="989"/>
      <c r="AH129" s="989"/>
      <c r="AI129" s="989"/>
      <c r="AJ129" s="990"/>
      <c r="AK129" s="991">
        <v>12694495</v>
      </c>
      <c r="AL129" s="989"/>
      <c r="AM129" s="989"/>
      <c r="AN129" s="989"/>
      <c r="AO129" s="990"/>
      <c r="AP129" s="1093"/>
      <c r="AQ129" s="1094"/>
      <c r="AR129" s="1094"/>
      <c r="AS129" s="1094"/>
      <c r="AT129" s="1095"/>
      <c r="AU129" s="235"/>
      <c r="AV129" s="235"/>
      <c r="AW129" s="235"/>
      <c r="AX129" s="1084" t="s">
        <v>466</v>
      </c>
      <c r="AY129" s="980"/>
      <c r="AZ129" s="980"/>
      <c r="BA129" s="980"/>
      <c r="BB129" s="980"/>
      <c r="BC129" s="980"/>
      <c r="BD129" s="980"/>
      <c r="BE129" s="981"/>
      <c r="BF129" s="1085">
        <v>5.4</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468</v>
      </c>
      <c r="X130" s="1091"/>
      <c r="Y130" s="1091"/>
      <c r="Z130" s="1092"/>
      <c r="AA130" s="988">
        <v>1741099</v>
      </c>
      <c r="AB130" s="989"/>
      <c r="AC130" s="989"/>
      <c r="AD130" s="989"/>
      <c r="AE130" s="990"/>
      <c r="AF130" s="991">
        <v>1802479</v>
      </c>
      <c r="AG130" s="989"/>
      <c r="AH130" s="989"/>
      <c r="AI130" s="989"/>
      <c r="AJ130" s="990"/>
      <c r="AK130" s="991">
        <v>1709500</v>
      </c>
      <c r="AL130" s="989"/>
      <c r="AM130" s="989"/>
      <c r="AN130" s="989"/>
      <c r="AO130" s="990"/>
      <c r="AP130" s="1093"/>
      <c r="AQ130" s="1094"/>
      <c r="AR130" s="1094"/>
      <c r="AS130" s="1094"/>
      <c r="AT130" s="1095"/>
      <c r="AU130" s="235"/>
      <c r="AV130" s="235"/>
      <c r="AW130" s="235"/>
      <c r="AX130" s="1143" t="s">
        <v>469</v>
      </c>
      <c r="AY130" s="1075"/>
      <c r="AZ130" s="1075"/>
      <c r="BA130" s="1075"/>
      <c r="BB130" s="1075"/>
      <c r="BC130" s="1075"/>
      <c r="BD130" s="1075"/>
      <c r="BE130" s="1076"/>
      <c r="BF130" s="1105" t="s">
        <v>470</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471</v>
      </c>
      <c r="X131" s="1114"/>
      <c r="Y131" s="1114"/>
      <c r="Z131" s="1115"/>
      <c r="AA131" s="1027">
        <v>10725218</v>
      </c>
      <c r="AB131" s="1028"/>
      <c r="AC131" s="1028"/>
      <c r="AD131" s="1028"/>
      <c r="AE131" s="1029"/>
      <c r="AF131" s="1030">
        <v>10580696</v>
      </c>
      <c r="AG131" s="1028"/>
      <c r="AH131" s="1028"/>
      <c r="AI131" s="1028"/>
      <c r="AJ131" s="1029"/>
      <c r="AK131" s="1030">
        <v>10984995</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472</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473</v>
      </c>
      <c r="W132" s="1131"/>
      <c r="X132" s="1131"/>
      <c r="Y132" s="1131"/>
      <c r="Z132" s="1132"/>
      <c r="AA132" s="1133">
        <v>6.1349801929999996</v>
      </c>
      <c r="AB132" s="1134"/>
      <c r="AC132" s="1134"/>
      <c r="AD132" s="1134"/>
      <c r="AE132" s="1135"/>
      <c r="AF132" s="1136">
        <v>4.7365693149999997</v>
      </c>
      <c r="AG132" s="1134"/>
      <c r="AH132" s="1134"/>
      <c r="AI132" s="1134"/>
      <c r="AJ132" s="1135"/>
      <c r="AK132" s="1136">
        <v>5.409679294</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474</v>
      </c>
      <c r="W133" s="1138"/>
      <c r="X133" s="1138"/>
      <c r="Y133" s="1138"/>
      <c r="Z133" s="1139"/>
      <c r="AA133" s="1140">
        <v>6.3</v>
      </c>
      <c r="AB133" s="1141"/>
      <c r="AC133" s="1141"/>
      <c r="AD133" s="1141"/>
      <c r="AE133" s="1142"/>
      <c r="AF133" s="1140">
        <v>5.6</v>
      </c>
      <c r="AG133" s="1141"/>
      <c r="AH133" s="1141"/>
      <c r="AI133" s="1141"/>
      <c r="AJ133" s="1142"/>
      <c r="AK133" s="1140">
        <v>5.4</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B83:P83"/>
    <mergeCell ref="Q83:U83"/>
    <mergeCell ref="V83:Z83"/>
    <mergeCell ref="AA83:AE83"/>
    <mergeCell ref="AF83:AJ83"/>
    <mergeCell ref="AK83:AO83"/>
    <mergeCell ref="AP83:AT83"/>
    <mergeCell ref="AU83:AY83"/>
    <mergeCell ref="AZ83:BD83"/>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CR82:CV82"/>
    <mergeCell ref="CW82:DA82"/>
    <mergeCell ref="DB82:DF82"/>
    <mergeCell ref="DG82:DK82"/>
    <mergeCell ref="DL82:DP82"/>
    <mergeCell ref="DQ82:DU82"/>
    <mergeCell ref="AP82:AT82"/>
    <mergeCell ref="AU82:AY82"/>
    <mergeCell ref="AZ82:BD82"/>
    <mergeCell ref="BS82:CG82"/>
    <mergeCell ref="CH82:CL82"/>
    <mergeCell ref="CM82:CQ82"/>
    <mergeCell ref="B82:P82"/>
    <mergeCell ref="Q82:U82"/>
    <mergeCell ref="V82:Z82"/>
    <mergeCell ref="AA82:AE82"/>
    <mergeCell ref="AF82:AJ82"/>
    <mergeCell ref="DV82:DZ82"/>
    <mergeCell ref="CH79:CL79"/>
    <mergeCell ref="CM79:CQ79"/>
    <mergeCell ref="CR79:CV79"/>
    <mergeCell ref="CW79:DA79"/>
    <mergeCell ref="DB79:DF79"/>
    <mergeCell ref="Q79:U79"/>
    <mergeCell ref="V79:Z79"/>
    <mergeCell ref="AA79:AE79"/>
    <mergeCell ref="AF79:AJ79"/>
    <mergeCell ref="AK79:AO79"/>
    <mergeCell ref="AP79:AT79"/>
    <mergeCell ref="AU79:AY79"/>
    <mergeCell ref="AZ79:BD79"/>
    <mergeCell ref="DG81:DK81"/>
    <mergeCell ref="DL81:DP81"/>
    <mergeCell ref="DQ81:DU81"/>
    <mergeCell ref="DV81:DZ81"/>
    <mergeCell ref="BS81:CG81"/>
    <mergeCell ref="CH81:CL81"/>
    <mergeCell ref="CM81:CQ81"/>
    <mergeCell ref="CR81:CV81"/>
    <mergeCell ref="CW81:DA81"/>
    <mergeCell ref="DB81:DF81"/>
    <mergeCell ref="DV80:DZ80"/>
    <mergeCell ref="AK82:AO82"/>
    <mergeCell ref="CM78:CQ78"/>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AP80:AT80"/>
    <mergeCell ref="AU80:AY80"/>
    <mergeCell ref="AZ80:BD80"/>
    <mergeCell ref="BS80:CG80"/>
    <mergeCell ref="CH80:CL80"/>
    <mergeCell ref="CM80:CQ80"/>
    <mergeCell ref="DG79:DK79"/>
    <mergeCell ref="DL79:DP79"/>
    <mergeCell ref="DQ79:DU79"/>
    <mergeCell ref="DV79:DZ79"/>
    <mergeCell ref="Q80:U80"/>
    <mergeCell ref="V80:Z80"/>
    <mergeCell ref="AA80:AE80"/>
    <mergeCell ref="AF80:AJ80"/>
    <mergeCell ref="AK80:AO80"/>
    <mergeCell ref="BS79:CG79"/>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AF63:AJ63"/>
    <mergeCell ref="AK63:AO63"/>
    <mergeCell ref="CW62:DA62"/>
    <mergeCell ref="DB62:DF62"/>
    <mergeCell ref="DG62:DK62"/>
    <mergeCell ref="DL62:DP62"/>
    <mergeCell ref="DQ62:DU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DV62:DZ62"/>
    <mergeCell ref="BE62:BI62"/>
    <mergeCell ref="DV61:DZ61"/>
    <mergeCell ref="B60:P60"/>
    <mergeCell ref="Q60:U60"/>
    <mergeCell ref="V60:Z60"/>
    <mergeCell ref="AA60:AE60"/>
    <mergeCell ref="AF60:AJ60"/>
    <mergeCell ref="BJ62:BN62"/>
    <mergeCell ref="BS62:CG62"/>
    <mergeCell ref="CH62:CL62"/>
    <mergeCell ref="CM62:CQ62"/>
    <mergeCell ref="CR62:CV62"/>
    <mergeCell ref="DL63:DP63"/>
    <mergeCell ref="DQ63:DU63"/>
    <mergeCell ref="DV63:DZ63"/>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DQ60:DU60"/>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59:BI59"/>
    <mergeCell ref="BS59:CG59"/>
    <mergeCell ref="CH59:CL59"/>
    <mergeCell ref="CM59:CQ59"/>
    <mergeCell ref="CR59:CV59"/>
    <mergeCell ref="CW59:DA59"/>
    <mergeCell ref="BS60:CG60"/>
    <mergeCell ref="DL57:DP57"/>
    <mergeCell ref="DQ57:DU57"/>
    <mergeCell ref="DV57:DZ57"/>
    <mergeCell ref="DV58:DZ58"/>
    <mergeCell ref="DB59:DF59"/>
    <mergeCell ref="DG59:DK59"/>
    <mergeCell ref="DL59:DP59"/>
    <mergeCell ref="DQ59:DU59"/>
    <mergeCell ref="DV59:DZ59"/>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AF59:AJ59"/>
    <mergeCell ref="AK59:AO59"/>
    <mergeCell ref="AP59:AT59"/>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AF33:AJ33"/>
    <mergeCell ref="BE32:BI32"/>
    <mergeCell ref="BS32:CG32"/>
    <mergeCell ref="CH32:CL32"/>
    <mergeCell ref="CM32:CQ32"/>
    <mergeCell ref="CR32:CV32"/>
    <mergeCell ref="CW32:DA32"/>
    <mergeCell ref="DV31:DZ31"/>
    <mergeCell ref="B32:P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AF30:AJ30"/>
    <mergeCell ref="BE29:BI29"/>
    <mergeCell ref="BS29:CG29"/>
    <mergeCell ref="CH29:CL29"/>
    <mergeCell ref="CM29:CQ29"/>
    <mergeCell ref="CR29:CV29"/>
    <mergeCell ref="CW29:DA29"/>
    <mergeCell ref="DV28:DZ28"/>
    <mergeCell ref="B29:P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L27:DP27"/>
    <mergeCell ref="DQ27:DU27"/>
    <mergeCell ref="DV27:DZ27"/>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DJ2:DO2"/>
    <mergeCell ref="DQ2:DZ2"/>
    <mergeCell ref="A4:AY4"/>
    <mergeCell ref="A5:P6"/>
    <mergeCell ref="Q5:U6"/>
    <mergeCell ref="V5:Z6"/>
    <mergeCell ref="AA5:AE6"/>
    <mergeCell ref="AF5:AJ6"/>
    <mergeCell ref="AK5:AO6"/>
    <mergeCell ref="AP5:AT6"/>
    <mergeCell ref="Q7:U7"/>
    <mergeCell ref="V7:Z7"/>
    <mergeCell ref="AA7:AE7"/>
    <mergeCell ref="DV7:DZ7"/>
    <mergeCell ref="B8:P8"/>
    <mergeCell ref="AF8:AJ8"/>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P8:AT8"/>
    <mergeCell ref="AU8:AY8"/>
    <mergeCell ref="AK7:AO7"/>
    <mergeCell ref="AP7:AT7"/>
    <mergeCell ref="AU7:AY7"/>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AU9:AY9"/>
    <mergeCell ref="BS9:CG9"/>
    <mergeCell ref="CH9:CL9"/>
    <mergeCell ref="CM9:CQ9"/>
    <mergeCell ref="CR9:CV9"/>
    <mergeCell ref="CW9:DA9"/>
    <mergeCell ref="DB5:DF6"/>
    <mergeCell ref="DG5:DK6"/>
    <mergeCell ref="DL5:DP6"/>
    <mergeCell ref="DQ5:DU6"/>
    <mergeCell ref="DV5:DZ6"/>
    <mergeCell ref="B7:P7"/>
    <mergeCell ref="AF7:AJ7"/>
    <mergeCell ref="AU5:AY6"/>
    <mergeCell ref="BQ5:CG6"/>
    <mergeCell ref="CH5:CL6"/>
    <mergeCell ref="CM5:CQ6"/>
    <mergeCell ref="CR5:CV6"/>
    <mergeCell ref="CW5:DA6"/>
    <mergeCell ref="B74:P74"/>
    <mergeCell ref="B75:P75"/>
    <mergeCell ref="B76:P76"/>
    <mergeCell ref="B78:P78"/>
    <mergeCell ref="B77:P77"/>
    <mergeCell ref="BS8:CG8"/>
    <mergeCell ref="CR7:CV7"/>
    <mergeCell ref="CW7:DA7"/>
    <mergeCell ref="DB7:DF7"/>
    <mergeCell ref="DG7:DK7"/>
    <mergeCell ref="DL7:DP7"/>
    <mergeCell ref="DQ7:DU7"/>
    <mergeCell ref="BS7:CG7"/>
    <mergeCell ref="CH7:CL7"/>
    <mergeCell ref="CM7:CQ7"/>
    <mergeCell ref="Q8:U8"/>
    <mergeCell ref="V8:Z8"/>
    <mergeCell ref="AA8:AE8"/>
    <mergeCell ref="AK8:AO8"/>
    <mergeCell ref="B79:P79"/>
    <mergeCell ref="B80:P80"/>
    <mergeCell ref="B68:P68"/>
    <mergeCell ref="B70:P70"/>
    <mergeCell ref="B69:P69"/>
    <mergeCell ref="B71:P71"/>
    <mergeCell ref="B72:P72"/>
    <mergeCell ref="B73:P73"/>
    <mergeCell ref="Q28:U28"/>
    <mergeCell ref="V28:Z28"/>
    <mergeCell ref="AA28:AE28"/>
    <mergeCell ref="Q30:U30"/>
    <mergeCell ref="V30:Z30"/>
    <mergeCell ref="AA30:AE30"/>
    <mergeCell ref="Q29:U29"/>
    <mergeCell ref="V29:Z29"/>
    <mergeCell ref="AA29:AE29"/>
    <mergeCell ref="Q31:U31"/>
    <mergeCell ref="V31:Z31"/>
    <mergeCell ref="AA31:AE31"/>
    <mergeCell ref="Q33:U33"/>
    <mergeCell ref="V33:Z33"/>
    <mergeCell ref="AA33:AE33"/>
    <mergeCell ref="Q32:U32"/>
    <mergeCell ref="V32:Z32"/>
    <mergeCell ref="AA32:AE32"/>
    <mergeCell ref="B62:P62"/>
    <mergeCell ref="B28:P28"/>
    <mergeCell ref="B59:P59"/>
    <mergeCell ref="Q59:U59"/>
    <mergeCell ref="V59:Z59"/>
    <mergeCell ref="AA59:AE59"/>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zoomScaleSheetLayoutView="5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47" t="s">
        <v>477</v>
      </c>
      <c r="L7" s="254"/>
      <c r="M7" s="255" t="s">
        <v>478</v>
      </c>
      <c r="N7" s="256"/>
    </row>
    <row r="8" spans="1:16">
      <c r="A8" s="248"/>
      <c r="B8" s="244"/>
      <c r="C8" s="244"/>
      <c r="D8" s="244"/>
      <c r="E8" s="244"/>
      <c r="F8" s="244"/>
      <c r="G8" s="257"/>
      <c r="H8" s="258"/>
      <c r="I8" s="258"/>
      <c r="J8" s="259"/>
      <c r="K8" s="1148"/>
      <c r="L8" s="260" t="s">
        <v>479</v>
      </c>
      <c r="M8" s="261" t="s">
        <v>480</v>
      </c>
      <c r="N8" s="262" t="s">
        <v>481</v>
      </c>
    </row>
    <row r="9" spans="1:16">
      <c r="A9" s="248"/>
      <c r="B9" s="244"/>
      <c r="C9" s="244"/>
      <c r="D9" s="244"/>
      <c r="E9" s="244"/>
      <c r="F9" s="244"/>
      <c r="G9" s="1149" t="s">
        <v>482</v>
      </c>
      <c r="H9" s="1150"/>
      <c r="I9" s="1150"/>
      <c r="J9" s="1151"/>
      <c r="K9" s="263">
        <v>3879918</v>
      </c>
      <c r="L9" s="264">
        <v>64809</v>
      </c>
      <c r="M9" s="265">
        <v>62416</v>
      </c>
      <c r="N9" s="266">
        <v>3.8</v>
      </c>
    </row>
    <row r="10" spans="1:16">
      <c r="A10" s="248"/>
      <c r="B10" s="244"/>
      <c r="C10" s="244"/>
      <c r="D10" s="244"/>
      <c r="E10" s="244"/>
      <c r="F10" s="244"/>
      <c r="G10" s="1149" t="s">
        <v>483</v>
      </c>
      <c r="H10" s="1150"/>
      <c r="I10" s="1150"/>
      <c r="J10" s="1151"/>
      <c r="K10" s="267">
        <v>368979</v>
      </c>
      <c r="L10" s="268">
        <v>6163</v>
      </c>
      <c r="M10" s="269">
        <v>5506</v>
      </c>
      <c r="N10" s="270">
        <v>11.9</v>
      </c>
    </row>
    <row r="11" spans="1:16" ht="13.5" customHeight="1">
      <c r="A11" s="248"/>
      <c r="B11" s="244"/>
      <c r="C11" s="244"/>
      <c r="D11" s="244"/>
      <c r="E11" s="244"/>
      <c r="F11" s="244"/>
      <c r="G11" s="1149" t="s">
        <v>484</v>
      </c>
      <c r="H11" s="1150"/>
      <c r="I11" s="1150"/>
      <c r="J11" s="1151"/>
      <c r="K11" s="267">
        <v>30382</v>
      </c>
      <c r="L11" s="268">
        <v>507</v>
      </c>
      <c r="M11" s="269">
        <v>5414</v>
      </c>
      <c r="N11" s="270">
        <v>-90.6</v>
      </c>
    </row>
    <row r="12" spans="1:16" ht="13.5" customHeight="1">
      <c r="A12" s="248"/>
      <c r="B12" s="244"/>
      <c r="C12" s="244"/>
      <c r="D12" s="244"/>
      <c r="E12" s="244"/>
      <c r="F12" s="244"/>
      <c r="G12" s="1149" t="s">
        <v>485</v>
      </c>
      <c r="H12" s="1150"/>
      <c r="I12" s="1150"/>
      <c r="J12" s="1151"/>
      <c r="K12" s="267">
        <v>103046</v>
      </c>
      <c r="L12" s="268">
        <v>1721</v>
      </c>
      <c r="M12" s="269">
        <v>1117</v>
      </c>
      <c r="N12" s="270">
        <v>54.1</v>
      </c>
    </row>
    <row r="13" spans="1:16" ht="13.5" customHeight="1">
      <c r="A13" s="248"/>
      <c r="B13" s="244"/>
      <c r="C13" s="244"/>
      <c r="D13" s="244"/>
      <c r="E13" s="244"/>
      <c r="F13" s="244"/>
      <c r="G13" s="1149" t="s">
        <v>486</v>
      </c>
      <c r="H13" s="1150"/>
      <c r="I13" s="1150"/>
      <c r="J13" s="1151"/>
      <c r="K13" s="267" t="s">
        <v>487</v>
      </c>
      <c r="L13" s="268" t="s">
        <v>487</v>
      </c>
      <c r="M13" s="269">
        <v>0</v>
      </c>
      <c r="N13" s="270" t="s">
        <v>487</v>
      </c>
    </row>
    <row r="14" spans="1:16" ht="13.5" customHeight="1">
      <c r="A14" s="248"/>
      <c r="B14" s="244"/>
      <c r="C14" s="244"/>
      <c r="D14" s="244"/>
      <c r="E14" s="244"/>
      <c r="F14" s="244"/>
      <c r="G14" s="1149" t="s">
        <v>488</v>
      </c>
      <c r="H14" s="1150"/>
      <c r="I14" s="1150"/>
      <c r="J14" s="1151"/>
      <c r="K14" s="267">
        <v>229954</v>
      </c>
      <c r="L14" s="268">
        <v>3841</v>
      </c>
      <c r="M14" s="269">
        <v>2298</v>
      </c>
      <c r="N14" s="270">
        <v>67.099999999999994</v>
      </c>
    </row>
    <row r="15" spans="1:16" ht="13.5" customHeight="1">
      <c r="A15" s="248"/>
      <c r="B15" s="244"/>
      <c r="C15" s="244"/>
      <c r="D15" s="244"/>
      <c r="E15" s="244"/>
      <c r="F15" s="244"/>
      <c r="G15" s="1149" t="s">
        <v>489</v>
      </c>
      <c r="H15" s="1150"/>
      <c r="I15" s="1150"/>
      <c r="J15" s="1151"/>
      <c r="K15" s="267">
        <v>36309</v>
      </c>
      <c r="L15" s="268">
        <v>606</v>
      </c>
      <c r="M15" s="269">
        <v>1592</v>
      </c>
      <c r="N15" s="270">
        <v>-61.9</v>
      </c>
    </row>
    <row r="16" spans="1:16">
      <c r="A16" s="248"/>
      <c r="B16" s="244"/>
      <c r="C16" s="244"/>
      <c r="D16" s="244"/>
      <c r="E16" s="244"/>
      <c r="F16" s="244"/>
      <c r="G16" s="1152" t="s">
        <v>490</v>
      </c>
      <c r="H16" s="1153"/>
      <c r="I16" s="1153"/>
      <c r="J16" s="1154"/>
      <c r="K16" s="268">
        <v>-289103</v>
      </c>
      <c r="L16" s="268">
        <v>-4829</v>
      </c>
      <c r="M16" s="269">
        <v>-6284</v>
      </c>
      <c r="N16" s="270">
        <v>-23.2</v>
      </c>
    </row>
    <row r="17" spans="1:16">
      <c r="A17" s="248"/>
      <c r="B17" s="244"/>
      <c r="C17" s="244"/>
      <c r="D17" s="244"/>
      <c r="E17" s="244"/>
      <c r="F17" s="244"/>
      <c r="G17" s="1152" t="s">
        <v>167</v>
      </c>
      <c r="H17" s="1153"/>
      <c r="I17" s="1153"/>
      <c r="J17" s="1154"/>
      <c r="K17" s="268">
        <v>4359485</v>
      </c>
      <c r="L17" s="268">
        <v>72819</v>
      </c>
      <c r="M17" s="269">
        <v>72059</v>
      </c>
      <c r="N17" s="270">
        <v>1.1000000000000001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44" t="s">
        <v>495</v>
      </c>
      <c r="H21" s="1145"/>
      <c r="I21" s="1145"/>
      <c r="J21" s="1146"/>
      <c r="K21" s="280">
        <v>8.57</v>
      </c>
      <c r="L21" s="281">
        <v>7.1</v>
      </c>
      <c r="M21" s="282">
        <v>1.47</v>
      </c>
      <c r="N21" s="249"/>
      <c r="O21" s="283"/>
      <c r="P21" s="279"/>
    </row>
    <row r="22" spans="1:16" s="284" customFormat="1">
      <c r="A22" s="279"/>
      <c r="B22" s="249"/>
      <c r="C22" s="249"/>
      <c r="D22" s="249"/>
      <c r="E22" s="249"/>
      <c r="F22" s="249"/>
      <c r="G22" s="1144" t="s">
        <v>496</v>
      </c>
      <c r="H22" s="1145"/>
      <c r="I22" s="1145"/>
      <c r="J22" s="1146"/>
      <c r="K22" s="285">
        <v>96.7</v>
      </c>
      <c r="L22" s="286">
        <v>98.4</v>
      </c>
      <c r="M22" s="287">
        <v>-1.7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47" t="s">
        <v>477</v>
      </c>
      <c r="L30" s="254"/>
      <c r="M30" s="255" t="s">
        <v>478</v>
      </c>
      <c r="N30" s="256"/>
    </row>
    <row r="31" spans="1:16">
      <c r="A31" s="248"/>
      <c r="B31" s="244"/>
      <c r="C31" s="244"/>
      <c r="D31" s="244"/>
      <c r="E31" s="244"/>
      <c r="F31" s="244"/>
      <c r="G31" s="257"/>
      <c r="H31" s="258"/>
      <c r="I31" s="258"/>
      <c r="J31" s="259"/>
      <c r="K31" s="1148"/>
      <c r="L31" s="260" t="s">
        <v>479</v>
      </c>
      <c r="M31" s="261" t="s">
        <v>480</v>
      </c>
      <c r="N31" s="262" t="s">
        <v>481</v>
      </c>
    </row>
    <row r="32" spans="1:16" ht="27" customHeight="1">
      <c r="A32" s="248"/>
      <c r="B32" s="244"/>
      <c r="C32" s="244"/>
      <c r="D32" s="244"/>
      <c r="E32" s="244"/>
      <c r="F32" s="244"/>
      <c r="G32" s="1160" t="s">
        <v>500</v>
      </c>
      <c r="H32" s="1161"/>
      <c r="I32" s="1161"/>
      <c r="J32" s="1162"/>
      <c r="K32" s="294">
        <v>1506908</v>
      </c>
      <c r="L32" s="294">
        <v>25171</v>
      </c>
      <c r="M32" s="295">
        <v>39864</v>
      </c>
      <c r="N32" s="296">
        <v>-36.9</v>
      </c>
    </row>
    <row r="33" spans="1:16" ht="13.5" customHeight="1">
      <c r="A33" s="248"/>
      <c r="B33" s="244"/>
      <c r="C33" s="244"/>
      <c r="D33" s="244"/>
      <c r="E33" s="244"/>
      <c r="F33" s="244"/>
      <c r="G33" s="1160" t="s">
        <v>501</v>
      </c>
      <c r="H33" s="1161"/>
      <c r="I33" s="1161"/>
      <c r="J33" s="1162"/>
      <c r="K33" s="294" t="s">
        <v>487</v>
      </c>
      <c r="L33" s="294" t="s">
        <v>487</v>
      </c>
      <c r="M33" s="295">
        <v>3</v>
      </c>
      <c r="N33" s="296" t="s">
        <v>487</v>
      </c>
    </row>
    <row r="34" spans="1:16" ht="27" customHeight="1">
      <c r="A34" s="248"/>
      <c r="B34" s="244"/>
      <c r="C34" s="244"/>
      <c r="D34" s="244"/>
      <c r="E34" s="244"/>
      <c r="F34" s="244"/>
      <c r="G34" s="1160" t="s">
        <v>502</v>
      </c>
      <c r="H34" s="1161"/>
      <c r="I34" s="1161"/>
      <c r="J34" s="1162"/>
      <c r="K34" s="294" t="s">
        <v>487</v>
      </c>
      <c r="L34" s="294" t="s">
        <v>487</v>
      </c>
      <c r="M34" s="295">
        <v>79</v>
      </c>
      <c r="N34" s="296" t="s">
        <v>487</v>
      </c>
    </row>
    <row r="35" spans="1:16" ht="27" customHeight="1">
      <c r="A35" s="248"/>
      <c r="B35" s="244"/>
      <c r="C35" s="244"/>
      <c r="D35" s="244"/>
      <c r="E35" s="244"/>
      <c r="F35" s="244"/>
      <c r="G35" s="1160" t="s">
        <v>503</v>
      </c>
      <c r="H35" s="1161"/>
      <c r="I35" s="1161"/>
      <c r="J35" s="1162"/>
      <c r="K35" s="294">
        <v>1112022</v>
      </c>
      <c r="L35" s="294">
        <v>18575</v>
      </c>
      <c r="M35" s="295">
        <v>14090</v>
      </c>
      <c r="N35" s="296">
        <v>31.8</v>
      </c>
    </row>
    <row r="36" spans="1:16" ht="27" customHeight="1">
      <c r="A36" s="248"/>
      <c r="B36" s="244"/>
      <c r="C36" s="244"/>
      <c r="D36" s="244"/>
      <c r="E36" s="244"/>
      <c r="F36" s="244"/>
      <c r="G36" s="1160" t="s">
        <v>504</v>
      </c>
      <c r="H36" s="1161"/>
      <c r="I36" s="1161"/>
      <c r="J36" s="1162"/>
      <c r="K36" s="294" t="s">
        <v>487</v>
      </c>
      <c r="L36" s="294" t="s">
        <v>487</v>
      </c>
      <c r="M36" s="295">
        <v>1791</v>
      </c>
      <c r="N36" s="296" t="s">
        <v>487</v>
      </c>
    </row>
    <row r="37" spans="1:16" ht="13.5" customHeight="1">
      <c r="A37" s="248"/>
      <c r="B37" s="244"/>
      <c r="C37" s="244"/>
      <c r="D37" s="244"/>
      <c r="E37" s="244"/>
      <c r="F37" s="244"/>
      <c r="G37" s="1160" t="s">
        <v>505</v>
      </c>
      <c r="H37" s="1161"/>
      <c r="I37" s="1161"/>
      <c r="J37" s="1162"/>
      <c r="K37" s="294">
        <v>985</v>
      </c>
      <c r="L37" s="294">
        <v>16</v>
      </c>
      <c r="M37" s="295">
        <v>866</v>
      </c>
      <c r="N37" s="296">
        <v>-98.2</v>
      </c>
    </row>
    <row r="38" spans="1:16" ht="27" customHeight="1">
      <c r="A38" s="248"/>
      <c r="B38" s="244"/>
      <c r="C38" s="244"/>
      <c r="D38" s="244"/>
      <c r="E38" s="244"/>
      <c r="F38" s="244"/>
      <c r="G38" s="1163" t="s">
        <v>506</v>
      </c>
      <c r="H38" s="1164"/>
      <c r="I38" s="1164"/>
      <c r="J38" s="1165"/>
      <c r="K38" s="297" t="s">
        <v>487</v>
      </c>
      <c r="L38" s="297" t="s">
        <v>487</v>
      </c>
      <c r="M38" s="298">
        <v>3</v>
      </c>
      <c r="N38" s="299" t="s">
        <v>487</v>
      </c>
      <c r="O38" s="293"/>
    </row>
    <row r="39" spans="1:16">
      <c r="A39" s="248"/>
      <c r="B39" s="244"/>
      <c r="C39" s="244"/>
      <c r="D39" s="244"/>
      <c r="E39" s="244"/>
      <c r="F39" s="244"/>
      <c r="G39" s="1163" t="s">
        <v>507</v>
      </c>
      <c r="H39" s="1164"/>
      <c r="I39" s="1164"/>
      <c r="J39" s="1165"/>
      <c r="K39" s="300">
        <v>-316162</v>
      </c>
      <c r="L39" s="300">
        <v>-5281</v>
      </c>
      <c r="M39" s="301">
        <v>-5541</v>
      </c>
      <c r="N39" s="302">
        <v>-4.7</v>
      </c>
      <c r="O39" s="293"/>
    </row>
    <row r="40" spans="1:16" ht="27" customHeight="1">
      <c r="A40" s="248"/>
      <c r="B40" s="244"/>
      <c r="C40" s="244"/>
      <c r="D40" s="244"/>
      <c r="E40" s="244"/>
      <c r="F40" s="244"/>
      <c r="G40" s="1160" t="s">
        <v>508</v>
      </c>
      <c r="H40" s="1161"/>
      <c r="I40" s="1161"/>
      <c r="J40" s="1162"/>
      <c r="K40" s="300">
        <v>-1709500</v>
      </c>
      <c r="L40" s="300">
        <v>-28555</v>
      </c>
      <c r="M40" s="301">
        <v>-36202</v>
      </c>
      <c r="N40" s="302">
        <v>-21.1</v>
      </c>
      <c r="O40" s="293"/>
    </row>
    <row r="41" spans="1:16">
      <c r="A41" s="248"/>
      <c r="B41" s="244"/>
      <c r="C41" s="244"/>
      <c r="D41" s="244"/>
      <c r="E41" s="244"/>
      <c r="F41" s="244"/>
      <c r="G41" s="1166" t="s">
        <v>278</v>
      </c>
      <c r="H41" s="1167"/>
      <c r="I41" s="1167"/>
      <c r="J41" s="1168"/>
      <c r="K41" s="294">
        <v>594253</v>
      </c>
      <c r="L41" s="300">
        <v>9926</v>
      </c>
      <c r="M41" s="301">
        <v>14952</v>
      </c>
      <c r="N41" s="302">
        <v>-33.6</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55" t="s">
        <v>477</v>
      </c>
      <c r="J49" s="1157" t="s">
        <v>512</v>
      </c>
      <c r="K49" s="1158"/>
      <c r="L49" s="1158"/>
      <c r="M49" s="1158"/>
      <c r="N49" s="1159"/>
    </row>
    <row r="50" spans="1:14">
      <c r="A50" s="248"/>
      <c r="B50" s="244"/>
      <c r="C50" s="244"/>
      <c r="D50" s="244"/>
      <c r="E50" s="244"/>
      <c r="F50" s="244"/>
      <c r="G50" s="312"/>
      <c r="H50" s="313"/>
      <c r="I50" s="1156"/>
      <c r="J50" s="314" t="s">
        <v>513</v>
      </c>
      <c r="K50" s="315" t="s">
        <v>514</v>
      </c>
      <c r="L50" s="316" t="s">
        <v>515</v>
      </c>
      <c r="M50" s="317" t="s">
        <v>516</v>
      </c>
      <c r="N50" s="318" t="s">
        <v>517</v>
      </c>
    </row>
    <row r="51" spans="1:14">
      <c r="A51" s="248"/>
      <c r="B51" s="244"/>
      <c r="C51" s="244"/>
      <c r="D51" s="244"/>
      <c r="E51" s="244"/>
      <c r="F51" s="244"/>
      <c r="G51" s="310" t="s">
        <v>518</v>
      </c>
      <c r="H51" s="311"/>
      <c r="I51" s="319">
        <v>2149873</v>
      </c>
      <c r="J51" s="320">
        <v>35669</v>
      </c>
      <c r="K51" s="321">
        <v>-34.799999999999997</v>
      </c>
      <c r="L51" s="322">
        <v>48103</v>
      </c>
      <c r="M51" s="323">
        <v>8.9</v>
      </c>
      <c r="N51" s="324">
        <v>-43.7</v>
      </c>
    </row>
    <row r="52" spans="1:14">
      <c r="A52" s="248"/>
      <c r="B52" s="244"/>
      <c r="C52" s="244"/>
      <c r="D52" s="244"/>
      <c r="E52" s="244"/>
      <c r="F52" s="244"/>
      <c r="G52" s="325"/>
      <c r="H52" s="326" t="s">
        <v>519</v>
      </c>
      <c r="I52" s="327">
        <v>1383368</v>
      </c>
      <c r="J52" s="328">
        <v>22952</v>
      </c>
      <c r="K52" s="329">
        <v>-33.4</v>
      </c>
      <c r="L52" s="330">
        <v>22640</v>
      </c>
      <c r="M52" s="331">
        <v>-9.1999999999999993</v>
      </c>
      <c r="N52" s="332">
        <v>-24.2</v>
      </c>
    </row>
    <row r="53" spans="1:14">
      <c r="A53" s="248"/>
      <c r="B53" s="244"/>
      <c r="C53" s="244"/>
      <c r="D53" s="244"/>
      <c r="E53" s="244"/>
      <c r="F53" s="244"/>
      <c r="G53" s="310" t="s">
        <v>520</v>
      </c>
      <c r="H53" s="311"/>
      <c r="I53" s="319">
        <v>2336052</v>
      </c>
      <c r="J53" s="320">
        <v>38177</v>
      </c>
      <c r="K53" s="321">
        <v>7</v>
      </c>
      <c r="L53" s="322">
        <v>45761</v>
      </c>
      <c r="M53" s="323">
        <v>-4.9000000000000004</v>
      </c>
      <c r="N53" s="324">
        <v>11.9</v>
      </c>
    </row>
    <row r="54" spans="1:14">
      <c r="A54" s="248"/>
      <c r="B54" s="244"/>
      <c r="C54" s="244"/>
      <c r="D54" s="244"/>
      <c r="E54" s="244"/>
      <c r="F54" s="244"/>
      <c r="G54" s="325"/>
      <c r="H54" s="326" t="s">
        <v>519</v>
      </c>
      <c r="I54" s="327">
        <v>1508958</v>
      </c>
      <c r="J54" s="328">
        <v>24660</v>
      </c>
      <c r="K54" s="329">
        <v>7.4</v>
      </c>
      <c r="L54" s="330">
        <v>24777</v>
      </c>
      <c r="M54" s="331">
        <v>9.4</v>
      </c>
      <c r="N54" s="332">
        <v>-2</v>
      </c>
    </row>
    <row r="55" spans="1:14">
      <c r="A55" s="248"/>
      <c r="B55" s="244"/>
      <c r="C55" s="244"/>
      <c r="D55" s="244"/>
      <c r="E55" s="244"/>
      <c r="F55" s="244"/>
      <c r="G55" s="310" t="s">
        <v>521</v>
      </c>
      <c r="H55" s="311"/>
      <c r="I55" s="319">
        <v>2581721</v>
      </c>
      <c r="J55" s="320">
        <v>42405</v>
      </c>
      <c r="K55" s="321">
        <v>11.1</v>
      </c>
      <c r="L55" s="322">
        <v>56255</v>
      </c>
      <c r="M55" s="323">
        <v>22.9</v>
      </c>
      <c r="N55" s="324">
        <v>-11.8</v>
      </c>
    </row>
    <row r="56" spans="1:14">
      <c r="A56" s="248"/>
      <c r="B56" s="244"/>
      <c r="C56" s="244"/>
      <c r="D56" s="244"/>
      <c r="E56" s="244"/>
      <c r="F56" s="244"/>
      <c r="G56" s="325"/>
      <c r="H56" s="326" t="s">
        <v>519</v>
      </c>
      <c r="I56" s="327">
        <v>1126244</v>
      </c>
      <c r="J56" s="328">
        <v>18499</v>
      </c>
      <c r="K56" s="329">
        <v>-25</v>
      </c>
      <c r="L56" s="330">
        <v>26957</v>
      </c>
      <c r="M56" s="331">
        <v>8.8000000000000007</v>
      </c>
      <c r="N56" s="332">
        <v>-33.799999999999997</v>
      </c>
    </row>
    <row r="57" spans="1:14">
      <c r="A57" s="248"/>
      <c r="B57" s="244"/>
      <c r="C57" s="244"/>
      <c r="D57" s="244"/>
      <c r="E57" s="244"/>
      <c r="F57" s="244"/>
      <c r="G57" s="310" t="s">
        <v>522</v>
      </c>
      <c r="H57" s="311"/>
      <c r="I57" s="319">
        <v>3610644</v>
      </c>
      <c r="J57" s="320">
        <v>59778</v>
      </c>
      <c r="K57" s="321">
        <v>41</v>
      </c>
      <c r="L57" s="322">
        <v>57944</v>
      </c>
      <c r="M57" s="323">
        <v>3</v>
      </c>
      <c r="N57" s="324">
        <v>38</v>
      </c>
    </row>
    <row r="58" spans="1:14">
      <c r="A58" s="248"/>
      <c r="B58" s="244"/>
      <c r="C58" s="244"/>
      <c r="D58" s="244"/>
      <c r="E58" s="244"/>
      <c r="F58" s="244"/>
      <c r="G58" s="325"/>
      <c r="H58" s="326" t="s">
        <v>519</v>
      </c>
      <c r="I58" s="327">
        <v>2226225</v>
      </c>
      <c r="J58" s="328">
        <v>36857</v>
      </c>
      <c r="K58" s="329">
        <v>99.2</v>
      </c>
      <c r="L58" s="330">
        <v>29326</v>
      </c>
      <c r="M58" s="331">
        <v>8.8000000000000007</v>
      </c>
      <c r="N58" s="332">
        <v>90.4</v>
      </c>
    </row>
    <row r="59" spans="1:14">
      <c r="A59" s="248"/>
      <c r="B59" s="244"/>
      <c r="C59" s="244"/>
      <c r="D59" s="244"/>
      <c r="E59" s="244"/>
      <c r="F59" s="244"/>
      <c r="G59" s="310" t="s">
        <v>523</v>
      </c>
      <c r="H59" s="311"/>
      <c r="I59" s="319">
        <v>2072296</v>
      </c>
      <c r="J59" s="320">
        <v>34615</v>
      </c>
      <c r="K59" s="321">
        <v>-42.1</v>
      </c>
      <c r="L59" s="322">
        <v>54227</v>
      </c>
      <c r="M59" s="323">
        <v>-6.4</v>
      </c>
      <c r="N59" s="324">
        <v>-35.700000000000003</v>
      </c>
    </row>
    <row r="60" spans="1:14">
      <c r="A60" s="248"/>
      <c r="B60" s="244"/>
      <c r="C60" s="244"/>
      <c r="D60" s="244"/>
      <c r="E60" s="244"/>
      <c r="F60" s="244"/>
      <c r="G60" s="325"/>
      <c r="H60" s="326" t="s">
        <v>519</v>
      </c>
      <c r="I60" s="333">
        <v>1529154</v>
      </c>
      <c r="J60" s="328">
        <v>25543</v>
      </c>
      <c r="K60" s="329">
        <v>-30.7</v>
      </c>
      <c r="L60" s="330">
        <v>29694</v>
      </c>
      <c r="M60" s="331">
        <v>1.3</v>
      </c>
      <c r="N60" s="332">
        <v>-32</v>
      </c>
    </row>
    <row r="61" spans="1:14">
      <c r="A61" s="248"/>
      <c r="B61" s="244"/>
      <c r="C61" s="244"/>
      <c r="D61" s="244"/>
      <c r="E61" s="244"/>
      <c r="F61" s="244"/>
      <c r="G61" s="310" t="s">
        <v>524</v>
      </c>
      <c r="H61" s="334"/>
      <c r="I61" s="335">
        <v>2550117</v>
      </c>
      <c r="J61" s="336">
        <v>42129</v>
      </c>
      <c r="K61" s="337">
        <v>-3.6</v>
      </c>
      <c r="L61" s="338">
        <v>52458</v>
      </c>
      <c r="M61" s="339">
        <v>4.7</v>
      </c>
      <c r="N61" s="324">
        <v>-8.3000000000000007</v>
      </c>
    </row>
    <row r="62" spans="1:14">
      <c r="A62" s="248"/>
      <c r="B62" s="244"/>
      <c r="C62" s="244"/>
      <c r="D62" s="244"/>
      <c r="E62" s="244"/>
      <c r="F62" s="244"/>
      <c r="G62" s="325"/>
      <c r="H62" s="326" t="s">
        <v>519</v>
      </c>
      <c r="I62" s="327">
        <v>1554790</v>
      </c>
      <c r="J62" s="328">
        <v>25702</v>
      </c>
      <c r="K62" s="329">
        <v>3.5</v>
      </c>
      <c r="L62" s="330">
        <v>26679</v>
      </c>
      <c r="M62" s="331">
        <v>3.8</v>
      </c>
      <c r="N62" s="332">
        <v>-0.3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69" t="s">
        <v>3</v>
      </c>
      <c r="D47" s="1169"/>
      <c r="E47" s="1170"/>
      <c r="F47" s="11">
        <v>19.239999999999998</v>
      </c>
      <c r="G47" s="12">
        <v>19.46</v>
      </c>
      <c r="H47" s="12">
        <v>19.28</v>
      </c>
      <c r="I47" s="12">
        <v>19.78</v>
      </c>
      <c r="J47" s="13">
        <v>19.32</v>
      </c>
    </row>
    <row r="48" spans="2:10" ht="57.75" customHeight="1">
      <c r="B48" s="14"/>
      <c r="C48" s="1171" t="s">
        <v>4</v>
      </c>
      <c r="D48" s="1171"/>
      <c r="E48" s="1172"/>
      <c r="F48" s="15">
        <v>4.26</v>
      </c>
      <c r="G48" s="16">
        <v>4.21</v>
      </c>
      <c r="H48" s="16">
        <v>3.05</v>
      </c>
      <c r="I48" s="16">
        <v>4.9000000000000004</v>
      </c>
      <c r="J48" s="17">
        <v>6.56</v>
      </c>
    </row>
    <row r="49" spans="2:10" ht="57.75" customHeight="1" thickBot="1">
      <c r="B49" s="18"/>
      <c r="C49" s="1173" t="s">
        <v>5</v>
      </c>
      <c r="D49" s="1173"/>
      <c r="E49" s="1174"/>
      <c r="F49" s="19">
        <v>0.05</v>
      </c>
      <c r="G49" s="20">
        <v>0.05</v>
      </c>
      <c r="H49" s="20" t="s">
        <v>531</v>
      </c>
      <c r="I49" s="20">
        <v>2.2000000000000002</v>
      </c>
      <c r="J49" s="21">
        <v>1.8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Gifu</cp:lastModifiedBy>
  <cp:lastPrinted>2017-03-02T07:28:08Z</cp:lastPrinted>
  <dcterms:created xsi:type="dcterms:W3CDTF">2017-02-15T19:17:43Z</dcterms:created>
  <dcterms:modified xsi:type="dcterms:W3CDTF">2017-05-22T07:07:15Z</dcterms:modified>
</cp:coreProperties>
</file>