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CO36" i="9"/>
  <c r="BE36" i="9"/>
  <c r="CO35" i="9"/>
  <c r="BW35" i="9"/>
  <c r="BW36" i="9" s="1"/>
  <c r="BW37" i="9" s="1"/>
  <c r="BW38" i="9" s="1"/>
  <c r="BW39" i="9" s="1"/>
  <c r="BW40" i="9" s="1"/>
  <c r="BE35" i="9"/>
  <c r="CO34" i="9"/>
  <c r="BW34" i="9"/>
  <c r="C34" i="9"/>
  <c r="C35" i="9" s="1"/>
  <c r="C36" i="9" l="1"/>
  <c r="C37" i="9" s="1"/>
  <c r="U34" i="9"/>
  <c r="U35" i="9" s="1"/>
  <c r="U36" i="9" s="1"/>
  <c r="U37"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<sst xmlns="http://schemas.openxmlformats.org/spreadsheetml/2006/main" count="1059" uniqueCount="558">
  <si>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</si>
  <si>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</si>
  <si>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</si>
  <si>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</si>
  <si>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</si>
  <si>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</si>
  <si>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</si>
  <si>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</si>
  <si>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</si>
  <si>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</si>
  <si>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</si>
  <si>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</si>
  <si>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</si>
  <si>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</si>
  <si>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</si>
  <si>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</si>
  <si>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</si>
  <si>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</si>
  <si>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</si>
  <si>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</si>
  <si>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</si>
  <si>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</si>
  <si>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</si>
  <si>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</si>
  <si>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</si>
  <si>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</si>
  <si>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</si>
  <si>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</si>
  <si>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</si>
  <si>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</si>
  <si>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</si>
  <si>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</si>
  <si>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</si>
  <si>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</si>
  <si>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</si>
  <si>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</si>
  <si>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</si>
  <si>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</si>
  <si>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</si>
  <si>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</si>
  <si>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</si>
  <si>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</si>
  <si>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</si>
  <si>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</si>
  <si>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</si>
  <si>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</si>
  <si>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</si>
  <si>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</si>
  <si>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</si>
  <si>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</si>
  <si>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</si>
  <si>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</si>
  <si>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</si>
  <si>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</si>
  <si>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</si>
  <si>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</si>
  <si>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</si>
  <si>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</si>
  <si>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</si>
  <si>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</si>
  <si>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</si>
  <si>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</si>
  <si>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</si>
  <si>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</si>
  <si>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</si>
  <si>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</si>
  <si>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</si>
  <si>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</si>
  <si>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</si>
  <si>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</si>
  <si>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</si>
  <si>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</si>
  <si>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</si>
  <si>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</si>
  <si>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</si>
  <si>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</si>
  <si>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</si>
  <si>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</si>
  <si>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</si>
  <si>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</si>
  <si>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</si>
  <si>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</si>
  <si>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</si>
  <si>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</si>
  <si>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</si>
  <si>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</si>
  <si>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</si>
  <si>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</si>
  <si>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</si>
  <si>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</si>
  <si>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</si>
  <si>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</si>
  <si>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</si>
  <si>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</si>
  <si>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</si>
  <si>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</si>
  <si>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</si>
  <si>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</si>
  <si>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</si>
  <si>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</si>
  <si>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</si>
  <si>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</si>
  <si>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</si>
  <si>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</si>
  <si>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</si>
  <si>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</si>
  <si>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</si>
  <si>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</si>
  <si>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</si>
  <si>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</si>
  <si>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</si>
  <si>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</si>
  <si>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</si>
  <si>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</si>
  <si>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</si>
  <si>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</si>
  <si>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</si>
  <si>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</si>
  <si>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</si>
  <si>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</si>
  <si>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</si>
  <si>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</si>
  <si>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</si>
  <si>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</si>
  <si>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</si>
  <si>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</si>
  <si>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</si>
  <si>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</si>
  <si>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</si>
  <si>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</si>
  <si>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</si>
  <si>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</si>
  <si>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</si>
  <si>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</si>
  <si>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</si>
  <si>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</si>
  <si>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</si>
  <si>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</si>
  <si>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</si>
  <si>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</si>
  <si>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</si>
  <si>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</si>
  <si>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</si>
  <si>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</si>
  <si>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</si>
  <si>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</si>
  <si>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</si>
  <si>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</si>
  <si>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</si>
  <si>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</si>
  <si>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</si>
  <si>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</si>
  <si>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</si>
  <si>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</si>
  <si>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</si>
  <si>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</si>
  <si>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</si>
  <si>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</si>
  <si>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</si>
  <si>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</si>
  <si>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</si>
  <si>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</si>
  <si>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</si>
  <si>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</si>
  <si>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</si>
  <si>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</si>
  <si>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</si>
  <si>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</si>
  <si>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</si>
  <si>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</si>
  <si>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</si>
  <si>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</si>
  <si>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</si>
  <si>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</si>
  <si>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</si>
  <si>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</si>
  <si>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</si>
  <si>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</si>
  <si>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</si>
  <si>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</si>
  <si>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</si>
  <si>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</si>
  <si>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</si>
  <si>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</si>
  <si>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</si>
  <si>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</si>
  <si>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</si>
  <si>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</si>
  <si>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</si>
  <si>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</si>
  <si>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</si>
  <si>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</si>
  <si>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</si>
  <si>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</si>
  <si>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</si>
  <si>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岐阜県海津市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</si>
  <si>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</si>
  <si>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</si>
  <si>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</si>
  <si>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</si>
  <si>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</si>
  <si>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</si>
  <si>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</si>
  <si>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</si>
  <si>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</si>
  <si>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</si>
  <si>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</si>
  <si>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</si>
  <si>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</si>
  <si>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</si>
  <si>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</si>
  <si>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</si>
  <si>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</si>
  <si>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</si>
  <si>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</si>
  <si>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</si>
  <si>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</si>
  <si>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</si>
  <si>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</si>
  <si>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</si>
  <si>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</si>
  <si>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</si>
  <si>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</si>
  <si>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</si>
  <si>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</si>
  <si>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</si>
  <si>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</si>
  <si>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</si>
  <si>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</si>
  <si>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</si>
  <si>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</si>
  <si>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</si>
  <si>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</si>
  <si>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</si>
  <si>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</si>
  <si>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</si>
  <si>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</si>
  <si>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</si>
  <si>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</si>
  <si>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</si>
  <si>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</si>
  <si>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</si>
  <si>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</si>
  <si>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</si>
  <si>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</si>
  <si>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</si>
  <si>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</si>
  <si>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</si>
  <si>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</si>
  <si>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</si>
  <si>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</si>
  <si>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</si>
  <si>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</si>
  <si>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</si>
  <si>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</si>
  <si>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</si>
  <si>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</si>
  <si>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</si>
  <si>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</si>
  <si>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</si>
  <si>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</si>
  <si>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</si>
  <si>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</si>
  <si>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</si>
  <si>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</si>
  <si>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</si>
  <si>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</si>
  <si>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</si>
  <si>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</si>
  <si>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</si>
  <si>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</si>
  <si>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</si>
  <si>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</si>
  <si>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</si>
  <si>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</si>
  <si>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</si>
  <si>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</si>
  <si>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</si>
  <si>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</si>
  <si>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</si>
  <si>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</si>
  <si>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</si>
  <si>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</si>
  <si>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</si>
  <si>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</si>
  <si>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</si>
  <si>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</si>
  <si>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</si>
  <si>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</si>
  <si>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</si>
  <si>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</si>
  <si>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</si>
  <si>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</si>
  <si>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</si>
  <si>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</si>
  <si>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</si>
  <si>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</si>
  <si>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</si>
  <si>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</si>
  <si>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</si>
  <si>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</si>
  <si>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</si>
  <si>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</si>
  <si>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</si>
  <si>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</si>
  <si>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</si>
  <si>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</si>
  <si>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</si>
  <si>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</si>
  <si>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</si>
  <si>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</si>
  <si>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</si>
  <si>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</si>
  <si>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</si>
  <si>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</si>
  <si>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</si>
  <si>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</si>
  <si>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</si>
  <si>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</si>
  <si>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</si>
  <si>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</si>
  <si>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</si>
  <si>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</si>
  <si>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</si>
  <si>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</si>
  <si>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</si>
  <si>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</si>
  <si>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</si>
  <si>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</si>
  <si>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</si>
  <si>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</si>
  <si>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</si>
  <si>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</si>
  <si>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</si>
  <si>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</si>
  <si>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</si>
  <si>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</si>
  <si>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</si>
  <si>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</si>
  <si>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</si>
  <si>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</si>
  <si>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</si>
  <si>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</si>
  <si>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</si>
  <si>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岐阜県海津市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</si>
  <si>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</si>
  <si>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</si>
  <si>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</si>
  <si>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</si>
  <si>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</si>
  <si>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</si>
  <si>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</si>
  <si>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</si>
  <si>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</si>
  <si>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</si>
  <si>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</si>
  <si>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</si>
  <si>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</si>
  <si>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</si>
  <si>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</si>
  <si>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</si>
  <si>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</si>
  <si>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</si>
  <si>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</si>
  <si>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</si>
  <si>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</si>
  <si>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</si>
  <si>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</si>
  <si>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</si>
  <si>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</si>
  <si>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</si>
  <si>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</si>
  <si>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</si>
  <si>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</si>
  <si>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</si>
  <si>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</si>
  <si>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</si>
  <si>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</si>
  <si>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</si>
  <si>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</si>
  <si>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</si>
  <si>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</si>
  <si>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</si>
  <si>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</si>
  <si>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</si>
  <si>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</si>
  <si>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</si>
  <si>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介護老人福祉施設事業特別会計</t>
    <phoneticPr fontId="5"/>
  </si>
  <si>
    <t>介護老人福祉施設事業デイサービスセンター特別会計</t>
    <phoneticPr fontId="5"/>
  </si>
  <si>
    <t>介護老人保健施設事業特別会計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</si>
  <si>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</si>
  <si>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</si>
  <si>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</si>
  <si>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</si>
  <si>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</si>
  <si>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</si>
  <si>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</si>
  <si>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</si>
  <si>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</si>
  <si>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</si>
  <si>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</si>
  <si>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</si>
  <si>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</si>
  <si>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</si>
  <si>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</si>
  <si>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</si>
  <si>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</si>
  <si>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</si>
  <si>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</si>
  <si>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</si>
  <si>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</si>
  <si>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</si>
  <si>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</si>
  <si>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</si>
  <si>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</si>
  <si>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</si>
  <si>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</si>
  <si>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</si>
  <si>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</si>
  <si>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</si>
  <si>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</si>
  <si>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</si>
  <si>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</si>
  <si>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</si>
  <si>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</si>
  <si>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</si>
  <si>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</si>
  <si>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</si>
  <si>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</si>
  <si>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</si>
  <si>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</si>
  <si>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</si>
  <si>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</si>
  <si>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</si>
  <si>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</si>
  <si>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</si>
  <si>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</si>
  <si>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</si>
  <si>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</si>
  <si>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</si>
  <si>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</si>
  <si>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</si>
  <si>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</si>
  <si>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</si>
  <si>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</si>
  <si>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</si>
  <si>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</si>
  <si>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</si>
  <si>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</si>
  <si>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</si>
  <si>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</si>
  <si>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</si>
  <si>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</si>
  <si>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</si>
  <si>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</si>
  <si>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</si>
  <si>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</si>
  <si>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</si>
  <si>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</si>
  <si>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</si>
  <si>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</si>
  <si>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</si>
  <si>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</si>
  <si>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</si>
  <si>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</si>
  <si>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</si>
  <si>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</si>
  <si>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</si>
  <si>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</si>
  <si>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</si>
  <si>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</si>
  <si>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</si>
  <si>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</si>
  <si>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</si>
  <si>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</si>
  <si>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</si>
  <si>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</si>
  <si>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</si>
  <si>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</si>
  <si>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</si>
  <si>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</si>
  <si>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</si>
  <si>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</si>
  <si>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</si>
  <si>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</si>
  <si>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</si>
  <si>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</si>
  <si>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</si>
  <si>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</si>
  <si>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</si>
  <si>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</si>
  <si>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</si>
  <si>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</si>
  <si>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</si>
  <si>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</si>
  <si>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</si>
  <si>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</si>
  <si>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</si>
  <si>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</si>
  <si>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</si>
  <si>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</si>
  <si>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</si>
  <si>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</si>
  <si>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</si>
  <si>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</si>
  <si>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</si>
  <si>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</si>
  <si>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</si>
  <si>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</si>
  <si>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</si>
  <si>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</si>
  <si>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</si>
  <si>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</si>
  <si>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</si>
  <si>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</si>
  <si>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</si>
  <si>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</si>
  <si>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</si>
  <si>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</si>
  <si>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</si>
  <si>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</si>
  <si>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</si>
  <si>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</si>
  <si>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</si>
  <si>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1.33</t>
  </si>
  <si>
    <t>▲ 6.34</t>
  </si>
  <si>
    <t>水道事業会計</t>
  </si>
  <si>
    <t>一般会計</t>
  </si>
  <si>
    <t>介護老人保健施設事業特別会計</t>
  </si>
  <si>
    <t>介護老人福祉施設事業特別会計</t>
  </si>
  <si>
    <t>介護保険特別会計（保険事業勘定）</t>
  </si>
  <si>
    <t>介護老人福祉施設事業デイサービスセンター特別会計</t>
  </si>
  <si>
    <t>後期高齢者医療特別会計</t>
  </si>
  <si>
    <t>介護老人保健施設在宅介護支援センター特別会計</t>
  </si>
  <si>
    <t>その他会計（赤字）</t>
  </si>
  <si>
    <t>その他会計（黒字）</t>
  </si>
  <si>
    <t>西南濃粗大廃棄物処理組合</t>
    <rPh sb="0" eb="2">
      <t>セイナン</t>
    </rPh>
    <rPh sb="2" eb="3">
      <t>ノウ</t>
    </rPh>
    <rPh sb="3" eb="5">
      <t>ソダイ</t>
    </rPh>
    <rPh sb="5" eb="8">
      <t>ハイキブツ</t>
    </rPh>
    <rPh sb="8" eb="10">
      <t>ショリ</t>
    </rPh>
    <rPh sb="10" eb="12">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</si>
  <si>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</si>
  <si>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後期高齢者医療連合会（一般会計分）</t>
    <rPh sb="0" eb="2">
      <t>コウキ</t>
    </rPh>
    <rPh sb="2" eb="5">
      <t>コウレイシャ</t>
    </rPh>
    <rPh sb="5" eb="7">
      <t>イリョウ</t>
    </rPh>
    <rPh sb="7" eb="10">
      <t>レンゴウカイ</t>
    </rPh>
    <rPh sb="11" eb="13">
      <t>イッパン</t>
    </rPh>
    <rPh sb="13" eb="15">
      <t>カイケイ</t>
    </rPh>
    <rPh sb="15" eb="16">
      <t>ブン</t>
    </rPh>
    <phoneticPr fontId="2"/>
  </si>
  <si>
    <t>後期高齢者医療連合会（特別会計分）</t>
    <rPh sb="0" eb="2">
      <t>コウキ</t>
    </rPh>
    <rPh sb="2" eb="5">
      <t>コウレイシャ</t>
    </rPh>
    <rPh sb="5" eb="7">
      <t>イリョウ</t>
    </rPh>
    <rPh sb="7" eb="10">
      <t>レンゴウカイ</t>
    </rPh>
    <rPh sb="11" eb="13">
      <t>トクベツ</t>
    </rPh>
    <rPh sb="13" eb="15">
      <t>カイケイ</t>
    </rPh>
    <rPh sb="15" eb="16">
      <t>ブン</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</si>
  <si>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</si>
  <si>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</si>
  <si>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9">
      <t>タイ</t>
    </rPh>
    <rPh sb="9" eb="10">
      <t>ショク</t>
    </rPh>
    <rPh sb="10" eb="12">
      <t>テアテ</t>
    </rPh>
    <rPh sb="12" eb="14">
      <t>クミアイ</t>
    </rPh>
    <phoneticPr fontId="2"/>
  </si>
  <si>
    <t>海津市観光情報センター</t>
    <rPh sb="0" eb="3">
      <t>カイヅシ</t>
    </rPh>
    <rPh sb="3" eb="5">
      <t>カンコウ</t>
    </rPh>
    <rPh sb="5" eb="7">
      <t>ジョウホウ</t>
    </rPh>
    <phoneticPr fontId="2"/>
  </si>
  <si>
    <t>-</t>
    <phoneticPr fontId="2"/>
  </si>
  <si>
    <t>-</t>
    <phoneticPr fontId="2"/>
  </si>
  <si>
    <t>-</t>
    <phoneticPr fontId="2"/>
  </si>
  <si>
    <t>-</t>
    <phoneticPr fontId="2"/>
  </si>
  <si>
    <t>-</t>
    <phoneticPr fontId="2"/>
  </si>
  <si>
    <t>-</t>
    <phoneticPr fontId="2"/>
  </si>
  <si>
    <t>-</t>
    <phoneticPr fontId="2"/>
  </si>
  <si>
    <t>基金から438百万円繰入</t>
    <rPh sb="0" eb="2">
      <t>キキン</t>
    </rPh>
    <rPh sb="7" eb="10">
      <t>ヒャクマンエン</t>
    </rPh>
    <rPh sb="10" eb="12">
      <t>クリイレ</t>
    </rPh>
    <phoneticPr fontId="2"/>
  </si>
  <si>
    <t>基金から31百万円繰入</t>
    <rPh sb="0" eb="2">
      <t>キキン</t>
    </rPh>
    <rPh sb="6" eb="9">
      <t>ヒャクマンエン</t>
    </rPh>
    <rPh sb="9" eb="11">
      <t>クリイレ</t>
    </rPh>
    <phoneticPr fontId="2"/>
  </si>
  <si>
    <t>基金から1,464百万円繰入</t>
    <rPh sb="0" eb="2">
      <t>キキン</t>
    </rPh>
    <rPh sb="9" eb="12">
      <t>ヒャクマンエン</t>
    </rPh>
    <rPh sb="12" eb="14">
      <t>クリイレ</t>
    </rPh>
    <phoneticPr fontId="2"/>
  </si>
  <si>
    <t>基金から1,660百万円繰入</t>
    <rPh sb="0" eb="2">
      <t>キキン</t>
    </rPh>
    <rPh sb="9" eb="12">
      <t>ヒャクマンエン</t>
    </rPh>
    <rPh sb="12" eb="14">
      <t>クリイレ</t>
    </rPh>
    <phoneticPr fontId="2"/>
  </si>
  <si>
    <t>　</t>
    <phoneticPr fontId="2"/>
  </si>
  <si>
    <t>-</t>
    <phoneticPr fontId="2"/>
  </si>
  <si>
    <t>基金から20百万円繰入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</si>
</sst>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29959</c:v>
                </c:pt>
                <c:pt idx="1">
                  <c:v>46183</c:v>
                </c:pt>
                <c:pt idx="2">
                  <c:v>53324</c:v>
                </c:pt>
                <c:pt idx="3">
                  <c:v>87976</c:v>
                </c:pt>
                <c:pt idx="4">
                  <c:v>71678</c:v>
                </c:pt>
              </c:numCache>
            </c:numRef>
          </c:val>
          <c:smooth val="0"/>
        </c:ser>
        <c:dLbls>
          <c:showLegendKey val="0"/>
          <c:showVal val="0"/>
          <c:showCatName val="0"/>
          <c:showSerName val="0"/>
          <c:showPercent val="0"/>
          <c:showBubbleSize val="0"/>
        </c:dLbls>
        <c:marker val="1"/>
        <c:smooth val="0"/>
        <c:axId val="94721920"/>
        <c:axId val="94728192"/>
      </c:lineChart>
      <c:catAx>
        <c:axId val="9472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8192"/>
        <c:crosses val="autoZero"/>
        <c:auto val="1"/>
        <c:lblAlgn val="ctr"/>
        <c:lblOffset val="100"/>
        <c:tickLblSkip val="1"/>
        <c:tickMarkSkip val="1"/>
        <c:noMultiLvlLbl val="0"/>
      </c:catAx>
      <c:valAx>
        <c:axId val="947281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14.07</c:v>
                </c:pt>
                <c:pt idx="1">
                  <c:v>16.489999999999998</c:v>
                </c:pt>
                <c:pt idx="2">
                  <c:v>15.21</c:v>
                </c:pt>
                <c:pt idx="3">
                  <c:v>11.76</c:v>
                </c:pt>
                <c:pt idx="4">
                  <c:v>7.51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17.190000000000001</c:v>
                </c:pt>
                <c:pt idx="1">
                  <c:v>17.559999999999999</c:v>
                </c:pt>
                <c:pt idx="2">
                  <c:v>18.71</c:v>
                </c:pt>
                <c:pt idx="3">
                  <c:v>18.510000000000002</c:v>
                </c:pt>
                <c:pt idx="4">
                  <c:v>16.89</c:v>
                </c:pt>
              </c:numCache>
            </c:numRef>
          </c:val>
        </c:ser>
        <c:dLbls>
          <c:showLegendKey val="0"/>
          <c:showVal val="0"/>
          <c:showCatName val="0"/>
          <c:showSerName val="0"/>
          <c:showPercent val="0"/>
          <c:showBubbleSize val="0"/>
        </c:dLbls>
        <c:gapWidth val="250"/>
        <c:overlap val="100"/>
        <c:axId val="95006720"/>
        <c:axId val="9500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3.63</c:v>
                </c:pt>
                <c:pt idx="1">
                  <c:v>2.14</c:v>
                </c:pt>
                <c:pt idx="2">
                  <c:v>2.8</c:v>
                </c:pt>
                <c:pt idx="3">
                  <c:v>-1.33</c:v>
                </c:pt>
                <c:pt idx="4">
                  <c:v>-6.34</c:v>
                </c:pt>
              </c:numCache>
            </c:numRef>
          </c:val>
          <c:smooth val="0"/>
        </c:ser>
        <c:dLbls>
          <c:showLegendKey val="0"/>
          <c:showVal val="0"/>
          <c:showCatName val="0"/>
          <c:showSerName val="0"/>
          <c:showPercent val="0"/>
          <c:showBubbleSize val="0"/>
        </c:dLbls>
        <c:marker val="1"/>
        <c:smooth val="0"/>
        <c:axId val="95006720"/>
        <c:axId val="95008640"/>
      </c:lineChart>
      <c:catAx>
        <c:axId val="950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008640"/>
        <c:crosses val="autoZero"/>
        <c:auto val="1"/>
        <c:lblAlgn val="ctr"/>
        <c:lblOffset val="100"/>
        <c:tickLblSkip val="1"/>
        <c:tickMarkSkip val="1"/>
        <c:noMultiLvlLbl val="0"/>
      </c:catAx>
      <c:valAx>
        <c:axId val="950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1.25</c:v>
                </c:pt>
                <c:pt idx="2">
                  <c:v>#N/A</c:v>
                </c:pt>
                <c:pt idx="3">
                  <c:v>0.23</c:v>
                </c:pt>
                <c:pt idx="4">
                  <c:v>#N/A</c:v>
                </c:pt>
                <c:pt idx="5">
                  <c:v>0.15</c:v>
                </c:pt>
                <c:pt idx="6">
                  <c:v>#N/A</c:v>
                </c:pt>
                <c:pt idx="7">
                  <c:v>0.09</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介護老人保健施設在宅介護支援センター特別会計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0.17</c:v>
                </c:pt>
                <c:pt idx="4">
                  <c:v>#N/A</c:v>
                </c:pt>
                <c:pt idx="5">
                  <c:v>0.16</c:v>
                </c:pt>
                <c:pt idx="6">
                  <c:v>#N/A</c:v>
                </c:pt>
                <c:pt idx="7">
                  <c:v>0.15</c:v>
                </c:pt>
                <c:pt idx="8">
                  <c:v>#N/A</c:v>
                </c:pt>
                <c:pt idx="9">
                  <c:v>0.15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0.15</c:v>
                </c:pt>
                <c:pt idx="4">
                  <c:v>#N/A</c:v>
                </c:pt>
                <c:pt idx="5">
                  <c:v>0.16</c:v>
                </c:pt>
                <c:pt idx="6">
                  <c:v>#N/A</c:v>
                </c:pt>
                <c:pt idx="7">
                  <c:v>0.13</c:v>
                </c:pt>
                <c:pt idx="8">
                  <c:v>#N/A</c:v>
                </c:pt>
                <c:pt idx="9">
                  <c:v>0.17</c:v>
                </c:pt>
              </c:numCache>
            </c:numRef>
          </c:val>
        </c:ser>
        <c:ser>
          <c:idx val="4"/>
          <c:order val="4"/>
          <c:tx>
            <c:strRef>
              <c:f>データシート!$A$31</c:f>
              <c:strCache>
                <c:ptCount val="1"/>
                <c:pt idx="0">
                  <c:v>介護老人福祉施設事業デイサービスセンター特別会計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0.49</c:v>
                </c:pt>
                <c:pt idx="2">
                  <c:v>#N/A</c:v>
                </c:pt>
                <c:pt idx="3">
                  <c:v>0.53</c:v>
                </c:pt>
                <c:pt idx="4">
                  <c:v>#N/A</c:v>
                </c:pt>
                <c:pt idx="5">
                  <c:v>0.53</c:v>
                </c:pt>
                <c:pt idx="6">
                  <c:v>#N/A</c:v>
                </c:pt>
                <c:pt idx="7">
                  <c:v>0.53</c:v>
                </c:pt>
                <c:pt idx="8">
                  <c:v>#N/A</c:v>
                </c:pt>
                <c:pt idx="9">
                  <c:v>0.59</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0.79</c:v>
                </c:pt>
                <c:pt idx="2">
                  <c:v>#N/A</c:v>
                </c:pt>
                <c:pt idx="3">
                  <c:v>0.83</c:v>
                </c:pt>
                <c:pt idx="4">
                  <c:v>#N/A</c:v>
                </c:pt>
                <c:pt idx="5">
                  <c:v>0.68</c:v>
                </c:pt>
                <c:pt idx="6">
                  <c:v>#N/A</c:v>
                </c:pt>
                <c:pt idx="7">
                  <c:v>1.02</c:v>
                </c:pt>
                <c:pt idx="8">
                  <c:v>#N/A</c:v>
                </c:pt>
                <c:pt idx="9">
                  <c:v>1.36</c:v>
                </c:pt>
              </c:numCache>
            </c:numRef>
          </c:val>
        </c:ser>
        <c:ser>
          <c:idx val="6"/>
          <c:order val="6"/>
          <c:tx>
            <c:strRef>
              <c:f>データシート!$A$33</c:f>
              <c:strCache>
                <c:ptCount val="1"/>
                <c:pt idx="0">
                  <c:v>介護老人福祉施設事業特別会計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1.07</c:v>
                </c:pt>
                <c:pt idx="2">
                  <c:v>#N/A</c:v>
                </c:pt>
                <c:pt idx="3">
                  <c:v>1.3</c:v>
                </c:pt>
                <c:pt idx="4">
                  <c:v>#N/A</c:v>
                </c:pt>
                <c:pt idx="5">
                  <c:v>1.43</c:v>
                </c:pt>
                <c:pt idx="6">
                  <c:v>#N/A</c:v>
                </c:pt>
                <c:pt idx="7">
                  <c:v>1.47</c:v>
                </c:pt>
                <c:pt idx="8">
                  <c:v>#N/A</c:v>
                </c:pt>
                <c:pt idx="9">
                  <c:v>1.54</c:v>
                </c:pt>
              </c:numCache>
            </c:numRef>
          </c:val>
        </c:ser>
        <c:ser>
          <c:idx val="7"/>
          <c:order val="7"/>
          <c:tx>
            <c:strRef>
              <c:f>データシート!$A$34</c:f>
              <c:strCache>
                <c:ptCount val="1"/>
                <c:pt idx="0">
                  <c:v>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c:v>
                </c:pt>
                <c:pt idx="2">
                  <c:v>#N/A</c:v>
                </c:pt>
                <c:pt idx="3">
                  <c:v>5.34</c:v>
                </c:pt>
                <c:pt idx="4">
                  <c:v>#N/A</c:v>
                </c:pt>
                <c:pt idx="5">
                  <c:v>5.34</c:v>
                </c:pt>
                <c:pt idx="6">
                  <c:v>#N/A</c:v>
                </c:pt>
                <c:pt idx="7">
                  <c:v>5.16</c:v>
                </c:pt>
                <c:pt idx="8">
                  <c:v>#N/A</c:v>
                </c:pt>
                <c:pt idx="9">
                  <c:v>5.12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13.67</c:v>
                </c:pt>
                <c:pt idx="2">
                  <c:v>#N/A</c:v>
                </c:pt>
                <c:pt idx="3">
                  <c:v>16.14</c:v>
                </c:pt>
                <c:pt idx="4">
                  <c:v>#N/A</c:v>
                </c:pt>
                <c:pt idx="5">
                  <c:v>14.97</c:v>
                </c:pt>
                <c:pt idx="6">
                  <c:v>#N/A</c:v>
                </c:pt>
                <c:pt idx="7">
                  <c:v>11.58</c:v>
                </c:pt>
                <c:pt idx="8">
                  <c:v>#N/A</c:v>
                </c:pt>
                <c:pt idx="9">
                  <c:v>7.34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9.77</c:v>
                </c:pt>
                <c:pt idx="2">
                  <c:v>#N/A</c:v>
                </c:pt>
                <c:pt idx="3">
                  <c:v>9.9700000000000006</c:v>
                </c:pt>
                <c:pt idx="4">
                  <c:v>#N/A</c:v>
                </c:pt>
                <c:pt idx="5">
                  <c:v>9.9</c:v>
                </c:pt>
                <c:pt idx="6">
                  <c:v>#N/A</c:v>
                </c:pt>
                <c:pt idx="7">
                  <c:v>9.52</c:v>
                </c:pt>
                <c:pt idx="8">
                  <c:v>#N/A</c:v>
                </c:pt>
                <c:pt idx="9">
                  <c:v>8.9600000000000009</c:v>
                </c:pt>
              </c:numCache>
            </c:numRef>
          </c:val>
        </c:ser>
        <c:dLbls>
          <c:showLegendKey val="0"/>
          <c:showVal val="0"/>
          <c:showCatName val="0"/>
          <c:showSerName val="0"/>
          <c:showPercent val="0"/>
          <c:showBubbleSize val="0"/>
        </c:dLbls>
        <c:gapWidth val="150"/>
        <c:overlap val="100"/>
        <c:axId val="95455104"/>
        <c:axId val="95456640"/>
      </c:barChart>
      <c:catAx>
        <c:axId val="954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56640"/>
        <c:crosses val="autoZero"/>
        <c:auto val="1"/>
        <c:lblAlgn val="ctr"/>
        <c:lblOffset val="100"/>
        <c:tickLblSkip val="1"/>
        <c:tickMarkSkip val="1"/>
        <c:noMultiLvlLbl val="0"/>
      </c:catAx>
      <c:valAx>
        <c:axId val="9545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5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1499</c:v>
                </c:pt>
                <c:pt idx="5">
                  <c:v>1585</c:v>
                </c:pt>
                <c:pt idx="8">
                  <c:v>1687</c:v>
                </c:pt>
                <c:pt idx="11">
                  <c:v>1742</c:v>
                </c:pt>
                <c:pt idx="14">
                  <c:v>1815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66</c:v>
                </c:pt>
                <c:pt idx="3">
                  <c:v>147</c:v>
                </c:pt>
                <c:pt idx="6">
                  <c:v>149</c:v>
                </c:pt>
                <c:pt idx="9">
                  <c:v>161</c:v>
                </c:pt>
                <c:pt idx="12">
                  <c:v>151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1241</c:v>
                </c:pt>
                <c:pt idx="3">
                  <c:v>1219</c:v>
                </c:pt>
                <c:pt idx="6">
                  <c:v>1223</c:v>
                </c:pt>
                <c:pt idx="9">
                  <c:v>1255</c:v>
                </c:pt>
                <c:pt idx="12">
                  <c:v>1276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1212</c:v>
                </c:pt>
                <c:pt idx="3">
                  <c:v>1316</c:v>
                </c:pt>
                <c:pt idx="6">
                  <c:v>1334</c:v>
                </c:pt>
                <c:pt idx="9">
                  <c:v>1334</c:v>
                </c:pt>
                <c:pt idx="12">
                  <c:v>1335</c:v>
                </c:pt>
              </c:numCache>
            </c:numRef>
          </c:val>
        </c:ser>
        <c:dLbls>
          <c:showLegendKey val="0"/>
          <c:showVal val="0"/>
          <c:showCatName val="0"/>
          <c:showSerName val="0"/>
          <c:showPercent val="0"/>
          <c:showBubbleSize val="0"/>
        </c:dLbls>
        <c:gapWidth val="100"/>
        <c:overlap val="100"/>
        <c:axId val="94033024"/>
        <c:axId val="9403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1022</c:v>
                </c:pt>
                <c:pt idx="2">
                  <c:v>#N/A</c:v>
                </c:pt>
                <c:pt idx="3">
                  <c:v>#N/A</c:v>
                </c:pt>
                <c:pt idx="4">
                  <c:v>1099</c:v>
                </c:pt>
                <c:pt idx="5">
                  <c:v>#N/A</c:v>
                </c:pt>
                <c:pt idx="6">
                  <c:v>#N/A</c:v>
                </c:pt>
                <c:pt idx="7">
                  <c:v>1021</c:v>
                </c:pt>
                <c:pt idx="8">
                  <c:v>#N/A</c:v>
                </c:pt>
                <c:pt idx="9">
                  <c:v>#N/A</c:v>
                </c:pt>
                <c:pt idx="10">
                  <c:v>1011</c:v>
                </c:pt>
                <c:pt idx="11">
                  <c:v>#N/A</c:v>
                </c:pt>
                <c:pt idx="12">
                  <c:v>#N/A</c:v>
                </c:pt>
                <c:pt idx="13">
                  <c:v>950</c:v>
                </c:pt>
                <c:pt idx="14">
                  <c:v>#N/A</c:v>
                </c:pt>
              </c:numCache>
            </c:numRef>
          </c:val>
          <c:smooth val="0"/>
        </c:ser>
        <c:dLbls>
          <c:showLegendKey val="0"/>
          <c:showVal val="0"/>
          <c:showCatName val="0"/>
          <c:showSerName val="0"/>
          <c:showPercent val="0"/>
          <c:showBubbleSize val="0"/>
        </c:dLbls>
        <c:marker val="1"/>
        <c:smooth val="0"/>
        <c:axId val="94033024"/>
        <c:axId val="94034944"/>
      </c:lineChart>
      <c:catAx>
        <c:axId val="9403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34944"/>
        <c:crosses val="autoZero"/>
        <c:auto val="1"/>
        <c:lblAlgn val="ctr"/>
        <c:lblOffset val="100"/>
        <c:tickLblSkip val="1"/>
        <c:tickMarkSkip val="1"/>
        <c:noMultiLvlLbl val="0"/>
      </c:catAx>
      <c:valAx>
        <c:axId val="9403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21660</c:v>
                </c:pt>
                <c:pt idx="5">
                  <c:v>21865</c:v>
                </c:pt>
                <c:pt idx="8">
                  <c:v>22217</c:v>
                </c:pt>
                <c:pt idx="11">
                  <c:v>22989</c:v>
                </c:pt>
                <c:pt idx="14">
                  <c:v>23461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426</c:v>
                </c:pt>
                <c:pt idx="5">
                  <c:v>407</c:v>
                </c:pt>
                <c:pt idx="8">
                  <c:v>356</c:v>
                </c:pt>
                <c:pt idx="11">
                  <c:v>321</c:v>
                </c:pt>
                <c:pt idx="14">
                  <c:v>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5765</c:v>
                </c:pt>
                <c:pt idx="5">
                  <c:v>6018</c:v>
                </c:pt>
                <c:pt idx="8">
                  <c:v>6179</c:v>
                </c:pt>
                <c:pt idx="11">
                  <c:v>6392</c:v>
                </c:pt>
                <c:pt idx="14">
                  <c:v>5989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913</c:v>
                </c:pt>
                <c:pt idx="3">
                  <c:v>1068</c:v>
                </c:pt>
                <c:pt idx="6">
                  <c:v>889</c:v>
                </c:pt>
                <c:pt idx="9">
                  <c:v>539</c:v>
                </c:pt>
                <c:pt idx="12">
                  <c:v>337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1311</c:v>
                </c:pt>
                <c:pt idx="3">
                  <c:v>1285</c:v>
                </c:pt>
                <c:pt idx="6">
                  <c:v>1194</c:v>
                </c:pt>
                <c:pt idx="9">
                  <c:v>1144</c:v>
                </c:pt>
                <c:pt idx="12">
                  <c:v>1057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17689</c:v>
                </c:pt>
                <c:pt idx="3">
                  <c:v>17234</c:v>
                </c:pt>
                <c:pt idx="6">
                  <c:v>16625</c:v>
                </c:pt>
                <c:pt idx="9">
                  <c:v>15897</c:v>
                </c:pt>
                <c:pt idx="12">
                  <c:v>15269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15645</c:v>
                </c:pt>
                <c:pt idx="3">
                  <c:v>15940</c:v>
                </c:pt>
                <c:pt idx="6">
                  <c:v>16260</c:v>
                </c:pt>
                <c:pt idx="9">
                  <c:v>17456</c:v>
                </c:pt>
                <c:pt idx="12">
                  <c:v>18535</c:v>
                </c:pt>
              </c:numCache>
            </c:numRef>
          </c:val>
        </c:ser>
        <c:dLbls>
          <c:showLegendKey val="0"/>
          <c:showVal val="0"/>
          <c:showCatName val="0"/>
          <c:showSerName val="0"/>
          <c:showPercent val="0"/>
          <c:showBubbleSize val="0"/>
        </c:dLbls>
        <c:gapWidth val="100"/>
        <c:overlap val="100"/>
        <c:axId val="95056640"/>
        <c:axId val="9505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7708</c:v>
                </c:pt>
                <c:pt idx="2">
                  <c:v>#N/A</c:v>
                </c:pt>
                <c:pt idx="3">
                  <c:v>#N/A</c:v>
                </c:pt>
                <c:pt idx="4">
                  <c:v>7237</c:v>
                </c:pt>
                <c:pt idx="5">
                  <c:v>#N/A</c:v>
                </c:pt>
                <c:pt idx="6">
                  <c:v>#N/A</c:v>
                </c:pt>
                <c:pt idx="7">
                  <c:v>6215</c:v>
                </c:pt>
                <c:pt idx="8">
                  <c:v>#N/A</c:v>
                </c:pt>
                <c:pt idx="9">
                  <c:v>#N/A</c:v>
                </c:pt>
                <c:pt idx="10">
                  <c:v>5335</c:v>
                </c:pt>
                <c:pt idx="11">
                  <c:v>#N/A</c:v>
                </c:pt>
                <c:pt idx="12">
                  <c:v>#N/A</c:v>
                </c:pt>
                <c:pt idx="13">
                  <c:v>5454</c:v>
                </c:pt>
                <c:pt idx="14">
                  <c:v>#N/A</c:v>
                </c:pt>
              </c:numCache>
            </c:numRef>
          </c:val>
          <c:smooth val="0"/>
        </c:ser>
        <c:dLbls>
          <c:showLegendKey val="0"/>
          <c:showVal val="0"/>
          <c:showCatName val="0"/>
          <c:showSerName val="0"/>
          <c:showPercent val="0"/>
          <c:showBubbleSize val="0"/>
        </c:dLbls>
        <c:marker val="1"/>
        <c:smooth val="0"/>
        <c:axId val="95056640"/>
        <c:axId val="95058560"/>
      </c:lineChart>
      <c:catAx>
        <c:axId val="950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058560"/>
        <c:crosses val="autoZero"/>
        <c:auto val="1"/>
        <c:lblAlgn val="ctr"/>
        <c:lblOffset val="100"/>
        <c:tickLblSkip val="1"/>
        <c:tickMarkSkip val="1"/>
        <c:noMultiLvlLbl val="0"/>
      </c:catAx>
      <c:valAx>
        <c:axId val="9505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5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36,905
36,371
112.03
17,433,644
16,623,758
783,075
10,427,456
18,534,797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前年度と同水準であるが、歳入の根幹をなす市税は減少傾向にある。</a:t>
          </a:r>
          <a:r>
            <a:rPr lang="ja-JP" altLang="ja-JP" sz="1100" b="0" i="0" baseline="0">
              <a:solidFill>
                <a:schemeClr val="dk1"/>
              </a:solidFill>
              <a:effectLst/>
              <a:latin typeface="+mn-lt"/>
              <a:ea typeface="+mn-ea"/>
              <a:cs typeface="+mn-cs"/>
            </a:rPr>
            <a:t>早期勧奨退職者等によ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削減するとともに、</a:t>
          </a:r>
          <a:r>
            <a:rPr kumimoji="1" lang="ja-JP" altLang="ja-JP" sz="1100" baseline="0">
              <a:solidFill>
                <a:schemeClr val="dk1"/>
              </a:solidFill>
              <a:effectLst/>
              <a:latin typeface="+mn-lt"/>
              <a:ea typeface="+mn-ea"/>
              <a:cs typeface="+mn-cs"/>
            </a:rPr>
            <a:t>自主財源の積極的な確保に努めるほか、行財政改革の推進や施策、事業の厳しい選択を図り、指数の改善に努める</a:t>
          </a:r>
          <a:r>
            <a:rPr kumimoji="1" lang="ja-JP" altLang="en-US" sz="110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7" name="直線コネクタ 66"/>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0" name="直線コネクタ 69"/>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3" name="直線コネクタ 72"/>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6" name="直線コネクタ 75"/>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0" name="円/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3" name="テキスト ボックス 92"/>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5" name="テキスト ボックス 94"/>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effectLst/>
            </a:rPr>
            <a:t>　平成２６年度は、分母を構成する経常一般財源のうち地方税、地方交付税、臨時財政対策債等が減少、一方、分子となる経常経費充当一般財源についても、人件費、補助費、繰出金等が増加し前年度より</a:t>
          </a:r>
          <a:r>
            <a:rPr lang="en-US" altLang="ja-JP" sz="1100">
              <a:effectLst/>
            </a:rPr>
            <a:t>5.3</a:t>
          </a:r>
          <a:r>
            <a:rPr lang="ja-JP" altLang="en-US" sz="1100">
              <a:effectLst/>
            </a:rPr>
            <a:t>ポイント上昇した。</a:t>
          </a:r>
          <a:endParaRPr lang="en-US" altLang="ja-JP" sz="11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歳入をみると市税</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特に個人市民税については、急速に進む少子高齢化により減少していくものと見込まれ、歳出についても社会保障関係経費の増加が見込まれるなど、現状のままでは経常収支比率の改善が</a:t>
          </a:r>
          <a:r>
            <a:rPr lang="ja-JP" altLang="en-US" sz="1100">
              <a:solidFill>
                <a:schemeClr val="dk1"/>
              </a:solidFill>
              <a:effectLst/>
              <a:latin typeface="+mn-lt"/>
              <a:ea typeface="+mn-ea"/>
              <a:cs typeface="+mn-cs"/>
            </a:rPr>
            <a:t>難しい状況である</a:t>
          </a:r>
          <a:r>
            <a:rPr lang="ja-JP"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　現状を改善すべく</a:t>
          </a:r>
          <a:r>
            <a:rPr lang="ja-JP" altLang="ja-JP" sz="1100">
              <a:solidFill>
                <a:schemeClr val="dk1"/>
              </a:solidFill>
              <a:effectLst/>
              <a:latin typeface="+mn-lt"/>
              <a:ea typeface="+mn-ea"/>
              <a:cs typeface="+mn-cs"/>
            </a:rPr>
            <a:t>事務事業の見直し、施設運営の見直し、人件費の削減など、受益者負担の適正化と収入確保に取り組</a:t>
          </a:r>
          <a:r>
            <a:rPr lang="ja-JP" altLang="en-US" sz="1100">
              <a:solidFill>
                <a:schemeClr val="dk1"/>
              </a:solidFill>
              <a:effectLst/>
              <a:latin typeface="+mn-lt"/>
              <a:ea typeface="+mn-ea"/>
              <a:cs typeface="+mn-cs"/>
            </a:rPr>
            <a:t>み</a:t>
          </a:r>
          <a:r>
            <a:rPr lang="ja-JP" altLang="ja-JP" sz="1100">
              <a:solidFill>
                <a:schemeClr val="dk1"/>
              </a:solidFill>
              <a:effectLst/>
              <a:latin typeface="+mn-lt"/>
              <a:ea typeface="+mn-ea"/>
              <a:cs typeface="+mn-cs"/>
            </a:rPr>
            <a:t>、市民サービスを持続できる財政構造への転換を図</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86678</xdr:rowOff>
    </xdr:from>
    <xdr:to>
      <xdr:col>7</xdr:col>
      <xdr:colOff>152400</xdr:colOff>
      <xdr:row>64</xdr:row>
      <xdr:rowOff>63500</xdr:rowOff>
    </xdr:to>
    <xdr:cxnSp macro="">
      <xdr:nvCxnSpPr>
        <xdr:cNvPr id="126" name="直線コネクタ 125"/>
        <xdr:cNvCxnSpPr/>
      </xdr:nvCxnSpPr>
      <xdr:spPr>
        <a:xfrm>
          <a:off x="4114800" y="10716578"/>
          <a:ext cx="8382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62547</xdr:rowOff>
    </xdr:from>
    <xdr:to>
      <xdr:col>6</xdr:col>
      <xdr:colOff>0</xdr:colOff>
      <xdr:row>62</xdr:row>
      <xdr:rowOff>86678</xdr:rowOff>
    </xdr:to>
    <xdr:cxnSp macro="">
      <xdr:nvCxnSpPr>
        <xdr:cNvPr id="129" name="直線コネクタ 128"/>
        <xdr:cNvCxnSpPr/>
      </xdr:nvCxnSpPr>
      <xdr:spPr>
        <a:xfrm>
          <a:off x="3225800" y="106924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62547</xdr:rowOff>
    </xdr:from>
    <xdr:to>
      <xdr:col>4</xdr:col>
      <xdr:colOff>482600</xdr:colOff>
      <xdr:row>62</xdr:row>
      <xdr:rowOff>74613</xdr:rowOff>
    </xdr:to>
    <xdr:cxnSp macro="">
      <xdr:nvCxnSpPr>
        <xdr:cNvPr id="132" name="直線コネクタ 131"/>
        <xdr:cNvCxnSpPr/>
      </xdr:nvCxnSpPr>
      <xdr:spPr>
        <a:xfrm flipV="1">
          <a:off x="2336800" y="106924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38418</xdr:rowOff>
    </xdr:from>
    <xdr:to>
      <xdr:col>3</xdr:col>
      <xdr:colOff>279400</xdr:colOff>
      <xdr:row>62</xdr:row>
      <xdr:rowOff>74613</xdr:rowOff>
    </xdr:to>
    <xdr:cxnSp macro="">
      <xdr:nvCxnSpPr>
        <xdr:cNvPr id="135" name="直線コネクタ 134"/>
        <xdr:cNvCxnSpPr/>
      </xdr:nvCxnSpPr>
      <xdr:spPr>
        <a:xfrm>
          <a:off x="1447800" y="106683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5" name="円/楕円 144"/>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46"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35878</xdr:rowOff>
    </xdr:from>
    <xdr:to>
      <xdr:col>6</xdr:col>
      <xdr:colOff>50800</xdr:colOff>
      <xdr:row>62</xdr:row>
      <xdr:rowOff>137478</xdr:rowOff>
    </xdr:to>
    <xdr:sp macro="" textlink="">
      <xdr:nvSpPr>
        <xdr:cNvPr id="147" name="円/楕円 146"/>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122255</xdr:rowOff>
    </xdr:from>
    <xdr:ext cx="736600" cy="259045"/>
    <xdr:sp macro="" textlink="">
      <xdr:nvSpPr>
        <xdr:cNvPr id="148" name="テキスト ボックス 147"/>
        <xdr:cNvSpPr txBox="1"/>
      </xdr:nvSpPr>
      <xdr:spPr>
        <a:xfrm>
          <a:off x="3733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11747</xdr:rowOff>
    </xdr:from>
    <xdr:to>
      <xdr:col>4</xdr:col>
      <xdr:colOff>533400</xdr:colOff>
      <xdr:row>62</xdr:row>
      <xdr:rowOff>113347</xdr:rowOff>
    </xdr:to>
    <xdr:sp macro="" textlink="">
      <xdr:nvSpPr>
        <xdr:cNvPr id="149" name="円/楕円 148"/>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98124</xdr:rowOff>
    </xdr:from>
    <xdr:ext cx="762000" cy="259045"/>
    <xdr:sp macro="" textlink="">
      <xdr:nvSpPr>
        <xdr:cNvPr id="150" name="テキスト ボックス 149"/>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23813</xdr:rowOff>
    </xdr:from>
    <xdr:to>
      <xdr:col>3</xdr:col>
      <xdr:colOff>330200</xdr:colOff>
      <xdr:row>62</xdr:row>
      <xdr:rowOff>125413</xdr:rowOff>
    </xdr:to>
    <xdr:sp macro="" textlink="">
      <xdr:nvSpPr>
        <xdr:cNvPr id="151" name="円/楕円 150"/>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110190</xdr:rowOff>
    </xdr:from>
    <xdr:ext cx="762000" cy="259045"/>
    <xdr:sp macro="" textlink="">
      <xdr:nvSpPr>
        <xdr:cNvPr id="152" name="テキスト ボックス 151"/>
        <xdr:cNvSpPr txBox="1"/>
      </xdr:nvSpPr>
      <xdr:spPr>
        <a:xfrm>
          <a:off x="1955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159068</xdr:rowOff>
    </xdr:from>
    <xdr:to>
      <xdr:col>2</xdr:col>
      <xdr:colOff>127000</xdr:colOff>
      <xdr:row>62</xdr:row>
      <xdr:rowOff>89218</xdr:rowOff>
    </xdr:to>
    <xdr:sp macro="" textlink="">
      <xdr:nvSpPr>
        <xdr:cNvPr id="153" name="円/楕円 152"/>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73995</xdr:rowOff>
    </xdr:from>
    <xdr:ext cx="762000" cy="259045"/>
    <xdr:sp macro="" textlink="">
      <xdr:nvSpPr>
        <xdr:cNvPr id="154" name="テキスト ボックス 153"/>
        <xdr:cNvSpPr txBox="1"/>
      </xdr:nvSpPr>
      <xdr:spPr>
        <a:xfrm>
          <a:off x="1066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人件費、物件費共に増加し全体として前年度より増加した。</a:t>
          </a:r>
          <a:r>
            <a:rPr lang="ja-JP" altLang="ja-JP" sz="1100" b="0" i="0" baseline="0">
              <a:solidFill>
                <a:schemeClr val="dk1"/>
              </a:solidFill>
              <a:effectLst/>
              <a:latin typeface="+mn-lt"/>
              <a:ea typeface="+mn-ea"/>
              <a:cs typeface="+mn-cs"/>
            </a:rPr>
            <a:t>類似団体平均をやや下回っている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、依然として全国平均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岐阜県平均と比較すると高い数値となっている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引き続き人件費の抑制、事務事業の見直し等を行い物件費に係るコスト削減に努める。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81322</xdr:rowOff>
    </xdr:from>
    <xdr:to>
      <xdr:col>7</xdr:col>
      <xdr:colOff>152400</xdr:colOff>
      <xdr:row>81</xdr:row>
      <xdr:rowOff>120912</xdr:rowOff>
    </xdr:to>
    <xdr:cxnSp macro="">
      <xdr:nvCxnSpPr>
        <xdr:cNvPr id="189" name="直線コネクタ 188"/>
        <xdr:cNvCxnSpPr/>
      </xdr:nvCxnSpPr>
      <xdr:spPr>
        <a:xfrm>
          <a:off x="4114800" y="13968772"/>
          <a:ext cx="8382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78209</xdr:rowOff>
    </xdr:from>
    <xdr:to>
      <xdr:col>6</xdr:col>
      <xdr:colOff>0</xdr:colOff>
      <xdr:row>81</xdr:row>
      <xdr:rowOff>81322</xdr:rowOff>
    </xdr:to>
    <xdr:cxnSp macro="">
      <xdr:nvCxnSpPr>
        <xdr:cNvPr id="192" name="直線コネクタ 191"/>
        <xdr:cNvCxnSpPr/>
      </xdr:nvCxnSpPr>
      <xdr:spPr>
        <a:xfrm>
          <a:off x="3225800" y="13965659"/>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78209</xdr:rowOff>
    </xdr:from>
    <xdr:to>
      <xdr:col>4</xdr:col>
      <xdr:colOff>482600</xdr:colOff>
      <xdr:row>81</xdr:row>
      <xdr:rowOff>107993</xdr:rowOff>
    </xdr:to>
    <xdr:cxnSp macro="">
      <xdr:nvCxnSpPr>
        <xdr:cNvPr id="195" name="直線コネクタ 194"/>
        <xdr:cNvCxnSpPr/>
      </xdr:nvCxnSpPr>
      <xdr:spPr>
        <a:xfrm flipV="1">
          <a:off x="2336800" y="13965659"/>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105268</xdr:rowOff>
    </xdr:from>
    <xdr:to>
      <xdr:col>3</xdr:col>
      <xdr:colOff>279400</xdr:colOff>
      <xdr:row>81</xdr:row>
      <xdr:rowOff>107993</xdr:rowOff>
    </xdr:to>
    <xdr:cxnSp macro="">
      <xdr:nvCxnSpPr>
        <xdr:cNvPr id="198" name="直線コネクタ 197"/>
        <xdr:cNvCxnSpPr/>
      </xdr:nvCxnSpPr>
      <xdr:spPr>
        <a:xfrm>
          <a:off x="1447800" y="13992718"/>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70112</xdr:rowOff>
    </xdr:from>
    <xdr:to>
      <xdr:col>7</xdr:col>
      <xdr:colOff>203200</xdr:colOff>
      <xdr:row>82</xdr:row>
      <xdr:rowOff>262</xdr:rowOff>
    </xdr:to>
    <xdr:sp macro="" textlink="">
      <xdr:nvSpPr>
        <xdr:cNvPr id="208" name="円/楕円 207"/>
        <xdr:cNvSpPr/>
      </xdr:nvSpPr>
      <xdr:spPr>
        <a:xfrm>
          <a:off x="4902200" y="13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42189</xdr:rowOff>
    </xdr:from>
    <xdr:ext cx="762000" cy="259045"/>
    <xdr:sp macro="" textlink="">
      <xdr:nvSpPr>
        <xdr:cNvPr id="209" name="人件費・物件費等の状況該当値テキスト"/>
        <xdr:cNvSpPr txBox="1"/>
      </xdr:nvSpPr>
      <xdr:spPr>
        <a:xfrm>
          <a:off x="5041900" y="1392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30522</xdr:rowOff>
    </xdr:from>
    <xdr:to>
      <xdr:col>6</xdr:col>
      <xdr:colOff>50800</xdr:colOff>
      <xdr:row>81</xdr:row>
      <xdr:rowOff>132122</xdr:rowOff>
    </xdr:to>
    <xdr:sp macro="" textlink="">
      <xdr:nvSpPr>
        <xdr:cNvPr id="210" name="円/楕円 209"/>
        <xdr:cNvSpPr/>
      </xdr:nvSpPr>
      <xdr:spPr>
        <a:xfrm>
          <a:off x="4064000" y="139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142299</xdr:rowOff>
    </xdr:from>
    <xdr:ext cx="736600" cy="259045"/>
    <xdr:sp macro="" textlink="">
      <xdr:nvSpPr>
        <xdr:cNvPr id="211" name="テキスト ボックス 210"/>
        <xdr:cNvSpPr txBox="1"/>
      </xdr:nvSpPr>
      <xdr:spPr>
        <a:xfrm>
          <a:off x="3733800" y="1368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27409</xdr:rowOff>
    </xdr:from>
    <xdr:to>
      <xdr:col>4</xdr:col>
      <xdr:colOff>533400</xdr:colOff>
      <xdr:row>81</xdr:row>
      <xdr:rowOff>129009</xdr:rowOff>
    </xdr:to>
    <xdr:sp macro="" textlink="">
      <xdr:nvSpPr>
        <xdr:cNvPr id="212" name="円/楕円 211"/>
        <xdr:cNvSpPr/>
      </xdr:nvSpPr>
      <xdr:spPr>
        <a:xfrm>
          <a:off x="3175000" y="139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139186</xdr:rowOff>
    </xdr:from>
    <xdr:ext cx="762000" cy="259045"/>
    <xdr:sp macro="" textlink="">
      <xdr:nvSpPr>
        <xdr:cNvPr id="213" name="テキスト ボックス 212"/>
        <xdr:cNvSpPr txBox="1"/>
      </xdr:nvSpPr>
      <xdr:spPr>
        <a:xfrm>
          <a:off x="2844800" y="1368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57193</xdr:rowOff>
    </xdr:from>
    <xdr:to>
      <xdr:col>3</xdr:col>
      <xdr:colOff>330200</xdr:colOff>
      <xdr:row>81</xdr:row>
      <xdr:rowOff>158793</xdr:rowOff>
    </xdr:to>
    <xdr:sp macro="" textlink="">
      <xdr:nvSpPr>
        <xdr:cNvPr id="214" name="円/楕円 213"/>
        <xdr:cNvSpPr/>
      </xdr:nvSpPr>
      <xdr:spPr>
        <a:xfrm>
          <a:off x="2286000" y="139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143570</xdr:rowOff>
    </xdr:from>
    <xdr:ext cx="762000" cy="259045"/>
    <xdr:sp macro="" textlink="">
      <xdr:nvSpPr>
        <xdr:cNvPr id="215" name="テキスト ボックス 214"/>
        <xdr:cNvSpPr txBox="1"/>
      </xdr:nvSpPr>
      <xdr:spPr>
        <a:xfrm>
          <a:off x="1955800" y="1403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54468</xdr:rowOff>
    </xdr:from>
    <xdr:to>
      <xdr:col>2</xdr:col>
      <xdr:colOff>127000</xdr:colOff>
      <xdr:row>81</xdr:row>
      <xdr:rowOff>156068</xdr:rowOff>
    </xdr:to>
    <xdr:sp macro="" textlink="">
      <xdr:nvSpPr>
        <xdr:cNvPr id="216" name="円/楕円 215"/>
        <xdr:cNvSpPr/>
      </xdr:nvSpPr>
      <xdr:spPr>
        <a:xfrm>
          <a:off x="1397000" y="1394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140845</xdr:rowOff>
    </xdr:from>
    <xdr:ext cx="762000" cy="259045"/>
    <xdr:sp macro="" textlink="">
      <xdr:nvSpPr>
        <xdr:cNvPr id="217" name="テキスト ボックス 216"/>
        <xdr:cNvSpPr txBox="1"/>
      </xdr:nvSpPr>
      <xdr:spPr>
        <a:xfrm>
          <a:off x="1066800" y="1402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給与表の引上げ率が増加したことと、職員構成の変動により比率が上昇したが、類似団体と比較して依然として低い水準である。</a:t>
          </a:r>
          <a:r>
            <a:rPr lang="ja-JP" altLang="ja-JP" sz="1100">
              <a:solidFill>
                <a:schemeClr val="dk1"/>
              </a:solidFill>
              <a:effectLst/>
              <a:latin typeface="+mn-lt"/>
              <a:ea typeface="+mn-ea"/>
              <a:cs typeface="+mn-cs"/>
            </a:rPr>
            <a:t>今後とも、市民に理解される給与制度となるよう引き続き給与の適正化を図る。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51102</xdr:rowOff>
    </xdr:to>
    <xdr:cxnSp macro="">
      <xdr:nvCxnSpPr>
        <xdr:cNvPr id="253" name="直線コネクタ 252"/>
        <xdr:cNvCxnSpPr/>
      </xdr:nvCxnSpPr>
      <xdr:spPr>
        <a:xfrm>
          <a:off x="16179800" y="139155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28121</xdr:rowOff>
    </xdr:from>
    <xdr:to>
      <xdr:col>23</xdr:col>
      <xdr:colOff>406400</xdr:colOff>
      <xdr:row>85</xdr:row>
      <xdr:rowOff>135164</xdr:rowOff>
    </xdr:to>
    <xdr:cxnSp macro="">
      <xdr:nvCxnSpPr>
        <xdr:cNvPr id="256" name="直線コネクタ 255"/>
        <xdr:cNvCxnSpPr/>
      </xdr:nvCxnSpPr>
      <xdr:spPr>
        <a:xfrm flipV="1">
          <a:off x="15290800" y="13915571"/>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85</xdr:row>
      <xdr:rowOff>135164</xdr:rowOff>
    </xdr:to>
    <xdr:cxnSp macro="">
      <xdr:nvCxnSpPr>
        <xdr:cNvPr id="259" name="直線コネクタ 258"/>
        <xdr:cNvCxnSpPr/>
      </xdr:nvCxnSpPr>
      <xdr:spPr>
        <a:xfrm>
          <a:off x="14401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73177</xdr:rowOff>
    </xdr:from>
    <xdr:to>
      <xdr:col>21</xdr:col>
      <xdr:colOff>0</xdr:colOff>
      <xdr:row>85</xdr:row>
      <xdr:rowOff>123673</xdr:rowOff>
    </xdr:to>
    <xdr:cxnSp macro="">
      <xdr:nvCxnSpPr>
        <xdr:cNvPr id="262" name="直線コネクタ 261"/>
        <xdr:cNvCxnSpPr/>
      </xdr:nvCxnSpPr>
      <xdr:spPr>
        <a:xfrm>
          <a:off x="13512800" y="13789177"/>
          <a:ext cx="889000" cy="90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2" name="円/楕円 271"/>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93029</xdr:rowOff>
    </xdr:from>
    <xdr:ext cx="762000" cy="259045"/>
    <xdr:sp macro="" textlink="">
      <xdr:nvSpPr>
        <xdr:cNvPr id="273" name="給与水準   （国との比較）該当値テキスト"/>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74" name="円/楕円 273"/>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75" name="テキスト ボックス 274"/>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84364</xdr:rowOff>
    </xdr:from>
    <xdr:to>
      <xdr:col>22</xdr:col>
      <xdr:colOff>254000</xdr:colOff>
      <xdr:row>86</xdr:row>
      <xdr:rowOff>14514</xdr:rowOff>
    </xdr:to>
    <xdr:sp macro="" textlink="">
      <xdr:nvSpPr>
        <xdr:cNvPr id="276" name="円/楕円 275"/>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24691</xdr:rowOff>
    </xdr:from>
    <xdr:ext cx="762000" cy="259045"/>
    <xdr:sp macro="" textlink="">
      <xdr:nvSpPr>
        <xdr:cNvPr id="277" name="テキスト ボックス 27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78" name="円/楕円 277"/>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13200</xdr:rowOff>
    </xdr:from>
    <xdr:ext cx="762000" cy="259045"/>
    <xdr:sp macro="" textlink="">
      <xdr:nvSpPr>
        <xdr:cNvPr id="279" name="テキスト ボックス 278"/>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22377</xdr:rowOff>
    </xdr:from>
    <xdr:to>
      <xdr:col>19</xdr:col>
      <xdr:colOff>533400</xdr:colOff>
      <xdr:row>80</xdr:row>
      <xdr:rowOff>123977</xdr:rowOff>
    </xdr:to>
    <xdr:sp macro="" textlink="">
      <xdr:nvSpPr>
        <xdr:cNvPr id="280" name="円/楕円 279"/>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134154</xdr:rowOff>
    </xdr:from>
    <xdr:ext cx="762000" cy="259045"/>
    <xdr:sp macro="" textlink="">
      <xdr:nvSpPr>
        <xdr:cNvPr id="281" name="テキスト ボックス 280"/>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年間を計画期間として策定された定員適正化計画の最終削減目標人数（</a:t>
          </a:r>
          <a:r>
            <a:rPr kumimoji="1" lang="en-US" altLang="ja-JP" sz="1100">
              <a:solidFill>
                <a:schemeClr val="dk1"/>
              </a:solidFill>
              <a:effectLst/>
              <a:latin typeface="+mn-lt"/>
              <a:ea typeface="+mn-ea"/>
              <a:cs typeface="+mn-cs"/>
            </a:rPr>
            <a:t>H29.4.1)468</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H27.4.1</a:t>
          </a:r>
          <a:r>
            <a:rPr kumimoji="1" lang="ja-JP" altLang="ja-JP" sz="1100">
              <a:solidFill>
                <a:schemeClr val="dk1"/>
              </a:solidFill>
              <a:effectLst/>
              <a:latin typeface="+mn-lt"/>
              <a:ea typeface="+mn-ea"/>
              <a:cs typeface="+mn-cs"/>
            </a:rPr>
            <a:t>時点で職員数は</a:t>
          </a:r>
          <a:r>
            <a:rPr kumimoji="1" lang="en-US" altLang="ja-JP" sz="1100">
              <a:solidFill>
                <a:schemeClr val="dk1"/>
              </a:solidFill>
              <a:effectLst/>
              <a:latin typeface="+mn-lt"/>
              <a:ea typeface="+mn-ea"/>
              <a:cs typeface="+mn-cs"/>
            </a:rPr>
            <a:t>473</a:t>
          </a:r>
          <a:r>
            <a:rPr kumimoji="1" lang="ja-JP" altLang="ja-JP" sz="1100">
              <a:solidFill>
                <a:schemeClr val="dk1"/>
              </a:solidFill>
              <a:effectLst/>
              <a:latin typeface="+mn-lt"/>
              <a:ea typeface="+mn-ea"/>
              <a:cs typeface="+mn-cs"/>
            </a:rPr>
            <a:t>人と</a:t>
          </a:r>
          <a:r>
            <a:rPr kumimoji="1" lang="ja-JP" altLang="en-US" sz="1100">
              <a:solidFill>
                <a:schemeClr val="dk1"/>
              </a:solidFill>
              <a:effectLst/>
              <a:latin typeface="+mn-lt"/>
              <a:ea typeface="+mn-ea"/>
              <a:cs typeface="+mn-cs"/>
            </a:rPr>
            <a:t>概ね達成しており、</a:t>
          </a:r>
          <a:r>
            <a:rPr kumimoji="1" lang="ja-JP" altLang="ja-JP" sz="1100">
              <a:solidFill>
                <a:schemeClr val="dk1"/>
              </a:solidFill>
              <a:effectLst/>
              <a:latin typeface="+mn-lt"/>
              <a:ea typeface="+mn-ea"/>
              <a:cs typeface="+mn-cs"/>
            </a:rPr>
            <a:t>適正化が進んでいる。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自立的かつ持続可能な行財政基盤を確立し、簡素で効率的な組織で総人件費を抑制するため、</a:t>
          </a:r>
          <a:r>
            <a:rPr lang="ja-JP" altLang="ja-JP" sz="1100" b="0" i="0" baseline="0">
              <a:solidFill>
                <a:schemeClr val="dk1"/>
              </a:solidFill>
              <a:effectLst/>
              <a:latin typeface="+mn-lt"/>
              <a:ea typeface="+mn-ea"/>
              <a:cs typeface="+mn-cs"/>
            </a:rPr>
            <a:t>早期勧奨退職制度や民間委託の導入などにより、</a:t>
          </a:r>
          <a:r>
            <a:rPr kumimoji="1" lang="ja-JP" altLang="ja-JP" sz="1100">
              <a:solidFill>
                <a:schemeClr val="dk1"/>
              </a:solidFill>
              <a:effectLst/>
              <a:latin typeface="+mn-lt"/>
              <a:ea typeface="+mn-ea"/>
              <a:cs typeface="+mn-cs"/>
            </a:rPr>
            <a:t>更なる適正化に取り組む。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131921</xdr:rowOff>
    </xdr:from>
    <xdr:to>
      <xdr:col>24</xdr:col>
      <xdr:colOff>558800</xdr:colOff>
      <xdr:row>62</xdr:row>
      <xdr:rowOff>147003</xdr:rowOff>
    </xdr:to>
    <xdr:cxnSp macro="">
      <xdr:nvCxnSpPr>
        <xdr:cNvPr id="320" name="直線コネクタ 319"/>
        <xdr:cNvCxnSpPr/>
      </xdr:nvCxnSpPr>
      <xdr:spPr>
        <a:xfrm flipV="1">
          <a:off x="16179800" y="1076182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62</xdr:row>
      <xdr:rowOff>147003</xdr:rowOff>
    </xdr:to>
    <xdr:cxnSp macro="">
      <xdr:nvCxnSpPr>
        <xdr:cNvPr id="323" name="直線コネクタ 322"/>
        <xdr:cNvCxnSpPr/>
      </xdr:nvCxnSpPr>
      <xdr:spPr>
        <a:xfrm>
          <a:off x="15290800" y="107467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62</xdr:row>
      <xdr:rowOff>169625</xdr:rowOff>
    </xdr:to>
    <xdr:cxnSp macro="">
      <xdr:nvCxnSpPr>
        <xdr:cNvPr id="326" name="直線コネクタ 325"/>
        <xdr:cNvCxnSpPr/>
      </xdr:nvCxnSpPr>
      <xdr:spPr>
        <a:xfrm flipV="1">
          <a:off x="14401800" y="10746740"/>
          <a:ext cx="889000" cy="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169625</xdr:rowOff>
    </xdr:from>
    <xdr:to>
      <xdr:col>21</xdr:col>
      <xdr:colOff>0</xdr:colOff>
      <xdr:row>63</xdr:row>
      <xdr:rowOff>37385</xdr:rowOff>
    </xdr:to>
    <xdr:cxnSp macro="">
      <xdr:nvCxnSpPr>
        <xdr:cNvPr id="329" name="直線コネクタ 328"/>
        <xdr:cNvCxnSpPr/>
      </xdr:nvCxnSpPr>
      <xdr:spPr>
        <a:xfrm flipV="1">
          <a:off x="13512800" y="10799525"/>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81121</xdr:rowOff>
    </xdr:from>
    <xdr:to>
      <xdr:col>24</xdr:col>
      <xdr:colOff>609600</xdr:colOff>
      <xdr:row>63</xdr:row>
      <xdr:rowOff>11271</xdr:rowOff>
    </xdr:to>
    <xdr:sp macro="" textlink="">
      <xdr:nvSpPr>
        <xdr:cNvPr id="339" name="円/楕円 338"/>
        <xdr:cNvSpPr/>
      </xdr:nvSpPr>
      <xdr:spPr>
        <a:xfrm>
          <a:off x="16967200" y="107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53198</xdr:rowOff>
    </xdr:from>
    <xdr:ext cx="762000" cy="259045"/>
    <xdr:sp macro="" textlink="">
      <xdr:nvSpPr>
        <xdr:cNvPr id="340" name="定員管理の状況該当値テキスト"/>
        <xdr:cNvSpPr txBox="1"/>
      </xdr:nvSpPr>
      <xdr:spPr>
        <a:xfrm>
          <a:off x="17106900" y="106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96203</xdr:rowOff>
    </xdr:from>
    <xdr:to>
      <xdr:col>23</xdr:col>
      <xdr:colOff>457200</xdr:colOff>
      <xdr:row>63</xdr:row>
      <xdr:rowOff>26353</xdr:rowOff>
    </xdr:to>
    <xdr:sp macro="" textlink="">
      <xdr:nvSpPr>
        <xdr:cNvPr id="341" name="円/楕円 340"/>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11130</xdr:rowOff>
    </xdr:from>
    <xdr:ext cx="736600" cy="259045"/>
    <xdr:sp macro="" textlink="">
      <xdr:nvSpPr>
        <xdr:cNvPr id="342" name="テキスト ボックス 341"/>
        <xdr:cNvSpPr txBox="1"/>
      </xdr:nvSpPr>
      <xdr:spPr>
        <a:xfrm>
          <a:off x="15798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66040</xdr:rowOff>
    </xdr:from>
    <xdr:to>
      <xdr:col>22</xdr:col>
      <xdr:colOff>254000</xdr:colOff>
      <xdr:row>62</xdr:row>
      <xdr:rowOff>167640</xdr:rowOff>
    </xdr:to>
    <xdr:sp macro="" textlink="">
      <xdr:nvSpPr>
        <xdr:cNvPr id="343" name="円/楕円 342"/>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152417</xdr:rowOff>
    </xdr:from>
    <xdr:ext cx="762000" cy="259045"/>
    <xdr:sp macro="" textlink="">
      <xdr:nvSpPr>
        <xdr:cNvPr id="344" name="テキスト ボックス 343"/>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118825</xdr:rowOff>
    </xdr:from>
    <xdr:to>
      <xdr:col>21</xdr:col>
      <xdr:colOff>50800</xdr:colOff>
      <xdr:row>63</xdr:row>
      <xdr:rowOff>48975</xdr:rowOff>
    </xdr:to>
    <xdr:sp macro="" textlink="">
      <xdr:nvSpPr>
        <xdr:cNvPr id="345" name="円/楕円 344"/>
        <xdr:cNvSpPr/>
      </xdr:nvSpPr>
      <xdr:spPr>
        <a:xfrm>
          <a:off x="14351000" y="107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33752</xdr:rowOff>
    </xdr:from>
    <xdr:ext cx="762000" cy="259045"/>
    <xdr:sp macro="" textlink="">
      <xdr:nvSpPr>
        <xdr:cNvPr id="346" name="テキスト ボックス 345"/>
        <xdr:cNvSpPr txBox="1"/>
      </xdr:nvSpPr>
      <xdr:spPr>
        <a:xfrm>
          <a:off x="14020800" y="10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158035</xdr:rowOff>
    </xdr:from>
    <xdr:to>
      <xdr:col>19</xdr:col>
      <xdr:colOff>533400</xdr:colOff>
      <xdr:row>63</xdr:row>
      <xdr:rowOff>88185</xdr:rowOff>
    </xdr:to>
    <xdr:sp macro="" textlink="">
      <xdr:nvSpPr>
        <xdr:cNvPr id="347" name="円/楕円 346"/>
        <xdr:cNvSpPr/>
      </xdr:nvSpPr>
      <xdr:spPr>
        <a:xfrm>
          <a:off x="13462000" y="107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72962</xdr:rowOff>
    </xdr:from>
    <xdr:ext cx="762000" cy="259045"/>
    <xdr:sp macro="" textlink="">
      <xdr:nvSpPr>
        <xdr:cNvPr id="348" name="テキスト ボックス 347"/>
        <xdr:cNvSpPr txBox="1"/>
      </xdr:nvSpPr>
      <xdr:spPr>
        <a:xfrm>
          <a:off x="13131800" y="108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年度の実質公債比率は</a:t>
          </a:r>
          <a:r>
            <a:rPr lang="en-US" altLang="ja-JP" sz="1100">
              <a:solidFill>
                <a:schemeClr val="dk1"/>
              </a:solidFill>
              <a:effectLst/>
              <a:latin typeface="+mn-lt"/>
              <a:ea typeface="+mn-ea"/>
              <a:cs typeface="+mn-cs"/>
            </a:rPr>
            <a:t>11.3</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ポイント改善した</a:t>
          </a:r>
          <a:r>
            <a:rPr lang="ja-JP" altLang="ja-JP" sz="1100">
              <a:solidFill>
                <a:schemeClr val="dk1"/>
              </a:solidFill>
              <a:effectLst/>
              <a:latin typeface="+mn-lt"/>
              <a:ea typeface="+mn-ea"/>
              <a:cs typeface="+mn-cs"/>
            </a:rPr>
            <a:t>。分子の値となる公債費充当一般財源等額の元利償還金や公営企業の準元利償還金の額が増え、分母の値となる標準財政規模が減少したものの、合併特例債の借入及び元金償還開始により基準財政需要額への算入額が増加したため比率計算における分子の額が減少し比率が</a:t>
          </a:r>
          <a:r>
            <a:rPr lang="ja-JP" altLang="en-US" sz="1100">
              <a:solidFill>
                <a:schemeClr val="dk1"/>
              </a:solidFill>
              <a:effectLst/>
              <a:latin typeface="+mn-lt"/>
              <a:ea typeface="+mn-ea"/>
              <a:cs typeface="+mn-cs"/>
            </a:rPr>
            <a:t>改善し</a:t>
          </a:r>
          <a:r>
            <a:rPr lang="ja-JP" altLang="ja-JP" sz="1100">
              <a:solidFill>
                <a:schemeClr val="dk1"/>
              </a:solidFill>
              <a:effectLst/>
              <a:latin typeface="+mn-lt"/>
              <a:ea typeface="+mn-ea"/>
              <a:cs typeface="+mn-cs"/>
            </a:rPr>
            <a:t>た。</a:t>
          </a:r>
          <a:r>
            <a:rPr lang="ja-JP" altLang="en-US" sz="1100">
              <a:solidFill>
                <a:schemeClr val="dk1"/>
              </a:solidFill>
              <a:effectLst/>
              <a:latin typeface="+mn-lt"/>
              <a:ea typeface="+mn-ea"/>
              <a:cs typeface="+mn-cs"/>
            </a:rPr>
            <a:t>今後においても、</a:t>
          </a:r>
          <a:r>
            <a:rPr lang="ja-JP" altLang="ja-JP" sz="1100">
              <a:solidFill>
                <a:schemeClr val="dk1"/>
              </a:solidFill>
              <a:effectLst/>
              <a:latin typeface="+mn-lt"/>
              <a:ea typeface="+mn-ea"/>
              <a:cs typeface="+mn-cs"/>
            </a:rPr>
            <a:t>緊急度・住民のニーズを的確に把握した事業選択により、起債に大きく頼ることのない財政運営</a:t>
          </a:r>
          <a:r>
            <a:rPr lang="ja-JP" altLang="en-US" sz="1100">
              <a:solidFill>
                <a:schemeClr val="dk1"/>
              </a:solidFill>
              <a:effectLst/>
              <a:latin typeface="+mn-lt"/>
              <a:ea typeface="+mn-ea"/>
              <a:cs typeface="+mn-cs"/>
            </a:rPr>
            <a:t>の方針を継続し、公債費抑制に努める</a:t>
          </a:r>
          <a:r>
            <a:rPr lang="ja-JP"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41</xdr:row>
      <xdr:rowOff>92287</xdr:rowOff>
    </xdr:to>
    <xdr:cxnSp macro="">
      <xdr:nvCxnSpPr>
        <xdr:cNvPr id="382" name="直線コネクタ 381"/>
        <xdr:cNvCxnSpPr/>
      </xdr:nvCxnSpPr>
      <xdr:spPr>
        <a:xfrm flipV="1">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92287</xdr:rowOff>
    </xdr:to>
    <xdr:cxnSp macro="">
      <xdr:nvCxnSpPr>
        <xdr:cNvPr id="385" name="直線コネクタ 384"/>
        <xdr:cNvCxnSpPr/>
      </xdr:nvCxnSpPr>
      <xdr:spPr>
        <a:xfrm>
          <a:off x="15290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76200</xdr:rowOff>
    </xdr:to>
    <xdr:cxnSp macro="">
      <xdr:nvCxnSpPr>
        <xdr:cNvPr id="388" name="直線コネクタ 387"/>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100330</xdr:rowOff>
    </xdr:to>
    <xdr:cxnSp macro="">
      <xdr:nvCxnSpPr>
        <xdr:cNvPr id="391" name="直線コネクタ 390"/>
        <xdr:cNvCxnSpPr/>
      </xdr:nvCxnSpPr>
      <xdr:spPr>
        <a:xfrm flipV="1">
          <a:off x="13512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401" name="円/楕円 400"/>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152840</xdr:rowOff>
    </xdr:from>
    <xdr:ext cx="762000" cy="259045"/>
    <xdr:sp macro="" textlink="">
      <xdr:nvSpPr>
        <xdr:cNvPr id="402"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3" name="円/楕円 402"/>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4" name="テキスト ボックス 403"/>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5" name="円/楕円 404"/>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6" name="テキスト ボックス 405"/>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7" name="円/楕円 40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8" name="テキスト ボックス 40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9" name="円/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0" name="テキスト ボックス 409"/>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地方債の現在高が（前年度比</a:t>
          </a:r>
          <a:r>
            <a:rPr lang="en-US" altLang="ja-JP" sz="1100">
              <a:solidFill>
                <a:schemeClr val="dk1"/>
              </a:solidFill>
              <a:effectLst/>
              <a:latin typeface="+mn-lt"/>
              <a:ea typeface="+mn-ea"/>
              <a:cs typeface="+mn-cs"/>
            </a:rPr>
            <a:t>+10.8</a:t>
          </a:r>
          <a:r>
            <a:rPr lang="ja-JP" altLang="ja-JP" sz="1100">
              <a:solidFill>
                <a:schemeClr val="dk1"/>
              </a:solidFill>
              <a:effectLst/>
              <a:latin typeface="+mn-lt"/>
              <a:ea typeface="+mn-ea"/>
              <a:cs typeface="+mn-cs"/>
            </a:rPr>
            <a:t>億円）増加し、財政調整基金・公共施設整備基金の取崩により充当可能基金が減少（前年度比△</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億円）したことにより、算定の分子の額（将来負担額）が増加した</a:t>
          </a:r>
          <a:r>
            <a:rPr lang="ja-JP" altLang="en-US" sz="1100">
              <a:solidFill>
                <a:schemeClr val="dk1"/>
              </a:solidFill>
              <a:effectLst/>
              <a:latin typeface="+mn-lt"/>
              <a:ea typeface="+mn-ea"/>
              <a:cs typeface="+mn-cs"/>
            </a:rPr>
            <a:t>ことで前年度より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ポイント上昇した</a:t>
          </a:r>
          <a:r>
            <a:rPr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将来負担の増加を抑えるため、</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の計画的な発行により</a:t>
          </a:r>
          <a:r>
            <a:rPr kumimoji="1" lang="ja-JP" altLang="ja-JP" sz="1100">
              <a:solidFill>
                <a:schemeClr val="dk1"/>
              </a:solidFill>
              <a:effectLst/>
              <a:latin typeface="+mn-lt"/>
              <a:ea typeface="+mn-ea"/>
              <a:cs typeface="+mn-cs"/>
            </a:rPr>
            <a:t>残高を抑制するとともに、経常経費の削減により財政調整基金の取崩しを抑制するなど、</a:t>
          </a:r>
          <a:r>
            <a:rPr lang="ja-JP" altLang="ja-JP" sz="1100" b="0" i="0" baseline="0">
              <a:solidFill>
                <a:schemeClr val="dk1"/>
              </a:solidFill>
              <a:effectLst/>
              <a:latin typeface="+mn-lt"/>
              <a:ea typeface="+mn-ea"/>
              <a:cs typeface="+mn-cs"/>
            </a:rPr>
            <a:t>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110067</xdr:rowOff>
    </xdr:from>
    <xdr:to>
      <xdr:col>24</xdr:col>
      <xdr:colOff>558800</xdr:colOff>
      <xdr:row>16</xdr:row>
      <xdr:rowOff>134197</xdr:rowOff>
    </xdr:to>
    <xdr:cxnSp macro="">
      <xdr:nvCxnSpPr>
        <xdr:cNvPr id="444" name="直線コネクタ 443"/>
        <xdr:cNvCxnSpPr/>
      </xdr:nvCxnSpPr>
      <xdr:spPr>
        <a:xfrm>
          <a:off x="16179800" y="285326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110067</xdr:rowOff>
    </xdr:from>
    <xdr:to>
      <xdr:col>23</xdr:col>
      <xdr:colOff>406400</xdr:colOff>
      <xdr:row>17</xdr:row>
      <xdr:rowOff>22267</xdr:rowOff>
    </xdr:to>
    <xdr:cxnSp macro="">
      <xdr:nvCxnSpPr>
        <xdr:cNvPr id="447" name="直線コネクタ 446"/>
        <xdr:cNvCxnSpPr/>
      </xdr:nvCxnSpPr>
      <xdr:spPr>
        <a:xfrm flipV="1">
          <a:off x="15290800" y="2853267"/>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22267</xdr:rowOff>
    </xdr:from>
    <xdr:to>
      <xdr:col>22</xdr:col>
      <xdr:colOff>203200</xdr:colOff>
      <xdr:row>17</xdr:row>
      <xdr:rowOff>100288</xdr:rowOff>
    </xdr:to>
    <xdr:cxnSp macro="">
      <xdr:nvCxnSpPr>
        <xdr:cNvPr id="450" name="直線コネクタ 449"/>
        <xdr:cNvCxnSpPr/>
      </xdr:nvCxnSpPr>
      <xdr:spPr>
        <a:xfrm flipV="1">
          <a:off x="14401800" y="2936917"/>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100288</xdr:rowOff>
    </xdr:from>
    <xdr:to>
      <xdr:col>21</xdr:col>
      <xdr:colOff>0</xdr:colOff>
      <xdr:row>17</xdr:row>
      <xdr:rowOff>119592</xdr:rowOff>
    </xdr:to>
    <xdr:cxnSp macro="">
      <xdr:nvCxnSpPr>
        <xdr:cNvPr id="453" name="直線コネクタ 452"/>
        <xdr:cNvCxnSpPr/>
      </xdr:nvCxnSpPr>
      <xdr:spPr>
        <a:xfrm flipV="1">
          <a:off x="13512800" y="30149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83397</xdr:rowOff>
    </xdr:from>
    <xdr:to>
      <xdr:col>24</xdr:col>
      <xdr:colOff>609600</xdr:colOff>
      <xdr:row>17</xdr:row>
      <xdr:rowOff>13547</xdr:rowOff>
    </xdr:to>
    <xdr:sp macro="" textlink="">
      <xdr:nvSpPr>
        <xdr:cNvPr id="463" name="円/楕円 462"/>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55474</xdr:rowOff>
    </xdr:from>
    <xdr:ext cx="762000" cy="259045"/>
    <xdr:sp macro="" textlink="">
      <xdr:nvSpPr>
        <xdr:cNvPr id="464"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59267</xdr:rowOff>
    </xdr:from>
    <xdr:to>
      <xdr:col>23</xdr:col>
      <xdr:colOff>457200</xdr:colOff>
      <xdr:row>16</xdr:row>
      <xdr:rowOff>160867</xdr:rowOff>
    </xdr:to>
    <xdr:sp macro="" textlink="">
      <xdr:nvSpPr>
        <xdr:cNvPr id="465" name="円/楕円 464"/>
        <xdr:cNvSpPr/>
      </xdr:nvSpPr>
      <xdr:spPr>
        <a:xfrm>
          <a:off x="16129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145644</xdr:rowOff>
    </xdr:from>
    <xdr:ext cx="736600" cy="259045"/>
    <xdr:sp macro="" textlink="">
      <xdr:nvSpPr>
        <xdr:cNvPr id="466" name="テキスト ボックス 465"/>
        <xdr:cNvSpPr txBox="1"/>
      </xdr:nvSpPr>
      <xdr:spPr>
        <a:xfrm>
          <a:off x="15798800" y="288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142917</xdr:rowOff>
    </xdr:from>
    <xdr:to>
      <xdr:col>22</xdr:col>
      <xdr:colOff>254000</xdr:colOff>
      <xdr:row>17</xdr:row>
      <xdr:rowOff>73067</xdr:rowOff>
    </xdr:to>
    <xdr:sp macro="" textlink="">
      <xdr:nvSpPr>
        <xdr:cNvPr id="467" name="円/楕円 466"/>
        <xdr:cNvSpPr/>
      </xdr:nvSpPr>
      <xdr:spPr>
        <a:xfrm>
          <a:off x="15240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57844</xdr:rowOff>
    </xdr:from>
    <xdr:ext cx="762000" cy="259045"/>
    <xdr:sp macro="" textlink="">
      <xdr:nvSpPr>
        <xdr:cNvPr id="468" name="テキスト ボックス 467"/>
        <xdr:cNvSpPr txBox="1"/>
      </xdr:nvSpPr>
      <xdr:spPr>
        <a:xfrm>
          <a:off x="14909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49488</xdr:rowOff>
    </xdr:from>
    <xdr:to>
      <xdr:col>21</xdr:col>
      <xdr:colOff>50800</xdr:colOff>
      <xdr:row>17</xdr:row>
      <xdr:rowOff>151088</xdr:rowOff>
    </xdr:to>
    <xdr:sp macro="" textlink="">
      <xdr:nvSpPr>
        <xdr:cNvPr id="469" name="円/楕円 468"/>
        <xdr:cNvSpPr/>
      </xdr:nvSpPr>
      <xdr:spPr>
        <a:xfrm>
          <a:off x="14351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135865</xdr:rowOff>
    </xdr:from>
    <xdr:ext cx="762000" cy="259045"/>
    <xdr:sp macro="" textlink="">
      <xdr:nvSpPr>
        <xdr:cNvPr id="470" name="テキスト ボックス 469"/>
        <xdr:cNvSpPr txBox="1"/>
      </xdr:nvSpPr>
      <xdr:spPr>
        <a:xfrm>
          <a:off x="14020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68792</xdr:rowOff>
    </xdr:from>
    <xdr:to>
      <xdr:col>19</xdr:col>
      <xdr:colOff>533400</xdr:colOff>
      <xdr:row>17</xdr:row>
      <xdr:rowOff>170392</xdr:rowOff>
    </xdr:to>
    <xdr:sp macro="" textlink="">
      <xdr:nvSpPr>
        <xdr:cNvPr id="471" name="円/楕円 470"/>
        <xdr:cNvSpPr/>
      </xdr:nvSpPr>
      <xdr:spPr>
        <a:xfrm>
          <a:off x="13462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9119</xdr:rowOff>
    </xdr:from>
    <xdr:ext cx="762000" cy="259045"/>
    <xdr:sp macro="" textlink="">
      <xdr:nvSpPr>
        <xdr:cNvPr id="472" name="テキスト ボックス 471"/>
        <xdr:cNvSpPr txBox="1"/>
      </xdr:nvSpPr>
      <xdr:spPr>
        <a:xfrm>
          <a:off x="13131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36,905
36,371
112.03
17,433,644
16,623,758
783,075
10,427,456
18,534,797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退職者が増加したこと等により比率が</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ポイント上昇</a:t>
          </a:r>
          <a:r>
            <a:rPr lang="ja-JP" altLang="ja-JP" sz="1100" b="0" i="0" baseline="0">
              <a:solidFill>
                <a:schemeClr val="dk1"/>
              </a:solidFill>
              <a:effectLst/>
              <a:latin typeface="+mn-lt"/>
              <a:ea typeface="+mn-ea"/>
              <a:cs typeface="+mn-cs"/>
            </a:rPr>
            <a:t>した。　依然として類似団体内平均より高くなっていることから、引き続き、</a:t>
          </a:r>
          <a:r>
            <a:rPr kumimoji="1" lang="ja-JP" altLang="ja-JP" sz="1100">
              <a:solidFill>
                <a:schemeClr val="dk1"/>
              </a:solidFill>
              <a:effectLst/>
              <a:latin typeface="+mn-lt"/>
              <a:ea typeface="+mn-ea"/>
              <a:cs typeface="+mn-cs"/>
            </a:rPr>
            <a:t>定員適正化計画に沿った職員数の管理や、事務事業の見直しの徹底など、行財政改革に取り組</a:t>
          </a:r>
          <a:r>
            <a:rPr kumimoji="1" lang="ja-JP" altLang="en-US" sz="1100">
              <a:solidFill>
                <a:schemeClr val="dk1"/>
              </a:solidFill>
              <a:effectLst/>
              <a:latin typeface="+mn-lt"/>
              <a:ea typeface="+mn-ea"/>
              <a:cs typeface="+mn-cs"/>
            </a:rPr>
            <a:t>み人件費の削減に</a:t>
          </a:r>
          <a:r>
            <a:rPr kumimoji="1" lang="ja-JP" altLang="ja-JP" sz="1100">
              <a:solidFill>
                <a:schemeClr val="dk1"/>
              </a:solidFill>
              <a:effectLst/>
              <a:latin typeface="+mn-lt"/>
              <a:ea typeface="+mn-ea"/>
              <a:cs typeface="+mn-cs"/>
            </a:rPr>
            <a:t>努めていく。</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39</xdr:row>
      <xdr:rowOff>107950</xdr:rowOff>
    </xdr:to>
    <xdr:cxnSp macro="">
      <xdr:nvCxnSpPr>
        <xdr:cNvPr id="66" name="直線コネクタ 65"/>
        <xdr:cNvCxnSpPr/>
      </xdr:nvCxnSpPr>
      <xdr:spPr>
        <a:xfrm>
          <a:off x="3987800" y="6544128"/>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148772</xdr:rowOff>
    </xdr:to>
    <xdr:cxnSp macro="">
      <xdr:nvCxnSpPr>
        <xdr:cNvPr id="69" name="直線コネクタ 68"/>
        <xdr:cNvCxnSpPr/>
      </xdr:nvCxnSpPr>
      <xdr:spPr>
        <a:xfrm flipV="1">
          <a:off x="3098800" y="6544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148772</xdr:rowOff>
    </xdr:from>
    <xdr:to>
      <xdr:col>4</xdr:col>
      <xdr:colOff>346075</xdr:colOff>
      <xdr:row>40</xdr:row>
      <xdr:rowOff>45357</xdr:rowOff>
    </xdr:to>
    <xdr:cxnSp macro="">
      <xdr:nvCxnSpPr>
        <xdr:cNvPr id="72" name="直線コネクタ 71"/>
        <xdr:cNvCxnSpPr/>
      </xdr:nvCxnSpPr>
      <xdr:spPr>
        <a:xfrm flipV="1">
          <a:off x="2209800" y="66638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40</xdr:row>
      <xdr:rowOff>45357</xdr:rowOff>
    </xdr:to>
    <xdr:cxnSp macro="">
      <xdr:nvCxnSpPr>
        <xdr:cNvPr id="75" name="直線コネクタ 74"/>
        <xdr:cNvCxnSpPr/>
      </xdr:nvCxnSpPr>
      <xdr:spPr>
        <a:xfrm>
          <a:off x="1320800" y="6881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89" name="円/楕円 88"/>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0" name="テキスト ボックス 89"/>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166007</xdr:rowOff>
    </xdr:from>
    <xdr:to>
      <xdr:col>3</xdr:col>
      <xdr:colOff>193675</xdr:colOff>
      <xdr:row>40</xdr:row>
      <xdr:rowOff>96157</xdr:rowOff>
    </xdr:to>
    <xdr:sp macro="" textlink="">
      <xdr:nvSpPr>
        <xdr:cNvPr id="91" name="円/楕円 90"/>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80934</xdr:rowOff>
    </xdr:from>
    <xdr:ext cx="762000" cy="259045"/>
    <xdr:sp macro="" textlink="">
      <xdr:nvSpPr>
        <xdr:cNvPr id="92" name="テキスト ボックス 91"/>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144235</xdr:rowOff>
    </xdr:from>
    <xdr:to>
      <xdr:col>1</xdr:col>
      <xdr:colOff>676275</xdr:colOff>
      <xdr:row>40</xdr:row>
      <xdr:rowOff>74385</xdr:rowOff>
    </xdr:to>
    <xdr:sp macro="" textlink="">
      <xdr:nvSpPr>
        <xdr:cNvPr id="93" name="円/楕円 92"/>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59162</xdr:rowOff>
    </xdr:from>
    <xdr:ext cx="762000" cy="259045"/>
    <xdr:sp macro="" textlink="">
      <xdr:nvSpPr>
        <xdr:cNvPr id="94" name="テキスト ボックス 93"/>
        <xdr:cNvSpPr txBox="1"/>
      </xdr:nvSpPr>
      <xdr:spPr>
        <a:xfrm>
          <a:off x="93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a:t>
          </a:r>
          <a:r>
            <a:rPr lang="ja-JP" altLang="ja-JP" sz="1100">
              <a:solidFill>
                <a:schemeClr val="dk1"/>
              </a:solidFill>
              <a:effectLst/>
              <a:latin typeface="+mn-lt"/>
              <a:ea typeface="+mn-ea"/>
              <a:cs typeface="+mn-cs"/>
            </a:rPr>
            <a:t>小学校の情報機器借上料、健康増進事業、塵芥処理費等の増加</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a:t>
          </a:r>
          <a:r>
            <a:rPr kumimoji="1" lang="ja-JP" altLang="en-US" sz="1100">
              <a:solidFill>
                <a:schemeClr val="dk1"/>
              </a:solidFill>
              <a:effectLst/>
              <a:latin typeface="+mn-lt"/>
              <a:ea typeface="+mn-ea"/>
              <a:cs typeface="+mn-cs"/>
            </a:rPr>
            <a:t>依然として類似団体平均、全国平均を大きく上回っていることから、</a:t>
          </a:r>
          <a:r>
            <a:rPr lang="ja-JP" altLang="ja-JP" sz="1100" b="0" i="0" baseline="0">
              <a:solidFill>
                <a:schemeClr val="dk1"/>
              </a:solidFill>
              <a:effectLst/>
              <a:latin typeface="+mn-lt"/>
              <a:ea typeface="+mn-ea"/>
              <a:cs typeface="+mn-cs"/>
            </a:rPr>
            <a:t>今後も</a:t>
          </a:r>
          <a:r>
            <a:rPr lang="ja-JP" altLang="ja-JP" sz="1100">
              <a:solidFill>
                <a:schemeClr val="dk1"/>
              </a:solidFill>
              <a:effectLst/>
              <a:latin typeface="+mn-lt"/>
              <a:ea typeface="+mn-ea"/>
              <a:cs typeface="+mn-cs"/>
            </a:rPr>
            <a:t>施設の適正配置を検討し、</a:t>
          </a:r>
          <a:r>
            <a:rPr lang="ja-JP" altLang="en-US" sz="1100">
              <a:solidFill>
                <a:schemeClr val="dk1"/>
              </a:solidFill>
              <a:effectLst/>
              <a:latin typeface="+mn-lt"/>
              <a:ea typeface="+mn-ea"/>
              <a:cs typeface="+mn-cs"/>
            </a:rPr>
            <a:t>不用</a:t>
          </a:r>
          <a:r>
            <a:rPr lang="ja-JP" altLang="ja-JP" sz="1100">
              <a:solidFill>
                <a:schemeClr val="dk1"/>
              </a:solidFill>
              <a:effectLst/>
              <a:latin typeface="+mn-lt"/>
              <a:ea typeface="+mn-ea"/>
              <a:cs typeface="+mn-cs"/>
            </a:rPr>
            <a:t>施設の処分等を進め、</a:t>
          </a:r>
          <a:r>
            <a:rPr lang="ja-JP" altLang="ja-JP" sz="1100" b="0" i="0" baseline="0">
              <a:solidFill>
                <a:schemeClr val="dk1"/>
              </a:solidFill>
              <a:effectLst/>
              <a:latin typeface="+mn-lt"/>
              <a:ea typeface="+mn-ea"/>
              <a:cs typeface="+mn-cs"/>
            </a:rPr>
            <a:t>物件費の抑制に努めていく必要がある。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140607</xdr:rowOff>
    </xdr:from>
    <xdr:to>
      <xdr:col>24</xdr:col>
      <xdr:colOff>31750</xdr:colOff>
      <xdr:row>20</xdr:row>
      <xdr:rowOff>88900</xdr:rowOff>
    </xdr:to>
    <xdr:cxnSp macro="">
      <xdr:nvCxnSpPr>
        <xdr:cNvPr id="129" name="直線コネクタ 128"/>
        <xdr:cNvCxnSpPr/>
      </xdr:nvCxnSpPr>
      <xdr:spPr>
        <a:xfrm>
          <a:off x="15671800" y="3398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140607</xdr:rowOff>
    </xdr:from>
    <xdr:to>
      <xdr:col>22</xdr:col>
      <xdr:colOff>565150</xdr:colOff>
      <xdr:row>19</xdr:row>
      <xdr:rowOff>140607</xdr:rowOff>
    </xdr:to>
    <xdr:cxnSp macro="">
      <xdr:nvCxnSpPr>
        <xdr:cNvPr id="132" name="直線コネクタ 131"/>
        <xdr:cNvCxnSpPr/>
      </xdr:nvCxnSpPr>
      <xdr:spPr>
        <a:xfrm>
          <a:off x="14782800" y="339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97064</xdr:rowOff>
    </xdr:from>
    <xdr:to>
      <xdr:col>21</xdr:col>
      <xdr:colOff>361950</xdr:colOff>
      <xdr:row>19</xdr:row>
      <xdr:rowOff>140607</xdr:rowOff>
    </xdr:to>
    <xdr:cxnSp macro="">
      <xdr:nvCxnSpPr>
        <xdr:cNvPr id="135" name="直線コネクタ 134"/>
        <xdr:cNvCxnSpPr/>
      </xdr:nvCxnSpPr>
      <xdr:spPr>
        <a:xfrm>
          <a:off x="13893800" y="3354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97064</xdr:rowOff>
    </xdr:from>
    <xdr:to>
      <xdr:col>20</xdr:col>
      <xdr:colOff>158750</xdr:colOff>
      <xdr:row>20</xdr:row>
      <xdr:rowOff>67128</xdr:rowOff>
    </xdr:to>
    <xdr:cxnSp macro="">
      <xdr:nvCxnSpPr>
        <xdr:cNvPr id="138" name="直線コネクタ 137"/>
        <xdr:cNvCxnSpPr/>
      </xdr:nvCxnSpPr>
      <xdr:spPr>
        <a:xfrm flipV="1">
          <a:off x="13004800" y="3354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8" name="円/楕円 147"/>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9"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89807</xdr:rowOff>
    </xdr:from>
    <xdr:to>
      <xdr:col>22</xdr:col>
      <xdr:colOff>615950</xdr:colOff>
      <xdr:row>20</xdr:row>
      <xdr:rowOff>19957</xdr:rowOff>
    </xdr:to>
    <xdr:sp macro="" textlink="">
      <xdr:nvSpPr>
        <xdr:cNvPr id="150" name="円/楕円 149"/>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4734</xdr:rowOff>
    </xdr:from>
    <xdr:ext cx="736600" cy="259045"/>
    <xdr:sp macro="" textlink="">
      <xdr:nvSpPr>
        <xdr:cNvPr id="151" name="テキスト ボックス 150"/>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89807</xdr:rowOff>
    </xdr:from>
    <xdr:to>
      <xdr:col>21</xdr:col>
      <xdr:colOff>412750</xdr:colOff>
      <xdr:row>20</xdr:row>
      <xdr:rowOff>19957</xdr:rowOff>
    </xdr:to>
    <xdr:sp macro="" textlink="">
      <xdr:nvSpPr>
        <xdr:cNvPr id="152" name="円/楕円 151"/>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4734</xdr:rowOff>
    </xdr:from>
    <xdr:ext cx="762000" cy="259045"/>
    <xdr:sp macro="" textlink="">
      <xdr:nvSpPr>
        <xdr:cNvPr id="153" name="テキスト ボックス 152"/>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46264</xdr:rowOff>
    </xdr:from>
    <xdr:to>
      <xdr:col>20</xdr:col>
      <xdr:colOff>209550</xdr:colOff>
      <xdr:row>19</xdr:row>
      <xdr:rowOff>147864</xdr:rowOff>
    </xdr:to>
    <xdr:sp macro="" textlink="">
      <xdr:nvSpPr>
        <xdr:cNvPr id="154" name="円/楕円 153"/>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132641</xdr:rowOff>
    </xdr:from>
    <xdr:ext cx="762000" cy="259045"/>
    <xdr:sp macro="" textlink="">
      <xdr:nvSpPr>
        <xdr:cNvPr id="155" name="テキスト ボックス 154"/>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16328</xdr:rowOff>
    </xdr:from>
    <xdr:to>
      <xdr:col>19</xdr:col>
      <xdr:colOff>6350</xdr:colOff>
      <xdr:row>20</xdr:row>
      <xdr:rowOff>117928</xdr:rowOff>
    </xdr:to>
    <xdr:sp macro="" textlink="">
      <xdr:nvSpPr>
        <xdr:cNvPr id="156" name="円/楕円 155"/>
        <xdr:cNvSpPr/>
      </xdr:nvSpPr>
      <xdr:spPr>
        <a:xfrm>
          <a:off x="12954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102705</xdr:rowOff>
    </xdr:from>
    <xdr:ext cx="762000" cy="259045"/>
    <xdr:sp macro="" textlink="">
      <xdr:nvSpPr>
        <xdr:cNvPr id="157" name="テキスト ボックス 156"/>
        <xdr:cNvSpPr txBox="1"/>
      </xdr:nvSpPr>
      <xdr:spPr>
        <a:xfrm>
          <a:off x="12623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社会保障関係経費は前年度より</a:t>
          </a:r>
          <a:r>
            <a:rPr lang="ja-JP" altLang="en-US"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ポイント上昇した。類似団体平均と同水準であるが、</a:t>
          </a:r>
          <a:r>
            <a:rPr lang="ja-JP" altLang="ja-JP" sz="1100">
              <a:solidFill>
                <a:schemeClr val="dk1"/>
              </a:solidFill>
              <a:effectLst/>
              <a:latin typeface="+mn-lt"/>
              <a:ea typeface="+mn-ea"/>
              <a:cs typeface="+mn-cs"/>
            </a:rPr>
            <a:t>長引く景気低迷による生活保護受給者の増加、高齢者人口の増加などで、</a:t>
          </a:r>
          <a:r>
            <a:rPr lang="ja-JP" altLang="en-US" sz="1100">
              <a:solidFill>
                <a:schemeClr val="dk1"/>
              </a:solidFill>
              <a:effectLst/>
              <a:latin typeface="+mn-lt"/>
              <a:ea typeface="+mn-ea"/>
              <a:cs typeface="+mn-cs"/>
            </a:rPr>
            <a:t>比率の上昇が予想される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資格審査等の適正化や各種手当等の見直しを進め、</a:t>
          </a:r>
          <a:r>
            <a:rPr lang="ja-JP" altLang="en-US" sz="1100">
              <a:solidFill>
                <a:schemeClr val="dk1"/>
              </a:solidFill>
              <a:effectLst/>
              <a:latin typeface="+mn-lt"/>
              <a:ea typeface="+mn-ea"/>
              <a:cs typeface="+mn-cs"/>
            </a:rPr>
            <a:t>適切な給付を行い社会保障関係経費の抑制に</a:t>
          </a:r>
          <a:r>
            <a:rPr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92" name="直線コネクタ 191"/>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xdr:rowOff>
    </xdr:to>
    <xdr:cxnSp macro="">
      <xdr:nvCxnSpPr>
        <xdr:cNvPr id="195" name="直線コネクタ 194"/>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8" name="直線コネクタ 197"/>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69850</xdr:rowOff>
    </xdr:to>
    <xdr:cxnSp macro="">
      <xdr:nvCxnSpPr>
        <xdr:cNvPr id="201" name="直線コネクタ 200"/>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1" name="円/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2"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4" name="テキスト ボックス 213"/>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8" name="テキスト ボックス 21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9" name="円/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下水道特別会計への繰出金が</a:t>
          </a:r>
          <a:r>
            <a:rPr lang="ja-JP" altLang="en-US" sz="1100">
              <a:solidFill>
                <a:schemeClr val="dk1"/>
              </a:solidFill>
              <a:effectLst/>
              <a:latin typeface="+mn-lt"/>
              <a:ea typeface="+mn-ea"/>
              <a:cs typeface="+mn-cs"/>
            </a:rPr>
            <a:t>前年度より増え比率が</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ポイント上昇した。年々数値が上昇しており、</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との差が拡大している</a:t>
          </a:r>
          <a:r>
            <a:rPr lang="ja-JP" altLang="ja-JP" sz="1100">
              <a:solidFill>
                <a:schemeClr val="dk1"/>
              </a:solidFill>
              <a:effectLst/>
              <a:latin typeface="+mn-lt"/>
              <a:ea typeface="+mn-ea"/>
              <a:cs typeface="+mn-cs"/>
            </a:rPr>
            <a:t>。今後も、継続的に繰出が必要で</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あるが、</a:t>
          </a:r>
          <a:r>
            <a:rPr lang="ja-JP" altLang="ja-JP" sz="1100" b="0" i="0" baseline="0">
              <a:solidFill>
                <a:schemeClr val="dk1"/>
              </a:solidFill>
              <a:effectLst/>
              <a:latin typeface="+mn-lt"/>
              <a:ea typeface="+mn-ea"/>
              <a:cs typeface="+mn-cs"/>
            </a:rPr>
            <a:t>特別会計への繰出金に関しては、本来の独立採算制の観点から段階的な料金の見直しや保険事業における保険料の</a:t>
          </a:r>
          <a:r>
            <a:rPr lang="ja-JP" altLang="en-US" sz="1100" b="0" i="0" baseline="0">
              <a:solidFill>
                <a:schemeClr val="dk1"/>
              </a:solidFill>
              <a:effectLst/>
              <a:latin typeface="+mn-lt"/>
              <a:ea typeface="+mn-ea"/>
              <a:cs typeface="+mn-cs"/>
            </a:rPr>
            <a:t>改定</a:t>
          </a:r>
          <a:r>
            <a:rPr lang="ja-JP" altLang="ja-JP" sz="1100" b="0" i="0" baseline="0">
              <a:solidFill>
                <a:schemeClr val="dk1"/>
              </a:solidFill>
              <a:effectLst/>
              <a:latin typeface="+mn-lt"/>
              <a:ea typeface="+mn-ea"/>
              <a:cs typeface="+mn-cs"/>
            </a:rPr>
            <a:t>を図る</a:t>
          </a:r>
          <a:r>
            <a:rPr lang="ja-JP" altLang="en-US" sz="1100" b="0" i="0" baseline="0">
              <a:solidFill>
                <a:schemeClr val="dk1"/>
              </a:solidFill>
              <a:effectLst/>
              <a:latin typeface="+mn-lt"/>
              <a:ea typeface="+mn-ea"/>
              <a:cs typeface="+mn-cs"/>
            </a:rPr>
            <a:t>ことで</a:t>
          </a:r>
          <a:r>
            <a:rPr lang="ja-JP" altLang="ja-JP" sz="1100" b="0" i="0" baseline="0">
              <a:solidFill>
                <a:schemeClr val="dk1"/>
              </a:solidFill>
              <a:effectLst/>
              <a:latin typeface="+mn-lt"/>
              <a:ea typeface="+mn-ea"/>
              <a:cs typeface="+mn-cs"/>
            </a:rPr>
            <a:t>、普通会計の負担額を減らしていくよう努め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130810</xdr:rowOff>
    </xdr:to>
    <xdr:cxnSp macro="">
      <xdr:nvCxnSpPr>
        <xdr:cNvPr id="253" name="直線コネクタ 252"/>
        <xdr:cNvCxnSpPr/>
      </xdr:nvCxnSpPr>
      <xdr:spPr>
        <a:xfrm>
          <a:off x="15671800" y="10147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31750</xdr:rowOff>
    </xdr:to>
    <xdr:cxnSp macro="">
      <xdr:nvCxnSpPr>
        <xdr:cNvPr id="256" name="直線コネクタ 255"/>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157480</xdr:rowOff>
    </xdr:to>
    <xdr:cxnSp macro="">
      <xdr:nvCxnSpPr>
        <xdr:cNvPr id="259" name="直線コネクタ 258"/>
        <xdr:cNvCxnSpPr/>
      </xdr:nvCxnSpPr>
      <xdr:spPr>
        <a:xfrm>
          <a:off x="13893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58</xdr:row>
      <xdr:rowOff>127000</xdr:rowOff>
    </xdr:to>
    <xdr:cxnSp macro="">
      <xdr:nvCxnSpPr>
        <xdr:cNvPr id="262" name="直線コネクタ 261"/>
        <xdr:cNvCxnSpPr/>
      </xdr:nvCxnSpPr>
      <xdr:spPr>
        <a:xfrm>
          <a:off x="13004800" y="1005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80010</xdr:rowOff>
    </xdr:from>
    <xdr:to>
      <xdr:col>24</xdr:col>
      <xdr:colOff>82550</xdr:colOff>
      <xdr:row>60</xdr:row>
      <xdr:rowOff>10160</xdr:rowOff>
    </xdr:to>
    <xdr:sp macro="" textlink="">
      <xdr:nvSpPr>
        <xdr:cNvPr id="272" name="円/楕円 271"/>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52087</xdr:rowOff>
    </xdr:from>
    <xdr:ext cx="762000" cy="259045"/>
    <xdr:sp macro="" textlink="">
      <xdr:nvSpPr>
        <xdr:cNvPr id="273"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6" name="円/楕円 275"/>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7" name="テキスト ボックス 276"/>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8" name="円/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80" name="円/楕円 279"/>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81" name="テキスト ボックス 280"/>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年々上昇傾向にあるが、</a:t>
          </a:r>
          <a:r>
            <a:rPr lang="ja-JP" altLang="en-US" sz="1100">
              <a:solidFill>
                <a:schemeClr val="dk1"/>
              </a:solidFill>
              <a:effectLst/>
              <a:latin typeface="+mn-lt"/>
              <a:ea typeface="+mn-ea"/>
              <a:cs typeface="+mn-cs"/>
            </a:rPr>
            <a:t>前年度とほぼ同水準で</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民生</a:t>
          </a:r>
          <a:r>
            <a:rPr lang="ja-JP" altLang="ja-JP" sz="1100">
              <a:solidFill>
                <a:schemeClr val="dk1"/>
              </a:solidFill>
              <a:effectLst/>
              <a:latin typeface="+mn-lt"/>
              <a:ea typeface="+mn-ea"/>
              <a:cs typeface="+mn-cs"/>
            </a:rPr>
            <a:t>費で</a:t>
          </a:r>
          <a:r>
            <a:rPr lang="ja-JP" altLang="en-US" sz="1100">
              <a:solidFill>
                <a:schemeClr val="dk1"/>
              </a:solidFill>
              <a:effectLst/>
              <a:latin typeface="+mn-lt"/>
              <a:ea typeface="+mn-ea"/>
              <a:cs typeface="+mn-cs"/>
            </a:rPr>
            <a:t>老人福祉施設事業への補助金、農林水産業費で農地集積に係る補助金の増加により前年度より増加した</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今後も各種補助費に関しては、事業内容、対象団体の決算状況、行政効果等を勘案し、事業費の見直しを進めていく。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157480</xdr:rowOff>
    </xdr:to>
    <xdr:cxnSp macro="">
      <xdr:nvCxnSpPr>
        <xdr:cNvPr id="314" name="直線コネクタ 313"/>
        <xdr:cNvCxnSpPr/>
      </xdr:nvCxnSpPr>
      <xdr:spPr>
        <a:xfrm>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149860</xdr:rowOff>
    </xdr:to>
    <xdr:cxnSp macro="">
      <xdr:nvCxnSpPr>
        <xdr:cNvPr id="317" name="直線コネクタ 316"/>
        <xdr:cNvCxnSpPr/>
      </xdr:nvCxnSpPr>
      <xdr:spPr>
        <a:xfrm>
          <a:off x="14782800" y="588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50800</xdr:rowOff>
    </xdr:to>
    <xdr:cxnSp macro="">
      <xdr:nvCxnSpPr>
        <xdr:cNvPr id="320" name="直線コネクタ 319"/>
        <xdr:cNvCxnSpPr/>
      </xdr:nvCxnSpPr>
      <xdr:spPr>
        <a:xfrm>
          <a:off x="13893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168910</xdr:rowOff>
    </xdr:from>
    <xdr:to>
      <xdr:col>20</xdr:col>
      <xdr:colOff>158750</xdr:colOff>
      <xdr:row>34</xdr:row>
      <xdr:rowOff>27940</xdr:rowOff>
    </xdr:to>
    <xdr:cxnSp macro="">
      <xdr:nvCxnSpPr>
        <xdr:cNvPr id="323" name="直線コネクタ 322"/>
        <xdr:cNvCxnSpPr/>
      </xdr:nvCxnSpPr>
      <xdr:spPr>
        <a:xfrm>
          <a:off x="13004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33" name="円/楕円 332"/>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34"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5" name="円/楕円 334"/>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6" name="テキスト ボックス 335"/>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7" name="円/楕円 336"/>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8" name="テキスト ボックス 337"/>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9" name="円/楕円 338"/>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40" name="テキスト ボックス 339"/>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41" name="円/楕円 340"/>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42" name="テキスト ボックス 341"/>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比率は</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ものの、上昇傾向にある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統合庁舎整備事業等の</a:t>
          </a:r>
          <a:r>
            <a:rPr lang="ja-JP" altLang="ja-JP" sz="1100">
              <a:solidFill>
                <a:schemeClr val="dk1"/>
              </a:solidFill>
              <a:effectLst/>
              <a:latin typeface="+mn-lt"/>
              <a:ea typeface="+mn-ea"/>
              <a:cs typeface="+mn-cs"/>
            </a:rPr>
            <a:t>大型整備事業</a:t>
          </a:r>
          <a:r>
            <a:rPr lang="ja-JP" altLang="en-US" sz="1100">
              <a:solidFill>
                <a:schemeClr val="dk1"/>
              </a:solidFill>
              <a:effectLst/>
              <a:latin typeface="+mn-lt"/>
              <a:ea typeface="+mn-ea"/>
              <a:cs typeface="+mn-cs"/>
            </a:rPr>
            <a:t>の元金償還が開始され公債費の</a:t>
          </a:r>
          <a:r>
            <a:rPr lang="ja-JP" altLang="ja-JP" sz="1100">
              <a:solidFill>
                <a:schemeClr val="dk1"/>
              </a:solidFill>
              <a:effectLst/>
              <a:latin typeface="+mn-lt"/>
              <a:ea typeface="+mn-ea"/>
              <a:cs typeface="+mn-cs"/>
            </a:rPr>
            <a:t>増加が見込まれることから、市債発行</a:t>
          </a:r>
          <a:r>
            <a:rPr lang="ja-JP" altLang="en-US" sz="1100">
              <a:solidFill>
                <a:schemeClr val="dk1"/>
              </a:solidFill>
              <a:effectLst/>
              <a:latin typeface="+mn-lt"/>
              <a:ea typeface="+mn-ea"/>
              <a:cs typeface="+mn-cs"/>
            </a:rPr>
            <a:t>にあたっては</a:t>
          </a:r>
          <a:r>
            <a:rPr kumimoji="1" lang="ja-JP" altLang="ja-JP" sz="1100">
              <a:solidFill>
                <a:schemeClr val="dk1"/>
              </a:solidFill>
              <a:effectLst/>
              <a:latin typeface="+mn-lt"/>
              <a:ea typeface="+mn-ea"/>
              <a:cs typeface="+mn-cs"/>
            </a:rPr>
            <a:t>事業の緊急性や優先度を</a:t>
          </a:r>
          <a:r>
            <a:rPr kumimoji="1" lang="ja-JP" altLang="en-US" sz="1100">
              <a:solidFill>
                <a:schemeClr val="dk1"/>
              </a:solidFill>
              <a:effectLst/>
              <a:latin typeface="+mn-lt"/>
              <a:ea typeface="+mn-ea"/>
              <a:cs typeface="+mn-cs"/>
            </a:rPr>
            <a:t>精査</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後年の財政運営に負担が生じないよう発行</a:t>
          </a:r>
          <a:r>
            <a:rPr kumimoji="1" lang="ja-JP" altLang="ja-JP" sz="1100">
              <a:solidFill>
                <a:schemeClr val="dk1"/>
              </a:solidFill>
              <a:effectLst/>
              <a:latin typeface="+mn-lt"/>
              <a:ea typeface="+mn-ea"/>
              <a:cs typeface="+mn-cs"/>
            </a:rPr>
            <a:t>抑制に努め</a:t>
          </a:r>
          <a:r>
            <a:rPr kumimoji="1" lang="ja-JP" altLang="en-US" sz="1100">
              <a:solidFill>
                <a:schemeClr val="dk1"/>
              </a:solidFill>
              <a:effectLst/>
              <a:latin typeface="+mn-lt"/>
              <a:ea typeface="+mn-ea"/>
              <a:cs typeface="+mn-cs"/>
            </a:rPr>
            <a:t>る必要がある。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127000</xdr:rowOff>
    </xdr:to>
    <xdr:cxnSp macro="">
      <xdr:nvCxnSpPr>
        <xdr:cNvPr id="372" name="直線コネクタ 371"/>
        <xdr:cNvCxnSpPr/>
      </xdr:nvCxnSpPr>
      <xdr:spPr>
        <a:xfrm>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113285</xdr:rowOff>
    </xdr:to>
    <xdr:cxnSp macro="">
      <xdr:nvCxnSpPr>
        <xdr:cNvPr id="375" name="直線コネクタ 374"/>
        <xdr:cNvCxnSpPr/>
      </xdr:nvCxnSpPr>
      <xdr:spPr>
        <a:xfrm>
          <a:off x="3098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113285</xdr:rowOff>
    </xdr:to>
    <xdr:cxnSp macro="">
      <xdr:nvCxnSpPr>
        <xdr:cNvPr id="378" name="直線コネクタ 377"/>
        <xdr:cNvCxnSpPr/>
      </xdr:nvCxnSpPr>
      <xdr:spPr>
        <a:xfrm>
          <a:off x="2209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104139</xdr:rowOff>
    </xdr:to>
    <xdr:cxnSp macro="">
      <xdr:nvCxnSpPr>
        <xdr:cNvPr id="381" name="直線コネクタ 380"/>
        <xdr:cNvCxnSpPr/>
      </xdr:nvCxnSpPr>
      <xdr:spPr>
        <a:xfrm>
          <a:off x="1320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91" name="円/楕円 390"/>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92"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93" name="円/楕円 392"/>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94" name="テキスト ボックス 393"/>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5" name="円/楕円 394"/>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6" name="テキスト ボックス 395"/>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7" name="円/楕円 396"/>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8" name="テキスト ボックス 39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9" name="円/楕円 398"/>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400" name="テキスト ボックス 399"/>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増加し、類似団体平均を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上回っている。</a:t>
          </a:r>
          <a:r>
            <a:rPr lang="ja-JP" altLang="ja-JP" sz="1100" baseline="0">
              <a:solidFill>
                <a:schemeClr val="dk1"/>
              </a:solidFill>
              <a:effectLst/>
              <a:latin typeface="+mn-lt"/>
              <a:ea typeface="+mn-ea"/>
              <a:cs typeface="+mn-cs"/>
            </a:rPr>
            <a:t>これは</a:t>
          </a:r>
          <a:r>
            <a:rPr lang="ja-JP" altLang="en-US" sz="1100" baseline="0">
              <a:solidFill>
                <a:schemeClr val="dk1"/>
              </a:solidFill>
              <a:effectLst/>
              <a:latin typeface="+mn-lt"/>
              <a:ea typeface="+mn-ea"/>
              <a:cs typeface="+mn-cs"/>
            </a:rPr>
            <a:t>人件費、</a:t>
          </a:r>
          <a:r>
            <a:rPr lang="ja-JP" altLang="ja-JP" sz="1100" baseline="0">
              <a:solidFill>
                <a:schemeClr val="dk1"/>
              </a:solidFill>
              <a:effectLst/>
              <a:latin typeface="+mn-lt"/>
              <a:ea typeface="+mn-ea"/>
              <a:cs typeface="+mn-cs"/>
            </a:rPr>
            <a:t>物件費</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繰出金が</a:t>
          </a:r>
          <a:r>
            <a:rPr lang="ja-JP" altLang="en-US" sz="1100" baseline="0">
              <a:solidFill>
                <a:schemeClr val="dk1"/>
              </a:solidFill>
              <a:effectLst/>
              <a:latin typeface="+mn-lt"/>
              <a:ea typeface="+mn-ea"/>
              <a:cs typeface="+mn-cs"/>
            </a:rPr>
            <a:t>増加したこ</a:t>
          </a:r>
          <a:r>
            <a:rPr lang="ja-JP" altLang="ja-JP" sz="1100" baseline="0">
              <a:solidFill>
                <a:schemeClr val="dk1"/>
              </a:solidFill>
              <a:effectLst/>
              <a:latin typeface="+mn-lt"/>
              <a:ea typeface="+mn-ea"/>
              <a:cs typeface="+mn-cs"/>
            </a:rPr>
            <a:t>とが主な要因である。</a:t>
          </a:r>
          <a:r>
            <a:rPr lang="ja-JP" altLang="ja-JP" sz="1100" b="0" i="0" baseline="0">
              <a:solidFill>
                <a:schemeClr val="dk1"/>
              </a:solidFill>
              <a:effectLst/>
              <a:latin typeface="+mn-lt"/>
              <a:ea typeface="+mn-ea"/>
              <a:cs typeface="+mn-cs"/>
            </a:rPr>
            <a:t>今後も、市税の大幅な増収は見込めないため、事務事業の見直し及び優先度の低い事務事業については廃止・縮小するなど、経常経費の削減に努める。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146050</xdr:rowOff>
    </xdr:from>
    <xdr:to>
      <xdr:col>24</xdr:col>
      <xdr:colOff>31750</xdr:colOff>
      <xdr:row>79</xdr:row>
      <xdr:rowOff>165100</xdr:rowOff>
    </xdr:to>
    <xdr:cxnSp macro="">
      <xdr:nvCxnSpPr>
        <xdr:cNvPr id="433" name="直線コネクタ 432"/>
        <xdr:cNvCxnSpPr/>
      </xdr:nvCxnSpPr>
      <xdr:spPr>
        <a:xfrm>
          <a:off x="15671800" y="135191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78</xdr:row>
      <xdr:rowOff>146050</xdr:rowOff>
    </xdr:to>
    <xdr:cxnSp macro="">
      <xdr:nvCxnSpPr>
        <xdr:cNvPr id="436" name="直線コネクタ 435"/>
        <xdr:cNvCxnSpPr/>
      </xdr:nvCxnSpPr>
      <xdr:spPr>
        <a:xfrm>
          <a:off x="14782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78</xdr:row>
      <xdr:rowOff>146050</xdr:rowOff>
    </xdr:to>
    <xdr:cxnSp macro="">
      <xdr:nvCxnSpPr>
        <xdr:cNvPr id="439" name="直線コネクタ 438"/>
        <xdr:cNvCxnSpPr/>
      </xdr:nvCxnSpPr>
      <xdr:spPr>
        <a:xfrm flipV="1">
          <a:off x="13893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146050</xdr:rowOff>
    </xdr:from>
    <xdr:to>
      <xdr:col>20</xdr:col>
      <xdr:colOff>158750</xdr:colOff>
      <xdr:row>78</xdr:row>
      <xdr:rowOff>161289</xdr:rowOff>
    </xdr:to>
    <xdr:cxnSp macro="">
      <xdr:nvCxnSpPr>
        <xdr:cNvPr id="442" name="直線コネクタ 441"/>
        <xdr:cNvCxnSpPr/>
      </xdr:nvCxnSpPr>
      <xdr:spPr>
        <a:xfrm flipV="1">
          <a:off x="13004800" y="13519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114300</xdr:rowOff>
    </xdr:from>
    <xdr:to>
      <xdr:col>24</xdr:col>
      <xdr:colOff>82550</xdr:colOff>
      <xdr:row>80</xdr:row>
      <xdr:rowOff>44450</xdr:rowOff>
    </xdr:to>
    <xdr:sp macro="" textlink="">
      <xdr:nvSpPr>
        <xdr:cNvPr id="452" name="円/楕円 451"/>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22877</xdr:rowOff>
    </xdr:from>
    <xdr:ext cx="762000" cy="259045"/>
    <xdr:sp macro="" textlink="">
      <xdr:nvSpPr>
        <xdr:cNvPr id="453" name="公債費以外該当値テキスト"/>
        <xdr:cNvSpPr txBox="1"/>
      </xdr:nvSpPr>
      <xdr:spPr>
        <a:xfrm>
          <a:off x="16598900" y="135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4" name="円/楕円 453"/>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55" name="テキスト ボックス 454"/>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6" name="円/楕円 455"/>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7" name="テキスト ボックス 456"/>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58" name="円/楕円 457"/>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59" name="テキスト ボックス 458"/>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60" name="円/楕円 459"/>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61" name="テキスト ボックス 460"/>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岐阜県海津市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75827</xdr:rowOff>
    </xdr:from>
    <xdr:to>
      <xdr:col>4</xdr:col>
      <xdr:colOff>1117600</xdr:colOff>
      <xdr:row>17</xdr:row>
      <xdr:rowOff>107460</xdr:rowOff>
    </xdr:to>
    <xdr:cxnSp macro="">
      <xdr:nvCxnSpPr>
        <xdr:cNvPr id="54" name="直線コネクタ 53"/>
        <xdr:cNvCxnSpPr/>
      </xdr:nvCxnSpPr>
      <xdr:spPr bwMode="auto">
        <a:xfrm flipV="1">
          <a:off x="5003800" y="3038102"/>
          <a:ext cx="647700" cy="3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107460</xdr:rowOff>
    </xdr:from>
    <xdr:to>
      <xdr:col>4</xdr:col>
      <xdr:colOff>469900</xdr:colOff>
      <xdr:row>17</xdr:row>
      <xdr:rowOff>130077</xdr:rowOff>
    </xdr:to>
    <xdr:cxnSp macro="">
      <xdr:nvCxnSpPr>
        <xdr:cNvPr id="57" name="直線コネクタ 56"/>
        <xdr:cNvCxnSpPr/>
      </xdr:nvCxnSpPr>
      <xdr:spPr bwMode="auto">
        <a:xfrm flipV="1">
          <a:off x="4305300" y="3069735"/>
          <a:ext cx="698500" cy="22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73684</xdr:rowOff>
    </xdr:from>
    <xdr:to>
      <xdr:col>3</xdr:col>
      <xdr:colOff>904875</xdr:colOff>
      <xdr:row>17</xdr:row>
      <xdr:rowOff>130077</xdr:rowOff>
    </xdr:to>
    <xdr:cxnSp macro="">
      <xdr:nvCxnSpPr>
        <xdr:cNvPr id="60" name="直線コネクタ 59"/>
        <xdr:cNvCxnSpPr/>
      </xdr:nvCxnSpPr>
      <xdr:spPr bwMode="auto">
        <a:xfrm>
          <a:off x="3606800" y="3035959"/>
          <a:ext cx="698500" cy="5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73684</xdr:rowOff>
    </xdr:from>
    <xdr:to>
      <xdr:col>3</xdr:col>
      <xdr:colOff>206375</xdr:colOff>
      <xdr:row>17</xdr:row>
      <xdr:rowOff>86885</xdr:rowOff>
    </xdr:to>
    <xdr:cxnSp macro="">
      <xdr:nvCxnSpPr>
        <xdr:cNvPr id="63" name="直線コネクタ 62"/>
        <xdr:cNvCxnSpPr/>
      </xdr:nvCxnSpPr>
      <xdr:spPr bwMode="auto">
        <a:xfrm flipV="1">
          <a:off x="2908300" y="3035959"/>
          <a:ext cx="698500" cy="1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25027</xdr:rowOff>
    </xdr:from>
    <xdr:to>
      <xdr:col>5</xdr:col>
      <xdr:colOff>34925</xdr:colOff>
      <xdr:row>17</xdr:row>
      <xdr:rowOff>126627</xdr:rowOff>
    </xdr:to>
    <xdr:sp macro="" textlink="">
      <xdr:nvSpPr>
        <xdr:cNvPr id="73" name="円/楕円 72"/>
        <xdr:cNvSpPr/>
      </xdr:nvSpPr>
      <xdr:spPr bwMode="auto">
        <a:xfrm>
          <a:off x="5600700" y="298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168554</xdr:rowOff>
    </xdr:from>
    <xdr:ext cx="762000" cy="259045"/>
    <xdr:sp macro="" textlink="">
      <xdr:nvSpPr>
        <xdr:cNvPr id="74" name="人口1人当たり決算額の推移該当値テキスト130"/>
        <xdr:cNvSpPr txBox="1"/>
      </xdr:nvSpPr>
      <xdr:spPr>
        <a:xfrm>
          <a:off x="5740400" y="295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56660</xdr:rowOff>
    </xdr:from>
    <xdr:to>
      <xdr:col>4</xdr:col>
      <xdr:colOff>520700</xdr:colOff>
      <xdr:row>17</xdr:row>
      <xdr:rowOff>158260</xdr:rowOff>
    </xdr:to>
    <xdr:sp macro="" textlink="">
      <xdr:nvSpPr>
        <xdr:cNvPr id="75" name="円/楕円 74"/>
        <xdr:cNvSpPr/>
      </xdr:nvSpPr>
      <xdr:spPr bwMode="auto">
        <a:xfrm>
          <a:off x="4953000" y="301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143037</xdr:rowOff>
    </xdr:from>
    <xdr:ext cx="736600" cy="259045"/>
    <xdr:sp macro="" textlink="">
      <xdr:nvSpPr>
        <xdr:cNvPr id="76" name="テキスト ボックス 75"/>
        <xdr:cNvSpPr txBox="1"/>
      </xdr:nvSpPr>
      <xdr:spPr>
        <a:xfrm>
          <a:off x="4622800" y="310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79277</xdr:rowOff>
    </xdr:from>
    <xdr:to>
      <xdr:col>3</xdr:col>
      <xdr:colOff>955675</xdr:colOff>
      <xdr:row>18</xdr:row>
      <xdr:rowOff>9427</xdr:rowOff>
    </xdr:to>
    <xdr:sp macro="" textlink="">
      <xdr:nvSpPr>
        <xdr:cNvPr id="77" name="円/楕円 76"/>
        <xdr:cNvSpPr/>
      </xdr:nvSpPr>
      <xdr:spPr bwMode="auto">
        <a:xfrm>
          <a:off x="4254500" y="304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165654</xdr:rowOff>
    </xdr:from>
    <xdr:ext cx="762000" cy="259045"/>
    <xdr:sp macro="" textlink="">
      <xdr:nvSpPr>
        <xdr:cNvPr id="78" name="テキスト ボックス 77"/>
        <xdr:cNvSpPr txBox="1"/>
      </xdr:nvSpPr>
      <xdr:spPr>
        <a:xfrm>
          <a:off x="3924300" y="312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22884</xdr:rowOff>
    </xdr:from>
    <xdr:to>
      <xdr:col>3</xdr:col>
      <xdr:colOff>257175</xdr:colOff>
      <xdr:row>17</xdr:row>
      <xdr:rowOff>124484</xdr:rowOff>
    </xdr:to>
    <xdr:sp macro="" textlink="">
      <xdr:nvSpPr>
        <xdr:cNvPr id="79" name="円/楕円 78"/>
        <xdr:cNvSpPr/>
      </xdr:nvSpPr>
      <xdr:spPr bwMode="auto">
        <a:xfrm>
          <a:off x="3556000" y="2985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109261</xdr:rowOff>
    </xdr:from>
    <xdr:ext cx="762000" cy="259045"/>
    <xdr:sp macro="" textlink="">
      <xdr:nvSpPr>
        <xdr:cNvPr id="80" name="テキスト ボックス 79"/>
        <xdr:cNvSpPr txBox="1"/>
      </xdr:nvSpPr>
      <xdr:spPr>
        <a:xfrm>
          <a:off x="3225800" y="307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36085</xdr:rowOff>
    </xdr:from>
    <xdr:to>
      <xdr:col>2</xdr:col>
      <xdr:colOff>692150</xdr:colOff>
      <xdr:row>17</xdr:row>
      <xdr:rowOff>137685</xdr:rowOff>
    </xdr:to>
    <xdr:sp macro="" textlink="">
      <xdr:nvSpPr>
        <xdr:cNvPr id="81" name="円/楕円 80"/>
        <xdr:cNvSpPr/>
      </xdr:nvSpPr>
      <xdr:spPr bwMode="auto">
        <a:xfrm>
          <a:off x="2857500" y="299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122462</xdr:rowOff>
    </xdr:from>
    <xdr:ext cx="762000" cy="259045"/>
    <xdr:sp macro="" textlink="">
      <xdr:nvSpPr>
        <xdr:cNvPr id="82" name="テキスト ボックス 81"/>
        <xdr:cNvSpPr txBox="1"/>
      </xdr:nvSpPr>
      <xdr:spPr>
        <a:xfrm>
          <a:off x="2527300" y="308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119489</xdr:rowOff>
    </xdr:from>
    <xdr:to>
      <xdr:col>4</xdr:col>
      <xdr:colOff>1117600</xdr:colOff>
      <xdr:row>35</xdr:row>
      <xdr:rowOff>159494</xdr:rowOff>
    </xdr:to>
    <xdr:cxnSp macro="">
      <xdr:nvCxnSpPr>
        <xdr:cNvPr id="118" name="直線コネクタ 117"/>
        <xdr:cNvCxnSpPr/>
      </xdr:nvCxnSpPr>
      <xdr:spPr bwMode="auto">
        <a:xfrm>
          <a:off x="5003800" y="6729839"/>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144271</xdr:rowOff>
    </xdr:from>
    <xdr:ext cx="762000" cy="259045"/>
    <xdr:sp macro="" textlink="">
      <xdr:nvSpPr>
        <xdr:cNvPr id="119" name="人口1人当たり決算額の推移平均値テキスト445"/>
        <xdr:cNvSpPr txBox="1"/>
      </xdr:nvSpPr>
      <xdr:spPr>
        <a:xfrm>
          <a:off x="5740400" y="6754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117072</xdr:rowOff>
    </xdr:from>
    <xdr:to>
      <xdr:col>4</xdr:col>
      <xdr:colOff>469900</xdr:colOff>
      <xdr:row>35</xdr:row>
      <xdr:rowOff>119489</xdr:rowOff>
    </xdr:to>
    <xdr:cxnSp macro="">
      <xdr:nvCxnSpPr>
        <xdr:cNvPr id="121" name="直線コネクタ 120"/>
        <xdr:cNvCxnSpPr/>
      </xdr:nvCxnSpPr>
      <xdr:spPr bwMode="auto">
        <a:xfrm>
          <a:off x="4305300" y="6727422"/>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49472</xdr:rowOff>
    </xdr:from>
    <xdr:to>
      <xdr:col>3</xdr:col>
      <xdr:colOff>904875</xdr:colOff>
      <xdr:row>35</xdr:row>
      <xdr:rowOff>117072</xdr:rowOff>
    </xdr:to>
    <xdr:cxnSp macro="">
      <xdr:nvCxnSpPr>
        <xdr:cNvPr id="124" name="直線コネクタ 123"/>
        <xdr:cNvCxnSpPr/>
      </xdr:nvCxnSpPr>
      <xdr:spPr bwMode="auto">
        <a:xfrm>
          <a:off x="3606800" y="6659822"/>
          <a:ext cx="698500" cy="6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49472</xdr:rowOff>
    </xdr:from>
    <xdr:to>
      <xdr:col>3</xdr:col>
      <xdr:colOff>206375</xdr:colOff>
      <xdr:row>35</xdr:row>
      <xdr:rowOff>130037</xdr:rowOff>
    </xdr:to>
    <xdr:cxnSp macro="">
      <xdr:nvCxnSpPr>
        <xdr:cNvPr id="127" name="直線コネクタ 126"/>
        <xdr:cNvCxnSpPr/>
      </xdr:nvCxnSpPr>
      <xdr:spPr bwMode="auto">
        <a:xfrm flipV="1">
          <a:off x="2908300" y="6659822"/>
          <a:ext cx="698500" cy="8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108694</xdr:rowOff>
    </xdr:from>
    <xdr:to>
      <xdr:col>5</xdr:col>
      <xdr:colOff>34925</xdr:colOff>
      <xdr:row>35</xdr:row>
      <xdr:rowOff>210294</xdr:rowOff>
    </xdr:to>
    <xdr:sp macro="" textlink="">
      <xdr:nvSpPr>
        <xdr:cNvPr id="137" name="円/楕円 136"/>
        <xdr:cNvSpPr/>
      </xdr:nvSpPr>
      <xdr:spPr bwMode="auto">
        <a:xfrm>
          <a:off x="5600700" y="67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296671</xdr:rowOff>
    </xdr:from>
    <xdr:ext cx="762000" cy="259045"/>
    <xdr:sp macro="" textlink="">
      <xdr:nvSpPr>
        <xdr:cNvPr id="138" name="人口1人当たり決算額の推移該当値テキスト445"/>
        <xdr:cNvSpPr txBox="1"/>
      </xdr:nvSpPr>
      <xdr:spPr>
        <a:xfrm>
          <a:off x="5740400" y="65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68689</xdr:rowOff>
    </xdr:from>
    <xdr:to>
      <xdr:col>4</xdr:col>
      <xdr:colOff>520700</xdr:colOff>
      <xdr:row>35</xdr:row>
      <xdr:rowOff>170289</xdr:rowOff>
    </xdr:to>
    <xdr:sp macro="" textlink="">
      <xdr:nvSpPr>
        <xdr:cNvPr id="139" name="円/楕円 138"/>
        <xdr:cNvSpPr/>
      </xdr:nvSpPr>
      <xdr:spPr bwMode="auto">
        <a:xfrm>
          <a:off x="4953000" y="6679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180466</xdr:rowOff>
    </xdr:from>
    <xdr:ext cx="736600" cy="259045"/>
    <xdr:sp macro="" textlink="">
      <xdr:nvSpPr>
        <xdr:cNvPr id="140" name="テキスト ボックス 139"/>
        <xdr:cNvSpPr txBox="1"/>
      </xdr:nvSpPr>
      <xdr:spPr>
        <a:xfrm>
          <a:off x="4622800" y="644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66272</xdr:rowOff>
    </xdr:from>
    <xdr:to>
      <xdr:col>3</xdr:col>
      <xdr:colOff>955675</xdr:colOff>
      <xdr:row>35</xdr:row>
      <xdr:rowOff>167872</xdr:rowOff>
    </xdr:to>
    <xdr:sp macro="" textlink="">
      <xdr:nvSpPr>
        <xdr:cNvPr id="141" name="円/楕円 140"/>
        <xdr:cNvSpPr/>
      </xdr:nvSpPr>
      <xdr:spPr bwMode="auto">
        <a:xfrm>
          <a:off x="4254500" y="667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152649</xdr:rowOff>
    </xdr:from>
    <xdr:ext cx="762000" cy="259045"/>
    <xdr:sp macro="" textlink="">
      <xdr:nvSpPr>
        <xdr:cNvPr id="142" name="テキスト ボックス 141"/>
        <xdr:cNvSpPr txBox="1"/>
      </xdr:nvSpPr>
      <xdr:spPr>
        <a:xfrm>
          <a:off x="3924300" y="67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341572</xdr:rowOff>
    </xdr:from>
    <xdr:to>
      <xdr:col>3</xdr:col>
      <xdr:colOff>257175</xdr:colOff>
      <xdr:row>35</xdr:row>
      <xdr:rowOff>100272</xdr:rowOff>
    </xdr:to>
    <xdr:sp macro="" textlink="">
      <xdr:nvSpPr>
        <xdr:cNvPr id="143" name="円/楕円 142"/>
        <xdr:cNvSpPr/>
      </xdr:nvSpPr>
      <xdr:spPr bwMode="auto">
        <a:xfrm>
          <a:off x="3556000" y="660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85049</xdr:rowOff>
    </xdr:from>
    <xdr:ext cx="762000" cy="259045"/>
    <xdr:sp macro="" textlink="">
      <xdr:nvSpPr>
        <xdr:cNvPr id="144" name="テキスト ボックス 143"/>
        <xdr:cNvSpPr txBox="1"/>
      </xdr:nvSpPr>
      <xdr:spPr>
        <a:xfrm>
          <a:off x="3225800" y="669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79237</xdr:rowOff>
    </xdr:from>
    <xdr:to>
      <xdr:col>2</xdr:col>
      <xdr:colOff>692150</xdr:colOff>
      <xdr:row>35</xdr:row>
      <xdr:rowOff>180837</xdr:rowOff>
    </xdr:to>
    <xdr:sp macro="" textlink="">
      <xdr:nvSpPr>
        <xdr:cNvPr id="145" name="円/楕円 144"/>
        <xdr:cNvSpPr/>
      </xdr:nvSpPr>
      <xdr:spPr bwMode="auto">
        <a:xfrm>
          <a:off x="2857500" y="668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165614</xdr:rowOff>
    </xdr:from>
    <xdr:ext cx="762000" cy="259045"/>
    <xdr:sp macro="" textlink="">
      <xdr:nvSpPr>
        <xdr:cNvPr id="146" name="テキスト ボックス 145"/>
        <xdr:cNvSpPr txBox="1"/>
      </xdr:nvSpPr>
      <xdr:spPr>
        <a:xfrm>
          <a:off x="2527300" y="677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年度の財政調整基金残高は、取り崩し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、標準財政規模</a:t>
          </a:r>
          <a:r>
            <a:rPr lang="ja-JP" altLang="en-US" sz="1100">
              <a:solidFill>
                <a:schemeClr val="dk1"/>
              </a:solidFill>
              <a:effectLst/>
              <a:latin typeface="+mn-lt"/>
              <a:ea typeface="+mn-ea"/>
              <a:cs typeface="+mn-cs"/>
            </a:rPr>
            <a:t>に占める割合は</a:t>
          </a:r>
          <a:r>
            <a:rPr lang="ja-JP" altLang="ja-JP" sz="1100">
              <a:solidFill>
                <a:schemeClr val="dk1"/>
              </a:solidFill>
              <a:effectLst/>
              <a:latin typeface="+mn-lt"/>
              <a:ea typeface="+mn-ea"/>
              <a:cs typeface="+mn-cs"/>
            </a:rPr>
            <a:t>減少し</a:t>
          </a:r>
          <a:r>
            <a:rPr lang="ja-JP" altLang="en-US" sz="1100">
              <a:solidFill>
                <a:schemeClr val="dk1"/>
              </a:solidFill>
              <a:effectLst/>
              <a:latin typeface="+mn-lt"/>
              <a:ea typeface="+mn-ea"/>
              <a:cs typeface="+mn-cs"/>
            </a:rPr>
            <a:t>た。</a:t>
          </a:r>
          <a:endParaRPr lang="ja-JP" altLang="ja-JP" sz="1400">
            <a:effectLst/>
          </a:endParaRPr>
        </a:p>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実質収支額については、</a:t>
          </a:r>
          <a:r>
            <a:rPr lang="ja-JP" altLang="en-US" sz="1100" b="0" i="0">
              <a:solidFill>
                <a:schemeClr val="dk1"/>
              </a:solidFill>
              <a:effectLst/>
              <a:latin typeface="+mn-lt"/>
              <a:ea typeface="+mn-ea"/>
              <a:cs typeface="+mn-cs"/>
            </a:rPr>
            <a:t>歳入の根幹を成す</a:t>
          </a:r>
          <a:r>
            <a:rPr lang="ja-JP" altLang="ja-JP" sz="1100" b="0" i="0">
              <a:solidFill>
                <a:schemeClr val="dk1"/>
              </a:solidFill>
              <a:effectLst/>
              <a:latin typeface="+mn-lt"/>
              <a:ea typeface="+mn-ea"/>
              <a:cs typeface="+mn-cs"/>
            </a:rPr>
            <a:t>市税の伸び悩む中、</a:t>
          </a:r>
          <a:r>
            <a:rPr lang="ja-JP" altLang="en-US" sz="1100" b="0" i="0">
              <a:solidFill>
                <a:schemeClr val="dk1"/>
              </a:solidFill>
              <a:effectLst/>
              <a:latin typeface="+mn-lt"/>
              <a:ea typeface="+mn-ea"/>
              <a:cs typeface="+mn-cs"/>
            </a:rPr>
            <a:t>物件費や繰出金</a:t>
          </a:r>
          <a:r>
            <a:rPr lang="ja-JP" altLang="ja-JP" sz="1100" b="0" i="0">
              <a:solidFill>
                <a:schemeClr val="dk1"/>
              </a:solidFill>
              <a:effectLst/>
              <a:latin typeface="+mn-lt"/>
              <a:ea typeface="+mn-ea"/>
              <a:cs typeface="+mn-cs"/>
            </a:rPr>
            <a:t>の増加</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により前年度より</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6</a:t>
          </a:r>
          <a:r>
            <a:rPr lang="ja-JP" altLang="en-US" sz="1100" b="0" i="0">
              <a:solidFill>
                <a:schemeClr val="dk1"/>
              </a:solidFill>
              <a:effectLst/>
              <a:latin typeface="+mn-lt"/>
              <a:ea typeface="+mn-ea"/>
              <a:cs typeface="+mn-cs"/>
            </a:rPr>
            <a:t>千万円</a:t>
          </a:r>
          <a:r>
            <a:rPr lang="ja-JP" altLang="ja-JP" sz="1100" b="0" i="0">
              <a:solidFill>
                <a:schemeClr val="dk1"/>
              </a:solidFill>
              <a:effectLst/>
              <a:latin typeface="+mn-lt"/>
              <a:ea typeface="+mn-ea"/>
              <a:cs typeface="+mn-cs"/>
            </a:rPr>
            <a:t>減少した。</a:t>
          </a:r>
          <a:r>
            <a:rPr lang="ja-JP" altLang="ja-JP" sz="1100">
              <a:solidFill>
                <a:schemeClr val="dk1"/>
              </a:solidFill>
              <a:effectLst/>
              <a:latin typeface="+mn-lt"/>
              <a:ea typeface="+mn-ea"/>
              <a:cs typeface="+mn-cs"/>
            </a:rPr>
            <a:t> </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実質単年度収支の比率は、</a:t>
          </a:r>
          <a:r>
            <a:rPr lang="ja-JP" altLang="en-US" sz="1100" b="0" i="0" baseline="0">
              <a:solidFill>
                <a:schemeClr val="dk1"/>
              </a:solidFill>
              <a:effectLst/>
              <a:latin typeface="+mn-lt"/>
              <a:ea typeface="+mn-ea"/>
              <a:cs typeface="+mn-cs"/>
            </a:rPr>
            <a:t>２年連続のマイナスで繰出金等の増加によりマイナスがさらに拡大している。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今後社会保障</a:t>
          </a:r>
          <a:r>
            <a:rPr lang="ja-JP" altLang="en-US" sz="1100">
              <a:solidFill>
                <a:schemeClr val="dk1"/>
              </a:solidFill>
              <a:effectLst/>
              <a:latin typeface="+mn-lt"/>
              <a:ea typeface="+mn-ea"/>
              <a:cs typeface="+mn-cs"/>
            </a:rPr>
            <a:t>関係</a:t>
          </a:r>
          <a:r>
            <a:rPr lang="ja-JP" altLang="ja-JP" sz="1100">
              <a:solidFill>
                <a:schemeClr val="dk1"/>
              </a:solidFill>
              <a:effectLst/>
              <a:latin typeface="+mn-lt"/>
              <a:ea typeface="+mn-ea"/>
              <a:cs typeface="+mn-cs"/>
            </a:rPr>
            <a:t>経費の増加や公共施設の改修等、経費節減を上回る歳出の増大が見込まれる中、合併特例期間終了後の財政状況を見据え、一層の歳入確保と歳出削減に努め</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持続可能な財政運営に取り組んでいく。</a:t>
          </a:r>
        </a:p>
        <a:p>
          <a:pPr rtl="0"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すべての会計において黒字が続いており、財政運営の健全性は維持されているものの、近年減少傾向にあるため注意が必要である。</a:t>
          </a:r>
          <a:r>
            <a:rPr lang="ja-JP" altLang="ja-JP" sz="1100" b="0" i="0" baseline="0">
              <a:solidFill>
                <a:schemeClr val="dk1"/>
              </a:solidFill>
              <a:effectLst/>
              <a:latin typeface="+mn-lt"/>
              <a:ea typeface="+mn-ea"/>
              <a:cs typeface="+mn-cs"/>
            </a:rPr>
            <a:t>今後、医療</a:t>
          </a:r>
          <a:r>
            <a:rPr lang="ja-JP" altLang="en-US" sz="1100" b="0" i="0" baseline="0">
              <a:solidFill>
                <a:schemeClr val="dk1"/>
              </a:solidFill>
              <a:effectLst/>
              <a:latin typeface="+mn-lt"/>
              <a:ea typeface="+mn-ea"/>
              <a:cs typeface="+mn-cs"/>
            </a:rPr>
            <a:t>・福祉分野</a:t>
          </a:r>
          <a:r>
            <a:rPr lang="ja-JP" altLang="ja-JP" sz="1100" b="0" i="0" baseline="0">
              <a:solidFill>
                <a:schemeClr val="dk1"/>
              </a:solidFill>
              <a:effectLst/>
              <a:latin typeface="+mn-lt"/>
              <a:ea typeface="+mn-ea"/>
              <a:cs typeface="+mn-cs"/>
            </a:rPr>
            <a:t>の社会保障</a:t>
          </a:r>
          <a:r>
            <a:rPr lang="ja-JP" altLang="en-US" sz="1100" b="0" i="0" baseline="0">
              <a:solidFill>
                <a:schemeClr val="dk1"/>
              </a:solidFill>
              <a:effectLst/>
              <a:latin typeface="+mn-lt"/>
              <a:ea typeface="+mn-ea"/>
              <a:cs typeface="+mn-cs"/>
            </a:rPr>
            <a:t>関係経費</a:t>
          </a:r>
          <a:r>
            <a:rPr lang="ja-JP" altLang="ja-JP" sz="1100" b="0" i="0" baseline="0">
              <a:solidFill>
                <a:schemeClr val="dk1"/>
              </a:solidFill>
              <a:effectLst/>
              <a:latin typeface="+mn-lt"/>
              <a:ea typeface="+mn-ea"/>
              <a:cs typeface="+mn-cs"/>
            </a:rPr>
            <a:t>が増加し</a:t>
          </a:r>
          <a:r>
            <a:rPr lang="ja-JP" altLang="en-US" sz="1100" b="0" i="0" baseline="0">
              <a:solidFill>
                <a:schemeClr val="dk1"/>
              </a:solidFill>
              <a:effectLst/>
              <a:latin typeface="+mn-lt"/>
              <a:ea typeface="+mn-ea"/>
              <a:cs typeface="+mn-cs"/>
            </a:rPr>
            <a:t>、高齢者の増加、人口減少</a:t>
          </a:r>
          <a:r>
            <a:rPr lang="ja-JP" altLang="ja-JP" sz="1100" b="0" i="0" baseline="0">
              <a:solidFill>
                <a:schemeClr val="dk1"/>
              </a:solidFill>
              <a:effectLst/>
              <a:latin typeface="+mn-lt"/>
              <a:ea typeface="+mn-ea"/>
              <a:cs typeface="+mn-cs"/>
            </a:rPr>
            <a:t>などにより市税収入の減少が見込まれることから、事務事業の</a:t>
          </a:r>
          <a:r>
            <a:rPr lang="ja-JP" altLang="en-US" sz="1100" b="0" i="0" baseline="0">
              <a:solidFill>
                <a:schemeClr val="dk1"/>
              </a:solidFill>
              <a:effectLst/>
              <a:latin typeface="+mn-lt"/>
              <a:ea typeface="+mn-ea"/>
              <a:cs typeface="+mn-cs"/>
            </a:rPr>
            <a:t>見直し</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進め</a:t>
          </a:r>
          <a:r>
            <a:rPr lang="ja-JP" altLang="ja-JP" sz="1100" b="0" i="0" baseline="0">
              <a:solidFill>
                <a:schemeClr val="dk1"/>
              </a:solidFill>
              <a:effectLst/>
              <a:latin typeface="+mn-lt"/>
              <a:ea typeface="+mn-ea"/>
              <a:cs typeface="+mn-cs"/>
            </a:rPr>
            <a:t>、適切な黒字額の確保に努める。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年度においては、元利償還金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が前年度と比べ</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、合併特例債や臨時財政対策債の公債費に占める割合が増加したこと等により、算入公債費が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百万円増加し、実質公債費比率（分子）全体では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の減額となった。</a:t>
          </a:r>
          <a:endParaRPr lang="ja-JP" altLang="ja-JP">
            <a:effectLst/>
          </a:endParaRPr>
        </a:p>
        <a:p>
          <a:r>
            <a:rPr kumimoji="1" lang="ja-JP" altLang="ja-JP" sz="1100">
              <a:solidFill>
                <a:schemeClr val="dk1"/>
              </a:solidFill>
              <a:effectLst/>
              <a:latin typeface="+mn-lt"/>
              <a:ea typeface="+mn-ea"/>
              <a:cs typeface="+mn-cs"/>
            </a:rPr>
            <a:t>　結果、単年度の実質公債費比率は前年度と比べ</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a:t>
          </a:r>
          <a:r>
            <a:rPr kumimoji="1" lang="ja-JP" altLang="en-US" sz="1100">
              <a:solidFill>
                <a:schemeClr val="dk1"/>
              </a:solidFill>
              <a:effectLst/>
              <a:latin typeface="+mn-lt"/>
              <a:ea typeface="+mn-ea"/>
              <a:cs typeface="+mn-cs"/>
            </a:rPr>
            <a:t>も同様に</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改善した。</a:t>
          </a:r>
          <a:endParaRPr lang="ja-JP" altLang="ja-JP">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統合庁舎</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の元金償還の開始</a:t>
          </a:r>
          <a:r>
            <a:rPr kumimoji="1" lang="ja-JP" altLang="ja-JP" sz="1100">
              <a:solidFill>
                <a:schemeClr val="dk1"/>
              </a:solidFill>
              <a:effectLst/>
              <a:latin typeface="+mn-lt"/>
              <a:ea typeface="+mn-ea"/>
              <a:cs typeface="+mn-cs"/>
            </a:rPr>
            <a:t>により公債費が増加する見込みであるが、引き続き交付税措置がある有利な地方債の活用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、実質公債費比率の抑制に努める。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effectLst/>
            </a:rPr>
            <a:t>　地方債の現在高が（前年度比</a:t>
          </a:r>
          <a:r>
            <a:rPr lang="en-US" altLang="ja-JP" sz="1100">
              <a:effectLst/>
            </a:rPr>
            <a:t>+10.8</a:t>
          </a:r>
          <a:r>
            <a:rPr lang="ja-JP" altLang="en-US" sz="1100">
              <a:effectLst/>
            </a:rPr>
            <a:t>億円）増加し、財政調整基金・公共施設整備基金の取崩により充当可能基金が減少（前年度比△</a:t>
          </a:r>
          <a:r>
            <a:rPr lang="en-US" altLang="ja-JP" sz="1100">
              <a:effectLst/>
            </a:rPr>
            <a:t>4.0</a:t>
          </a:r>
          <a:r>
            <a:rPr lang="ja-JP" altLang="en-US" sz="1100">
              <a:effectLst/>
            </a:rPr>
            <a:t>億円）したことにより、算定の分子の額（将来負担額）が増加した。その他、自己都合退職支給率の減少等による退職手当負担見込額の減少（前年度比△</a:t>
          </a:r>
          <a:r>
            <a:rPr lang="en-US" altLang="ja-JP" sz="1100">
              <a:effectLst/>
            </a:rPr>
            <a:t>2.0</a:t>
          </a:r>
          <a:r>
            <a:rPr lang="ja-JP" altLang="en-US" sz="1100">
              <a:effectLst/>
            </a:rPr>
            <a:t>億円）、水道事業、下水道事業の地方債残高の減少（前年度比△</a:t>
          </a:r>
          <a:r>
            <a:rPr lang="en-US" altLang="ja-JP" sz="1100">
              <a:effectLst/>
            </a:rPr>
            <a:t>6.3</a:t>
          </a:r>
          <a:r>
            <a:rPr lang="ja-JP" altLang="en-US" sz="1100">
              <a:effectLst/>
            </a:rPr>
            <a:t>億円）、臨時財政対策債発行可能額（</a:t>
          </a:r>
          <a:r>
            <a:rPr lang="en-US" altLang="ja-JP" sz="1100">
              <a:effectLst/>
            </a:rPr>
            <a:t>7.6</a:t>
          </a:r>
          <a:r>
            <a:rPr lang="ja-JP" altLang="en-US" sz="1100">
              <a:effectLst/>
            </a:rPr>
            <a:t>億円）・合併特例債借入（</a:t>
          </a:r>
          <a:r>
            <a:rPr lang="en-US" altLang="ja-JP" sz="1100">
              <a:effectLst/>
            </a:rPr>
            <a:t>15.2</a:t>
          </a:r>
          <a:r>
            <a:rPr lang="ja-JP" altLang="en-US" sz="1100">
              <a:effectLst/>
            </a:rPr>
            <a:t>億円）により基準財政需要額算入見込額の増加（前年度比</a:t>
          </a:r>
          <a:r>
            <a:rPr lang="en-US" altLang="ja-JP" sz="1100">
              <a:effectLst/>
            </a:rPr>
            <a:t>+4.7</a:t>
          </a:r>
          <a:r>
            <a:rPr lang="ja-JP" altLang="en-US" sz="1100">
              <a:effectLst/>
            </a:rPr>
            <a:t>億円）等の将来負担額を減少させる要素もあったが、算定の分母となる標準財政規模が減少（前年度比△</a:t>
          </a:r>
          <a:r>
            <a:rPr lang="en-US" altLang="ja-JP" sz="1100">
              <a:effectLst/>
            </a:rPr>
            <a:t>1.6</a:t>
          </a:r>
          <a:r>
            <a:rPr lang="ja-JP" altLang="en-US" sz="1100">
              <a:effectLst/>
            </a:rPr>
            <a:t>億円）したこともあり、比率が上昇する結果となった。</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今後は、財政状況も踏まえながら財政調整基金への積立てを検討するなど充当可能基金の増加に努めるとともに、</a:t>
          </a:r>
          <a:r>
            <a:rPr lang="ja-JP" altLang="en-US" sz="1100">
              <a:solidFill>
                <a:schemeClr val="dk1"/>
              </a:solidFill>
              <a:effectLst/>
              <a:latin typeface="+mn-lt"/>
              <a:ea typeface="+mn-ea"/>
              <a:cs typeface="+mn-cs"/>
            </a:rPr>
            <a:t>市債の発行にあたっては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事業の規模、必要性を精査し</a:t>
          </a:r>
          <a:r>
            <a:rPr lang="ja-JP" altLang="ja-JP" sz="1100">
              <a:solidFill>
                <a:schemeClr val="dk1"/>
              </a:solidFill>
              <a:effectLst/>
              <a:latin typeface="+mn-lt"/>
              <a:ea typeface="+mn-ea"/>
              <a:cs typeface="+mn-cs"/>
            </a:rPr>
            <a:t>将来への負担を少しでも軽減</a:t>
          </a:r>
          <a:r>
            <a:rPr lang="ja-JP" altLang="en-US" sz="1100">
              <a:solidFill>
                <a:schemeClr val="dk1"/>
              </a:solidFill>
              <a:effectLst/>
              <a:latin typeface="+mn-lt"/>
              <a:ea typeface="+mn-ea"/>
              <a:cs typeface="+mn-cs"/>
            </a:rPr>
            <a:t>できるよう</a:t>
          </a:r>
          <a:r>
            <a:rPr lang="ja-JP" altLang="ja-JP" sz="1100">
              <a:solidFill>
                <a:schemeClr val="dk1"/>
              </a:solidFill>
              <a:effectLst/>
              <a:latin typeface="+mn-lt"/>
              <a:ea typeface="+mn-ea"/>
              <a:cs typeface="+mn-cs"/>
            </a:rPr>
            <a:t>財政の健全化</a:t>
          </a:r>
          <a:r>
            <a:rPr lang="ja-JP" altLang="en-US" sz="1100">
              <a:solidFill>
                <a:schemeClr val="dk1"/>
              </a:solidFill>
              <a:effectLst/>
              <a:latin typeface="+mn-lt"/>
              <a:ea typeface="+mn-ea"/>
              <a:cs typeface="+mn-cs"/>
            </a:rPr>
            <a:t>に努める</a:t>
          </a:r>
          <a:r>
            <a:rPr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17433644</v>
      </c>
      <c r="BO4" s="349"/>
      <c r="BP4" s="349"/>
      <c r="BQ4" s="349"/>
      <c r="BR4" s="349"/>
      <c r="BS4" s="349"/>
      <c r="BT4" s="349"/>
      <c r="BU4" s="350"/>
      <c r="BV4" s="348">
        <v>17779820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11.8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16623758</v>
      </c>
      <c r="BO5" s="386"/>
      <c r="BP5" s="386"/>
      <c r="BQ5" s="386"/>
      <c r="BR5" s="386"/>
      <c r="BS5" s="386"/>
      <c r="BT5" s="386"/>
      <c r="BU5" s="387"/>
      <c r="BV5" s="385">
        <v>16410668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v>
      </c>
      <c r="CU5" s="383"/>
      <c r="CV5" s="383"/>
      <c r="CW5" s="383"/>
      <c r="CX5" s="383"/>
      <c r="CY5" s="383"/>
      <c r="CZ5" s="383"/>
      <c r="DA5" s="384"/>
      <c r="DB5" s="382">
        <v>88.7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809886</v>
      </c>
      <c r="BO6" s="386"/>
      <c r="BP6" s="386"/>
      <c r="BQ6" s="386"/>
      <c r="BR6" s="386"/>
      <c r="BS6" s="386"/>
      <c r="BT6" s="386"/>
      <c r="BU6" s="387"/>
      <c r="BV6" s="385">
        <v>1369152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101.3</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26811</v>
      </c>
      <c r="BO7" s="386"/>
      <c r="BP7" s="386"/>
      <c r="BQ7" s="386"/>
      <c r="BR7" s="386"/>
      <c r="BS7" s="386"/>
      <c r="BT7" s="386"/>
      <c r="BU7" s="387"/>
      <c r="BV7" s="385">
        <v>124567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10427456</v>
      </c>
      <c r="CU7" s="386"/>
      <c r="CV7" s="386"/>
      <c r="CW7" s="386"/>
      <c r="CX7" s="386"/>
      <c r="CY7" s="386"/>
      <c r="CZ7" s="386"/>
      <c r="DA7" s="387"/>
      <c r="DB7" s="385">
        <v>10586845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783075</v>
      </c>
      <c r="BO8" s="386"/>
      <c r="BP8" s="386"/>
      <c r="BQ8" s="386"/>
      <c r="BR8" s="386"/>
      <c r="BS8" s="386"/>
      <c r="BT8" s="386"/>
      <c r="BU8" s="387"/>
      <c r="BV8" s="385">
        <v>1244585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37941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-461510</v>
      </c>
      <c r="BO9" s="386"/>
      <c r="BP9" s="386"/>
      <c r="BQ9" s="386"/>
      <c r="BR9" s="386"/>
      <c r="BS9" s="386"/>
      <c r="BT9" s="386"/>
      <c r="BU9" s="387"/>
      <c r="BV9" s="385">
        <v>-348565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10.4</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39453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884</v>
      </c>
      <c r="BO10" s="386"/>
      <c r="BP10" s="386"/>
      <c r="BQ10" s="386"/>
      <c r="BR10" s="386"/>
      <c r="BS10" s="386"/>
      <c r="BT10" s="386"/>
      <c r="BU10" s="387"/>
      <c r="BV10" s="385">
        <v>1195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206159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36905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36371</v>
      </c>
      <c r="S13" s="467"/>
      <c r="T13" s="467"/>
      <c r="U13" s="467"/>
      <c r="V13" s="468"/>
      <c r="W13" s="401" t="s">
        <v>124</v>
      </c>
      <c r="X13" s="402"/>
      <c r="Y13" s="402"/>
      <c r="Z13" s="402"/>
      <c r="AA13" s="402"/>
      <c r="AB13" s="392"/>
      <c r="AC13" s="436">
        <v>1413</v>
      </c>
      <c r="AD13" s="437"/>
      <c r="AE13" s="437"/>
      <c r="AF13" s="437"/>
      <c r="AG13" s="476"/>
      <c r="AH13" s="436">
        <v>1859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-660626</v>
      </c>
      <c r="BO13" s="386"/>
      <c r="BP13" s="386"/>
      <c r="BQ13" s="386"/>
      <c r="BR13" s="386"/>
      <c r="BS13" s="386"/>
      <c r="BT13" s="386"/>
      <c r="BU13" s="387"/>
      <c r="BV13" s="385">
        <v>-141211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37465</v>
      </c>
      <c r="S14" s="467"/>
      <c r="T14" s="467"/>
      <c r="U14" s="467"/>
      <c r="V14" s="468"/>
      <c r="W14" s="375"/>
      <c r="X14" s="376"/>
      <c r="Y14" s="376"/>
      <c r="Z14" s="376"/>
      <c r="AA14" s="376"/>
      <c r="AB14" s="365"/>
      <c r="AC14" s="469">
        <v>7.4</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63</v>
      </c>
      <c r="CU14" s="481"/>
      <c r="CV14" s="481"/>
      <c r="CW14" s="481"/>
      <c r="CX14" s="481"/>
      <c r="CY14" s="481"/>
      <c r="CZ14" s="481"/>
      <c r="DA14" s="482"/>
      <c r="DB14" s="480">
        <v>60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36932</v>
      </c>
      <c r="S15" s="467"/>
      <c r="T15" s="467"/>
      <c r="U15" s="467"/>
      <c r="V15" s="468"/>
      <c r="W15" s="401" t="s">
        <v>131</v>
      </c>
      <c r="X15" s="402"/>
      <c r="Y15" s="402"/>
      <c r="Z15" s="402"/>
      <c r="AA15" s="402"/>
      <c r="AB15" s="392"/>
      <c r="AC15" s="436">
        <v>6995</v>
      </c>
      <c r="AD15" s="437"/>
      <c r="AE15" s="437"/>
      <c r="AF15" s="437"/>
      <c r="AG15" s="476"/>
      <c r="AH15" s="436">
        <v>8142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4031326</v>
      </c>
      <c r="BO15" s="349"/>
      <c r="BP15" s="349"/>
      <c r="BQ15" s="349"/>
      <c r="BR15" s="349"/>
      <c r="BS15" s="349"/>
      <c r="BT15" s="349"/>
      <c r="BU15" s="350"/>
      <c r="BV15" s="348">
        <v>3980693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36.799999999999997</v>
      </c>
      <c r="AD16" s="470"/>
      <c r="AE16" s="470"/>
      <c r="AF16" s="470"/>
      <c r="AG16" s="471"/>
      <c r="AH16" s="469">
        <v>38.6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7465472</v>
      </c>
      <c r="BO16" s="386"/>
      <c r="BP16" s="386"/>
      <c r="BQ16" s="386"/>
      <c r="BR16" s="386"/>
      <c r="BS16" s="386"/>
      <c r="BT16" s="386"/>
      <c r="BU16" s="387"/>
      <c r="BV16" s="385">
        <v>7401242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10577</v>
      </c>
      <c r="AD17" s="437"/>
      <c r="AE17" s="437"/>
      <c r="AF17" s="437"/>
      <c r="AG17" s="476"/>
      <c r="AH17" s="436">
        <v>11007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5125353</v>
      </c>
      <c r="BO17" s="386"/>
      <c r="BP17" s="386"/>
      <c r="BQ17" s="386"/>
      <c r="BR17" s="386"/>
      <c r="BS17" s="386"/>
      <c r="BT17" s="386"/>
      <c r="BU17" s="387"/>
      <c r="BV17" s="385">
        <v>5075735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112.03</v>
      </c>
      <c r="M18" s="498"/>
      <c r="N18" s="498"/>
      <c r="O18" s="498"/>
      <c r="P18" s="498"/>
      <c r="Q18" s="498"/>
      <c r="R18" s="499"/>
      <c r="S18" s="499"/>
      <c r="T18" s="499"/>
      <c r="U18" s="499"/>
      <c r="V18" s="500"/>
      <c r="W18" s="403"/>
      <c r="X18" s="404"/>
      <c r="Y18" s="404"/>
      <c r="Z18" s="404"/>
      <c r="AA18" s="404"/>
      <c r="AB18" s="395"/>
      <c r="AC18" s="501">
        <v>55.7</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9796644</v>
      </c>
      <c r="BO18" s="386"/>
      <c r="BP18" s="386"/>
      <c r="BQ18" s="386"/>
      <c r="BR18" s="386"/>
      <c r="BS18" s="386"/>
      <c r="BT18" s="386"/>
      <c r="BU18" s="387"/>
      <c r="BV18" s="385">
        <v>9452130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12556441</v>
      </c>
      <c r="BO19" s="386"/>
      <c r="BP19" s="386"/>
      <c r="BQ19" s="386"/>
      <c r="BR19" s="386"/>
      <c r="BS19" s="386"/>
      <c r="BT19" s="386"/>
      <c r="BU19" s="387"/>
      <c r="BV19" s="385">
        <v>13336647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11645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18534797</v>
      </c>
      <c r="BO23" s="386"/>
      <c r="BP23" s="386"/>
      <c r="BQ23" s="386"/>
      <c r="BR23" s="386"/>
      <c r="BS23" s="386"/>
      <c r="BT23" s="386"/>
      <c r="BU23" s="387"/>
      <c r="BV23" s="385">
        <v>17455673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7600</v>
      </c>
      <c r="R24" s="437"/>
      <c r="S24" s="437"/>
      <c r="T24" s="437"/>
      <c r="U24" s="437"/>
      <c r="V24" s="476"/>
      <c r="W24" s="531"/>
      <c r="X24" s="519"/>
      <c r="Y24" s="520"/>
      <c r="Z24" s="435" t="s">
        <v>154</v>
      </c>
      <c r="AA24" s="415"/>
      <c r="AB24" s="415"/>
      <c r="AC24" s="415"/>
      <c r="AD24" s="415"/>
      <c r="AE24" s="415"/>
      <c r="AF24" s="415"/>
      <c r="AG24" s="416"/>
      <c r="AH24" s="436">
        <v>347</v>
      </c>
      <c r="AI24" s="437"/>
      <c r="AJ24" s="437"/>
      <c r="AK24" s="437"/>
      <c r="AL24" s="476"/>
      <c r="AM24" s="436">
        <v>1064943</v>
      </c>
      <c r="AN24" s="437"/>
      <c r="AO24" s="437"/>
      <c r="AP24" s="437"/>
      <c r="AQ24" s="437"/>
      <c r="AR24" s="476"/>
      <c r="AS24" s="436">
        <v>3069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7985802</v>
      </c>
      <c r="BO24" s="386"/>
      <c r="BP24" s="386"/>
      <c r="BQ24" s="386"/>
      <c r="BR24" s="386"/>
      <c r="BS24" s="386"/>
      <c r="BT24" s="386"/>
      <c r="BU24" s="387"/>
      <c r="BV24" s="385">
        <v>7853317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6150</v>
      </c>
      <c r="R25" s="437"/>
      <c r="S25" s="437"/>
      <c r="T25" s="437"/>
      <c r="U25" s="437"/>
      <c r="V25" s="476"/>
      <c r="W25" s="531"/>
      <c r="X25" s="519"/>
      <c r="Y25" s="520"/>
      <c r="Z25" s="435" t="s">
        <v>157</v>
      </c>
      <c r="AA25" s="415"/>
      <c r="AB25" s="415"/>
      <c r="AC25" s="415"/>
      <c r="AD25" s="415"/>
      <c r="AE25" s="415"/>
      <c r="AF25" s="415"/>
      <c r="AG25" s="416"/>
      <c r="AH25" s="436">
        <v>61</v>
      </c>
      <c r="AI25" s="437"/>
      <c r="AJ25" s="437"/>
      <c r="AK25" s="437"/>
      <c r="AL25" s="476"/>
      <c r="AM25" s="436">
        <v>179645</v>
      </c>
      <c r="AN25" s="437"/>
      <c r="AO25" s="437"/>
      <c r="AP25" s="437"/>
      <c r="AQ25" s="437"/>
      <c r="AR25" s="476"/>
      <c r="AS25" s="436">
        <v>2945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817930</v>
      </c>
      <c r="BO25" s="349"/>
      <c r="BP25" s="349"/>
      <c r="BQ25" s="349"/>
      <c r="BR25" s="349"/>
      <c r="BS25" s="349"/>
      <c r="BT25" s="349"/>
      <c r="BU25" s="350"/>
      <c r="BV25" s="348">
        <v>893919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5630</v>
      </c>
      <c r="R26" s="437"/>
      <c r="S26" s="437"/>
      <c r="T26" s="437"/>
      <c r="U26" s="437"/>
      <c r="V26" s="476"/>
      <c r="W26" s="531"/>
      <c r="X26" s="519"/>
      <c r="Y26" s="520"/>
      <c r="Z26" s="435" t="s">
        <v>160</v>
      </c>
      <c r="AA26" s="541"/>
      <c r="AB26" s="541"/>
      <c r="AC26" s="541"/>
      <c r="AD26" s="541"/>
      <c r="AE26" s="541"/>
      <c r="AF26" s="541"/>
      <c r="AG26" s="542"/>
      <c r="AH26" s="436">
        <v>10</v>
      </c>
      <c r="AI26" s="437"/>
      <c r="AJ26" s="437"/>
      <c r="AK26" s="437"/>
      <c r="AL26" s="476"/>
      <c r="AM26" s="436">
        <v>25500</v>
      </c>
      <c r="AN26" s="437"/>
      <c r="AO26" s="437"/>
      <c r="AP26" s="437"/>
      <c r="AQ26" s="437"/>
      <c r="AR26" s="476"/>
      <c r="AS26" s="436">
        <v>2550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3430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34566</v>
      </c>
      <c r="AN27" s="437"/>
      <c r="AO27" s="437"/>
      <c r="AP27" s="437"/>
      <c r="AQ27" s="437"/>
      <c r="AR27" s="476"/>
      <c r="AS27" s="436">
        <v>2469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700579</v>
      </c>
      <c r="BO27" s="555"/>
      <c r="BP27" s="555"/>
      <c r="BQ27" s="555"/>
      <c r="BR27" s="555"/>
      <c r="BS27" s="555"/>
      <c r="BT27" s="555"/>
      <c r="BU27" s="556"/>
      <c r="BV27" s="554">
        <v>700215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3140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1761011</v>
      </c>
      <c r="BO28" s="349"/>
      <c r="BP28" s="349"/>
      <c r="BQ28" s="349"/>
      <c r="BR28" s="349"/>
      <c r="BS28" s="349"/>
      <c r="BT28" s="349"/>
      <c r="BU28" s="350"/>
      <c r="BV28" s="348">
        <v>1960127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2940</v>
      </c>
      <c r="R29" s="437"/>
      <c r="S29" s="437"/>
      <c r="T29" s="437"/>
      <c r="U29" s="437"/>
      <c r="V29" s="476"/>
      <c r="W29" s="532"/>
      <c r="X29" s="533"/>
      <c r="Y29" s="534"/>
      <c r="Z29" s="435" t="s">
        <v>170</v>
      </c>
      <c r="AA29" s="415"/>
      <c r="AB29" s="415"/>
      <c r="AC29" s="415"/>
      <c r="AD29" s="415"/>
      <c r="AE29" s="415"/>
      <c r="AF29" s="415"/>
      <c r="AG29" s="416"/>
      <c r="AH29" s="436">
        <v>361</v>
      </c>
      <c r="AI29" s="437"/>
      <c r="AJ29" s="437"/>
      <c r="AK29" s="437"/>
      <c r="AL29" s="476"/>
      <c r="AM29" s="436">
        <v>1099509</v>
      </c>
      <c r="AN29" s="437"/>
      <c r="AO29" s="437"/>
      <c r="AP29" s="437"/>
      <c r="AQ29" s="437"/>
      <c r="AR29" s="476"/>
      <c r="AS29" s="436">
        <v>3046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727766</v>
      </c>
      <c r="BO29" s="386"/>
      <c r="BP29" s="386"/>
      <c r="BQ29" s="386"/>
      <c r="BR29" s="386"/>
      <c r="BS29" s="386"/>
      <c r="BT29" s="386"/>
      <c r="BU29" s="387"/>
      <c r="BV29" s="385">
        <v>727382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91.7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3131761</v>
      </c>
      <c r="BO30" s="555"/>
      <c r="BP30" s="555"/>
      <c r="BQ30" s="555"/>
      <c r="BR30" s="555"/>
      <c r="BS30" s="555"/>
      <c r="BT30" s="555"/>
      <c r="BU30" s="556"/>
      <c r="BV30" s="554">
        <v>3366411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西南濃粗大廃棄物処理組合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海津市観光情報センター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クレール平田運営特別会計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介護老人福祉施設事業特別会計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南濃衛生施設利用事務組合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月見の里南濃運営特別会計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介護老人福祉施設事業デイサービスセンター特別会計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後期高齢者医療連合会（一般会計分）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介護老人保健施設在宅介護支援センター特別会計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IF('各会計、関係団体の財政状況及び健全化判断比率'!B35="","",'各会計、関係団体の財政状況及び健全化判断比率'!B35)</f>
        <v>介護老人保健施設事業特別会計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後期高齢者医療連合会（特別会計分）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西南濃老人福祉施設事務組合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岐阜県市町村会館組合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岐阜県市町村職員退職手当組合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15645</v>
      </c>
      <c r="J41" s="83">
        <v>15940</v>
      </c>
      <c r="K41" s="83">
        <v>16260</v>
      </c>
      <c r="L41" s="83">
        <v>17456</v>
      </c>
      <c r="M41" s="84">
        <v>18535</v>
      </c>
    </row>
    <row r="42" spans="2:13" ht="27.75" customHeight="1">
      <c r="B42" s="1171"/>
      <c r="C42" s="1172"/>
      <c r="D42" s="85"/>
      <c r="E42" s="1177" t="s">
        <v>26</v>
      </c>
      <c r="F42" s="1177"/>
      <c r="G42" s="1177"/>
      <c r="H42" s="1178"/>
      <c r="I42" s="86" t="s">
        <v>480</v>
      </c>
      <c r="J42" s="87" t="s">
        <v>480</v>
      </c>
      <c r="K42" s="87" t="s">
        <v>480</v>
      </c>
      <c r="L42" s="87" t="s">
        <v>480</v>
      </c>
      <c r="M42" s="88" t="s">
        <v>480</v>
      </c>
    </row>
    <row r="43" spans="2:13" ht="27.75" customHeight="1">
      <c r="B43" s="1171"/>
      <c r="C43" s="1172"/>
      <c r="D43" s="85"/>
      <c r="E43" s="1177" t="s">
        <v>27</v>
      </c>
      <c r="F43" s="1177"/>
      <c r="G43" s="1177"/>
      <c r="H43" s="1178"/>
      <c r="I43" s="86">
        <v>17689</v>
      </c>
      <c r="J43" s="87">
        <v>17234</v>
      </c>
      <c r="K43" s="87">
        <v>16625</v>
      </c>
      <c r="L43" s="87">
        <v>15897</v>
      </c>
      <c r="M43" s="88">
        <v>15269</v>
      </c>
    </row>
    <row r="44" spans="2:13" ht="27.75" customHeight="1">
      <c r="B44" s="1171"/>
      <c r="C44" s="1172"/>
      <c r="D44" s="85"/>
      <c r="E44" s="1177" t="s">
        <v>28</v>
      </c>
      <c r="F44" s="1177"/>
      <c r="G44" s="1177"/>
      <c r="H44" s="1178"/>
      <c r="I44" s="86">
        <v>1311</v>
      </c>
      <c r="J44" s="87">
        <v>1285</v>
      </c>
      <c r="K44" s="87">
        <v>1194</v>
      </c>
      <c r="L44" s="87">
        <v>1144</v>
      </c>
      <c r="M44" s="88">
        <v>1057</v>
      </c>
    </row>
    <row r="45" spans="2:13" ht="27.75" customHeight="1">
      <c r="B45" s="1171"/>
      <c r="C45" s="1172"/>
      <c r="D45" s="85"/>
      <c r="E45" s="1177" t="s">
        <v>29</v>
      </c>
      <c r="F45" s="1177"/>
      <c r="G45" s="1177"/>
      <c r="H45" s="1178"/>
      <c r="I45" s="86">
        <v>913</v>
      </c>
      <c r="J45" s="87">
        <v>1068</v>
      </c>
      <c r="K45" s="87">
        <v>889</v>
      </c>
      <c r="L45" s="87">
        <v>539</v>
      </c>
      <c r="M45" s="88">
        <v>337</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5765</v>
      </c>
      <c r="J49" s="87">
        <v>6018</v>
      </c>
      <c r="K49" s="87">
        <v>6179</v>
      </c>
      <c r="L49" s="87">
        <v>6392</v>
      </c>
      <c r="M49" s="88">
        <v>5989</v>
      </c>
    </row>
    <row r="50" spans="2:13" ht="27.75" customHeight="1">
      <c r="B50" s="1171"/>
      <c r="C50" s="1172"/>
      <c r="D50" s="85"/>
      <c r="E50" s="1177" t="s">
        <v>35</v>
      </c>
      <c r="F50" s="1177"/>
      <c r="G50" s="1177"/>
      <c r="H50" s="1178"/>
      <c r="I50" s="86">
        <v>426</v>
      </c>
      <c r="J50" s="87">
        <v>407</v>
      </c>
      <c r="K50" s="87">
        <v>356</v>
      </c>
      <c r="L50" s="87">
        <v>321</v>
      </c>
      <c r="M50" s="88">
        <v>294</v>
      </c>
    </row>
    <row r="51" spans="2:13" ht="27.75" customHeight="1">
      <c r="B51" s="1173"/>
      <c r="C51" s="1174"/>
      <c r="D51" s="85"/>
      <c r="E51" s="1177" t="s">
        <v>36</v>
      </c>
      <c r="F51" s="1177"/>
      <c r="G51" s="1177"/>
      <c r="H51" s="1178"/>
      <c r="I51" s="86">
        <v>21660</v>
      </c>
      <c r="J51" s="87">
        <v>21865</v>
      </c>
      <c r="K51" s="87">
        <v>22217</v>
      </c>
      <c r="L51" s="87">
        <v>22989</v>
      </c>
      <c r="M51" s="88">
        <v>23461</v>
      </c>
    </row>
    <row r="52" spans="2:13" ht="27.75" customHeight="1" thickBot="1">
      <c r="B52" s="1181" t="s">
        <v>37</v>
      </c>
      <c r="C52" s="1182"/>
      <c r="D52" s="90"/>
      <c r="E52" s="1183" t="s">
        <v>38</v>
      </c>
      <c r="F52" s="1183"/>
      <c r="G52" s="1183"/>
      <c r="H52" s="1184"/>
      <c r="I52" s="91">
        <v>7708</v>
      </c>
      <c r="J52" s="92">
        <v>7237</v>
      </c>
      <c r="K52" s="92">
        <v>6215</v>
      </c>
      <c r="L52" s="92">
        <v>5335</v>
      </c>
      <c r="M52" s="93">
        <v>5454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29959</v>
      </c>
      <c r="E3" s="116"/>
      <c r="F3" s="117">
        <v>86381</v>
      </c>
      <c r="G3" s="118"/>
      <c r="H3" s="119"/>
    </row>
    <row r="4" spans="1:8">
      <c r="A4" s="120"/>
      <c r="B4" s="121"/>
      <c r="C4" s="122"/>
      <c r="D4" s="123">
        <v>23058</v>
      </c>
      <c r="E4" s="124"/>
      <c r="F4" s="125">
        <v>41242</v>
      </c>
      <c r="G4" s="126"/>
      <c r="H4" s="127"/>
    </row>
    <row r="5" spans="1:8">
      <c r="A5" s="108" t="s">
        <v>513</v>
      </c>
      <c r="B5" s="113"/>
      <c r="C5" s="114"/>
      <c r="D5" s="115">
        <v>46183</v>
      </c>
      <c r="E5" s="116"/>
      <c r="F5" s="117">
        <v>67088</v>
      </c>
      <c r="G5" s="118"/>
      <c r="H5" s="119"/>
    </row>
    <row r="6" spans="1:8">
      <c r="A6" s="120"/>
      <c r="B6" s="121"/>
      <c r="C6" s="122"/>
      <c r="D6" s="123">
        <v>31393</v>
      </c>
      <c r="E6" s="124"/>
      <c r="F6" s="125">
        <v>37146</v>
      </c>
      <c r="G6" s="126"/>
      <c r="H6" s="127"/>
    </row>
    <row r="7" spans="1:8">
      <c r="A7" s="108" t="s">
        <v>514</v>
      </c>
      <c r="B7" s="113"/>
      <c r="C7" s="114"/>
      <c r="D7" s="115">
        <v>53324</v>
      </c>
      <c r="E7" s="116"/>
      <c r="F7" s="117">
        <v>70489</v>
      </c>
      <c r="G7" s="118"/>
      <c r="H7" s="119"/>
    </row>
    <row r="8" spans="1:8">
      <c r="A8" s="120"/>
      <c r="B8" s="121"/>
      <c r="C8" s="122"/>
      <c r="D8" s="123">
        <v>41152</v>
      </c>
      <c r="E8" s="124"/>
      <c r="F8" s="125">
        <v>37817</v>
      </c>
      <c r="G8" s="126"/>
      <c r="H8" s="127"/>
    </row>
    <row r="9" spans="1:8">
      <c r="A9" s="108" t="s">
        <v>515</v>
      </c>
      <c r="B9" s="113"/>
      <c r="C9" s="114"/>
      <c r="D9" s="115">
        <v>87976</v>
      </c>
      <c r="E9" s="116"/>
      <c r="F9" s="117">
        <v>84389</v>
      </c>
      <c r="G9" s="118"/>
      <c r="H9" s="119"/>
    </row>
    <row r="10" spans="1:8">
      <c r="A10" s="120"/>
      <c r="B10" s="121"/>
      <c r="C10" s="122"/>
      <c r="D10" s="123">
        <v>79178</v>
      </c>
      <c r="E10" s="124"/>
      <c r="F10" s="125">
        <v>44339</v>
      </c>
      <c r="G10" s="126"/>
      <c r="H10" s="127"/>
    </row>
    <row r="11" spans="1:8">
      <c r="A11" s="108" t="s">
        <v>516</v>
      </c>
      <c r="B11" s="113"/>
      <c r="C11" s="114"/>
      <c r="D11" s="115">
        <v>71678</v>
      </c>
      <c r="E11" s="116"/>
      <c r="F11" s="117">
        <v>83623</v>
      </c>
      <c r="G11" s="118"/>
      <c r="H11" s="119"/>
    </row>
    <row r="12" spans="1:8">
      <c r="A12" s="120"/>
      <c r="B12" s="121"/>
      <c r="C12" s="128"/>
      <c r="D12" s="123">
        <v>27233</v>
      </c>
      <c r="E12" s="124"/>
      <c r="F12" s="125">
        <v>48787</v>
      </c>
      <c r="G12" s="126"/>
      <c r="H12" s="127"/>
    </row>
    <row r="13" spans="1:8">
      <c r="A13" s="108"/>
      <c r="B13" s="113"/>
      <c r="C13" s="129"/>
      <c r="D13" s="130">
        <v>57824</v>
      </c>
      <c r="E13" s="131"/>
      <c r="F13" s="132">
        <v>78394</v>
      </c>
      <c r="G13" s="133"/>
      <c r="H13" s="119"/>
    </row>
    <row r="14" spans="1:8">
      <c r="A14" s="120"/>
      <c r="B14" s="121"/>
      <c r="C14" s="122"/>
      <c r="D14" s="123">
        <v>40403</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14.07</v>
      </c>
      <c r="C19" s="134">
        <f>ROUND(VALUE(SUBSTITUTE(実質収支比率等に係る経年分析!G$48,"▲","-")),2)</f>
        <v>16.489999999999998</v>
      </c>
      <c r="D19" s="134">
        <f>ROUND(VALUE(SUBSTITUTE(実質収支比率等に係る経年分析!H$48,"▲","-")),2)</f>
        <v>15.21</v>
      </c>
      <c r="E19" s="134">
        <f>ROUND(VALUE(SUBSTITUTE(実質収支比率等に係る経年分析!I$48,"▲","-")),2)</f>
        <v>11.76</v>
      </c>
      <c r="F19" s="134">
        <f>ROUND(VALUE(SUBSTITUTE(実質収支比率等に係る経年分析!J$48,"▲","-")),2)</f>
        <v>7.51</v>
      </c>
    </row>
    <row r="20" spans="1:11">
      <c r="A20" s="134" t="s">
        <v>43</v>
      </c>
      <c r="B20" s="134">
        <f>ROUND(VALUE(SUBSTITUTE(実質収支比率等に係る経年分析!F$47,"▲","-")),2)</f>
        <v>17.190000000000001</v>
      </c>
      <c r="C20" s="134">
        <f>ROUND(VALUE(SUBSTITUTE(実質収支比率等に係る経年分析!G$47,"▲","-")),2)</f>
        <v>17.559999999999999</v>
      </c>
      <c r="D20" s="134">
        <f>ROUND(VALUE(SUBSTITUTE(実質収支比率等に係る経年分析!H$47,"▲","-")),2)</f>
        <v>18.71</v>
      </c>
      <c r="E20" s="134">
        <f>ROUND(VALUE(SUBSTITUTE(実質収支比率等に係る経年分析!I$47,"▲","-")),2)</f>
        <v>18.510000000000002</v>
      </c>
      <c r="F20" s="134">
        <f>ROUND(VALUE(SUBSTITUTE(実質収支比率等に係る経年分析!J$47,"▲","-")),2)</f>
        <v>16.89</v>
      </c>
    </row>
    <row r="21" spans="1:11">
      <c r="A21" s="134" t="s">
        <v>44</v>
      </c>
      <c r="B21" s="134">
        <f>IF(ISNUMBER(VALUE(SUBSTITUTE(実質収支比率等に係る経年分析!F$49,"▲","-"))),ROUND(VALUE(SUBSTITUTE(実質収支比率等に係る経年分析!F$49,"▲","-")),2),NA())</f>
        <v>3.63</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-6.34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介護老人保健施設在宅介護支援センター特別会計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介護老人福祉施設事業デイサービスセンター特別会計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0.59</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1.36</v>
      </c>
    </row>
    <row r="33" spans="1:16">
      <c r="A33" s="135" t="str">
        <f>IF(連結実質赤字比率に係る赤字・黒字の構成分析!C$37="",NA(),連結実質赤字比率に係る赤字・黒字の構成分析!C$37)</f>
        <v>介護老人福祉施設事業特別会計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1.54</v>
      </c>
    </row>
    <row r="34" spans="1:16">
      <c r="A34" s="135" t="str">
        <f>IF(連結実質赤字比率に係る赤字・黒字の構成分析!C$36="",NA(),連結実質赤字比率に係る赤字・黒字の構成分析!C$36)</f>
        <v>介護老人保健施設事業特別会計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9.9700000000000006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8.9600000000000009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1499</v>
      </c>
      <c r="E42" s="136"/>
      <c r="F42" s="136"/>
      <c r="G42" s="136">
        <f>'実質公債費比率（分子）の構造'!L$52</f>
        <v>1585</v>
      </c>
      <c r="H42" s="136"/>
      <c r="I42" s="136"/>
      <c r="J42" s="136">
        <f>'実質公債費比率（分子）の構造'!M$52</f>
        <v>1687</v>
      </c>
      <c r="K42" s="136"/>
      <c r="L42" s="136"/>
      <c r="M42" s="136">
        <f>'実質公債費比率（分子）の構造'!N$52</f>
        <v>1742</v>
      </c>
      <c r="N42" s="136"/>
      <c r="O42" s="136"/>
      <c r="P42" s="136">
        <f>'実質公債費比率（分子）の構造'!O$52</f>
        <v>1815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66</v>
      </c>
      <c r="C45" s="136"/>
      <c r="D45" s="136"/>
      <c r="E45" s="136">
        <f>'実質公債費比率（分子）の構造'!L$49</f>
        <v>147</v>
      </c>
      <c r="F45" s="136"/>
      <c r="G45" s="136"/>
      <c r="H45" s="136">
        <f>'実質公債費比率（分子）の構造'!M$49</f>
        <v>149</v>
      </c>
      <c r="I45" s="136"/>
      <c r="J45" s="136"/>
      <c r="K45" s="136">
        <f>'実質公債費比率（分子）の構造'!N$49</f>
        <v>161</v>
      </c>
      <c r="L45" s="136"/>
      <c r="M45" s="136"/>
      <c r="N45" s="136">
        <f>'実質公債費比率（分子）の構造'!O$49</f>
        <v>151</v>
      </c>
      <c r="O45" s="136"/>
      <c r="P45" s="136"/>
    </row>
    <row r="46" spans="1:16">
      <c r="A46" s="136" t="s">
        <v>55</v>
      </c>
      <c r="B46" s="136">
        <f>'実質公債費比率（分子）の構造'!K$48</f>
        <v>1241</v>
      </c>
      <c r="C46" s="136"/>
      <c r="D46" s="136"/>
      <c r="E46" s="136">
        <f>'実質公債費比率（分子）の構造'!L$48</f>
        <v>1219</v>
      </c>
      <c r="F46" s="136"/>
      <c r="G46" s="136"/>
      <c r="H46" s="136">
        <f>'実質公債費比率（分子）の構造'!M$48</f>
        <v>1223</v>
      </c>
      <c r="I46" s="136"/>
      <c r="J46" s="136"/>
      <c r="K46" s="136">
        <f>'実質公債費比率（分子）の構造'!N$48</f>
        <v>1255</v>
      </c>
      <c r="L46" s="136"/>
      <c r="M46" s="136"/>
      <c r="N46" s="136">
        <f>'実質公債費比率（分子）の構造'!O$48</f>
        <v>1276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1212</v>
      </c>
      <c r="C49" s="136"/>
      <c r="D49" s="136"/>
      <c r="E49" s="136">
        <f>'実質公債費比率（分子）の構造'!L$45</f>
        <v>1316</v>
      </c>
      <c r="F49" s="136"/>
      <c r="G49" s="136"/>
      <c r="H49" s="136">
        <f>'実質公債費比率（分子）の構造'!M$45</f>
        <v>1334</v>
      </c>
      <c r="I49" s="136"/>
      <c r="J49" s="136"/>
      <c r="K49" s="136">
        <f>'実質公債費比率（分子）の構造'!N$45</f>
        <v>1334</v>
      </c>
      <c r="L49" s="136"/>
      <c r="M49" s="136"/>
      <c r="N49" s="136">
        <f>'実質公債費比率（分子）の構造'!O$45</f>
        <v>1335</v>
      </c>
      <c r="O49" s="136"/>
      <c r="P49" s="136"/>
    </row>
    <row r="50" spans="1:16">
      <c r="A50" s="136" t="s">
        <v>59</v>
      </c>
      <c r="B50" s="136" t="e">
        <f>NA()</f>
        <v>#N/A</v>
      </c>
      <c r="C50" s="136">
        <f>IF(ISNUMBER('実質公債費比率（分子）の構造'!K$53),'実質公債費比率（分子）の構造'!K$53,NA())</f>
        <v>1022</v>
      </c>
      <c r="D50" s="136" t="e">
        <f>NA()</f>
        <v>#N/A</v>
      </c>
      <c r="E50" s="136" t="e">
        <f>NA()</f>
        <v>#N/A</v>
      </c>
      <c r="F50" s="136">
        <f>IF(ISNUMBER('実質公債費比率（分子）の構造'!L$53),'実質公債費比率（分子）の構造'!L$53,NA())</f>
        <v>1099</v>
      </c>
      <c r="G50" s="136" t="e">
        <f>NA()</f>
        <v>#N/A</v>
      </c>
      <c r="H50" s="136" t="e">
        <f>NA()</f>
        <v>#N/A</v>
      </c>
      <c r="I50" s="136">
        <f>IF(ISNUMBER('実質公債費比率（分子）の構造'!M$53),'実質公債費比率（分子）の構造'!M$53,NA())</f>
        <v>1021</v>
      </c>
      <c r="J50" s="136" t="e">
        <f>NA()</f>
        <v>#N/A</v>
      </c>
      <c r="K50" s="136" t="e">
        <f>NA()</f>
        <v>#N/A</v>
      </c>
      <c r="L50" s="136">
        <f>IF(ISNUMBER('実質公債費比率（分子）の構造'!N$53),'実質公債費比率（分子）の構造'!N$53,NA())</f>
        <v>1011</v>
      </c>
      <c r="M50" s="136" t="e">
        <f>NA()</f>
        <v>#N/A</v>
      </c>
      <c r="N50" s="136" t="e">
        <f>NA()</f>
        <v>#N/A</v>
      </c>
      <c r="O50" s="136">
        <f>IF(ISNUMBER('実質公債費比率（分子）の構造'!O$53),'実質公債費比率（分子）の構造'!O$53,NA())</f>
        <v>950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21660</v>
      </c>
      <c r="E56" s="135"/>
      <c r="F56" s="135"/>
      <c r="G56" s="135">
        <f>'将来負担比率（分子）の構造'!J$51</f>
        <v>21865</v>
      </c>
      <c r="H56" s="135"/>
      <c r="I56" s="135"/>
      <c r="J56" s="135">
        <f>'将来負担比率（分子）の構造'!K$51</f>
        <v>22217</v>
      </c>
      <c r="K56" s="135"/>
      <c r="L56" s="135"/>
      <c r="M56" s="135">
        <f>'将来負担比率（分子）の構造'!L$51</f>
        <v>22989</v>
      </c>
      <c r="N56" s="135"/>
      <c r="O56" s="135"/>
      <c r="P56" s="135">
        <f>'将来負担比率（分子）の構造'!M$51</f>
        <v>23461</v>
      </c>
    </row>
    <row r="57" spans="1:16">
      <c r="A57" s="135" t="s">
        <v>35</v>
      </c>
      <c r="B57" s="135"/>
      <c r="C57" s="135"/>
      <c r="D57" s="135">
        <f>'将来負担比率（分子）の構造'!I$50</f>
        <v>426</v>
      </c>
      <c r="E57" s="135"/>
      <c r="F57" s="135"/>
      <c r="G57" s="135">
        <f>'将来負担比率（分子）の構造'!J$50</f>
        <v>407</v>
      </c>
      <c r="H57" s="135"/>
      <c r="I57" s="135"/>
      <c r="J57" s="135">
        <f>'将来負担比率（分子）の構造'!K$50</f>
        <v>356</v>
      </c>
      <c r="K57" s="135"/>
      <c r="L57" s="135"/>
      <c r="M57" s="135">
        <f>'将来負担比率（分子）の構造'!L$50</f>
        <v>321</v>
      </c>
      <c r="N57" s="135"/>
      <c r="O57" s="135"/>
      <c r="P57" s="135">
        <f>'将来負担比率（分子）の構造'!M$50</f>
        <v>294</v>
      </c>
    </row>
    <row r="58" spans="1:16">
      <c r="A58" s="135" t="s">
        <v>34</v>
      </c>
      <c r="B58" s="135"/>
      <c r="C58" s="135"/>
      <c r="D58" s="135">
        <f>'将来負担比率（分子）の構造'!I$49</f>
        <v>5765</v>
      </c>
      <c r="E58" s="135"/>
      <c r="F58" s="135"/>
      <c r="G58" s="135">
        <f>'将来負担比率（分子）の構造'!J$49</f>
        <v>6018</v>
      </c>
      <c r="H58" s="135"/>
      <c r="I58" s="135"/>
      <c r="J58" s="135">
        <f>'将来負担比率（分子）の構造'!K$49</f>
        <v>6179</v>
      </c>
      <c r="K58" s="135"/>
      <c r="L58" s="135"/>
      <c r="M58" s="135">
        <f>'将来負担比率（分子）の構造'!L$49</f>
        <v>6392</v>
      </c>
      <c r="N58" s="135"/>
      <c r="O58" s="135"/>
      <c r="P58" s="135">
        <f>'将来負担比率（分子）の構造'!M$49</f>
        <v>5989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913</v>
      </c>
      <c r="C62" s="135"/>
      <c r="D62" s="135"/>
      <c r="E62" s="135">
        <f>'将来負担比率（分子）の構造'!J$45</f>
        <v>1068</v>
      </c>
      <c r="F62" s="135"/>
      <c r="G62" s="135"/>
      <c r="H62" s="135">
        <f>'将来負担比率（分子）の構造'!K$45</f>
        <v>889</v>
      </c>
      <c r="I62" s="135"/>
      <c r="J62" s="135"/>
      <c r="K62" s="135">
        <f>'将来負担比率（分子）の構造'!L$45</f>
        <v>539</v>
      </c>
      <c r="L62" s="135"/>
      <c r="M62" s="135"/>
      <c r="N62" s="135">
        <f>'将来負担比率（分子）の構造'!M$45</f>
        <v>337</v>
      </c>
      <c r="O62" s="135"/>
      <c r="P62" s="135"/>
    </row>
    <row r="63" spans="1:16">
      <c r="A63" s="135" t="s">
        <v>28</v>
      </c>
      <c r="B63" s="135">
        <f>'将来負担比率（分子）の構造'!I$44</f>
        <v>1311</v>
      </c>
      <c r="C63" s="135"/>
      <c r="D63" s="135"/>
      <c r="E63" s="135">
        <f>'将来負担比率（分子）の構造'!J$44</f>
        <v>1285</v>
      </c>
      <c r="F63" s="135"/>
      <c r="G63" s="135"/>
      <c r="H63" s="135">
        <f>'将来負担比率（分子）の構造'!K$44</f>
        <v>1194</v>
      </c>
      <c r="I63" s="135"/>
      <c r="J63" s="135"/>
      <c r="K63" s="135">
        <f>'将来負担比率（分子）の構造'!L$44</f>
        <v>1144</v>
      </c>
      <c r="L63" s="135"/>
      <c r="M63" s="135"/>
      <c r="N63" s="135">
        <f>'将来負担比率（分子）の構造'!M$44</f>
        <v>1057</v>
      </c>
      <c r="O63" s="135"/>
      <c r="P63" s="135"/>
    </row>
    <row r="64" spans="1:16">
      <c r="A64" s="135" t="s">
        <v>27</v>
      </c>
      <c r="B64" s="135">
        <f>'将来負担比率（分子）の構造'!I$43</f>
        <v>17689</v>
      </c>
      <c r="C64" s="135"/>
      <c r="D64" s="135"/>
      <c r="E64" s="135">
        <f>'将来負担比率（分子）の構造'!J$43</f>
        <v>17234</v>
      </c>
      <c r="F64" s="135"/>
      <c r="G64" s="135"/>
      <c r="H64" s="135">
        <f>'将来負担比率（分子）の構造'!K$43</f>
        <v>16625</v>
      </c>
      <c r="I64" s="135"/>
      <c r="J64" s="135"/>
      <c r="K64" s="135">
        <f>'将来負担比率（分子）の構造'!L$43</f>
        <v>15897</v>
      </c>
      <c r="L64" s="135"/>
      <c r="M64" s="135"/>
      <c r="N64" s="135">
        <f>'将来負担比率（分子）の構造'!M$43</f>
        <v>15269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15645</v>
      </c>
      <c r="C66" s="135"/>
      <c r="D66" s="135"/>
      <c r="E66" s="135">
        <f>'将来負担比率（分子）の構造'!J$41</f>
        <v>15940</v>
      </c>
      <c r="F66" s="135"/>
      <c r="G66" s="135"/>
      <c r="H66" s="135">
        <f>'将来負担比率（分子）の構造'!K$41</f>
        <v>16260</v>
      </c>
      <c r="I66" s="135"/>
      <c r="J66" s="135"/>
      <c r="K66" s="135">
        <f>'将来負担比率（分子）の構造'!L$41</f>
        <v>17456</v>
      </c>
      <c r="L66" s="135"/>
      <c r="M66" s="135"/>
      <c r="N66" s="135">
        <f>'将来負担比率（分子）の構造'!M$41</f>
        <v>18535</v>
      </c>
      <c r="O66" s="135"/>
      <c r="P66" s="135"/>
    </row>
    <row r="67" spans="1:16">
      <c r="A67" s="135" t="s">
        <v>63</v>
      </c>
      <c r="B67" s="135" t="e">
        <f>NA()</f>
        <v>#N/A</v>
      </c>
      <c r="C67" s="135">
        <f>IF(ISNUMBER('将来負担比率（分子）の構造'!I$52), IF('将来負担比率（分子）の構造'!I$52 &lt; 0, 0, '将来負担比率（分子）の構造'!I$52), NA())</f>
        <v>7708</v>
      </c>
      <c r="D67" s="135" t="e">
        <f>NA()</f>
        <v>#N/A</v>
      </c>
      <c r="E67" s="135" t="e">
        <f>NA()</f>
        <v>#N/A</v>
      </c>
      <c r="F67" s="135">
        <f>IF(ISNUMBER('将来負担比率（分子）の構造'!J$52), IF('将来負担比率（分子）の構造'!J$52 &lt; 0, 0, '将来負担比率（分子）の構造'!J$52), NA())</f>
        <v>7237</v>
      </c>
      <c r="G67" s="135" t="e">
        <f>NA()</f>
        <v>#N/A</v>
      </c>
      <c r="H67" s="135" t="e">
        <f>NA()</f>
        <v>#N/A</v>
      </c>
      <c r="I67" s="135">
        <f>IF(ISNUMBER('将来負担比率（分子）の構造'!K$52), IF('将来負担比率（分子）の構造'!K$52 &lt; 0, 0, '将来負担比率（分子）の構造'!K$52), NA())</f>
        <v>6215</v>
      </c>
      <c r="J67" s="135" t="e">
        <f>NA()</f>
        <v>#N/A</v>
      </c>
      <c r="K67" s="135" t="e">
        <f>NA()</f>
        <v>#N/A</v>
      </c>
      <c r="L67" s="135">
        <f>IF(ISNUMBER('将来負担比率（分子）の構造'!L$52), IF('将来負担比率（分子）の構造'!L$52 &lt; 0, 0, '将来負担比率（分子）の構造'!L$52), NA())</f>
        <v>5335</v>
      </c>
      <c r="M67" s="135" t="e">
        <f>NA()</f>
        <v>#N/A</v>
      </c>
      <c r="N67" s="135" t="e">
        <f>NA()</f>
        <v>#N/A</v>
      </c>
      <c r="O67" s="135">
        <f>IF(ISNUMBER('将来負担比率（分子）の構造'!M$52), IF('将来負担比率（分子）の構造'!M$52 &lt; 0, 0, '将来負担比率（分子）の構造'!M$52), NA())</f>
        <v>5454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4298051</v>
      </c>
      <c r="S5" s="583"/>
      <c r="T5" s="583"/>
      <c r="U5" s="583"/>
      <c r="V5" s="583"/>
      <c r="W5" s="583"/>
      <c r="X5" s="583"/>
      <c r="Y5" s="584"/>
      <c r="Z5" s="585">
        <v>24.7</v>
      </c>
      <c r="AA5" s="585"/>
      <c r="AB5" s="585"/>
      <c r="AC5" s="585"/>
      <c r="AD5" s="586">
        <v>4298051</v>
      </c>
      <c r="AE5" s="586"/>
      <c r="AF5" s="586"/>
      <c r="AG5" s="586"/>
      <c r="AH5" s="586"/>
      <c r="AI5" s="586"/>
      <c r="AJ5" s="586"/>
      <c r="AK5" s="586"/>
      <c r="AL5" s="587">
        <v>44.4</v>
      </c>
      <c r="AM5" s="588"/>
      <c r="AN5" s="588"/>
      <c r="AO5" s="589"/>
      <c r="AP5" s="579" t="s">
        <v>208</v>
      </c>
      <c r="AQ5" s="580"/>
      <c r="AR5" s="580"/>
      <c r="AS5" s="580"/>
      <c r="AT5" s="580"/>
      <c r="AU5" s="580"/>
      <c r="AV5" s="580"/>
      <c r="AW5" s="580"/>
      <c r="AX5" s="580"/>
      <c r="AY5" s="580"/>
      <c r="AZ5" s="580"/>
      <c r="BA5" s="580"/>
      <c r="BB5" s="580"/>
      <c r="BC5" s="580"/>
      <c r="BD5" s="580"/>
      <c r="BE5" s="580"/>
      <c r="BF5" s="581"/>
      <c r="BG5" s="593">
        <v>4278753</v>
      </c>
      <c r="BH5" s="594"/>
      <c r="BI5" s="594"/>
      <c r="BJ5" s="594"/>
      <c r="BK5" s="594"/>
      <c r="BL5" s="594"/>
      <c r="BM5" s="594"/>
      <c r="BN5" s="595"/>
      <c r="BO5" s="596">
        <v>99.6</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261920</v>
      </c>
      <c r="S6" s="594"/>
      <c r="T6" s="594"/>
      <c r="U6" s="594"/>
      <c r="V6" s="594"/>
      <c r="W6" s="594"/>
      <c r="X6" s="594"/>
      <c r="Y6" s="595"/>
      <c r="Z6" s="596">
        <v>1.5</v>
      </c>
      <c r="AA6" s="596"/>
      <c r="AB6" s="596"/>
      <c r="AC6" s="596"/>
      <c r="AD6" s="597">
        <v>261920</v>
      </c>
      <c r="AE6" s="597"/>
      <c r="AF6" s="597"/>
      <c r="AG6" s="597"/>
      <c r="AH6" s="597"/>
      <c r="AI6" s="597"/>
      <c r="AJ6" s="597"/>
      <c r="AK6" s="597"/>
      <c r="AL6" s="598">
        <v>2.7</v>
      </c>
      <c r="AM6" s="599"/>
      <c r="AN6" s="599"/>
      <c r="AO6" s="600"/>
      <c r="AP6" s="590" t="s">
        <v>214</v>
      </c>
      <c r="AQ6" s="591"/>
      <c r="AR6" s="591"/>
      <c r="AS6" s="591"/>
      <c r="AT6" s="591"/>
      <c r="AU6" s="591"/>
      <c r="AV6" s="591"/>
      <c r="AW6" s="591"/>
      <c r="AX6" s="591"/>
      <c r="AY6" s="591"/>
      <c r="AZ6" s="591"/>
      <c r="BA6" s="591"/>
      <c r="BB6" s="591"/>
      <c r="BC6" s="591"/>
      <c r="BD6" s="591"/>
      <c r="BE6" s="591"/>
      <c r="BF6" s="592"/>
      <c r="BG6" s="593">
        <v>4278753</v>
      </c>
      <c r="BH6" s="594"/>
      <c r="BI6" s="594"/>
      <c r="BJ6" s="594"/>
      <c r="BK6" s="594"/>
      <c r="BL6" s="594"/>
      <c r="BM6" s="594"/>
      <c r="BN6" s="595"/>
      <c r="BO6" s="596">
        <v>99.6</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139046</v>
      </c>
      <c r="CS6" s="594"/>
      <c r="CT6" s="594"/>
      <c r="CU6" s="594"/>
      <c r="CV6" s="594"/>
      <c r="CW6" s="594"/>
      <c r="CX6" s="594"/>
      <c r="CY6" s="595"/>
      <c r="CZ6" s="596">
        <v>0.8</v>
      </c>
      <c r="DA6" s="596"/>
      <c r="DB6" s="596"/>
      <c r="DC6" s="596"/>
      <c r="DD6" s="602" t="s">
        <v>209</v>
      </c>
      <c r="DE6" s="594"/>
      <c r="DF6" s="594"/>
      <c r="DG6" s="594"/>
      <c r="DH6" s="594"/>
      <c r="DI6" s="594"/>
      <c r="DJ6" s="594"/>
      <c r="DK6" s="594"/>
      <c r="DL6" s="594"/>
      <c r="DM6" s="594"/>
      <c r="DN6" s="594"/>
      <c r="DO6" s="594"/>
      <c r="DP6" s="595"/>
      <c r="DQ6" s="602">
        <v>139046</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10306</v>
      </c>
      <c r="S7" s="594"/>
      <c r="T7" s="594"/>
      <c r="U7" s="594"/>
      <c r="V7" s="594"/>
      <c r="W7" s="594"/>
      <c r="X7" s="594"/>
      <c r="Y7" s="595"/>
      <c r="Z7" s="596">
        <v>0.1</v>
      </c>
      <c r="AA7" s="596"/>
      <c r="AB7" s="596"/>
      <c r="AC7" s="596"/>
      <c r="AD7" s="597">
        <v>10306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1935315</v>
      </c>
      <c r="BH7" s="594"/>
      <c r="BI7" s="594"/>
      <c r="BJ7" s="594"/>
      <c r="BK7" s="594"/>
      <c r="BL7" s="594"/>
      <c r="BM7" s="594"/>
      <c r="BN7" s="595"/>
      <c r="BO7" s="596">
        <v>45</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2633515</v>
      </c>
      <c r="CS7" s="594"/>
      <c r="CT7" s="594"/>
      <c r="CU7" s="594"/>
      <c r="CV7" s="594"/>
      <c r="CW7" s="594"/>
      <c r="CX7" s="594"/>
      <c r="CY7" s="595"/>
      <c r="CZ7" s="596">
        <v>15.8</v>
      </c>
      <c r="DA7" s="596"/>
      <c r="DB7" s="596"/>
      <c r="DC7" s="596"/>
      <c r="DD7" s="602">
        <v>911468</v>
      </c>
      <c r="DE7" s="594"/>
      <c r="DF7" s="594"/>
      <c r="DG7" s="594"/>
      <c r="DH7" s="594"/>
      <c r="DI7" s="594"/>
      <c r="DJ7" s="594"/>
      <c r="DK7" s="594"/>
      <c r="DL7" s="594"/>
      <c r="DM7" s="594"/>
      <c r="DN7" s="594"/>
      <c r="DO7" s="594"/>
      <c r="DP7" s="595"/>
      <c r="DQ7" s="602">
        <v>1709989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31178</v>
      </c>
      <c r="S8" s="594"/>
      <c r="T8" s="594"/>
      <c r="U8" s="594"/>
      <c r="V8" s="594"/>
      <c r="W8" s="594"/>
      <c r="X8" s="594"/>
      <c r="Y8" s="595"/>
      <c r="Z8" s="596">
        <v>0.2</v>
      </c>
      <c r="AA8" s="596"/>
      <c r="AB8" s="596"/>
      <c r="AC8" s="596"/>
      <c r="AD8" s="597">
        <v>31178</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64739</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4566990</v>
      </c>
      <c r="CS8" s="594"/>
      <c r="CT8" s="594"/>
      <c r="CU8" s="594"/>
      <c r="CV8" s="594"/>
      <c r="CW8" s="594"/>
      <c r="CX8" s="594"/>
      <c r="CY8" s="595"/>
      <c r="CZ8" s="596">
        <v>27.5</v>
      </c>
      <c r="DA8" s="596"/>
      <c r="DB8" s="596"/>
      <c r="DC8" s="596"/>
      <c r="DD8" s="602">
        <v>26555</v>
      </c>
      <c r="DE8" s="594"/>
      <c r="DF8" s="594"/>
      <c r="DG8" s="594"/>
      <c r="DH8" s="594"/>
      <c r="DI8" s="594"/>
      <c r="DJ8" s="594"/>
      <c r="DK8" s="594"/>
      <c r="DL8" s="594"/>
      <c r="DM8" s="594"/>
      <c r="DN8" s="594"/>
      <c r="DO8" s="594"/>
      <c r="DP8" s="595"/>
      <c r="DQ8" s="602">
        <v>2613387</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15094</v>
      </c>
      <c r="S9" s="594"/>
      <c r="T9" s="594"/>
      <c r="U9" s="594"/>
      <c r="V9" s="594"/>
      <c r="W9" s="594"/>
      <c r="X9" s="594"/>
      <c r="Y9" s="595"/>
      <c r="Z9" s="596">
        <v>0.1</v>
      </c>
      <c r="AA9" s="596"/>
      <c r="AB9" s="596"/>
      <c r="AC9" s="596"/>
      <c r="AD9" s="597">
        <v>15094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1605772</v>
      </c>
      <c r="BH9" s="594"/>
      <c r="BI9" s="594"/>
      <c r="BJ9" s="594"/>
      <c r="BK9" s="594"/>
      <c r="BL9" s="594"/>
      <c r="BM9" s="594"/>
      <c r="BN9" s="595"/>
      <c r="BO9" s="596">
        <v>37.4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1336927</v>
      </c>
      <c r="CS9" s="594"/>
      <c r="CT9" s="594"/>
      <c r="CU9" s="594"/>
      <c r="CV9" s="594"/>
      <c r="CW9" s="594"/>
      <c r="CX9" s="594"/>
      <c r="CY9" s="595"/>
      <c r="CZ9" s="596">
        <v>8</v>
      </c>
      <c r="DA9" s="596"/>
      <c r="DB9" s="596"/>
      <c r="DC9" s="596"/>
      <c r="DD9" s="602">
        <v>41809</v>
      </c>
      <c r="DE9" s="594"/>
      <c r="DF9" s="594"/>
      <c r="DG9" s="594"/>
      <c r="DH9" s="594"/>
      <c r="DI9" s="594"/>
      <c r="DJ9" s="594"/>
      <c r="DK9" s="594"/>
      <c r="DL9" s="594"/>
      <c r="DM9" s="594"/>
      <c r="DN9" s="594"/>
      <c r="DO9" s="594"/>
      <c r="DP9" s="595"/>
      <c r="DQ9" s="602">
        <v>1255333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398595</v>
      </c>
      <c r="S10" s="594"/>
      <c r="T10" s="594"/>
      <c r="U10" s="594"/>
      <c r="V10" s="594"/>
      <c r="W10" s="594"/>
      <c r="X10" s="594"/>
      <c r="Y10" s="595"/>
      <c r="Z10" s="596">
        <v>2.2999999999999998</v>
      </c>
      <c r="AA10" s="596"/>
      <c r="AB10" s="596"/>
      <c r="AC10" s="596"/>
      <c r="AD10" s="597">
        <v>398595</v>
      </c>
      <c r="AE10" s="597"/>
      <c r="AF10" s="597"/>
      <c r="AG10" s="597"/>
      <c r="AH10" s="597"/>
      <c r="AI10" s="597"/>
      <c r="AJ10" s="597"/>
      <c r="AK10" s="597"/>
      <c r="AL10" s="598">
        <v>4.0999999999999996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73691</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99612</v>
      </c>
      <c r="CS10" s="594"/>
      <c r="CT10" s="594"/>
      <c r="CU10" s="594"/>
      <c r="CV10" s="594"/>
      <c r="CW10" s="594"/>
      <c r="CX10" s="594"/>
      <c r="CY10" s="595"/>
      <c r="CZ10" s="596">
        <v>0.6</v>
      </c>
      <c r="DA10" s="596"/>
      <c r="DB10" s="596"/>
      <c r="DC10" s="596"/>
      <c r="DD10" s="602">
        <v>82081</v>
      </c>
      <c r="DE10" s="594"/>
      <c r="DF10" s="594"/>
      <c r="DG10" s="594"/>
      <c r="DH10" s="594"/>
      <c r="DI10" s="594"/>
      <c r="DJ10" s="594"/>
      <c r="DK10" s="594"/>
      <c r="DL10" s="594"/>
      <c r="DM10" s="594"/>
      <c r="DN10" s="594"/>
      <c r="DO10" s="594"/>
      <c r="DP10" s="595"/>
      <c r="DQ10" s="602">
        <v>30722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191113</v>
      </c>
      <c r="BH11" s="594"/>
      <c r="BI11" s="594"/>
      <c r="BJ11" s="594"/>
      <c r="BK11" s="594"/>
      <c r="BL11" s="594"/>
      <c r="BM11" s="594"/>
      <c r="BN11" s="595"/>
      <c r="BO11" s="596">
        <v>4.4000000000000004</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809056</v>
      </c>
      <c r="CS11" s="594"/>
      <c r="CT11" s="594"/>
      <c r="CU11" s="594"/>
      <c r="CV11" s="594"/>
      <c r="CW11" s="594"/>
      <c r="CX11" s="594"/>
      <c r="CY11" s="595"/>
      <c r="CZ11" s="596">
        <v>4.9000000000000004</v>
      </c>
      <c r="DA11" s="596"/>
      <c r="DB11" s="596"/>
      <c r="DC11" s="596"/>
      <c r="DD11" s="602">
        <v>115285</v>
      </c>
      <c r="DE11" s="594"/>
      <c r="DF11" s="594"/>
      <c r="DG11" s="594"/>
      <c r="DH11" s="594"/>
      <c r="DI11" s="594"/>
      <c r="DJ11" s="594"/>
      <c r="DK11" s="594"/>
      <c r="DL11" s="594"/>
      <c r="DM11" s="594"/>
      <c r="DN11" s="594"/>
      <c r="DO11" s="594"/>
      <c r="DP11" s="595"/>
      <c r="DQ11" s="602">
        <v>491954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2072741</v>
      </c>
      <c r="BH12" s="594"/>
      <c r="BI12" s="594"/>
      <c r="BJ12" s="594"/>
      <c r="BK12" s="594"/>
      <c r="BL12" s="594"/>
      <c r="BM12" s="594"/>
      <c r="BN12" s="595"/>
      <c r="BO12" s="596">
        <v>48.2</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583674</v>
      </c>
      <c r="CS12" s="594"/>
      <c r="CT12" s="594"/>
      <c r="CU12" s="594"/>
      <c r="CV12" s="594"/>
      <c r="CW12" s="594"/>
      <c r="CX12" s="594"/>
      <c r="CY12" s="595"/>
      <c r="CZ12" s="596">
        <v>3.5</v>
      </c>
      <c r="DA12" s="596"/>
      <c r="DB12" s="596"/>
      <c r="DC12" s="596"/>
      <c r="DD12" s="602">
        <v>10322</v>
      </c>
      <c r="DE12" s="594"/>
      <c r="DF12" s="594"/>
      <c r="DG12" s="594"/>
      <c r="DH12" s="594"/>
      <c r="DI12" s="594"/>
      <c r="DJ12" s="594"/>
      <c r="DK12" s="594"/>
      <c r="DL12" s="594"/>
      <c r="DM12" s="594"/>
      <c r="DN12" s="594"/>
      <c r="DO12" s="594"/>
      <c r="DP12" s="595"/>
      <c r="DQ12" s="602">
        <v>552648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30744</v>
      </c>
      <c r="S13" s="594"/>
      <c r="T13" s="594"/>
      <c r="U13" s="594"/>
      <c r="V13" s="594"/>
      <c r="W13" s="594"/>
      <c r="X13" s="594"/>
      <c r="Y13" s="595"/>
      <c r="Z13" s="596">
        <v>0.2</v>
      </c>
      <c r="AA13" s="596"/>
      <c r="AB13" s="596"/>
      <c r="AC13" s="596"/>
      <c r="AD13" s="597">
        <v>30744</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2072589</v>
      </c>
      <c r="BH13" s="594"/>
      <c r="BI13" s="594"/>
      <c r="BJ13" s="594"/>
      <c r="BK13" s="594"/>
      <c r="BL13" s="594"/>
      <c r="BM13" s="594"/>
      <c r="BN13" s="595"/>
      <c r="BO13" s="596">
        <v>48.2</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1765906</v>
      </c>
      <c r="CS13" s="594"/>
      <c r="CT13" s="594"/>
      <c r="CU13" s="594"/>
      <c r="CV13" s="594"/>
      <c r="CW13" s="594"/>
      <c r="CX13" s="594"/>
      <c r="CY13" s="595"/>
      <c r="CZ13" s="596">
        <v>10.6</v>
      </c>
      <c r="DA13" s="596"/>
      <c r="DB13" s="596"/>
      <c r="DC13" s="596"/>
      <c r="DD13" s="602">
        <v>224146</v>
      </c>
      <c r="DE13" s="594"/>
      <c r="DF13" s="594"/>
      <c r="DG13" s="594"/>
      <c r="DH13" s="594"/>
      <c r="DI13" s="594"/>
      <c r="DJ13" s="594"/>
      <c r="DK13" s="594"/>
      <c r="DL13" s="594"/>
      <c r="DM13" s="594"/>
      <c r="DN13" s="594"/>
      <c r="DO13" s="594"/>
      <c r="DP13" s="595"/>
      <c r="DQ13" s="602">
        <v>1642446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82629</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792041</v>
      </c>
      <c r="CS14" s="594"/>
      <c r="CT14" s="594"/>
      <c r="CU14" s="594"/>
      <c r="CV14" s="594"/>
      <c r="CW14" s="594"/>
      <c r="CX14" s="594"/>
      <c r="CY14" s="595"/>
      <c r="CZ14" s="596">
        <v>4.8</v>
      </c>
      <c r="DA14" s="596"/>
      <c r="DB14" s="596"/>
      <c r="DC14" s="596"/>
      <c r="DD14" s="602">
        <v>233625</v>
      </c>
      <c r="DE14" s="594"/>
      <c r="DF14" s="594"/>
      <c r="DG14" s="594"/>
      <c r="DH14" s="594"/>
      <c r="DI14" s="594"/>
      <c r="DJ14" s="594"/>
      <c r="DK14" s="594"/>
      <c r="DL14" s="594"/>
      <c r="DM14" s="594"/>
      <c r="DN14" s="594"/>
      <c r="DO14" s="594"/>
      <c r="DP14" s="595"/>
      <c r="DQ14" s="602">
        <v>561610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13803</v>
      </c>
      <c r="S15" s="594"/>
      <c r="T15" s="594"/>
      <c r="U15" s="594"/>
      <c r="V15" s="594"/>
      <c r="W15" s="594"/>
      <c r="X15" s="594"/>
      <c r="Y15" s="595"/>
      <c r="Z15" s="596">
        <v>0.1</v>
      </c>
      <c r="AA15" s="596"/>
      <c r="AB15" s="596"/>
      <c r="AC15" s="596"/>
      <c r="AD15" s="597">
        <v>13803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188068</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2561749</v>
      </c>
      <c r="CS15" s="594"/>
      <c r="CT15" s="594"/>
      <c r="CU15" s="594"/>
      <c r="CV15" s="594"/>
      <c r="CW15" s="594"/>
      <c r="CX15" s="594"/>
      <c r="CY15" s="595"/>
      <c r="CZ15" s="596">
        <v>15.4</v>
      </c>
      <c r="DA15" s="596"/>
      <c r="DB15" s="596"/>
      <c r="DC15" s="596"/>
      <c r="DD15" s="602">
        <v>999989</v>
      </c>
      <c r="DE15" s="594"/>
      <c r="DF15" s="594"/>
      <c r="DG15" s="594"/>
      <c r="DH15" s="594"/>
      <c r="DI15" s="594"/>
      <c r="DJ15" s="594"/>
      <c r="DK15" s="594"/>
      <c r="DL15" s="594"/>
      <c r="DM15" s="594"/>
      <c r="DN15" s="594"/>
      <c r="DO15" s="594"/>
      <c r="DP15" s="595"/>
      <c r="DQ15" s="602">
        <v>1447105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4961043</v>
      </c>
      <c r="S16" s="594"/>
      <c r="T16" s="594"/>
      <c r="U16" s="594"/>
      <c r="V16" s="594"/>
      <c r="W16" s="594"/>
      <c r="X16" s="594"/>
      <c r="Y16" s="595"/>
      <c r="Z16" s="596">
        <v>28.5</v>
      </c>
      <c r="AA16" s="596"/>
      <c r="AB16" s="596"/>
      <c r="AC16" s="596"/>
      <c r="AD16" s="597">
        <v>4543989</v>
      </c>
      <c r="AE16" s="597"/>
      <c r="AF16" s="597"/>
      <c r="AG16" s="597"/>
      <c r="AH16" s="597"/>
      <c r="AI16" s="597"/>
      <c r="AJ16" s="597"/>
      <c r="AK16" s="597"/>
      <c r="AL16" s="598">
        <v>47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4543989</v>
      </c>
      <c r="S17" s="594"/>
      <c r="T17" s="594"/>
      <c r="U17" s="594"/>
      <c r="V17" s="594"/>
      <c r="W17" s="594"/>
      <c r="X17" s="594"/>
      <c r="Y17" s="595"/>
      <c r="Z17" s="596">
        <v>26.1</v>
      </c>
      <c r="AA17" s="596"/>
      <c r="AB17" s="596"/>
      <c r="AC17" s="596"/>
      <c r="AD17" s="597">
        <v>4543989</v>
      </c>
      <c r="AE17" s="597"/>
      <c r="AF17" s="597"/>
      <c r="AG17" s="597"/>
      <c r="AH17" s="597"/>
      <c r="AI17" s="597"/>
      <c r="AJ17" s="597"/>
      <c r="AK17" s="597"/>
      <c r="AL17" s="598">
        <v>47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1335242</v>
      </c>
      <c r="CS17" s="594"/>
      <c r="CT17" s="594"/>
      <c r="CU17" s="594"/>
      <c r="CV17" s="594"/>
      <c r="CW17" s="594"/>
      <c r="CX17" s="594"/>
      <c r="CY17" s="595"/>
      <c r="CZ17" s="596">
        <v>8</v>
      </c>
      <c r="DA17" s="596"/>
      <c r="DB17" s="596"/>
      <c r="DC17" s="596"/>
      <c r="DD17" s="602" t="s">
        <v>112</v>
      </c>
      <c r="DE17" s="594"/>
      <c r="DF17" s="594"/>
      <c r="DG17" s="594"/>
      <c r="DH17" s="594"/>
      <c r="DI17" s="594"/>
      <c r="DJ17" s="594"/>
      <c r="DK17" s="594"/>
      <c r="DL17" s="594"/>
      <c r="DM17" s="594"/>
      <c r="DN17" s="594"/>
      <c r="DO17" s="594"/>
      <c r="DP17" s="595"/>
      <c r="DQ17" s="602">
        <v>1302315</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417054</v>
      </c>
      <c r="S18" s="594"/>
      <c r="T18" s="594"/>
      <c r="U18" s="594"/>
      <c r="V18" s="594"/>
      <c r="W18" s="594"/>
      <c r="X18" s="594"/>
      <c r="Y18" s="595"/>
      <c r="Z18" s="596">
        <v>2.4</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19298</v>
      </c>
      <c r="BH19" s="594"/>
      <c r="BI19" s="594"/>
      <c r="BJ19" s="594"/>
      <c r="BK19" s="594"/>
      <c r="BL19" s="594"/>
      <c r="BM19" s="594"/>
      <c r="BN19" s="595"/>
      <c r="BO19" s="596">
        <v>0.4</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10020734</v>
      </c>
      <c r="S20" s="594"/>
      <c r="T20" s="594"/>
      <c r="U20" s="594"/>
      <c r="V20" s="594"/>
      <c r="W20" s="594"/>
      <c r="X20" s="594"/>
      <c r="Y20" s="595"/>
      <c r="Z20" s="596">
        <v>57.5</v>
      </c>
      <c r="AA20" s="596"/>
      <c r="AB20" s="596"/>
      <c r="AC20" s="596"/>
      <c r="AD20" s="597">
        <v>9603680</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19298</v>
      </c>
      <c r="BH20" s="594"/>
      <c r="BI20" s="594"/>
      <c r="BJ20" s="594"/>
      <c r="BK20" s="594"/>
      <c r="BL20" s="594"/>
      <c r="BM20" s="594"/>
      <c r="BN20" s="595"/>
      <c r="BO20" s="596">
        <v>0.4</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16623758</v>
      </c>
      <c r="CS20" s="594"/>
      <c r="CT20" s="594"/>
      <c r="CU20" s="594"/>
      <c r="CV20" s="594"/>
      <c r="CW20" s="594"/>
      <c r="CX20" s="594"/>
      <c r="CY20" s="595"/>
      <c r="CZ20" s="596">
        <v>100</v>
      </c>
      <c r="DA20" s="596"/>
      <c r="DB20" s="596"/>
      <c r="DC20" s="596"/>
      <c r="DD20" s="602">
        <v>2645280</v>
      </c>
      <c r="DE20" s="594"/>
      <c r="DF20" s="594"/>
      <c r="DG20" s="594"/>
      <c r="DH20" s="594"/>
      <c r="DI20" s="594"/>
      <c r="DJ20" s="594"/>
      <c r="DK20" s="594"/>
      <c r="DL20" s="594"/>
      <c r="DM20" s="594"/>
      <c r="DN20" s="594"/>
      <c r="DO20" s="594"/>
      <c r="DP20" s="595"/>
      <c r="DQ20" s="602">
        <v>11746555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6931</v>
      </c>
      <c r="S21" s="594"/>
      <c r="T21" s="594"/>
      <c r="U21" s="594"/>
      <c r="V21" s="594"/>
      <c r="W21" s="594"/>
      <c r="X21" s="594"/>
      <c r="Y21" s="595"/>
      <c r="Z21" s="596">
        <v>0</v>
      </c>
      <c r="AA21" s="596"/>
      <c r="AB21" s="596"/>
      <c r="AC21" s="596"/>
      <c r="AD21" s="597">
        <v>6931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19298</v>
      </c>
      <c r="BH21" s="594"/>
      <c r="BI21" s="594"/>
      <c r="BJ21" s="594"/>
      <c r="BK21" s="594"/>
      <c r="BL21" s="594"/>
      <c r="BM21" s="594"/>
      <c r="BN21" s="595"/>
      <c r="BO21" s="596">
        <v>0.4</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174088</v>
      </c>
      <c r="S22" s="594"/>
      <c r="T22" s="594"/>
      <c r="U22" s="594"/>
      <c r="V22" s="594"/>
      <c r="W22" s="594"/>
      <c r="X22" s="594"/>
      <c r="Y22" s="595"/>
      <c r="Z22" s="596">
        <v>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239615</v>
      </c>
      <c r="S23" s="594"/>
      <c r="T23" s="594"/>
      <c r="U23" s="594"/>
      <c r="V23" s="594"/>
      <c r="W23" s="594"/>
      <c r="X23" s="594"/>
      <c r="Y23" s="595"/>
      <c r="Z23" s="596">
        <v>1.4</v>
      </c>
      <c r="AA23" s="596"/>
      <c r="AB23" s="596"/>
      <c r="AC23" s="596"/>
      <c r="AD23" s="597">
        <v>42045</v>
      </c>
      <c r="AE23" s="597"/>
      <c r="AF23" s="597"/>
      <c r="AG23" s="597"/>
      <c r="AH23" s="597"/>
      <c r="AI23" s="597"/>
      <c r="AJ23" s="597"/>
      <c r="AK23" s="597"/>
      <c r="AL23" s="598">
        <v>0.4</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68065</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6472733</v>
      </c>
      <c r="CS24" s="583"/>
      <c r="CT24" s="583"/>
      <c r="CU24" s="583"/>
      <c r="CV24" s="583"/>
      <c r="CW24" s="583"/>
      <c r="CX24" s="583"/>
      <c r="CY24" s="584"/>
      <c r="CZ24" s="620">
        <v>38.9</v>
      </c>
      <c r="DA24" s="621"/>
      <c r="DB24" s="621"/>
      <c r="DC24" s="622"/>
      <c r="DD24" s="619">
        <v>4786294</v>
      </c>
      <c r="DE24" s="583"/>
      <c r="DF24" s="583"/>
      <c r="DG24" s="583"/>
      <c r="DH24" s="583"/>
      <c r="DI24" s="583"/>
      <c r="DJ24" s="583"/>
      <c r="DK24" s="584"/>
      <c r="DL24" s="619">
        <v>4784939</v>
      </c>
      <c r="DM24" s="583"/>
      <c r="DN24" s="583"/>
      <c r="DO24" s="583"/>
      <c r="DP24" s="583"/>
      <c r="DQ24" s="583"/>
      <c r="DR24" s="583"/>
      <c r="DS24" s="583"/>
      <c r="DT24" s="583"/>
      <c r="DU24" s="583"/>
      <c r="DV24" s="584"/>
      <c r="DW24" s="587">
        <v>45.9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1293985</v>
      </c>
      <c r="S25" s="594"/>
      <c r="T25" s="594"/>
      <c r="U25" s="594"/>
      <c r="V25" s="594"/>
      <c r="W25" s="594"/>
      <c r="X25" s="594"/>
      <c r="Y25" s="595"/>
      <c r="Z25" s="596">
        <v>7.4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2856067</v>
      </c>
      <c r="CS25" s="625"/>
      <c r="CT25" s="625"/>
      <c r="CU25" s="625"/>
      <c r="CV25" s="625"/>
      <c r="CW25" s="625"/>
      <c r="CX25" s="625"/>
      <c r="CY25" s="626"/>
      <c r="CZ25" s="627">
        <v>17.2</v>
      </c>
      <c r="DA25" s="628"/>
      <c r="DB25" s="628"/>
      <c r="DC25" s="629"/>
      <c r="DD25" s="602">
        <v>2714935</v>
      </c>
      <c r="DE25" s="625"/>
      <c r="DF25" s="625"/>
      <c r="DG25" s="625"/>
      <c r="DH25" s="625"/>
      <c r="DI25" s="625"/>
      <c r="DJ25" s="625"/>
      <c r="DK25" s="626"/>
      <c r="DL25" s="602">
        <v>2713711</v>
      </c>
      <c r="DM25" s="625"/>
      <c r="DN25" s="625"/>
      <c r="DO25" s="625"/>
      <c r="DP25" s="625"/>
      <c r="DQ25" s="625"/>
      <c r="DR25" s="625"/>
      <c r="DS25" s="625"/>
      <c r="DT25" s="625"/>
      <c r="DU25" s="625"/>
      <c r="DV25" s="626"/>
      <c r="DW25" s="598">
        <v>26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1901610</v>
      </c>
      <c r="CS26" s="594"/>
      <c r="CT26" s="594"/>
      <c r="CU26" s="594"/>
      <c r="CV26" s="594"/>
      <c r="CW26" s="594"/>
      <c r="CX26" s="594"/>
      <c r="CY26" s="595"/>
      <c r="CZ26" s="627">
        <v>11.4</v>
      </c>
      <c r="DA26" s="628"/>
      <c r="DB26" s="628"/>
      <c r="DC26" s="629"/>
      <c r="DD26" s="602">
        <v>1778800</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900034</v>
      </c>
      <c r="S27" s="594"/>
      <c r="T27" s="594"/>
      <c r="U27" s="594"/>
      <c r="V27" s="594"/>
      <c r="W27" s="594"/>
      <c r="X27" s="594"/>
      <c r="Y27" s="595"/>
      <c r="Z27" s="596">
        <v>5.2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4298051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2281424</v>
      </c>
      <c r="CS27" s="625"/>
      <c r="CT27" s="625"/>
      <c r="CU27" s="625"/>
      <c r="CV27" s="625"/>
      <c r="CW27" s="625"/>
      <c r="CX27" s="625"/>
      <c r="CY27" s="626"/>
      <c r="CZ27" s="627">
        <v>13.7</v>
      </c>
      <c r="DA27" s="628"/>
      <c r="DB27" s="628"/>
      <c r="DC27" s="629"/>
      <c r="DD27" s="602">
        <v>769044</v>
      </c>
      <c r="DE27" s="625"/>
      <c r="DF27" s="625"/>
      <c r="DG27" s="625"/>
      <c r="DH27" s="625"/>
      <c r="DI27" s="625"/>
      <c r="DJ27" s="625"/>
      <c r="DK27" s="626"/>
      <c r="DL27" s="602">
        <v>768913</v>
      </c>
      <c r="DM27" s="625"/>
      <c r="DN27" s="625"/>
      <c r="DO27" s="625"/>
      <c r="DP27" s="625"/>
      <c r="DQ27" s="625"/>
      <c r="DR27" s="625"/>
      <c r="DS27" s="625"/>
      <c r="DT27" s="625"/>
      <c r="DU27" s="625"/>
      <c r="DV27" s="626"/>
      <c r="DW27" s="598">
        <v>7.4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109686</v>
      </c>
      <c r="S28" s="594"/>
      <c r="T28" s="594"/>
      <c r="U28" s="594"/>
      <c r="V28" s="594"/>
      <c r="W28" s="594"/>
      <c r="X28" s="594"/>
      <c r="Y28" s="595"/>
      <c r="Z28" s="596">
        <v>0.6</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1335242</v>
      </c>
      <c r="CS28" s="594"/>
      <c r="CT28" s="594"/>
      <c r="CU28" s="594"/>
      <c r="CV28" s="594"/>
      <c r="CW28" s="594"/>
      <c r="CX28" s="594"/>
      <c r="CY28" s="595"/>
      <c r="CZ28" s="627">
        <v>8</v>
      </c>
      <c r="DA28" s="628"/>
      <c r="DB28" s="628"/>
      <c r="DC28" s="629"/>
      <c r="DD28" s="602">
        <v>1302315</v>
      </c>
      <c r="DE28" s="594"/>
      <c r="DF28" s="594"/>
      <c r="DG28" s="594"/>
      <c r="DH28" s="594"/>
      <c r="DI28" s="594"/>
      <c r="DJ28" s="594"/>
      <c r="DK28" s="595"/>
      <c r="DL28" s="602">
        <v>1302315</v>
      </c>
      <c r="DM28" s="594"/>
      <c r="DN28" s="594"/>
      <c r="DO28" s="594"/>
      <c r="DP28" s="594"/>
      <c r="DQ28" s="594"/>
      <c r="DR28" s="594"/>
      <c r="DS28" s="594"/>
      <c r="DT28" s="594"/>
      <c r="DU28" s="594"/>
      <c r="DV28" s="595"/>
      <c r="DW28" s="598">
        <v>12.5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14329</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1335242</v>
      </c>
      <c r="CS29" s="625"/>
      <c r="CT29" s="625"/>
      <c r="CU29" s="625"/>
      <c r="CV29" s="625"/>
      <c r="CW29" s="625"/>
      <c r="CX29" s="625"/>
      <c r="CY29" s="626"/>
      <c r="CZ29" s="627">
        <v>8</v>
      </c>
      <c r="DA29" s="628"/>
      <c r="DB29" s="628"/>
      <c r="DC29" s="629"/>
      <c r="DD29" s="602">
        <v>1302315</v>
      </c>
      <c r="DE29" s="625"/>
      <c r="DF29" s="625"/>
      <c r="DG29" s="625"/>
      <c r="DH29" s="625"/>
      <c r="DI29" s="625"/>
      <c r="DJ29" s="625"/>
      <c r="DK29" s="626"/>
      <c r="DL29" s="602">
        <v>1302315</v>
      </c>
      <c r="DM29" s="625"/>
      <c r="DN29" s="625"/>
      <c r="DO29" s="625"/>
      <c r="DP29" s="625"/>
      <c r="DQ29" s="625"/>
      <c r="DR29" s="625"/>
      <c r="DS29" s="625"/>
      <c r="DT29" s="625"/>
      <c r="DU29" s="625"/>
      <c r="DV29" s="626"/>
      <c r="DW29" s="598">
        <v>12.5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458275</v>
      </c>
      <c r="S30" s="594"/>
      <c r="T30" s="594"/>
      <c r="U30" s="594"/>
      <c r="V30" s="594"/>
      <c r="W30" s="594"/>
      <c r="X30" s="594"/>
      <c r="Y30" s="595"/>
      <c r="Z30" s="596">
        <v>2.6</v>
      </c>
      <c r="AA30" s="596"/>
      <c r="AB30" s="596"/>
      <c r="AC30" s="596"/>
      <c r="AD30" s="597">
        <v>20675</v>
      </c>
      <c r="AE30" s="597"/>
      <c r="AF30" s="597"/>
      <c r="AG30" s="597"/>
      <c r="AH30" s="597"/>
      <c r="AI30" s="597"/>
      <c r="AJ30" s="597"/>
      <c r="AK30" s="597"/>
      <c r="AL30" s="598">
        <v>0.2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98.2</v>
      </c>
      <c r="BH30" s="652"/>
      <c r="BI30" s="652"/>
      <c r="BJ30" s="652"/>
      <c r="BK30" s="652"/>
      <c r="BL30" s="652"/>
      <c r="BM30" s="588">
        <v>93.5</v>
      </c>
      <c r="BN30" s="652"/>
      <c r="BO30" s="652"/>
      <c r="BP30" s="652"/>
      <c r="BQ30" s="653"/>
      <c r="BR30" s="651">
        <v>98.1</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1187776</v>
      </c>
      <c r="CS30" s="594"/>
      <c r="CT30" s="594"/>
      <c r="CU30" s="594"/>
      <c r="CV30" s="594"/>
      <c r="CW30" s="594"/>
      <c r="CX30" s="594"/>
      <c r="CY30" s="595"/>
      <c r="CZ30" s="627">
        <v>7.1</v>
      </c>
      <c r="DA30" s="628"/>
      <c r="DB30" s="628"/>
      <c r="DC30" s="629"/>
      <c r="DD30" s="602">
        <v>1162237</v>
      </c>
      <c r="DE30" s="594"/>
      <c r="DF30" s="594"/>
      <c r="DG30" s="594"/>
      <c r="DH30" s="594"/>
      <c r="DI30" s="594"/>
      <c r="DJ30" s="594"/>
      <c r="DK30" s="595"/>
      <c r="DL30" s="602">
        <v>1162237</v>
      </c>
      <c r="DM30" s="594"/>
      <c r="DN30" s="594"/>
      <c r="DO30" s="594"/>
      <c r="DP30" s="594"/>
      <c r="DQ30" s="594"/>
      <c r="DR30" s="594"/>
      <c r="DS30" s="594"/>
      <c r="DT30" s="594"/>
      <c r="DU30" s="594"/>
      <c r="DV30" s="595"/>
      <c r="DW30" s="598">
        <v>11.1</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1369152</v>
      </c>
      <c r="S31" s="594"/>
      <c r="T31" s="594"/>
      <c r="U31" s="594"/>
      <c r="V31" s="594"/>
      <c r="W31" s="594"/>
      <c r="X31" s="594"/>
      <c r="Y31" s="595"/>
      <c r="Z31" s="596">
        <v>7.9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25"/>
      <c r="BI31" s="625"/>
      <c r="BJ31" s="625"/>
      <c r="BK31" s="625"/>
      <c r="BL31" s="625"/>
      <c r="BM31" s="599">
        <v>95.8</v>
      </c>
      <c r="BN31" s="649"/>
      <c r="BO31" s="649"/>
      <c r="BP31" s="649"/>
      <c r="BQ31" s="650"/>
      <c r="BR31" s="648">
        <v>98.5</v>
      </c>
      <c r="BS31" s="625"/>
      <c r="BT31" s="625"/>
      <c r="BU31" s="625"/>
      <c r="BV31" s="625"/>
      <c r="BW31" s="625"/>
      <c r="BX31" s="599">
        <v>95.9</v>
      </c>
      <c r="BY31" s="649"/>
      <c r="BZ31" s="649"/>
      <c r="CA31" s="649"/>
      <c r="CB31" s="650"/>
      <c r="CD31" s="656"/>
      <c r="CE31" s="657"/>
      <c r="CF31" s="607" t="s">
        <v>295</v>
      </c>
      <c r="CG31" s="608"/>
      <c r="CH31" s="608"/>
      <c r="CI31" s="608"/>
      <c r="CJ31" s="608"/>
      <c r="CK31" s="608"/>
      <c r="CL31" s="608"/>
      <c r="CM31" s="608"/>
      <c r="CN31" s="608"/>
      <c r="CO31" s="608"/>
      <c r="CP31" s="608"/>
      <c r="CQ31" s="609"/>
      <c r="CR31" s="593">
        <v>147466</v>
      </c>
      <c r="CS31" s="625"/>
      <c r="CT31" s="625"/>
      <c r="CU31" s="625"/>
      <c r="CV31" s="625"/>
      <c r="CW31" s="625"/>
      <c r="CX31" s="625"/>
      <c r="CY31" s="626"/>
      <c r="CZ31" s="627">
        <v>0.9</v>
      </c>
      <c r="DA31" s="628"/>
      <c r="DB31" s="628"/>
      <c r="DC31" s="629"/>
      <c r="DD31" s="602">
        <v>140078</v>
      </c>
      <c r="DE31" s="625"/>
      <c r="DF31" s="625"/>
      <c r="DG31" s="625"/>
      <c r="DH31" s="625"/>
      <c r="DI31" s="625"/>
      <c r="DJ31" s="625"/>
      <c r="DK31" s="626"/>
      <c r="DL31" s="602">
        <v>140078</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511850</v>
      </c>
      <c r="S32" s="594"/>
      <c r="T32" s="594"/>
      <c r="U32" s="594"/>
      <c r="V32" s="594"/>
      <c r="W32" s="594"/>
      <c r="X32" s="594"/>
      <c r="Y32" s="595"/>
      <c r="Z32" s="596">
        <v>2.9</v>
      </c>
      <c r="AA32" s="596"/>
      <c r="AB32" s="596"/>
      <c r="AC32" s="596"/>
      <c r="AD32" s="597">
        <v>635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97.6</v>
      </c>
      <c r="BH32" s="661"/>
      <c r="BI32" s="661"/>
      <c r="BJ32" s="661"/>
      <c r="BK32" s="661"/>
      <c r="BL32" s="661"/>
      <c r="BM32" s="662">
        <v>90.9</v>
      </c>
      <c r="BN32" s="661"/>
      <c r="BO32" s="661"/>
      <c r="BP32" s="661"/>
      <c r="BQ32" s="663"/>
      <c r="BR32" s="660">
        <v>97.6</v>
      </c>
      <c r="BS32" s="661"/>
      <c r="BT32" s="661"/>
      <c r="BU32" s="661"/>
      <c r="BV32" s="661"/>
      <c r="BW32" s="661"/>
      <c r="BX32" s="662">
        <v>89.9</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2266900</v>
      </c>
      <c r="S33" s="594"/>
      <c r="T33" s="594"/>
      <c r="U33" s="594"/>
      <c r="V33" s="594"/>
      <c r="W33" s="594"/>
      <c r="X33" s="594"/>
      <c r="Y33" s="595"/>
      <c r="Z33" s="596">
        <v>13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7505745</v>
      </c>
      <c r="CS33" s="625"/>
      <c r="CT33" s="625"/>
      <c r="CU33" s="625"/>
      <c r="CV33" s="625"/>
      <c r="CW33" s="625"/>
      <c r="CX33" s="625"/>
      <c r="CY33" s="626"/>
      <c r="CZ33" s="627">
        <v>45.2</v>
      </c>
      <c r="DA33" s="628"/>
      <c r="DB33" s="628"/>
      <c r="DC33" s="629"/>
      <c r="DD33" s="602">
        <v>6385348</v>
      </c>
      <c r="DE33" s="625"/>
      <c r="DF33" s="625"/>
      <c r="DG33" s="625"/>
      <c r="DH33" s="625"/>
      <c r="DI33" s="625"/>
      <c r="DJ33" s="625"/>
      <c r="DK33" s="626"/>
      <c r="DL33" s="602">
        <v>5011705</v>
      </c>
      <c r="DM33" s="625"/>
      <c r="DN33" s="625"/>
      <c r="DO33" s="625"/>
      <c r="DP33" s="625"/>
      <c r="DQ33" s="625"/>
      <c r="DR33" s="625"/>
      <c r="DS33" s="625"/>
      <c r="DT33" s="625"/>
      <c r="DU33" s="625"/>
      <c r="DV33" s="626"/>
      <c r="DW33" s="598">
        <v>48.1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2876771</v>
      </c>
      <c r="CS34" s="594"/>
      <c r="CT34" s="594"/>
      <c r="CU34" s="594"/>
      <c r="CV34" s="594"/>
      <c r="CW34" s="594"/>
      <c r="CX34" s="594"/>
      <c r="CY34" s="595"/>
      <c r="CZ34" s="627">
        <v>17.3</v>
      </c>
      <c r="DA34" s="628"/>
      <c r="DB34" s="628"/>
      <c r="DC34" s="629"/>
      <c r="DD34" s="602">
        <v>2128633</v>
      </c>
      <c r="DE34" s="594"/>
      <c r="DF34" s="594"/>
      <c r="DG34" s="594"/>
      <c r="DH34" s="594"/>
      <c r="DI34" s="594"/>
      <c r="DJ34" s="594"/>
      <c r="DK34" s="595"/>
      <c r="DL34" s="602">
        <v>1923145</v>
      </c>
      <c r="DM34" s="594"/>
      <c r="DN34" s="594"/>
      <c r="DO34" s="594"/>
      <c r="DP34" s="594"/>
      <c r="DQ34" s="594"/>
      <c r="DR34" s="594"/>
      <c r="DS34" s="594"/>
      <c r="DT34" s="594"/>
      <c r="DU34" s="594"/>
      <c r="DV34" s="595"/>
      <c r="DW34" s="598">
        <v>18.399999999999999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750000</v>
      </c>
      <c r="S35" s="594"/>
      <c r="T35" s="594"/>
      <c r="U35" s="594"/>
      <c r="V35" s="594"/>
      <c r="W35" s="594"/>
      <c r="X35" s="594"/>
      <c r="Y35" s="595"/>
      <c r="Z35" s="596">
        <v>4.3</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2741928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-12794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58617</v>
      </c>
      <c r="CS35" s="625"/>
      <c r="CT35" s="625"/>
      <c r="CU35" s="625"/>
      <c r="CV35" s="625"/>
      <c r="CW35" s="625"/>
      <c r="CX35" s="625"/>
      <c r="CY35" s="626"/>
      <c r="CZ35" s="627">
        <v>0.4</v>
      </c>
      <c r="DA35" s="628"/>
      <c r="DB35" s="628"/>
      <c r="DC35" s="629"/>
      <c r="DD35" s="602">
        <v>55889</v>
      </c>
      <c r="DE35" s="625"/>
      <c r="DF35" s="625"/>
      <c r="DG35" s="625"/>
      <c r="DH35" s="625"/>
      <c r="DI35" s="625"/>
      <c r="DJ35" s="625"/>
      <c r="DK35" s="626"/>
      <c r="DL35" s="602">
        <v>55889</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17433644</v>
      </c>
      <c r="S36" s="666"/>
      <c r="T36" s="666"/>
      <c r="U36" s="666"/>
      <c r="V36" s="666"/>
      <c r="W36" s="666"/>
      <c r="X36" s="666"/>
      <c r="Y36" s="667"/>
      <c r="Z36" s="668">
        <v>100</v>
      </c>
      <c r="AA36" s="668"/>
      <c r="AB36" s="668"/>
      <c r="AC36" s="668"/>
      <c r="AD36" s="669">
        <v>9673966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1351000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-60671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1555024</v>
      </c>
      <c r="CS36" s="594"/>
      <c r="CT36" s="594"/>
      <c r="CU36" s="594"/>
      <c r="CV36" s="594"/>
      <c r="CW36" s="594"/>
      <c r="CX36" s="594"/>
      <c r="CY36" s="595"/>
      <c r="CZ36" s="627">
        <v>9.4</v>
      </c>
      <c r="DA36" s="628"/>
      <c r="DB36" s="628"/>
      <c r="DC36" s="629"/>
      <c r="DD36" s="602">
        <v>1336829</v>
      </c>
      <c r="DE36" s="594"/>
      <c r="DF36" s="594"/>
      <c r="DG36" s="594"/>
      <c r="DH36" s="594"/>
      <c r="DI36" s="594"/>
      <c r="DJ36" s="594"/>
      <c r="DK36" s="595"/>
      <c r="DL36" s="602">
        <v>984658</v>
      </c>
      <c r="DM36" s="594"/>
      <c r="DN36" s="594"/>
      <c r="DO36" s="594"/>
      <c r="DP36" s="594"/>
      <c r="DQ36" s="594"/>
      <c r="DR36" s="594"/>
      <c r="DS36" s="594"/>
      <c r="DT36" s="594"/>
      <c r="DU36" s="594"/>
      <c r="DV36" s="595"/>
      <c r="DW36" s="598">
        <v>9.4</v>
      </c>
      <c r="DX36" s="623"/>
      <c r="DY36" s="623"/>
      <c r="DZ36" s="623"/>
      <c r="EA36" s="623"/>
      <c r="EB36" s="623"/>
      <c r="EC36" s="624"/>
    </row>
    <row r="37" spans="2:133" ht="11.25" customHeight="1">
      <c r="AQ37" s="672" t="s">
        <v>313</v>
      </c>
      <c r="AR37" s="673"/>
      <c r="AS37" s="673"/>
      <c r="AT37" s="673"/>
      <c r="AU37" s="673"/>
      <c r="AV37" s="673"/>
      <c r="AW37" s="673"/>
      <c r="AX37" s="673"/>
      <c r="AY37" s="674"/>
      <c r="AZ37" s="593">
        <v>88547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5728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607205</v>
      </c>
      <c r="CS37" s="625"/>
      <c r="CT37" s="625"/>
      <c r="CU37" s="625"/>
      <c r="CV37" s="625"/>
      <c r="CW37" s="625"/>
      <c r="CX37" s="625"/>
      <c r="CY37" s="626"/>
      <c r="CZ37" s="627">
        <v>3.7</v>
      </c>
      <c r="DA37" s="628"/>
      <c r="DB37" s="628"/>
      <c r="DC37" s="629"/>
      <c r="DD37" s="602">
        <v>605987</v>
      </c>
      <c r="DE37" s="625"/>
      <c r="DF37" s="625"/>
      <c r="DG37" s="625"/>
      <c r="DH37" s="625"/>
      <c r="DI37" s="625"/>
      <c r="DJ37" s="625"/>
      <c r="DK37" s="626"/>
      <c r="DL37" s="602">
        <v>528641</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c r="AQ38" s="672" t="s">
        <v>316</v>
      </c>
      <c r="AR38" s="673"/>
      <c r="AS38" s="673"/>
      <c r="AT38" s="673"/>
      <c r="AU38" s="673"/>
      <c r="AV38" s="673"/>
      <c r="AW38" s="673"/>
      <c r="AX38" s="673"/>
      <c r="AY38" s="674"/>
      <c r="AZ38" s="593">
        <v>45300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10926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2608081</v>
      </c>
      <c r="CS38" s="594"/>
      <c r="CT38" s="594"/>
      <c r="CU38" s="594"/>
      <c r="CV38" s="594"/>
      <c r="CW38" s="594"/>
      <c r="CX38" s="594"/>
      <c r="CY38" s="595"/>
      <c r="CZ38" s="627">
        <v>15.7</v>
      </c>
      <c r="DA38" s="628"/>
      <c r="DB38" s="628"/>
      <c r="DC38" s="629"/>
      <c r="DD38" s="602">
        <v>2460963</v>
      </c>
      <c r="DE38" s="594"/>
      <c r="DF38" s="594"/>
      <c r="DG38" s="594"/>
      <c r="DH38" s="594"/>
      <c r="DI38" s="594"/>
      <c r="DJ38" s="594"/>
      <c r="DK38" s="595"/>
      <c r="DL38" s="602">
        <v>2048013</v>
      </c>
      <c r="DM38" s="594"/>
      <c r="DN38" s="594"/>
      <c r="DO38" s="594"/>
      <c r="DP38" s="594"/>
      <c r="DQ38" s="594"/>
      <c r="DR38" s="594"/>
      <c r="DS38" s="594"/>
      <c r="DT38" s="594"/>
      <c r="DU38" s="594"/>
      <c r="DV38" s="595"/>
      <c r="DW38" s="598">
        <v>19.600000000000001</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4218</v>
      </c>
      <c r="CS39" s="625"/>
      <c r="CT39" s="625"/>
      <c r="CU39" s="625"/>
      <c r="CV39" s="625"/>
      <c r="CW39" s="625"/>
      <c r="CX39" s="625"/>
      <c r="CY39" s="626"/>
      <c r="CZ39" s="627">
        <v>0</v>
      </c>
      <c r="DA39" s="628"/>
      <c r="DB39" s="628"/>
      <c r="DC39" s="629"/>
      <c r="DD39" s="602" t="s">
        <v>320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425899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403034</v>
      </c>
      <c r="CS40" s="594"/>
      <c r="CT40" s="594"/>
      <c r="CU40" s="594"/>
      <c r="CV40" s="594"/>
      <c r="CW40" s="594"/>
      <c r="CX40" s="594"/>
      <c r="CY40" s="595"/>
      <c r="CZ40" s="627">
        <v>2.4</v>
      </c>
      <c r="DA40" s="628"/>
      <c r="DB40" s="628"/>
      <c r="DC40" s="629"/>
      <c r="DD40" s="602">
        <v>403034</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831182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2645280</v>
      </c>
      <c r="CS42" s="594"/>
      <c r="CT42" s="594"/>
      <c r="CU42" s="594"/>
      <c r="CV42" s="594"/>
      <c r="CW42" s="594"/>
      <c r="CX42" s="594"/>
      <c r="CY42" s="595"/>
      <c r="CZ42" s="627">
        <v>15.9</v>
      </c>
      <c r="DA42" s="676"/>
      <c r="DB42" s="676"/>
      <c r="DC42" s="677"/>
      <c r="DD42" s="602">
        <v>574913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60378</v>
      </c>
      <c r="CS43" s="625"/>
      <c r="CT43" s="625"/>
      <c r="CU43" s="625"/>
      <c r="CV43" s="625"/>
      <c r="CW43" s="625"/>
      <c r="CX43" s="625"/>
      <c r="CY43" s="626"/>
      <c r="CZ43" s="627">
        <v>0.4</v>
      </c>
      <c r="DA43" s="628"/>
      <c r="DB43" s="628"/>
      <c r="DC43" s="629"/>
      <c r="DD43" s="602">
        <v>60378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2645280</v>
      </c>
      <c r="CS44" s="594"/>
      <c r="CT44" s="594"/>
      <c r="CU44" s="594"/>
      <c r="CV44" s="594"/>
      <c r="CW44" s="594"/>
      <c r="CX44" s="594"/>
      <c r="CY44" s="595"/>
      <c r="CZ44" s="627">
        <v>15.9</v>
      </c>
      <c r="DA44" s="676"/>
      <c r="DB44" s="676"/>
      <c r="DC44" s="677"/>
      <c r="DD44" s="602">
        <v>574913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1595382</v>
      </c>
      <c r="CS45" s="625"/>
      <c r="CT45" s="625"/>
      <c r="CU45" s="625"/>
      <c r="CV45" s="625"/>
      <c r="CW45" s="625"/>
      <c r="CX45" s="625"/>
      <c r="CY45" s="626"/>
      <c r="CZ45" s="627">
        <v>9.6</v>
      </c>
      <c r="DA45" s="628"/>
      <c r="DB45" s="628"/>
      <c r="DC45" s="629"/>
      <c r="DD45" s="602">
        <v>109620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1005050</v>
      </c>
      <c r="CS46" s="594"/>
      <c r="CT46" s="594"/>
      <c r="CU46" s="594"/>
      <c r="CV46" s="594"/>
      <c r="CW46" s="594"/>
      <c r="CX46" s="594"/>
      <c r="CY46" s="595"/>
      <c r="CZ46" s="627">
        <v>6</v>
      </c>
      <c r="DA46" s="676"/>
      <c r="DB46" s="676"/>
      <c r="DC46" s="677"/>
      <c r="DD46" s="602">
        <v>420445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16623758</v>
      </c>
      <c r="CS49" s="661"/>
      <c r="CT49" s="661"/>
      <c r="CU49" s="661"/>
      <c r="CV49" s="661"/>
      <c r="CW49" s="661"/>
      <c r="CX49" s="661"/>
      <c r="CY49" s="688"/>
      <c r="CZ49" s="689">
        <v>100</v>
      </c>
      <c r="DA49" s="690"/>
      <c r="DB49" s="690"/>
      <c r="DC49" s="691"/>
      <c r="DD49" s="692">
        <v>11746555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17217</v>
      </c>
      <c r="R7" s="723"/>
      <c r="S7" s="723"/>
      <c r="T7" s="723"/>
      <c r="U7" s="723"/>
      <c r="V7" s="723">
        <v>16424</v>
      </c>
      <c r="W7" s="723"/>
      <c r="X7" s="723"/>
      <c r="Y7" s="723"/>
      <c r="Z7" s="723"/>
      <c r="AA7" s="723">
        <v>793</v>
      </c>
      <c r="AB7" s="723"/>
      <c r="AC7" s="723"/>
      <c r="AD7" s="723"/>
      <c r="AE7" s="724"/>
      <c r="AF7" s="725">
        <v>766</v>
      </c>
      <c r="AG7" s="726"/>
      <c r="AH7" s="726"/>
      <c r="AI7" s="726"/>
      <c r="AJ7" s="727"/>
      <c r="AK7" s="765">
        <v>458</v>
      </c>
      <c r="AL7" s="766"/>
      <c r="AM7" s="766"/>
      <c r="AN7" s="766"/>
      <c r="AO7" s="766"/>
      <c r="AP7" s="766">
        <v>18161</v>
      </c>
      <c r="AQ7" s="766"/>
      <c r="AR7" s="766"/>
      <c r="AS7" s="766"/>
      <c r="AT7" s="766"/>
      <c r="AU7" s="767" t="s">
        <v>551</v>
      </c>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t="s">
        <v>543</v>
      </c>
      <c r="BT7" s="770"/>
      <c r="BU7" s="770"/>
      <c r="BV7" s="770"/>
      <c r="BW7" s="770"/>
      <c r="BX7" s="770"/>
      <c r="BY7" s="770"/>
      <c r="BZ7" s="770"/>
      <c r="CA7" s="770"/>
      <c r="CB7" s="770"/>
      <c r="CC7" s="770"/>
      <c r="CD7" s="770"/>
      <c r="CE7" s="770"/>
      <c r="CF7" s="770"/>
      <c r="CG7" s="771"/>
      <c r="CH7" s="762">
        <v>-1</v>
      </c>
      <c r="CI7" s="763"/>
      <c r="CJ7" s="763"/>
      <c r="CK7" s="763"/>
      <c r="CL7" s="764"/>
      <c r="CM7" s="762">
        <v>33</v>
      </c>
      <c r="CN7" s="763"/>
      <c r="CO7" s="763"/>
      <c r="CP7" s="763"/>
      <c r="CQ7" s="764"/>
      <c r="CR7" s="762">
        <v>5</v>
      </c>
      <c r="CS7" s="763"/>
      <c r="CT7" s="763"/>
      <c r="CU7" s="763"/>
      <c r="CV7" s="764"/>
      <c r="CW7" s="762">
        <v>0</v>
      </c>
      <c r="CX7" s="763"/>
      <c r="CY7" s="763"/>
      <c r="CZ7" s="763"/>
      <c r="DA7" s="764"/>
      <c r="DB7" s="762" t="s">
        <v>544</v>
      </c>
      <c r="DC7" s="763"/>
      <c r="DD7" s="763"/>
      <c r="DE7" s="763"/>
      <c r="DF7" s="764"/>
      <c r="DG7" s="762" t="s">
        <v>544</v>
      </c>
      <c r="DH7" s="763"/>
      <c r="DI7" s="763"/>
      <c r="DJ7" s="763"/>
      <c r="DK7" s="764"/>
      <c r="DL7" s="762" t="s">
        <v>544</v>
      </c>
      <c r="DM7" s="763"/>
      <c r="DN7" s="763"/>
      <c r="DO7" s="763"/>
      <c r="DP7" s="764"/>
      <c r="DQ7" s="762" t="s">
        <v>544</v>
      </c>
      <c r="DR7" s="763"/>
      <c r="DS7" s="763"/>
      <c r="DT7" s="763"/>
      <c r="DU7" s="764"/>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99</v>
      </c>
      <c r="R8" s="747"/>
      <c r="S8" s="747"/>
      <c r="T8" s="747"/>
      <c r="U8" s="747"/>
      <c r="V8" s="747">
        <v>99</v>
      </c>
      <c r="W8" s="747"/>
      <c r="X8" s="747"/>
      <c r="Y8" s="747"/>
      <c r="Z8" s="747"/>
      <c r="AA8" s="748" t="s">
        <v>556</v>
      </c>
      <c r="AB8" s="749"/>
      <c r="AC8" s="749"/>
      <c r="AD8" s="749"/>
      <c r="AE8" s="750"/>
      <c r="AF8" s="751" t="s">
        <v>112</v>
      </c>
      <c r="AG8" s="749"/>
      <c r="AH8" s="749"/>
      <c r="AI8" s="749"/>
      <c r="AJ8" s="750"/>
      <c r="AK8" s="752" t="s">
        <v>544</v>
      </c>
      <c r="AL8" s="753"/>
      <c r="AM8" s="753"/>
      <c r="AN8" s="753"/>
      <c r="AO8" s="753"/>
      <c r="AP8" s="754" t="s">
        <v>545</v>
      </c>
      <c r="AQ8" s="755"/>
      <c r="AR8" s="755"/>
      <c r="AS8" s="755"/>
      <c r="AT8" s="756"/>
      <c r="AU8" s="757"/>
      <c r="AV8" s="757"/>
      <c r="AW8" s="757"/>
      <c r="AX8" s="757"/>
      <c r="AY8" s="758"/>
      <c r="AZ8" s="203"/>
      <c r="BA8" s="203"/>
      <c r="BB8" s="203"/>
      <c r="BC8" s="203"/>
      <c r="BD8" s="203"/>
      <c r="BE8" s="204"/>
      <c r="BF8" s="204"/>
      <c r="BG8" s="204"/>
      <c r="BH8" s="204"/>
      <c r="BI8" s="204"/>
      <c r="BJ8" s="204"/>
      <c r="BK8" s="204"/>
      <c r="BL8" s="204"/>
      <c r="BM8" s="204"/>
      <c r="BN8" s="204"/>
      <c r="BO8" s="204"/>
      <c r="BP8" s="204"/>
      <c r="BQ8" s="213">
        <v>2</v>
      </c>
      <c r="BR8" s="214"/>
      <c r="BS8" s="759"/>
      <c r="BT8" s="760"/>
      <c r="BU8" s="760"/>
      <c r="BV8" s="760"/>
      <c r="BW8" s="760"/>
      <c r="BX8" s="760"/>
      <c r="BY8" s="760"/>
      <c r="BZ8" s="760"/>
      <c r="CA8" s="760"/>
      <c r="CB8" s="760"/>
      <c r="CC8" s="760"/>
      <c r="CD8" s="760"/>
      <c r="CE8" s="760"/>
      <c r="CF8" s="760"/>
      <c r="CG8" s="761"/>
      <c r="CH8" s="772"/>
      <c r="CI8" s="773"/>
      <c r="CJ8" s="773"/>
      <c r="CK8" s="773"/>
      <c r="CL8" s="774"/>
      <c r="CM8" s="772" t="s">
        <v>555</v>
      </c>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75"/>
      <c r="DW8" s="776"/>
      <c r="DX8" s="776"/>
      <c r="DY8" s="776"/>
      <c r="DZ8" s="777"/>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112</v>
      </c>
      <c r="R9" s="747"/>
      <c r="S9" s="747"/>
      <c r="T9" s="747"/>
      <c r="U9" s="747"/>
      <c r="V9" s="747">
        <v>112</v>
      </c>
      <c r="W9" s="747"/>
      <c r="X9" s="747"/>
      <c r="Y9" s="747"/>
      <c r="Z9" s="747"/>
      <c r="AA9" s="747">
        <v>0</v>
      </c>
      <c r="AB9" s="747"/>
      <c r="AC9" s="747"/>
      <c r="AD9" s="747"/>
      <c r="AE9" s="748"/>
      <c r="AF9" s="751">
        <v>0</v>
      </c>
      <c r="AG9" s="749"/>
      <c r="AH9" s="749"/>
      <c r="AI9" s="749"/>
      <c r="AJ9" s="750"/>
      <c r="AK9" s="752" t="s">
        <v>544</v>
      </c>
      <c r="AL9" s="753"/>
      <c r="AM9" s="753"/>
      <c r="AN9" s="753"/>
      <c r="AO9" s="753"/>
      <c r="AP9" s="753">
        <v>374</v>
      </c>
      <c r="AQ9" s="753"/>
      <c r="AR9" s="753"/>
      <c r="AS9" s="753"/>
      <c r="AT9" s="753"/>
      <c r="AU9" s="757"/>
      <c r="AV9" s="757"/>
      <c r="AW9" s="757"/>
      <c r="AX9" s="757"/>
      <c r="AY9" s="758"/>
      <c r="AZ9" s="203"/>
      <c r="BA9" s="203"/>
      <c r="BB9" s="203"/>
      <c r="BC9" s="203"/>
      <c r="BD9" s="203"/>
      <c r="BE9" s="204"/>
      <c r="BF9" s="204"/>
      <c r="BG9" s="204"/>
      <c r="BH9" s="204"/>
      <c r="BI9" s="204"/>
      <c r="BJ9" s="204"/>
      <c r="BK9" s="204"/>
      <c r="BL9" s="204"/>
      <c r="BM9" s="204"/>
      <c r="BN9" s="204"/>
      <c r="BO9" s="204"/>
      <c r="BP9" s="204"/>
      <c r="BQ9" s="213">
        <v>3</v>
      </c>
      <c r="BR9" s="214"/>
      <c r="BS9" s="759"/>
      <c r="BT9" s="760"/>
      <c r="BU9" s="760"/>
      <c r="BV9" s="760"/>
      <c r="BW9" s="760"/>
      <c r="BX9" s="760"/>
      <c r="BY9" s="760"/>
      <c r="BZ9" s="760"/>
      <c r="CA9" s="760"/>
      <c r="CB9" s="760"/>
      <c r="CC9" s="760"/>
      <c r="CD9" s="760"/>
      <c r="CE9" s="760"/>
      <c r="CF9" s="760"/>
      <c r="CG9" s="76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63</v>
      </c>
      <c r="R10" s="747"/>
      <c r="S10" s="747"/>
      <c r="T10" s="747"/>
      <c r="U10" s="747"/>
      <c r="V10" s="747">
        <v>46</v>
      </c>
      <c r="W10" s="747"/>
      <c r="X10" s="747"/>
      <c r="Y10" s="747"/>
      <c r="Z10" s="747"/>
      <c r="AA10" s="747">
        <v>17</v>
      </c>
      <c r="AB10" s="747"/>
      <c r="AC10" s="747"/>
      <c r="AD10" s="747"/>
      <c r="AE10" s="748"/>
      <c r="AF10" s="751">
        <v>17</v>
      </c>
      <c r="AG10" s="749"/>
      <c r="AH10" s="749"/>
      <c r="AI10" s="749"/>
      <c r="AJ10" s="750"/>
      <c r="AK10" s="752" t="s">
        <v>544</v>
      </c>
      <c r="AL10" s="753"/>
      <c r="AM10" s="753"/>
      <c r="AN10" s="753"/>
      <c r="AO10" s="753"/>
      <c r="AP10" s="754" t="s">
        <v>545</v>
      </c>
      <c r="AQ10" s="755"/>
      <c r="AR10" s="755"/>
      <c r="AS10" s="755"/>
      <c r="AT10" s="756"/>
      <c r="AU10" s="757"/>
      <c r="AV10" s="757"/>
      <c r="AW10" s="757"/>
      <c r="AX10" s="757"/>
      <c r="AY10" s="758"/>
      <c r="AZ10" s="203"/>
      <c r="BA10" s="203"/>
      <c r="BB10" s="203"/>
      <c r="BC10" s="203"/>
      <c r="BD10" s="203"/>
      <c r="BE10" s="204"/>
      <c r="BF10" s="204"/>
      <c r="BG10" s="204"/>
      <c r="BH10" s="204"/>
      <c r="BI10" s="204"/>
      <c r="BJ10" s="204"/>
      <c r="BK10" s="204"/>
      <c r="BL10" s="204"/>
      <c r="BM10" s="204"/>
      <c r="BN10" s="204"/>
      <c r="BO10" s="204"/>
      <c r="BP10" s="204"/>
      <c r="BQ10" s="213">
        <v>4</v>
      </c>
      <c r="BR10" s="214"/>
      <c r="BS10" s="759"/>
      <c r="BT10" s="760"/>
      <c r="BU10" s="760"/>
      <c r="BV10" s="760"/>
      <c r="BW10" s="760"/>
      <c r="BX10" s="760"/>
      <c r="BY10" s="760"/>
      <c r="BZ10" s="760"/>
      <c r="CA10" s="760"/>
      <c r="CB10" s="760"/>
      <c r="CC10" s="760"/>
      <c r="CD10" s="760"/>
      <c r="CE10" s="760"/>
      <c r="CF10" s="760"/>
      <c r="CG10" s="76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51"/>
      <c r="AG11" s="749"/>
      <c r="AH11" s="749"/>
      <c r="AI11" s="749"/>
      <c r="AJ11" s="750"/>
      <c r="AK11" s="752"/>
      <c r="AL11" s="753"/>
      <c r="AM11" s="753"/>
      <c r="AN11" s="753"/>
      <c r="AO11" s="753"/>
      <c r="AP11" s="753"/>
      <c r="AQ11" s="753"/>
      <c r="AR11" s="753"/>
      <c r="AS11" s="753"/>
      <c r="AT11" s="753"/>
      <c r="AU11" s="757"/>
      <c r="AV11" s="757"/>
      <c r="AW11" s="757"/>
      <c r="AX11" s="757"/>
      <c r="AY11" s="758"/>
      <c r="AZ11" s="203"/>
      <c r="BA11" s="203"/>
      <c r="BB11" s="203"/>
      <c r="BC11" s="203"/>
      <c r="BD11" s="203"/>
      <c r="BE11" s="204"/>
      <c r="BF11" s="204"/>
      <c r="BG11" s="204"/>
      <c r="BH11" s="204"/>
      <c r="BI11" s="204"/>
      <c r="BJ11" s="204"/>
      <c r="BK11" s="204"/>
      <c r="BL11" s="204"/>
      <c r="BM11" s="204"/>
      <c r="BN11" s="204"/>
      <c r="BO11" s="204"/>
      <c r="BP11" s="204"/>
      <c r="BQ11" s="213">
        <v>5</v>
      </c>
      <c r="BR11" s="214"/>
      <c r="BS11" s="759"/>
      <c r="BT11" s="760"/>
      <c r="BU11" s="760"/>
      <c r="BV11" s="760"/>
      <c r="BW11" s="760"/>
      <c r="BX11" s="760"/>
      <c r="BY11" s="760"/>
      <c r="BZ11" s="760"/>
      <c r="CA11" s="760"/>
      <c r="CB11" s="760"/>
      <c r="CC11" s="760"/>
      <c r="CD11" s="760"/>
      <c r="CE11" s="760"/>
      <c r="CF11" s="760"/>
      <c r="CG11" s="76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51"/>
      <c r="AG12" s="749"/>
      <c r="AH12" s="749"/>
      <c r="AI12" s="749"/>
      <c r="AJ12" s="750"/>
      <c r="AK12" s="752"/>
      <c r="AL12" s="753"/>
      <c r="AM12" s="753"/>
      <c r="AN12" s="753"/>
      <c r="AO12" s="753"/>
      <c r="AP12" s="753"/>
      <c r="AQ12" s="753"/>
      <c r="AR12" s="753"/>
      <c r="AS12" s="753"/>
      <c r="AT12" s="753"/>
      <c r="AU12" s="757"/>
      <c r="AV12" s="757"/>
      <c r="AW12" s="757"/>
      <c r="AX12" s="757"/>
      <c r="AY12" s="758"/>
      <c r="AZ12" s="203"/>
      <c r="BA12" s="203"/>
      <c r="BB12" s="203"/>
      <c r="BC12" s="203"/>
      <c r="BD12" s="203"/>
      <c r="BE12" s="204"/>
      <c r="BF12" s="204"/>
      <c r="BG12" s="204"/>
      <c r="BH12" s="204"/>
      <c r="BI12" s="204"/>
      <c r="BJ12" s="204"/>
      <c r="BK12" s="204"/>
      <c r="BL12" s="204"/>
      <c r="BM12" s="204"/>
      <c r="BN12" s="204"/>
      <c r="BO12" s="204"/>
      <c r="BP12" s="204"/>
      <c r="BQ12" s="213">
        <v>6</v>
      </c>
      <c r="BR12" s="214"/>
      <c r="BS12" s="759"/>
      <c r="BT12" s="760"/>
      <c r="BU12" s="760"/>
      <c r="BV12" s="760"/>
      <c r="BW12" s="760"/>
      <c r="BX12" s="760"/>
      <c r="BY12" s="760"/>
      <c r="BZ12" s="760"/>
      <c r="CA12" s="760"/>
      <c r="CB12" s="760"/>
      <c r="CC12" s="760"/>
      <c r="CD12" s="760"/>
      <c r="CE12" s="760"/>
      <c r="CF12" s="760"/>
      <c r="CG12" s="76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7"/>
      <c r="AV13" s="757"/>
      <c r="AW13" s="757"/>
      <c r="AX13" s="757"/>
      <c r="AY13" s="758"/>
      <c r="AZ13" s="203"/>
      <c r="BA13" s="203"/>
      <c r="BB13" s="203"/>
      <c r="BC13" s="203"/>
      <c r="BD13" s="203"/>
      <c r="BE13" s="204"/>
      <c r="BF13" s="204"/>
      <c r="BG13" s="204"/>
      <c r="BH13" s="204"/>
      <c r="BI13" s="204"/>
      <c r="BJ13" s="204"/>
      <c r="BK13" s="204"/>
      <c r="BL13" s="204"/>
      <c r="BM13" s="204"/>
      <c r="BN13" s="204"/>
      <c r="BO13" s="204"/>
      <c r="BP13" s="204"/>
      <c r="BQ13" s="213">
        <v>7</v>
      </c>
      <c r="BR13" s="214"/>
      <c r="BS13" s="759"/>
      <c r="BT13" s="760"/>
      <c r="BU13" s="760"/>
      <c r="BV13" s="760"/>
      <c r="BW13" s="760"/>
      <c r="BX13" s="760"/>
      <c r="BY13" s="760"/>
      <c r="BZ13" s="760"/>
      <c r="CA13" s="760"/>
      <c r="CB13" s="760"/>
      <c r="CC13" s="760"/>
      <c r="CD13" s="760"/>
      <c r="CE13" s="760"/>
      <c r="CF13" s="760"/>
      <c r="CG13" s="76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7"/>
      <c r="AV14" s="757"/>
      <c r="AW14" s="757"/>
      <c r="AX14" s="757"/>
      <c r="AY14" s="758"/>
      <c r="AZ14" s="203"/>
      <c r="BA14" s="203"/>
      <c r="BB14" s="203"/>
      <c r="BC14" s="203"/>
      <c r="BD14" s="203"/>
      <c r="BE14" s="204"/>
      <c r="BF14" s="204"/>
      <c r="BG14" s="204"/>
      <c r="BH14" s="204"/>
      <c r="BI14" s="204"/>
      <c r="BJ14" s="204"/>
      <c r="BK14" s="204"/>
      <c r="BL14" s="204"/>
      <c r="BM14" s="204"/>
      <c r="BN14" s="204"/>
      <c r="BO14" s="204"/>
      <c r="BP14" s="204"/>
      <c r="BQ14" s="213">
        <v>8</v>
      </c>
      <c r="BR14" s="214"/>
      <c r="BS14" s="759"/>
      <c r="BT14" s="760"/>
      <c r="BU14" s="760"/>
      <c r="BV14" s="760"/>
      <c r="BW14" s="760"/>
      <c r="BX14" s="760"/>
      <c r="BY14" s="760"/>
      <c r="BZ14" s="760"/>
      <c r="CA14" s="760"/>
      <c r="CB14" s="760"/>
      <c r="CC14" s="760"/>
      <c r="CD14" s="760"/>
      <c r="CE14" s="760"/>
      <c r="CF14" s="760"/>
      <c r="CG14" s="76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7"/>
      <c r="AV15" s="757"/>
      <c r="AW15" s="757"/>
      <c r="AX15" s="757"/>
      <c r="AY15" s="758"/>
      <c r="AZ15" s="203"/>
      <c r="BA15" s="203"/>
      <c r="BB15" s="203"/>
      <c r="BC15" s="203"/>
      <c r="BD15" s="203"/>
      <c r="BE15" s="204"/>
      <c r="BF15" s="204"/>
      <c r="BG15" s="204"/>
      <c r="BH15" s="204"/>
      <c r="BI15" s="204"/>
      <c r="BJ15" s="204"/>
      <c r="BK15" s="204"/>
      <c r="BL15" s="204"/>
      <c r="BM15" s="204"/>
      <c r="BN15" s="204"/>
      <c r="BO15" s="204"/>
      <c r="BP15" s="204"/>
      <c r="BQ15" s="213">
        <v>9</v>
      </c>
      <c r="BR15" s="214"/>
      <c r="BS15" s="759"/>
      <c r="BT15" s="760"/>
      <c r="BU15" s="760"/>
      <c r="BV15" s="760"/>
      <c r="BW15" s="760"/>
      <c r="BX15" s="760"/>
      <c r="BY15" s="760"/>
      <c r="BZ15" s="760"/>
      <c r="CA15" s="760"/>
      <c r="CB15" s="760"/>
      <c r="CC15" s="760"/>
      <c r="CD15" s="760"/>
      <c r="CE15" s="760"/>
      <c r="CF15" s="760"/>
      <c r="CG15" s="76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7"/>
      <c r="AV16" s="757"/>
      <c r="AW16" s="757"/>
      <c r="AX16" s="757"/>
      <c r="AY16" s="758"/>
      <c r="AZ16" s="203"/>
      <c r="BA16" s="203"/>
      <c r="BB16" s="203"/>
      <c r="BC16" s="203"/>
      <c r="BD16" s="203"/>
      <c r="BE16" s="204"/>
      <c r="BF16" s="204"/>
      <c r="BG16" s="204"/>
      <c r="BH16" s="204"/>
      <c r="BI16" s="204"/>
      <c r="BJ16" s="204"/>
      <c r="BK16" s="204"/>
      <c r="BL16" s="204"/>
      <c r="BM16" s="204"/>
      <c r="BN16" s="204"/>
      <c r="BO16" s="204"/>
      <c r="BP16" s="204"/>
      <c r="BQ16" s="213">
        <v>10</v>
      </c>
      <c r="BR16" s="214"/>
      <c r="BS16" s="759"/>
      <c r="BT16" s="760"/>
      <c r="BU16" s="760"/>
      <c r="BV16" s="760"/>
      <c r="BW16" s="760"/>
      <c r="BX16" s="760"/>
      <c r="BY16" s="760"/>
      <c r="BZ16" s="760"/>
      <c r="CA16" s="760"/>
      <c r="CB16" s="760"/>
      <c r="CC16" s="760"/>
      <c r="CD16" s="760"/>
      <c r="CE16" s="760"/>
      <c r="CF16" s="760"/>
      <c r="CG16" s="76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7"/>
      <c r="AV17" s="757"/>
      <c r="AW17" s="757"/>
      <c r="AX17" s="757"/>
      <c r="AY17" s="758"/>
      <c r="AZ17" s="203"/>
      <c r="BA17" s="203"/>
      <c r="BB17" s="203"/>
      <c r="BC17" s="203"/>
      <c r="BD17" s="203"/>
      <c r="BE17" s="204"/>
      <c r="BF17" s="204"/>
      <c r="BG17" s="204"/>
      <c r="BH17" s="204"/>
      <c r="BI17" s="204"/>
      <c r="BJ17" s="204"/>
      <c r="BK17" s="204"/>
      <c r="BL17" s="204"/>
      <c r="BM17" s="204"/>
      <c r="BN17" s="204"/>
      <c r="BO17" s="204"/>
      <c r="BP17" s="204"/>
      <c r="BQ17" s="213">
        <v>11</v>
      </c>
      <c r="BR17" s="214"/>
      <c r="BS17" s="759"/>
      <c r="BT17" s="760"/>
      <c r="BU17" s="760"/>
      <c r="BV17" s="760"/>
      <c r="BW17" s="760"/>
      <c r="BX17" s="760"/>
      <c r="BY17" s="760"/>
      <c r="BZ17" s="760"/>
      <c r="CA17" s="760"/>
      <c r="CB17" s="760"/>
      <c r="CC17" s="760"/>
      <c r="CD17" s="760"/>
      <c r="CE17" s="760"/>
      <c r="CF17" s="760"/>
      <c r="CG17" s="76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7"/>
      <c r="AV18" s="757"/>
      <c r="AW18" s="757"/>
      <c r="AX18" s="757"/>
      <c r="AY18" s="758"/>
      <c r="AZ18" s="203"/>
      <c r="BA18" s="203"/>
      <c r="BB18" s="203"/>
      <c r="BC18" s="203"/>
      <c r="BD18" s="203"/>
      <c r="BE18" s="204"/>
      <c r="BF18" s="204"/>
      <c r="BG18" s="204"/>
      <c r="BH18" s="204"/>
      <c r="BI18" s="204"/>
      <c r="BJ18" s="204"/>
      <c r="BK18" s="204"/>
      <c r="BL18" s="204"/>
      <c r="BM18" s="204"/>
      <c r="BN18" s="204"/>
      <c r="BO18" s="204"/>
      <c r="BP18" s="204"/>
      <c r="BQ18" s="213">
        <v>12</v>
      </c>
      <c r="BR18" s="214"/>
      <c r="BS18" s="759"/>
      <c r="BT18" s="760"/>
      <c r="BU18" s="760"/>
      <c r="BV18" s="760"/>
      <c r="BW18" s="760"/>
      <c r="BX18" s="760"/>
      <c r="BY18" s="760"/>
      <c r="BZ18" s="760"/>
      <c r="CA18" s="760"/>
      <c r="CB18" s="760"/>
      <c r="CC18" s="760"/>
      <c r="CD18" s="760"/>
      <c r="CE18" s="760"/>
      <c r="CF18" s="760"/>
      <c r="CG18" s="76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7"/>
      <c r="AV19" s="757"/>
      <c r="AW19" s="757"/>
      <c r="AX19" s="757"/>
      <c r="AY19" s="758"/>
      <c r="AZ19" s="203"/>
      <c r="BA19" s="203"/>
      <c r="BB19" s="203"/>
      <c r="BC19" s="203"/>
      <c r="BD19" s="203"/>
      <c r="BE19" s="204"/>
      <c r="BF19" s="204"/>
      <c r="BG19" s="204"/>
      <c r="BH19" s="204"/>
      <c r="BI19" s="204"/>
      <c r="BJ19" s="204"/>
      <c r="BK19" s="204"/>
      <c r="BL19" s="204"/>
      <c r="BM19" s="204"/>
      <c r="BN19" s="204"/>
      <c r="BO19" s="204"/>
      <c r="BP19" s="204"/>
      <c r="BQ19" s="213">
        <v>13</v>
      </c>
      <c r="BR19" s="214"/>
      <c r="BS19" s="759"/>
      <c r="BT19" s="760"/>
      <c r="BU19" s="760"/>
      <c r="BV19" s="760"/>
      <c r="BW19" s="760"/>
      <c r="BX19" s="760"/>
      <c r="BY19" s="760"/>
      <c r="BZ19" s="760"/>
      <c r="CA19" s="760"/>
      <c r="CB19" s="760"/>
      <c r="CC19" s="760"/>
      <c r="CD19" s="760"/>
      <c r="CE19" s="760"/>
      <c r="CF19" s="760"/>
      <c r="CG19" s="76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7"/>
      <c r="AV20" s="757"/>
      <c r="AW20" s="757"/>
      <c r="AX20" s="757"/>
      <c r="AY20" s="758"/>
      <c r="AZ20" s="203"/>
      <c r="BA20" s="203"/>
      <c r="BB20" s="203"/>
      <c r="BC20" s="203"/>
      <c r="BD20" s="203"/>
      <c r="BE20" s="204"/>
      <c r="BF20" s="204"/>
      <c r="BG20" s="204"/>
      <c r="BH20" s="204"/>
      <c r="BI20" s="204"/>
      <c r="BJ20" s="204"/>
      <c r="BK20" s="204"/>
      <c r="BL20" s="204"/>
      <c r="BM20" s="204"/>
      <c r="BN20" s="204"/>
      <c r="BO20" s="204"/>
      <c r="BP20" s="204"/>
      <c r="BQ20" s="213">
        <v>14</v>
      </c>
      <c r="BR20" s="214"/>
      <c r="BS20" s="759"/>
      <c r="BT20" s="760"/>
      <c r="BU20" s="760"/>
      <c r="BV20" s="760"/>
      <c r="BW20" s="760"/>
      <c r="BX20" s="760"/>
      <c r="BY20" s="760"/>
      <c r="BZ20" s="760"/>
      <c r="CA20" s="760"/>
      <c r="CB20" s="760"/>
      <c r="CC20" s="760"/>
      <c r="CD20" s="760"/>
      <c r="CE20" s="760"/>
      <c r="CF20" s="760"/>
      <c r="CG20" s="76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7"/>
      <c r="AV21" s="757"/>
      <c r="AW21" s="757"/>
      <c r="AX21" s="757"/>
      <c r="AY21" s="758"/>
      <c r="AZ21" s="203"/>
      <c r="BA21" s="203"/>
      <c r="BB21" s="203"/>
      <c r="BC21" s="203"/>
      <c r="BD21" s="203"/>
      <c r="BE21" s="204"/>
      <c r="BF21" s="204"/>
      <c r="BG21" s="204"/>
      <c r="BH21" s="204"/>
      <c r="BI21" s="204"/>
      <c r="BJ21" s="204"/>
      <c r="BK21" s="204"/>
      <c r="BL21" s="204"/>
      <c r="BM21" s="204"/>
      <c r="BN21" s="204"/>
      <c r="BO21" s="204"/>
      <c r="BP21" s="204"/>
      <c r="BQ21" s="213">
        <v>15</v>
      </c>
      <c r="BR21" s="214"/>
      <c r="BS21" s="759"/>
      <c r="BT21" s="760"/>
      <c r="BU21" s="760"/>
      <c r="BV21" s="760"/>
      <c r="BW21" s="760"/>
      <c r="BX21" s="760"/>
      <c r="BY21" s="760"/>
      <c r="BZ21" s="760"/>
      <c r="CA21" s="760"/>
      <c r="CB21" s="760"/>
      <c r="CC21" s="760"/>
      <c r="CD21" s="760"/>
      <c r="CE21" s="760"/>
      <c r="CF21" s="760"/>
      <c r="CG21" s="76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51"/>
      <c r="AG22" s="749"/>
      <c r="AH22" s="749"/>
      <c r="AI22" s="749"/>
      <c r="AJ22" s="750"/>
      <c r="AK22" s="793"/>
      <c r="AL22" s="794"/>
      <c r="AM22" s="794"/>
      <c r="AN22" s="794"/>
      <c r="AO22" s="794"/>
      <c r="AP22" s="794"/>
      <c r="AQ22" s="794"/>
      <c r="AR22" s="794"/>
      <c r="AS22" s="794"/>
      <c r="AT22" s="794"/>
      <c r="AU22" s="795"/>
      <c r="AV22" s="795"/>
      <c r="AW22" s="795"/>
      <c r="AX22" s="795"/>
      <c r="AY22" s="796"/>
      <c r="AZ22" s="797" t="s">
        <v>368</v>
      </c>
      <c r="BA22" s="797"/>
      <c r="BB22" s="797"/>
      <c r="BC22" s="797"/>
      <c r="BD22" s="798"/>
      <c r="BE22" s="204"/>
      <c r="BF22" s="204"/>
      <c r="BG22" s="204"/>
      <c r="BH22" s="204"/>
      <c r="BI22" s="204"/>
      <c r="BJ22" s="204"/>
      <c r="BK22" s="204"/>
      <c r="BL22" s="204"/>
      <c r="BM22" s="204"/>
      <c r="BN22" s="204"/>
      <c r="BO22" s="204"/>
      <c r="BP22" s="204"/>
      <c r="BQ22" s="213">
        <v>16</v>
      </c>
      <c r="BR22" s="214"/>
      <c r="BS22" s="759"/>
      <c r="BT22" s="760"/>
      <c r="BU22" s="760"/>
      <c r="BV22" s="760"/>
      <c r="BW22" s="760"/>
      <c r="BX22" s="760"/>
      <c r="BY22" s="760"/>
      <c r="BZ22" s="760"/>
      <c r="CA22" s="760"/>
      <c r="CB22" s="760"/>
      <c r="CC22" s="760"/>
      <c r="CD22" s="760"/>
      <c r="CE22" s="760"/>
      <c r="CF22" s="760"/>
      <c r="CG22" s="76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5"/>
    </row>
    <row r="23" spans="1:131" s="206" customFormat="1" ht="26.25" customHeight="1" thickBot="1">
      <c r="A23" s="215" t="s">
        <v>369</v>
      </c>
      <c r="B23" s="781" t="s">
        <v>370</v>
      </c>
      <c r="C23" s="782"/>
      <c r="D23" s="782"/>
      <c r="E23" s="782"/>
      <c r="F23" s="782"/>
      <c r="G23" s="782"/>
      <c r="H23" s="782"/>
      <c r="I23" s="782"/>
      <c r="J23" s="782"/>
      <c r="K23" s="782"/>
      <c r="L23" s="782"/>
      <c r="M23" s="782"/>
      <c r="N23" s="782"/>
      <c r="O23" s="782"/>
      <c r="P23" s="783"/>
      <c r="Q23" s="784">
        <v>17434</v>
      </c>
      <c r="R23" s="785"/>
      <c r="S23" s="785"/>
      <c r="T23" s="785"/>
      <c r="U23" s="785"/>
      <c r="V23" s="785">
        <v>16624</v>
      </c>
      <c r="W23" s="785"/>
      <c r="X23" s="785"/>
      <c r="Y23" s="785"/>
      <c r="Z23" s="785"/>
      <c r="AA23" s="785">
        <v>810</v>
      </c>
      <c r="AB23" s="785"/>
      <c r="AC23" s="785"/>
      <c r="AD23" s="785"/>
      <c r="AE23" s="786"/>
      <c r="AF23" s="787">
        <v>783</v>
      </c>
      <c r="AG23" s="785"/>
      <c r="AH23" s="785"/>
      <c r="AI23" s="785"/>
      <c r="AJ23" s="788"/>
      <c r="AK23" s="789"/>
      <c r="AL23" s="790"/>
      <c r="AM23" s="790"/>
      <c r="AN23" s="790"/>
      <c r="AO23" s="790"/>
      <c r="AP23" s="785">
        <v>18535</v>
      </c>
      <c r="AQ23" s="785"/>
      <c r="AR23" s="785"/>
      <c r="AS23" s="785"/>
      <c r="AT23" s="785"/>
      <c r="AU23" s="791"/>
      <c r="AV23" s="791"/>
      <c r="AW23" s="791"/>
      <c r="AX23" s="791"/>
      <c r="AY23" s="792"/>
      <c r="AZ23" s="800" t="s">
        <v>112</v>
      </c>
      <c r="BA23" s="801"/>
      <c r="BB23" s="801"/>
      <c r="BC23" s="801"/>
      <c r="BD23" s="802"/>
      <c r="BE23" s="204"/>
      <c r="BF23" s="204"/>
      <c r="BG23" s="204"/>
      <c r="BH23" s="204"/>
      <c r="BI23" s="204"/>
      <c r="BJ23" s="204"/>
      <c r="BK23" s="204"/>
      <c r="BL23" s="204"/>
      <c r="BM23" s="204"/>
      <c r="BN23" s="204"/>
      <c r="BO23" s="204"/>
      <c r="BP23" s="204"/>
      <c r="BQ23" s="213">
        <v>17</v>
      </c>
      <c r="BR23" s="214"/>
      <c r="BS23" s="759"/>
      <c r="BT23" s="760"/>
      <c r="BU23" s="760"/>
      <c r="BV23" s="760"/>
      <c r="BW23" s="760"/>
      <c r="BX23" s="760"/>
      <c r="BY23" s="760"/>
      <c r="BZ23" s="760"/>
      <c r="CA23" s="760"/>
      <c r="CB23" s="760"/>
      <c r="CC23" s="760"/>
      <c r="CD23" s="760"/>
      <c r="CE23" s="760"/>
      <c r="CF23" s="760"/>
      <c r="CG23" s="76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5"/>
    </row>
    <row r="24" spans="1:131" s="206" customFormat="1" ht="26.25" customHeight="1">
      <c r="A24" s="799" t="s">
        <v>371</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9"/>
      <c r="BT24" s="760"/>
      <c r="BU24" s="760"/>
      <c r="BV24" s="760"/>
      <c r="BW24" s="760"/>
      <c r="BX24" s="760"/>
      <c r="BY24" s="760"/>
      <c r="BZ24" s="760"/>
      <c r="CA24" s="760"/>
      <c r="CB24" s="760"/>
      <c r="CC24" s="760"/>
      <c r="CD24" s="760"/>
      <c r="CE24" s="760"/>
      <c r="CF24" s="760"/>
      <c r="CG24" s="76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9"/>
      <c r="BT25" s="760"/>
      <c r="BU25" s="760"/>
      <c r="BV25" s="760"/>
      <c r="BW25" s="760"/>
      <c r="BX25" s="760"/>
      <c r="BY25" s="760"/>
      <c r="BZ25" s="760"/>
      <c r="CA25" s="760"/>
      <c r="CB25" s="760"/>
      <c r="CC25" s="760"/>
      <c r="CD25" s="760"/>
      <c r="CE25" s="760"/>
      <c r="CF25" s="760"/>
      <c r="CG25" s="76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3" t="s">
        <v>376</v>
      </c>
      <c r="AG26" s="804"/>
      <c r="AH26" s="804"/>
      <c r="AI26" s="804"/>
      <c r="AJ26" s="805"/>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9"/>
      <c r="BT26" s="760"/>
      <c r="BU26" s="760"/>
      <c r="BV26" s="760"/>
      <c r="BW26" s="760"/>
      <c r="BX26" s="760"/>
      <c r="BY26" s="760"/>
      <c r="BZ26" s="760"/>
      <c r="CA26" s="760"/>
      <c r="CB26" s="760"/>
      <c r="CC26" s="760"/>
      <c r="CD26" s="760"/>
      <c r="CE26" s="760"/>
      <c r="CF26" s="760"/>
      <c r="CG26" s="76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9"/>
      <c r="BT27" s="760"/>
      <c r="BU27" s="760"/>
      <c r="BV27" s="760"/>
      <c r="BW27" s="760"/>
      <c r="BX27" s="760"/>
      <c r="BY27" s="760"/>
      <c r="BZ27" s="760"/>
      <c r="CA27" s="760"/>
      <c r="CB27" s="760"/>
      <c r="CC27" s="760"/>
      <c r="CD27" s="760"/>
      <c r="CE27" s="760"/>
      <c r="CF27" s="760"/>
      <c r="CG27" s="76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3">
        <v>4583</v>
      </c>
      <c r="R28" s="814"/>
      <c r="S28" s="814"/>
      <c r="T28" s="814"/>
      <c r="U28" s="814"/>
      <c r="V28" s="814">
        <v>4577</v>
      </c>
      <c r="W28" s="814"/>
      <c r="X28" s="814"/>
      <c r="Y28" s="814"/>
      <c r="Z28" s="814"/>
      <c r="AA28" s="814">
        <v>5</v>
      </c>
      <c r="AB28" s="814"/>
      <c r="AC28" s="814"/>
      <c r="AD28" s="814"/>
      <c r="AE28" s="815"/>
      <c r="AF28" s="816">
        <v>5</v>
      </c>
      <c r="AG28" s="814"/>
      <c r="AH28" s="814"/>
      <c r="AI28" s="814"/>
      <c r="AJ28" s="817"/>
      <c r="AK28" s="818">
        <v>426</v>
      </c>
      <c r="AL28" s="809"/>
      <c r="AM28" s="809"/>
      <c r="AN28" s="809"/>
      <c r="AO28" s="809"/>
      <c r="AP28" s="809" t="s">
        <v>548</v>
      </c>
      <c r="AQ28" s="809"/>
      <c r="AR28" s="809"/>
      <c r="AS28" s="809"/>
      <c r="AT28" s="809"/>
      <c r="AU28" s="809" t="s">
        <v>548</v>
      </c>
      <c r="AV28" s="809"/>
      <c r="AW28" s="809"/>
      <c r="AX28" s="809"/>
      <c r="AY28" s="809"/>
      <c r="AZ28" s="810" t="s">
        <v>547</v>
      </c>
      <c r="BA28" s="810"/>
      <c r="BB28" s="810"/>
      <c r="BC28" s="810"/>
      <c r="BD28" s="810"/>
      <c r="BE28" s="811"/>
      <c r="BF28" s="811"/>
      <c r="BG28" s="811"/>
      <c r="BH28" s="811"/>
      <c r="BI28" s="812"/>
      <c r="BJ28" s="203"/>
      <c r="BK28" s="203"/>
      <c r="BL28" s="203"/>
      <c r="BM28" s="203"/>
      <c r="BN28" s="203"/>
      <c r="BO28" s="216"/>
      <c r="BP28" s="216"/>
      <c r="BQ28" s="213">
        <v>22</v>
      </c>
      <c r="BR28" s="214"/>
      <c r="BS28" s="759"/>
      <c r="BT28" s="760"/>
      <c r="BU28" s="760"/>
      <c r="BV28" s="760"/>
      <c r="BW28" s="760"/>
      <c r="BX28" s="760"/>
      <c r="BY28" s="760"/>
      <c r="BZ28" s="760"/>
      <c r="CA28" s="760"/>
      <c r="CB28" s="760"/>
      <c r="CC28" s="760"/>
      <c r="CD28" s="760"/>
      <c r="CE28" s="760"/>
      <c r="CF28" s="760"/>
      <c r="CG28" s="76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3062</v>
      </c>
      <c r="R29" s="747"/>
      <c r="S29" s="747"/>
      <c r="T29" s="747"/>
      <c r="U29" s="747"/>
      <c r="V29" s="747">
        <v>2919</v>
      </c>
      <c r="W29" s="747"/>
      <c r="X29" s="747"/>
      <c r="Y29" s="747"/>
      <c r="Z29" s="747"/>
      <c r="AA29" s="747">
        <v>142</v>
      </c>
      <c r="AB29" s="747"/>
      <c r="AC29" s="747"/>
      <c r="AD29" s="747"/>
      <c r="AE29" s="748"/>
      <c r="AF29" s="751">
        <v>142</v>
      </c>
      <c r="AG29" s="749"/>
      <c r="AH29" s="749"/>
      <c r="AI29" s="749"/>
      <c r="AJ29" s="750"/>
      <c r="AK29" s="756">
        <v>450</v>
      </c>
      <c r="AL29" s="821"/>
      <c r="AM29" s="821"/>
      <c r="AN29" s="821"/>
      <c r="AO29" s="821"/>
      <c r="AP29" s="822" t="s">
        <v>546</v>
      </c>
      <c r="AQ29" s="822"/>
      <c r="AR29" s="822"/>
      <c r="AS29" s="822"/>
      <c r="AT29" s="822"/>
      <c r="AU29" s="822" t="s">
        <v>546</v>
      </c>
      <c r="AV29" s="822"/>
      <c r="AW29" s="822"/>
      <c r="AX29" s="822"/>
      <c r="AY29" s="822"/>
      <c r="AZ29" s="822" t="s">
        <v>546</v>
      </c>
      <c r="BA29" s="822"/>
      <c r="BB29" s="822"/>
      <c r="BC29" s="822"/>
      <c r="BD29" s="822"/>
      <c r="BE29" s="819" t="s">
        <v>557</v>
      </c>
      <c r="BF29" s="819"/>
      <c r="BG29" s="819"/>
      <c r="BH29" s="819"/>
      <c r="BI29" s="820"/>
      <c r="BJ29" s="203"/>
      <c r="BK29" s="203"/>
      <c r="BL29" s="203"/>
      <c r="BM29" s="203"/>
      <c r="BN29" s="203"/>
      <c r="BO29" s="216"/>
      <c r="BP29" s="216"/>
      <c r="BQ29" s="213">
        <v>23</v>
      </c>
      <c r="BR29" s="214"/>
      <c r="BS29" s="759"/>
      <c r="BT29" s="760"/>
      <c r="BU29" s="760"/>
      <c r="BV29" s="760"/>
      <c r="BW29" s="760"/>
      <c r="BX29" s="760"/>
      <c r="BY29" s="760"/>
      <c r="BZ29" s="760"/>
      <c r="CA29" s="760"/>
      <c r="CB29" s="760"/>
      <c r="CC29" s="760"/>
      <c r="CD29" s="760"/>
      <c r="CE29" s="760"/>
      <c r="CF29" s="760"/>
      <c r="CG29" s="76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9</v>
      </c>
      <c r="R30" s="747"/>
      <c r="S30" s="747"/>
      <c r="T30" s="747"/>
      <c r="U30" s="747"/>
      <c r="V30" s="747">
        <v>9</v>
      </c>
      <c r="W30" s="747"/>
      <c r="X30" s="747"/>
      <c r="Y30" s="747"/>
      <c r="Z30" s="747"/>
      <c r="AA30" s="747" t="s">
        <v>556</v>
      </c>
      <c r="AB30" s="747"/>
      <c r="AC30" s="747"/>
      <c r="AD30" s="747"/>
      <c r="AE30" s="748"/>
      <c r="AF30" s="751" t="s">
        <v>112</v>
      </c>
      <c r="AG30" s="749"/>
      <c r="AH30" s="749"/>
      <c r="AI30" s="749"/>
      <c r="AJ30" s="750"/>
      <c r="AK30" s="756" t="s">
        <v>549</v>
      </c>
      <c r="AL30" s="821"/>
      <c r="AM30" s="821"/>
      <c r="AN30" s="821"/>
      <c r="AO30" s="821"/>
      <c r="AP30" s="822" t="s">
        <v>546</v>
      </c>
      <c r="AQ30" s="822"/>
      <c r="AR30" s="822"/>
      <c r="AS30" s="822"/>
      <c r="AT30" s="822"/>
      <c r="AU30" s="822" t="s">
        <v>546</v>
      </c>
      <c r="AV30" s="822"/>
      <c r="AW30" s="822"/>
      <c r="AX30" s="822"/>
      <c r="AY30" s="822"/>
      <c r="AZ30" s="822" t="s">
        <v>546</v>
      </c>
      <c r="BA30" s="822"/>
      <c r="BB30" s="822"/>
      <c r="BC30" s="822"/>
      <c r="BD30" s="822"/>
      <c r="BE30" s="819"/>
      <c r="BF30" s="819"/>
      <c r="BG30" s="819"/>
      <c r="BH30" s="819"/>
      <c r="BI30" s="820"/>
      <c r="BJ30" s="203"/>
      <c r="BK30" s="203"/>
      <c r="BL30" s="203"/>
      <c r="BM30" s="203"/>
      <c r="BN30" s="203"/>
      <c r="BO30" s="216"/>
      <c r="BP30" s="216"/>
      <c r="BQ30" s="213">
        <v>24</v>
      </c>
      <c r="BR30" s="214"/>
      <c r="BS30" s="759"/>
      <c r="BT30" s="760"/>
      <c r="BU30" s="760"/>
      <c r="BV30" s="760"/>
      <c r="BW30" s="760"/>
      <c r="BX30" s="760"/>
      <c r="BY30" s="760"/>
      <c r="BZ30" s="760"/>
      <c r="CA30" s="760"/>
      <c r="CB30" s="760"/>
      <c r="CC30" s="760"/>
      <c r="CD30" s="760"/>
      <c r="CE30" s="760"/>
      <c r="CF30" s="760"/>
      <c r="CG30" s="76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684</v>
      </c>
      <c r="R31" s="747"/>
      <c r="S31" s="747"/>
      <c r="T31" s="747"/>
      <c r="U31" s="747"/>
      <c r="V31" s="747">
        <v>666</v>
      </c>
      <c r="W31" s="747"/>
      <c r="X31" s="747"/>
      <c r="Y31" s="747"/>
      <c r="Z31" s="747"/>
      <c r="AA31" s="747">
        <v>18</v>
      </c>
      <c r="AB31" s="747"/>
      <c r="AC31" s="747"/>
      <c r="AD31" s="747"/>
      <c r="AE31" s="748"/>
      <c r="AF31" s="751">
        <v>18</v>
      </c>
      <c r="AG31" s="749"/>
      <c r="AH31" s="749"/>
      <c r="AI31" s="749"/>
      <c r="AJ31" s="750"/>
      <c r="AK31" s="756">
        <v>94</v>
      </c>
      <c r="AL31" s="821"/>
      <c r="AM31" s="821"/>
      <c r="AN31" s="821"/>
      <c r="AO31" s="821"/>
      <c r="AP31" s="822" t="s">
        <v>546</v>
      </c>
      <c r="AQ31" s="822"/>
      <c r="AR31" s="822"/>
      <c r="AS31" s="822"/>
      <c r="AT31" s="822"/>
      <c r="AU31" s="822" t="s">
        <v>546</v>
      </c>
      <c r="AV31" s="822"/>
      <c r="AW31" s="822"/>
      <c r="AX31" s="822"/>
      <c r="AY31" s="822"/>
      <c r="AZ31" s="822" t="s">
        <v>546</v>
      </c>
      <c r="BA31" s="822"/>
      <c r="BB31" s="822"/>
      <c r="BC31" s="822"/>
      <c r="BD31" s="822"/>
      <c r="BE31" s="819"/>
      <c r="BF31" s="819"/>
      <c r="BG31" s="819"/>
      <c r="BH31" s="819"/>
      <c r="BI31" s="820"/>
      <c r="BJ31" s="203"/>
      <c r="BK31" s="203"/>
      <c r="BL31" s="203"/>
      <c r="BM31" s="203"/>
      <c r="BN31" s="203"/>
      <c r="BO31" s="216"/>
      <c r="BP31" s="216"/>
      <c r="BQ31" s="213">
        <v>25</v>
      </c>
      <c r="BR31" s="214"/>
      <c r="BS31" s="759"/>
      <c r="BT31" s="760"/>
      <c r="BU31" s="760"/>
      <c r="BV31" s="760"/>
      <c r="BW31" s="760"/>
      <c r="BX31" s="760"/>
      <c r="BY31" s="760"/>
      <c r="BZ31" s="760"/>
      <c r="CA31" s="760"/>
      <c r="CB31" s="760"/>
      <c r="CC31" s="760"/>
      <c r="CD31" s="760"/>
      <c r="CE31" s="760"/>
      <c r="CF31" s="760"/>
      <c r="CG31" s="76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780</v>
      </c>
      <c r="R32" s="747"/>
      <c r="S32" s="747"/>
      <c r="T32" s="747"/>
      <c r="U32" s="747"/>
      <c r="V32" s="747">
        <v>737</v>
      </c>
      <c r="W32" s="747"/>
      <c r="X32" s="747"/>
      <c r="Y32" s="747"/>
      <c r="Z32" s="747"/>
      <c r="AA32" s="747">
        <v>42</v>
      </c>
      <c r="AB32" s="747"/>
      <c r="AC32" s="747"/>
      <c r="AD32" s="747"/>
      <c r="AE32" s="748"/>
      <c r="AF32" s="751">
        <v>935</v>
      </c>
      <c r="AG32" s="749"/>
      <c r="AH32" s="749"/>
      <c r="AI32" s="749"/>
      <c r="AJ32" s="750"/>
      <c r="AK32" s="756">
        <v>89</v>
      </c>
      <c r="AL32" s="821"/>
      <c r="AM32" s="821"/>
      <c r="AN32" s="821"/>
      <c r="AO32" s="821"/>
      <c r="AP32" s="821">
        <v>3735</v>
      </c>
      <c r="AQ32" s="821"/>
      <c r="AR32" s="821"/>
      <c r="AS32" s="821"/>
      <c r="AT32" s="821"/>
      <c r="AU32" s="821">
        <v>530</v>
      </c>
      <c r="AV32" s="821"/>
      <c r="AW32" s="821"/>
      <c r="AX32" s="821"/>
      <c r="AY32" s="821"/>
      <c r="AZ32" s="822" t="s">
        <v>546</v>
      </c>
      <c r="BA32" s="822"/>
      <c r="BB32" s="822"/>
      <c r="BC32" s="822"/>
      <c r="BD32" s="822"/>
      <c r="BE32" s="819" t="s">
        <v>386</v>
      </c>
      <c r="BF32" s="819"/>
      <c r="BG32" s="819"/>
      <c r="BH32" s="819"/>
      <c r="BI32" s="820"/>
      <c r="BJ32" s="203"/>
      <c r="BK32" s="203"/>
      <c r="BL32" s="203"/>
      <c r="BM32" s="203"/>
      <c r="BN32" s="203"/>
      <c r="BO32" s="216"/>
      <c r="BP32" s="216"/>
      <c r="BQ32" s="213">
        <v>26</v>
      </c>
      <c r="BR32" s="214"/>
      <c r="BS32" s="759"/>
      <c r="BT32" s="760"/>
      <c r="BU32" s="760"/>
      <c r="BV32" s="760"/>
      <c r="BW32" s="760"/>
      <c r="BX32" s="760"/>
      <c r="BY32" s="760"/>
      <c r="BZ32" s="760"/>
      <c r="CA32" s="760"/>
      <c r="CB32" s="760"/>
      <c r="CC32" s="760"/>
      <c r="CD32" s="760"/>
      <c r="CE32" s="760"/>
      <c r="CF32" s="760"/>
      <c r="CG32" s="76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236</v>
      </c>
      <c r="R33" s="747"/>
      <c r="S33" s="747"/>
      <c r="T33" s="747"/>
      <c r="U33" s="747"/>
      <c r="V33" s="747">
        <v>234</v>
      </c>
      <c r="W33" s="747"/>
      <c r="X33" s="747"/>
      <c r="Y33" s="747"/>
      <c r="Z33" s="747"/>
      <c r="AA33" s="747">
        <v>2</v>
      </c>
      <c r="AB33" s="747"/>
      <c r="AC33" s="747"/>
      <c r="AD33" s="747"/>
      <c r="AE33" s="748"/>
      <c r="AF33" s="751">
        <v>161</v>
      </c>
      <c r="AG33" s="749"/>
      <c r="AH33" s="749"/>
      <c r="AI33" s="749"/>
      <c r="AJ33" s="750"/>
      <c r="AK33" s="756">
        <v>45</v>
      </c>
      <c r="AL33" s="821"/>
      <c r="AM33" s="821"/>
      <c r="AN33" s="821"/>
      <c r="AO33" s="821"/>
      <c r="AP33" s="821" t="s">
        <v>544</v>
      </c>
      <c r="AQ33" s="821"/>
      <c r="AR33" s="821"/>
      <c r="AS33" s="821"/>
      <c r="AT33" s="821"/>
      <c r="AU33" s="822" t="s">
        <v>546</v>
      </c>
      <c r="AV33" s="822"/>
      <c r="AW33" s="822"/>
      <c r="AX33" s="822"/>
      <c r="AY33" s="822"/>
      <c r="AZ33" s="822" t="s">
        <v>546</v>
      </c>
      <c r="BA33" s="822"/>
      <c r="BB33" s="822"/>
      <c r="BC33" s="822"/>
      <c r="BD33" s="822"/>
      <c r="BE33" s="819" t="s">
        <v>386</v>
      </c>
      <c r="BF33" s="819"/>
      <c r="BG33" s="819"/>
      <c r="BH33" s="819"/>
      <c r="BI33" s="820"/>
      <c r="BJ33" s="203"/>
      <c r="BK33" s="203"/>
      <c r="BL33" s="203"/>
      <c r="BM33" s="203"/>
      <c r="BN33" s="203"/>
      <c r="BO33" s="216"/>
      <c r="BP33" s="216"/>
      <c r="BQ33" s="213">
        <v>27</v>
      </c>
      <c r="BR33" s="214"/>
      <c r="BS33" s="759"/>
      <c r="BT33" s="760"/>
      <c r="BU33" s="760"/>
      <c r="BV33" s="760"/>
      <c r="BW33" s="760"/>
      <c r="BX33" s="760"/>
      <c r="BY33" s="760"/>
      <c r="BZ33" s="760"/>
      <c r="CA33" s="760"/>
      <c r="CB33" s="760"/>
      <c r="CC33" s="760"/>
      <c r="CD33" s="760"/>
      <c r="CE33" s="760"/>
      <c r="CF33" s="760"/>
      <c r="CG33" s="76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41</v>
      </c>
      <c r="R34" s="747"/>
      <c r="S34" s="747"/>
      <c r="T34" s="747"/>
      <c r="U34" s="747"/>
      <c r="V34" s="747">
        <v>38</v>
      </c>
      <c r="W34" s="747"/>
      <c r="X34" s="747"/>
      <c r="Y34" s="747"/>
      <c r="Z34" s="747"/>
      <c r="AA34" s="747">
        <v>3</v>
      </c>
      <c r="AB34" s="747"/>
      <c r="AC34" s="747"/>
      <c r="AD34" s="747"/>
      <c r="AE34" s="748"/>
      <c r="AF34" s="751">
        <v>63</v>
      </c>
      <c r="AG34" s="749"/>
      <c r="AH34" s="749"/>
      <c r="AI34" s="749"/>
      <c r="AJ34" s="750"/>
      <c r="AK34" s="756" t="s">
        <v>544</v>
      </c>
      <c r="AL34" s="821"/>
      <c r="AM34" s="821"/>
      <c r="AN34" s="821"/>
      <c r="AO34" s="821"/>
      <c r="AP34" s="821" t="s">
        <v>544</v>
      </c>
      <c r="AQ34" s="821"/>
      <c r="AR34" s="821"/>
      <c r="AS34" s="821"/>
      <c r="AT34" s="821"/>
      <c r="AU34" s="822" t="s">
        <v>546</v>
      </c>
      <c r="AV34" s="822"/>
      <c r="AW34" s="822"/>
      <c r="AX34" s="822"/>
      <c r="AY34" s="822"/>
      <c r="AZ34" s="822" t="s">
        <v>546</v>
      </c>
      <c r="BA34" s="822"/>
      <c r="BB34" s="822"/>
      <c r="BC34" s="822"/>
      <c r="BD34" s="822"/>
      <c r="BE34" s="819" t="s">
        <v>386</v>
      </c>
      <c r="BF34" s="819"/>
      <c r="BG34" s="819"/>
      <c r="BH34" s="819"/>
      <c r="BI34" s="820"/>
      <c r="BJ34" s="203"/>
      <c r="BK34" s="203"/>
      <c r="BL34" s="203"/>
      <c r="BM34" s="203"/>
      <c r="BN34" s="203"/>
      <c r="BO34" s="216"/>
      <c r="BP34" s="216"/>
      <c r="BQ34" s="213">
        <v>28</v>
      </c>
      <c r="BR34" s="214"/>
      <c r="BS34" s="759"/>
      <c r="BT34" s="760"/>
      <c r="BU34" s="760"/>
      <c r="BV34" s="760"/>
      <c r="BW34" s="760"/>
      <c r="BX34" s="760"/>
      <c r="BY34" s="760"/>
      <c r="BZ34" s="760"/>
      <c r="CA34" s="760"/>
      <c r="CB34" s="760"/>
      <c r="CC34" s="760"/>
      <c r="CD34" s="760"/>
      <c r="CE34" s="760"/>
      <c r="CF34" s="760"/>
      <c r="CG34" s="76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502</v>
      </c>
      <c r="R35" s="747"/>
      <c r="S35" s="747"/>
      <c r="T35" s="747"/>
      <c r="U35" s="747"/>
      <c r="V35" s="747">
        <v>507</v>
      </c>
      <c r="W35" s="747"/>
      <c r="X35" s="747"/>
      <c r="Y35" s="747"/>
      <c r="Z35" s="747"/>
      <c r="AA35" s="747">
        <v>-5</v>
      </c>
      <c r="AB35" s="747"/>
      <c r="AC35" s="747"/>
      <c r="AD35" s="747"/>
      <c r="AE35" s="748"/>
      <c r="AF35" s="751">
        <v>534</v>
      </c>
      <c r="AG35" s="749"/>
      <c r="AH35" s="749"/>
      <c r="AI35" s="749"/>
      <c r="AJ35" s="750"/>
      <c r="AK35" s="756" t="s">
        <v>550</v>
      </c>
      <c r="AL35" s="821"/>
      <c r="AM35" s="821"/>
      <c r="AN35" s="821"/>
      <c r="AO35" s="821"/>
      <c r="AP35" s="821">
        <v>594</v>
      </c>
      <c r="AQ35" s="821"/>
      <c r="AR35" s="821"/>
      <c r="AS35" s="821"/>
      <c r="AT35" s="821"/>
      <c r="AU35" s="822" t="s">
        <v>546</v>
      </c>
      <c r="AV35" s="822"/>
      <c r="AW35" s="822"/>
      <c r="AX35" s="822"/>
      <c r="AY35" s="822"/>
      <c r="AZ35" s="822" t="s">
        <v>546</v>
      </c>
      <c r="BA35" s="822"/>
      <c r="BB35" s="822"/>
      <c r="BC35" s="822"/>
      <c r="BD35" s="822"/>
      <c r="BE35" s="819" t="s">
        <v>386</v>
      </c>
      <c r="BF35" s="819"/>
      <c r="BG35" s="819"/>
      <c r="BH35" s="819"/>
      <c r="BI35" s="820"/>
      <c r="BJ35" s="203"/>
      <c r="BK35" s="203"/>
      <c r="BL35" s="203"/>
      <c r="BM35" s="203"/>
      <c r="BN35" s="203"/>
      <c r="BO35" s="216"/>
      <c r="BP35" s="216"/>
      <c r="BQ35" s="213">
        <v>29</v>
      </c>
      <c r="BR35" s="214"/>
      <c r="BS35" s="759"/>
      <c r="BT35" s="760"/>
      <c r="BU35" s="760"/>
      <c r="BV35" s="760"/>
      <c r="BW35" s="760"/>
      <c r="BX35" s="760"/>
      <c r="BY35" s="760"/>
      <c r="BZ35" s="760"/>
      <c r="CA35" s="760"/>
      <c r="CB35" s="760"/>
      <c r="CC35" s="760"/>
      <c r="CD35" s="760"/>
      <c r="CE35" s="760"/>
      <c r="CF35" s="760"/>
      <c r="CG35" s="76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2197</v>
      </c>
      <c r="R36" s="747"/>
      <c r="S36" s="747"/>
      <c r="T36" s="747"/>
      <c r="U36" s="747"/>
      <c r="V36" s="747">
        <v>2196</v>
      </c>
      <c r="W36" s="747"/>
      <c r="X36" s="747"/>
      <c r="Y36" s="747"/>
      <c r="Z36" s="747"/>
      <c r="AA36" s="747">
        <v>1</v>
      </c>
      <c r="AB36" s="747"/>
      <c r="AC36" s="747"/>
      <c r="AD36" s="747"/>
      <c r="AE36" s="748"/>
      <c r="AF36" s="751">
        <v>1</v>
      </c>
      <c r="AG36" s="749"/>
      <c r="AH36" s="749"/>
      <c r="AI36" s="749"/>
      <c r="AJ36" s="750"/>
      <c r="AK36" s="756">
        <v>1351</v>
      </c>
      <c r="AL36" s="821"/>
      <c r="AM36" s="821"/>
      <c r="AN36" s="821"/>
      <c r="AO36" s="821"/>
      <c r="AP36" s="821">
        <v>14902</v>
      </c>
      <c r="AQ36" s="821"/>
      <c r="AR36" s="821"/>
      <c r="AS36" s="821"/>
      <c r="AT36" s="821"/>
      <c r="AU36" s="821">
        <v>14739</v>
      </c>
      <c r="AV36" s="821"/>
      <c r="AW36" s="821"/>
      <c r="AX36" s="821"/>
      <c r="AY36" s="821"/>
      <c r="AZ36" s="822" t="s">
        <v>546</v>
      </c>
      <c r="BA36" s="822"/>
      <c r="BB36" s="822"/>
      <c r="BC36" s="822"/>
      <c r="BD36" s="822"/>
      <c r="BE36" s="819" t="s">
        <v>391</v>
      </c>
      <c r="BF36" s="819"/>
      <c r="BG36" s="819"/>
      <c r="BH36" s="819"/>
      <c r="BI36" s="820"/>
      <c r="BJ36" s="203"/>
      <c r="BK36" s="203"/>
      <c r="BL36" s="203"/>
      <c r="BM36" s="203"/>
      <c r="BN36" s="203"/>
      <c r="BO36" s="216"/>
      <c r="BP36" s="216"/>
      <c r="BQ36" s="213">
        <v>30</v>
      </c>
      <c r="BR36" s="214"/>
      <c r="BS36" s="759"/>
      <c r="BT36" s="760"/>
      <c r="BU36" s="760"/>
      <c r="BV36" s="760"/>
      <c r="BW36" s="760"/>
      <c r="BX36" s="760"/>
      <c r="BY36" s="760"/>
      <c r="BZ36" s="760"/>
      <c r="CA36" s="760"/>
      <c r="CB36" s="760"/>
      <c r="CC36" s="760"/>
      <c r="CD36" s="760"/>
      <c r="CE36" s="760"/>
      <c r="CF36" s="760"/>
      <c r="CG36" s="76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51"/>
      <c r="AG37" s="749"/>
      <c r="AH37" s="749"/>
      <c r="AI37" s="749"/>
      <c r="AJ37" s="750"/>
      <c r="AK37" s="756"/>
      <c r="AL37" s="821"/>
      <c r="AM37" s="821"/>
      <c r="AN37" s="821"/>
      <c r="AO37" s="821"/>
      <c r="AP37" s="821"/>
      <c r="AQ37" s="821"/>
      <c r="AR37" s="821"/>
      <c r="AS37" s="821"/>
      <c r="AT37" s="821"/>
      <c r="AU37" s="821"/>
      <c r="AV37" s="821"/>
      <c r="AW37" s="821"/>
      <c r="AX37" s="821"/>
      <c r="AY37" s="821"/>
      <c r="AZ37" s="822"/>
      <c r="BA37" s="822"/>
      <c r="BB37" s="822"/>
      <c r="BC37" s="822"/>
      <c r="BD37" s="822"/>
      <c r="BE37" s="819"/>
      <c r="BF37" s="819"/>
      <c r="BG37" s="819"/>
      <c r="BH37" s="819"/>
      <c r="BI37" s="820"/>
      <c r="BJ37" s="203"/>
      <c r="BK37" s="203"/>
      <c r="BL37" s="203"/>
      <c r="BM37" s="203"/>
      <c r="BN37" s="203"/>
      <c r="BO37" s="216"/>
      <c r="BP37" s="216"/>
      <c r="BQ37" s="213">
        <v>31</v>
      </c>
      <c r="BR37" s="214"/>
      <c r="BS37" s="759"/>
      <c r="BT37" s="760"/>
      <c r="BU37" s="760"/>
      <c r="BV37" s="760"/>
      <c r="BW37" s="760"/>
      <c r="BX37" s="760"/>
      <c r="BY37" s="760"/>
      <c r="BZ37" s="760"/>
      <c r="CA37" s="760"/>
      <c r="CB37" s="760"/>
      <c r="CC37" s="760"/>
      <c r="CD37" s="760"/>
      <c r="CE37" s="760"/>
      <c r="CF37" s="760"/>
      <c r="CG37" s="76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51"/>
      <c r="AG38" s="749"/>
      <c r="AH38" s="749"/>
      <c r="AI38" s="749"/>
      <c r="AJ38" s="750"/>
      <c r="AK38" s="756"/>
      <c r="AL38" s="821"/>
      <c r="AM38" s="821"/>
      <c r="AN38" s="821"/>
      <c r="AO38" s="821"/>
      <c r="AP38" s="821"/>
      <c r="AQ38" s="821"/>
      <c r="AR38" s="821"/>
      <c r="AS38" s="821"/>
      <c r="AT38" s="821"/>
      <c r="AU38" s="821"/>
      <c r="AV38" s="821"/>
      <c r="AW38" s="821"/>
      <c r="AX38" s="821"/>
      <c r="AY38" s="821"/>
      <c r="AZ38" s="822"/>
      <c r="BA38" s="822"/>
      <c r="BB38" s="822"/>
      <c r="BC38" s="822"/>
      <c r="BD38" s="822"/>
      <c r="BE38" s="819"/>
      <c r="BF38" s="819"/>
      <c r="BG38" s="819"/>
      <c r="BH38" s="819"/>
      <c r="BI38" s="820"/>
      <c r="BJ38" s="203"/>
      <c r="BK38" s="203"/>
      <c r="BL38" s="203"/>
      <c r="BM38" s="203"/>
      <c r="BN38" s="203"/>
      <c r="BO38" s="216"/>
      <c r="BP38" s="216"/>
      <c r="BQ38" s="213">
        <v>32</v>
      </c>
      <c r="BR38" s="214"/>
      <c r="BS38" s="759"/>
      <c r="BT38" s="760"/>
      <c r="BU38" s="760"/>
      <c r="BV38" s="760"/>
      <c r="BW38" s="760"/>
      <c r="BX38" s="760"/>
      <c r="BY38" s="760"/>
      <c r="BZ38" s="760"/>
      <c r="CA38" s="760"/>
      <c r="CB38" s="760"/>
      <c r="CC38" s="760"/>
      <c r="CD38" s="760"/>
      <c r="CE38" s="760"/>
      <c r="CF38" s="760"/>
      <c r="CG38" s="76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51"/>
      <c r="AG39" s="749"/>
      <c r="AH39" s="749"/>
      <c r="AI39" s="749"/>
      <c r="AJ39" s="750"/>
      <c r="AK39" s="756"/>
      <c r="AL39" s="821"/>
      <c r="AM39" s="821"/>
      <c r="AN39" s="821"/>
      <c r="AO39" s="821"/>
      <c r="AP39" s="821"/>
      <c r="AQ39" s="821"/>
      <c r="AR39" s="821"/>
      <c r="AS39" s="821"/>
      <c r="AT39" s="821"/>
      <c r="AU39" s="821"/>
      <c r="AV39" s="821"/>
      <c r="AW39" s="821"/>
      <c r="AX39" s="821"/>
      <c r="AY39" s="821"/>
      <c r="AZ39" s="822"/>
      <c r="BA39" s="822"/>
      <c r="BB39" s="822"/>
      <c r="BC39" s="822"/>
      <c r="BD39" s="822"/>
      <c r="BE39" s="819"/>
      <c r="BF39" s="819"/>
      <c r="BG39" s="819"/>
      <c r="BH39" s="819"/>
      <c r="BI39" s="820"/>
      <c r="BJ39" s="203"/>
      <c r="BK39" s="203"/>
      <c r="BL39" s="203"/>
      <c r="BM39" s="203"/>
      <c r="BN39" s="203"/>
      <c r="BO39" s="216"/>
      <c r="BP39" s="216"/>
      <c r="BQ39" s="213">
        <v>33</v>
      </c>
      <c r="BR39" s="214"/>
      <c r="BS39" s="759"/>
      <c r="BT39" s="760"/>
      <c r="BU39" s="760"/>
      <c r="BV39" s="760"/>
      <c r="BW39" s="760"/>
      <c r="BX39" s="760"/>
      <c r="BY39" s="760"/>
      <c r="BZ39" s="760"/>
      <c r="CA39" s="760"/>
      <c r="CB39" s="760"/>
      <c r="CC39" s="760"/>
      <c r="CD39" s="760"/>
      <c r="CE39" s="760"/>
      <c r="CF39" s="760"/>
      <c r="CG39" s="76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51"/>
      <c r="AG40" s="749"/>
      <c r="AH40" s="749"/>
      <c r="AI40" s="749"/>
      <c r="AJ40" s="750"/>
      <c r="AK40" s="756"/>
      <c r="AL40" s="821"/>
      <c r="AM40" s="821"/>
      <c r="AN40" s="821"/>
      <c r="AO40" s="821"/>
      <c r="AP40" s="821"/>
      <c r="AQ40" s="821"/>
      <c r="AR40" s="821"/>
      <c r="AS40" s="821"/>
      <c r="AT40" s="821"/>
      <c r="AU40" s="821"/>
      <c r="AV40" s="821"/>
      <c r="AW40" s="821"/>
      <c r="AX40" s="821"/>
      <c r="AY40" s="821"/>
      <c r="AZ40" s="822"/>
      <c r="BA40" s="822"/>
      <c r="BB40" s="822"/>
      <c r="BC40" s="822"/>
      <c r="BD40" s="822"/>
      <c r="BE40" s="819"/>
      <c r="BF40" s="819"/>
      <c r="BG40" s="819"/>
      <c r="BH40" s="819"/>
      <c r="BI40" s="820"/>
      <c r="BJ40" s="203"/>
      <c r="BK40" s="203"/>
      <c r="BL40" s="203"/>
      <c r="BM40" s="203"/>
      <c r="BN40" s="203"/>
      <c r="BO40" s="216"/>
      <c r="BP40" s="216"/>
      <c r="BQ40" s="213">
        <v>34</v>
      </c>
      <c r="BR40" s="214"/>
      <c r="BS40" s="759"/>
      <c r="BT40" s="760"/>
      <c r="BU40" s="760"/>
      <c r="BV40" s="760"/>
      <c r="BW40" s="760"/>
      <c r="BX40" s="760"/>
      <c r="BY40" s="760"/>
      <c r="BZ40" s="760"/>
      <c r="CA40" s="760"/>
      <c r="CB40" s="760"/>
      <c r="CC40" s="760"/>
      <c r="CD40" s="760"/>
      <c r="CE40" s="760"/>
      <c r="CF40" s="760"/>
      <c r="CG40" s="76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756"/>
      <c r="AL41" s="821"/>
      <c r="AM41" s="821"/>
      <c r="AN41" s="821"/>
      <c r="AO41" s="821"/>
      <c r="AP41" s="821"/>
      <c r="AQ41" s="821"/>
      <c r="AR41" s="821"/>
      <c r="AS41" s="821"/>
      <c r="AT41" s="821"/>
      <c r="AU41" s="821"/>
      <c r="AV41" s="821"/>
      <c r="AW41" s="821"/>
      <c r="AX41" s="821"/>
      <c r="AY41" s="821"/>
      <c r="AZ41" s="822"/>
      <c r="BA41" s="822"/>
      <c r="BB41" s="822"/>
      <c r="BC41" s="822"/>
      <c r="BD41" s="822"/>
      <c r="BE41" s="819"/>
      <c r="BF41" s="819"/>
      <c r="BG41" s="819"/>
      <c r="BH41" s="819"/>
      <c r="BI41" s="820"/>
      <c r="BJ41" s="203"/>
      <c r="BK41" s="203"/>
      <c r="BL41" s="203"/>
      <c r="BM41" s="203"/>
      <c r="BN41" s="203"/>
      <c r="BO41" s="216"/>
      <c r="BP41" s="216"/>
      <c r="BQ41" s="213">
        <v>35</v>
      </c>
      <c r="BR41" s="214"/>
      <c r="BS41" s="759"/>
      <c r="BT41" s="760"/>
      <c r="BU41" s="760"/>
      <c r="BV41" s="760"/>
      <c r="BW41" s="760"/>
      <c r="BX41" s="760"/>
      <c r="BY41" s="760"/>
      <c r="BZ41" s="760"/>
      <c r="CA41" s="760"/>
      <c r="CB41" s="760"/>
      <c r="CC41" s="760"/>
      <c r="CD41" s="760"/>
      <c r="CE41" s="760"/>
      <c r="CF41" s="760"/>
      <c r="CG41" s="76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756"/>
      <c r="AL42" s="821"/>
      <c r="AM42" s="821"/>
      <c r="AN42" s="821"/>
      <c r="AO42" s="821"/>
      <c r="AP42" s="821"/>
      <c r="AQ42" s="821"/>
      <c r="AR42" s="821"/>
      <c r="AS42" s="821"/>
      <c r="AT42" s="821"/>
      <c r="AU42" s="821"/>
      <c r="AV42" s="821"/>
      <c r="AW42" s="821"/>
      <c r="AX42" s="821"/>
      <c r="AY42" s="821"/>
      <c r="AZ42" s="822"/>
      <c r="BA42" s="822"/>
      <c r="BB42" s="822"/>
      <c r="BC42" s="822"/>
      <c r="BD42" s="822"/>
      <c r="BE42" s="819"/>
      <c r="BF42" s="819"/>
      <c r="BG42" s="819"/>
      <c r="BH42" s="819"/>
      <c r="BI42" s="820"/>
      <c r="BJ42" s="203"/>
      <c r="BK42" s="203"/>
      <c r="BL42" s="203"/>
      <c r="BM42" s="203"/>
      <c r="BN42" s="203"/>
      <c r="BO42" s="216"/>
      <c r="BP42" s="216"/>
      <c r="BQ42" s="213">
        <v>36</v>
      </c>
      <c r="BR42" s="214"/>
      <c r="BS42" s="759"/>
      <c r="BT42" s="760"/>
      <c r="BU42" s="760"/>
      <c r="BV42" s="760"/>
      <c r="BW42" s="760"/>
      <c r="BX42" s="760"/>
      <c r="BY42" s="760"/>
      <c r="BZ42" s="760"/>
      <c r="CA42" s="760"/>
      <c r="CB42" s="760"/>
      <c r="CC42" s="760"/>
      <c r="CD42" s="760"/>
      <c r="CE42" s="760"/>
      <c r="CF42" s="760"/>
      <c r="CG42" s="76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756"/>
      <c r="AL43" s="821"/>
      <c r="AM43" s="821"/>
      <c r="AN43" s="821"/>
      <c r="AO43" s="821"/>
      <c r="AP43" s="821"/>
      <c r="AQ43" s="821"/>
      <c r="AR43" s="821"/>
      <c r="AS43" s="821"/>
      <c r="AT43" s="821"/>
      <c r="AU43" s="821"/>
      <c r="AV43" s="821"/>
      <c r="AW43" s="821"/>
      <c r="AX43" s="821"/>
      <c r="AY43" s="821"/>
      <c r="AZ43" s="822"/>
      <c r="BA43" s="822"/>
      <c r="BB43" s="822"/>
      <c r="BC43" s="822"/>
      <c r="BD43" s="822"/>
      <c r="BE43" s="819"/>
      <c r="BF43" s="819"/>
      <c r="BG43" s="819"/>
      <c r="BH43" s="819"/>
      <c r="BI43" s="820"/>
      <c r="BJ43" s="203"/>
      <c r="BK43" s="203"/>
      <c r="BL43" s="203"/>
      <c r="BM43" s="203"/>
      <c r="BN43" s="203"/>
      <c r="BO43" s="216"/>
      <c r="BP43" s="216"/>
      <c r="BQ43" s="213">
        <v>37</v>
      </c>
      <c r="BR43" s="214"/>
      <c r="BS43" s="759"/>
      <c r="BT43" s="760"/>
      <c r="BU43" s="760"/>
      <c r="BV43" s="760"/>
      <c r="BW43" s="760"/>
      <c r="BX43" s="760"/>
      <c r="BY43" s="760"/>
      <c r="BZ43" s="760"/>
      <c r="CA43" s="760"/>
      <c r="CB43" s="760"/>
      <c r="CC43" s="760"/>
      <c r="CD43" s="760"/>
      <c r="CE43" s="760"/>
      <c r="CF43" s="760"/>
      <c r="CG43" s="76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756"/>
      <c r="AL44" s="821"/>
      <c r="AM44" s="821"/>
      <c r="AN44" s="821"/>
      <c r="AO44" s="821"/>
      <c r="AP44" s="821"/>
      <c r="AQ44" s="821"/>
      <c r="AR44" s="821"/>
      <c r="AS44" s="821"/>
      <c r="AT44" s="821"/>
      <c r="AU44" s="821"/>
      <c r="AV44" s="821"/>
      <c r="AW44" s="821"/>
      <c r="AX44" s="821"/>
      <c r="AY44" s="821"/>
      <c r="AZ44" s="822"/>
      <c r="BA44" s="822"/>
      <c r="BB44" s="822"/>
      <c r="BC44" s="822"/>
      <c r="BD44" s="822"/>
      <c r="BE44" s="819"/>
      <c r="BF44" s="819"/>
      <c r="BG44" s="819"/>
      <c r="BH44" s="819"/>
      <c r="BI44" s="820"/>
      <c r="BJ44" s="203"/>
      <c r="BK44" s="203"/>
      <c r="BL44" s="203"/>
      <c r="BM44" s="203"/>
      <c r="BN44" s="203"/>
      <c r="BO44" s="216"/>
      <c r="BP44" s="216"/>
      <c r="BQ44" s="213">
        <v>38</v>
      </c>
      <c r="BR44" s="214"/>
      <c r="BS44" s="759"/>
      <c r="BT44" s="760"/>
      <c r="BU44" s="760"/>
      <c r="BV44" s="760"/>
      <c r="BW44" s="760"/>
      <c r="BX44" s="760"/>
      <c r="BY44" s="760"/>
      <c r="BZ44" s="760"/>
      <c r="CA44" s="760"/>
      <c r="CB44" s="760"/>
      <c r="CC44" s="760"/>
      <c r="CD44" s="760"/>
      <c r="CE44" s="760"/>
      <c r="CF44" s="760"/>
      <c r="CG44" s="76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756"/>
      <c r="AL45" s="821"/>
      <c r="AM45" s="821"/>
      <c r="AN45" s="821"/>
      <c r="AO45" s="821"/>
      <c r="AP45" s="821"/>
      <c r="AQ45" s="821"/>
      <c r="AR45" s="821"/>
      <c r="AS45" s="821"/>
      <c r="AT45" s="821"/>
      <c r="AU45" s="821"/>
      <c r="AV45" s="821"/>
      <c r="AW45" s="821"/>
      <c r="AX45" s="821"/>
      <c r="AY45" s="821"/>
      <c r="AZ45" s="822"/>
      <c r="BA45" s="822"/>
      <c r="BB45" s="822"/>
      <c r="BC45" s="822"/>
      <c r="BD45" s="822"/>
      <c r="BE45" s="819"/>
      <c r="BF45" s="819"/>
      <c r="BG45" s="819"/>
      <c r="BH45" s="819"/>
      <c r="BI45" s="820"/>
      <c r="BJ45" s="203"/>
      <c r="BK45" s="203"/>
      <c r="BL45" s="203"/>
      <c r="BM45" s="203"/>
      <c r="BN45" s="203"/>
      <c r="BO45" s="216"/>
      <c r="BP45" s="216"/>
      <c r="BQ45" s="213">
        <v>39</v>
      </c>
      <c r="BR45" s="214"/>
      <c r="BS45" s="759"/>
      <c r="BT45" s="760"/>
      <c r="BU45" s="760"/>
      <c r="BV45" s="760"/>
      <c r="BW45" s="760"/>
      <c r="BX45" s="760"/>
      <c r="BY45" s="760"/>
      <c r="BZ45" s="760"/>
      <c r="CA45" s="760"/>
      <c r="CB45" s="760"/>
      <c r="CC45" s="760"/>
      <c r="CD45" s="760"/>
      <c r="CE45" s="760"/>
      <c r="CF45" s="760"/>
      <c r="CG45" s="76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756"/>
      <c r="AL46" s="821"/>
      <c r="AM46" s="821"/>
      <c r="AN46" s="821"/>
      <c r="AO46" s="821"/>
      <c r="AP46" s="821"/>
      <c r="AQ46" s="821"/>
      <c r="AR46" s="821"/>
      <c r="AS46" s="821"/>
      <c r="AT46" s="821"/>
      <c r="AU46" s="821"/>
      <c r="AV46" s="821"/>
      <c r="AW46" s="821"/>
      <c r="AX46" s="821"/>
      <c r="AY46" s="821"/>
      <c r="AZ46" s="822"/>
      <c r="BA46" s="822"/>
      <c r="BB46" s="822"/>
      <c r="BC46" s="822"/>
      <c r="BD46" s="822"/>
      <c r="BE46" s="819"/>
      <c r="BF46" s="819"/>
      <c r="BG46" s="819"/>
      <c r="BH46" s="819"/>
      <c r="BI46" s="820"/>
      <c r="BJ46" s="203"/>
      <c r="BK46" s="203"/>
      <c r="BL46" s="203"/>
      <c r="BM46" s="203"/>
      <c r="BN46" s="203"/>
      <c r="BO46" s="216"/>
      <c r="BP46" s="216"/>
      <c r="BQ46" s="213">
        <v>40</v>
      </c>
      <c r="BR46" s="214"/>
      <c r="BS46" s="759"/>
      <c r="BT46" s="760"/>
      <c r="BU46" s="760"/>
      <c r="BV46" s="760"/>
      <c r="BW46" s="760"/>
      <c r="BX46" s="760"/>
      <c r="BY46" s="760"/>
      <c r="BZ46" s="760"/>
      <c r="CA46" s="760"/>
      <c r="CB46" s="760"/>
      <c r="CC46" s="760"/>
      <c r="CD46" s="760"/>
      <c r="CE46" s="760"/>
      <c r="CF46" s="760"/>
      <c r="CG46" s="76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756"/>
      <c r="AL47" s="821"/>
      <c r="AM47" s="821"/>
      <c r="AN47" s="821"/>
      <c r="AO47" s="821"/>
      <c r="AP47" s="821"/>
      <c r="AQ47" s="821"/>
      <c r="AR47" s="821"/>
      <c r="AS47" s="821"/>
      <c r="AT47" s="821"/>
      <c r="AU47" s="821"/>
      <c r="AV47" s="821"/>
      <c r="AW47" s="821"/>
      <c r="AX47" s="821"/>
      <c r="AY47" s="821"/>
      <c r="AZ47" s="822"/>
      <c r="BA47" s="822"/>
      <c r="BB47" s="822"/>
      <c r="BC47" s="822"/>
      <c r="BD47" s="822"/>
      <c r="BE47" s="819"/>
      <c r="BF47" s="819"/>
      <c r="BG47" s="819"/>
      <c r="BH47" s="819"/>
      <c r="BI47" s="820"/>
      <c r="BJ47" s="203"/>
      <c r="BK47" s="203"/>
      <c r="BL47" s="203"/>
      <c r="BM47" s="203"/>
      <c r="BN47" s="203"/>
      <c r="BO47" s="216"/>
      <c r="BP47" s="216"/>
      <c r="BQ47" s="213">
        <v>41</v>
      </c>
      <c r="BR47" s="214"/>
      <c r="BS47" s="759"/>
      <c r="BT47" s="760"/>
      <c r="BU47" s="760"/>
      <c r="BV47" s="760"/>
      <c r="BW47" s="760"/>
      <c r="BX47" s="760"/>
      <c r="BY47" s="760"/>
      <c r="BZ47" s="760"/>
      <c r="CA47" s="760"/>
      <c r="CB47" s="760"/>
      <c r="CC47" s="760"/>
      <c r="CD47" s="760"/>
      <c r="CE47" s="760"/>
      <c r="CF47" s="760"/>
      <c r="CG47" s="76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756"/>
      <c r="AL48" s="821"/>
      <c r="AM48" s="821"/>
      <c r="AN48" s="821"/>
      <c r="AO48" s="821"/>
      <c r="AP48" s="821"/>
      <c r="AQ48" s="821"/>
      <c r="AR48" s="821"/>
      <c r="AS48" s="821"/>
      <c r="AT48" s="821"/>
      <c r="AU48" s="821"/>
      <c r="AV48" s="821"/>
      <c r="AW48" s="821"/>
      <c r="AX48" s="821"/>
      <c r="AY48" s="821"/>
      <c r="AZ48" s="822"/>
      <c r="BA48" s="822"/>
      <c r="BB48" s="822"/>
      <c r="BC48" s="822"/>
      <c r="BD48" s="822"/>
      <c r="BE48" s="819"/>
      <c r="BF48" s="819"/>
      <c r="BG48" s="819"/>
      <c r="BH48" s="819"/>
      <c r="BI48" s="820"/>
      <c r="BJ48" s="203"/>
      <c r="BK48" s="203"/>
      <c r="BL48" s="203"/>
      <c r="BM48" s="203"/>
      <c r="BN48" s="203"/>
      <c r="BO48" s="216"/>
      <c r="BP48" s="216"/>
      <c r="BQ48" s="213">
        <v>42</v>
      </c>
      <c r="BR48" s="214"/>
      <c r="BS48" s="759"/>
      <c r="BT48" s="760"/>
      <c r="BU48" s="760"/>
      <c r="BV48" s="760"/>
      <c r="BW48" s="760"/>
      <c r="BX48" s="760"/>
      <c r="BY48" s="760"/>
      <c r="BZ48" s="760"/>
      <c r="CA48" s="760"/>
      <c r="CB48" s="760"/>
      <c r="CC48" s="760"/>
      <c r="CD48" s="760"/>
      <c r="CE48" s="760"/>
      <c r="CF48" s="760"/>
      <c r="CG48" s="76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756"/>
      <c r="AL49" s="821"/>
      <c r="AM49" s="821"/>
      <c r="AN49" s="821"/>
      <c r="AO49" s="821"/>
      <c r="AP49" s="821"/>
      <c r="AQ49" s="821"/>
      <c r="AR49" s="821"/>
      <c r="AS49" s="821"/>
      <c r="AT49" s="821"/>
      <c r="AU49" s="821"/>
      <c r="AV49" s="821"/>
      <c r="AW49" s="821"/>
      <c r="AX49" s="821"/>
      <c r="AY49" s="821"/>
      <c r="AZ49" s="822"/>
      <c r="BA49" s="822"/>
      <c r="BB49" s="822"/>
      <c r="BC49" s="822"/>
      <c r="BD49" s="822"/>
      <c r="BE49" s="819"/>
      <c r="BF49" s="819"/>
      <c r="BG49" s="819"/>
      <c r="BH49" s="819"/>
      <c r="BI49" s="820"/>
      <c r="BJ49" s="203"/>
      <c r="BK49" s="203"/>
      <c r="BL49" s="203"/>
      <c r="BM49" s="203"/>
      <c r="BN49" s="203"/>
      <c r="BO49" s="216"/>
      <c r="BP49" s="216"/>
      <c r="BQ49" s="213">
        <v>43</v>
      </c>
      <c r="BR49" s="214"/>
      <c r="BS49" s="759"/>
      <c r="BT49" s="760"/>
      <c r="BU49" s="760"/>
      <c r="BV49" s="760"/>
      <c r="BW49" s="760"/>
      <c r="BX49" s="760"/>
      <c r="BY49" s="760"/>
      <c r="BZ49" s="760"/>
      <c r="CA49" s="760"/>
      <c r="CB49" s="760"/>
      <c r="CC49" s="760"/>
      <c r="CD49" s="760"/>
      <c r="CE49" s="760"/>
      <c r="CF49" s="760"/>
      <c r="CG49" s="76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51"/>
      <c r="AG50" s="749"/>
      <c r="AH50" s="749"/>
      <c r="AI50" s="749"/>
      <c r="AJ50" s="750"/>
      <c r="AK50" s="826"/>
      <c r="AL50" s="824"/>
      <c r="AM50" s="824"/>
      <c r="AN50" s="824"/>
      <c r="AO50" s="824"/>
      <c r="AP50" s="824"/>
      <c r="AQ50" s="824"/>
      <c r="AR50" s="824"/>
      <c r="AS50" s="824"/>
      <c r="AT50" s="824"/>
      <c r="AU50" s="824"/>
      <c r="AV50" s="824"/>
      <c r="AW50" s="824"/>
      <c r="AX50" s="824"/>
      <c r="AY50" s="824"/>
      <c r="AZ50" s="827"/>
      <c r="BA50" s="827"/>
      <c r="BB50" s="827"/>
      <c r="BC50" s="827"/>
      <c r="BD50" s="827"/>
      <c r="BE50" s="819"/>
      <c r="BF50" s="819"/>
      <c r="BG50" s="819"/>
      <c r="BH50" s="819"/>
      <c r="BI50" s="820"/>
      <c r="BJ50" s="203"/>
      <c r="BK50" s="203"/>
      <c r="BL50" s="203"/>
      <c r="BM50" s="203"/>
      <c r="BN50" s="203"/>
      <c r="BO50" s="216"/>
      <c r="BP50" s="216"/>
      <c r="BQ50" s="213">
        <v>44</v>
      </c>
      <c r="BR50" s="214"/>
      <c r="BS50" s="759"/>
      <c r="BT50" s="760"/>
      <c r="BU50" s="760"/>
      <c r="BV50" s="760"/>
      <c r="BW50" s="760"/>
      <c r="BX50" s="760"/>
      <c r="BY50" s="760"/>
      <c r="BZ50" s="760"/>
      <c r="CA50" s="760"/>
      <c r="CB50" s="760"/>
      <c r="CC50" s="760"/>
      <c r="CD50" s="760"/>
      <c r="CE50" s="760"/>
      <c r="CF50" s="760"/>
      <c r="CG50" s="76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51"/>
      <c r="AG51" s="749"/>
      <c r="AH51" s="749"/>
      <c r="AI51" s="749"/>
      <c r="AJ51" s="750"/>
      <c r="AK51" s="826"/>
      <c r="AL51" s="824"/>
      <c r="AM51" s="824"/>
      <c r="AN51" s="824"/>
      <c r="AO51" s="824"/>
      <c r="AP51" s="824"/>
      <c r="AQ51" s="824"/>
      <c r="AR51" s="824"/>
      <c r="AS51" s="824"/>
      <c r="AT51" s="824"/>
      <c r="AU51" s="824"/>
      <c r="AV51" s="824"/>
      <c r="AW51" s="824"/>
      <c r="AX51" s="824"/>
      <c r="AY51" s="824"/>
      <c r="AZ51" s="827"/>
      <c r="BA51" s="827"/>
      <c r="BB51" s="827"/>
      <c r="BC51" s="827"/>
      <c r="BD51" s="827"/>
      <c r="BE51" s="819"/>
      <c r="BF51" s="819"/>
      <c r="BG51" s="819"/>
      <c r="BH51" s="819"/>
      <c r="BI51" s="820"/>
      <c r="BJ51" s="203"/>
      <c r="BK51" s="203"/>
      <c r="BL51" s="203"/>
      <c r="BM51" s="203"/>
      <c r="BN51" s="203"/>
      <c r="BO51" s="216"/>
      <c r="BP51" s="216"/>
      <c r="BQ51" s="213">
        <v>45</v>
      </c>
      <c r="BR51" s="214"/>
      <c r="BS51" s="759"/>
      <c r="BT51" s="760"/>
      <c r="BU51" s="760"/>
      <c r="BV51" s="760"/>
      <c r="BW51" s="760"/>
      <c r="BX51" s="760"/>
      <c r="BY51" s="760"/>
      <c r="BZ51" s="760"/>
      <c r="CA51" s="760"/>
      <c r="CB51" s="760"/>
      <c r="CC51" s="760"/>
      <c r="CD51" s="760"/>
      <c r="CE51" s="760"/>
      <c r="CF51" s="760"/>
      <c r="CG51" s="76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51"/>
      <c r="AG52" s="749"/>
      <c r="AH52" s="749"/>
      <c r="AI52" s="749"/>
      <c r="AJ52" s="750"/>
      <c r="AK52" s="826"/>
      <c r="AL52" s="824"/>
      <c r="AM52" s="824"/>
      <c r="AN52" s="824"/>
      <c r="AO52" s="824"/>
      <c r="AP52" s="824"/>
      <c r="AQ52" s="824"/>
      <c r="AR52" s="824"/>
      <c r="AS52" s="824"/>
      <c r="AT52" s="824"/>
      <c r="AU52" s="824"/>
      <c r="AV52" s="824"/>
      <c r="AW52" s="824"/>
      <c r="AX52" s="824"/>
      <c r="AY52" s="824"/>
      <c r="AZ52" s="827"/>
      <c r="BA52" s="827"/>
      <c r="BB52" s="827"/>
      <c r="BC52" s="827"/>
      <c r="BD52" s="827"/>
      <c r="BE52" s="819"/>
      <c r="BF52" s="819"/>
      <c r="BG52" s="819"/>
      <c r="BH52" s="819"/>
      <c r="BI52" s="820"/>
      <c r="BJ52" s="203"/>
      <c r="BK52" s="203"/>
      <c r="BL52" s="203"/>
      <c r="BM52" s="203"/>
      <c r="BN52" s="203"/>
      <c r="BO52" s="216"/>
      <c r="BP52" s="216"/>
      <c r="BQ52" s="213">
        <v>46</v>
      </c>
      <c r="BR52" s="214"/>
      <c r="BS52" s="759"/>
      <c r="BT52" s="760"/>
      <c r="BU52" s="760"/>
      <c r="BV52" s="760"/>
      <c r="BW52" s="760"/>
      <c r="BX52" s="760"/>
      <c r="BY52" s="760"/>
      <c r="BZ52" s="760"/>
      <c r="CA52" s="760"/>
      <c r="CB52" s="760"/>
      <c r="CC52" s="760"/>
      <c r="CD52" s="760"/>
      <c r="CE52" s="760"/>
      <c r="CF52" s="760"/>
      <c r="CG52" s="76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51"/>
      <c r="AG53" s="749"/>
      <c r="AH53" s="749"/>
      <c r="AI53" s="749"/>
      <c r="AJ53" s="750"/>
      <c r="AK53" s="826"/>
      <c r="AL53" s="824"/>
      <c r="AM53" s="824"/>
      <c r="AN53" s="824"/>
      <c r="AO53" s="824"/>
      <c r="AP53" s="824"/>
      <c r="AQ53" s="824"/>
      <c r="AR53" s="824"/>
      <c r="AS53" s="824"/>
      <c r="AT53" s="824"/>
      <c r="AU53" s="824"/>
      <c r="AV53" s="824"/>
      <c r="AW53" s="824"/>
      <c r="AX53" s="824"/>
      <c r="AY53" s="824"/>
      <c r="AZ53" s="827"/>
      <c r="BA53" s="827"/>
      <c r="BB53" s="827"/>
      <c r="BC53" s="827"/>
      <c r="BD53" s="827"/>
      <c r="BE53" s="819"/>
      <c r="BF53" s="819"/>
      <c r="BG53" s="819"/>
      <c r="BH53" s="819"/>
      <c r="BI53" s="820"/>
      <c r="BJ53" s="203"/>
      <c r="BK53" s="203"/>
      <c r="BL53" s="203"/>
      <c r="BM53" s="203"/>
      <c r="BN53" s="203"/>
      <c r="BO53" s="216"/>
      <c r="BP53" s="216"/>
      <c r="BQ53" s="213">
        <v>47</v>
      </c>
      <c r="BR53" s="214"/>
      <c r="BS53" s="759"/>
      <c r="BT53" s="760"/>
      <c r="BU53" s="760"/>
      <c r="BV53" s="760"/>
      <c r="BW53" s="760"/>
      <c r="BX53" s="760"/>
      <c r="BY53" s="760"/>
      <c r="BZ53" s="760"/>
      <c r="CA53" s="760"/>
      <c r="CB53" s="760"/>
      <c r="CC53" s="760"/>
      <c r="CD53" s="760"/>
      <c r="CE53" s="760"/>
      <c r="CF53" s="760"/>
      <c r="CG53" s="76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51"/>
      <c r="AG54" s="749"/>
      <c r="AH54" s="749"/>
      <c r="AI54" s="749"/>
      <c r="AJ54" s="750"/>
      <c r="AK54" s="826"/>
      <c r="AL54" s="824"/>
      <c r="AM54" s="824"/>
      <c r="AN54" s="824"/>
      <c r="AO54" s="824"/>
      <c r="AP54" s="824"/>
      <c r="AQ54" s="824"/>
      <c r="AR54" s="824"/>
      <c r="AS54" s="824"/>
      <c r="AT54" s="824"/>
      <c r="AU54" s="824"/>
      <c r="AV54" s="824"/>
      <c r="AW54" s="824"/>
      <c r="AX54" s="824"/>
      <c r="AY54" s="824"/>
      <c r="AZ54" s="827"/>
      <c r="BA54" s="827"/>
      <c r="BB54" s="827"/>
      <c r="BC54" s="827"/>
      <c r="BD54" s="827"/>
      <c r="BE54" s="819"/>
      <c r="BF54" s="819"/>
      <c r="BG54" s="819"/>
      <c r="BH54" s="819"/>
      <c r="BI54" s="820"/>
      <c r="BJ54" s="203"/>
      <c r="BK54" s="203"/>
      <c r="BL54" s="203"/>
      <c r="BM54" s="203"/>
      <c r="BN54" s="203"/>
      <c r="BO54" s="216"/>
      <c r="BP54" s="216"/>
      <c r="BQ54" s="213">
        <v>48</v>
      </c>
      <c r="BR54" s="214"/>
      <c r="BS54" s="759"/>
      <c r="BT54" s="760"/>
      <c r="BU54" s="760"/>
      <c r="BV54" s="760"/>
      <c r="BW54" s="760"/>
      <c r="BX54" s="760"/>
      <c r="BY54" s="760"/>
      <c r="BZ54" s="760"/>
      <c r="CA54" s="760"/>
      <c r="CB54" s="760"/>
      <c r="CC54" s="760"/>
      <c r="CD54" s="760"/>
      <c r="CE54" s="760"/>
      <c r="CF54" s="760"/>
      <c r="CG54" s="76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51"/>
      <c r="AG55" s="749"/>
      <c r="AH55" s="749"/>
      <c r="AI55" s="749"/>
      <c r="AJ55" s="750"/>
      <c r="AK55" s="826"/>
      <c r="AL55" s="824"/>
      <c r="AM55" s="824"/>
      <c r="AN55" s="824"/>
      <c r="AO55" s="824"/>
      <c r="AP55" s="824"/>
      <c r="AQ55" s="824"/>
      <c r="AR55" s="824"/>
      <c r="AS55" s="824"/>
      <c r="AT55" s="824"/>
      <c r="AU55" s="824"/>
      <c r="AV55" s="824"/>
      <c r="AW55" s="824"/>
      <c r="AX55" s="824"/>
      <c r="AY55" s="824"/>
      <c r="AZ55" s="827"/>
      <c r="BA55" s="827"/>
      <c r="BB55" s="827"/>
      <c r="BC55" s="827"/>
      <c r="BD55" s="827"/>
      <c r="BE55" s="819"/>
      <c r="BF55" s="819"/>
      <c r="BG55" s="819"/>
      <c r="BH55" s="819"/>
      <c r="BI55" s="820"/>
      <c r="BJ55" s="203"/>
      <c r="BK55" s="203"/>
      <c r="BL55" s="203"/>
      <c r="BM55" s="203"/>
      <c r="BN55" s="203"/>
      <c r="BO55" s="216"/>
      <c r="BP55" s="216"/>
      <c r="BQ55" s="213">
        <v>49</v>
      </c>
      <c r="BR55" s="214"/>
      <c r="BS55" s="759"/>
      <c r="BT55" s="760"/>
      <c r="BU55" s="760"/>
      <c r="BV55" s="760"/>
      <c r="BW55" s="760"/>
      <c r="BX55" s="760"/>
      <c r="BY55" s="760"/>
      <c r="BZ55" s="760"/>
      <c r="CA55" s="760"/>
      <c r="CB55" s="760"/>
      <c r="CC55" s="760"/>
      <c r="CD55" s="760"/>
      <c r="CE55" s="760"/>
      <c r="CF55" s="760"/>
      <c r="CG55" s="76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51"/>
      <c r="AG56" s="749"/>
      <c r="AH56" s="749"/>
      <c r="AI56" s="749"/>
      <c r="AJ56" s="750"/>
      <c r="AK56" s="826"/>
      <c r="AL56" s="824"/>
      <c r="AM56" s="824"/>
      <c r="AN56" s="824"/>
      <c r="AO56" s="824"/>
      <c r="AP56" s="824"/>
      <c r="AQ56" s="824"/>
      <c r="AR56" s="824"/>
      <c r="AS56" s="824"/>
      <c r="AT56" s="824"/>
      <c r="AU56" s="824"/>
      <c r="AV56" s="824"/>
      <c r="AW56" s="824"/>
      <c r="AX56" s="824"/>
      <c r="AY56" s="824"/>
      <c r="AZ56" s="827"/>
      <c r="BA56" s="827"/>
      <c r="BB56" s="827"/>
      <c r="BC56" s="827"/>
      <c r="BD56" s="827"/>
      <c r="BE56" s="819"/>
      <c r="BF56" s="819"/>
      <c r="BG56" s="819"/>
      <c r="BH56" s="819"/>
      <c r="BI56" s="820"/>
      <c r="BJ56" s="203"/>
      <c r="BK56" s="203"/>
      <c r="BL56" s="203"/>
      <c r="BM56" s="203"/>
      <c r="BN56" s="203"/>
      <c r="BO56" s="216"/>
      <c r="BP56" s="216"/>
      <c r="BQ56" s="213">
        <v>50</v>
      </c>
      <c r="BR56" s="214"/>
      <c r="BS56" s="759"/>
      <c r="BT56" s="760"/>
      <c r="BU56" s="760"/>
      <c r="BV56" s="760"/>
      <c r="BW56" s="760"/>
      <c r="BX56" s="760"/>
      <c r="BY56" s="760"/>
      <c r="BZ56" s="760"/>
      <c r="CA56" s="760"/>
      <c r="CB56" s="760"/>
      <c r="CC56" s="760"/>
      <c r="CD56" s="760"/>
      <c r="CE56" s="760"/>
      <c r="CF56" s="760"/>
      <c r="CG56" s="76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51"/>
      <c r="AG57" s="749"/>
      <c r="AH57" s="749"/>
      <c r="AI57" s="749"/>
      <c r="AJ57" s="750"/>
      <c r="AK57" s="826"/>
      <c r="AL57" s="824"/>
      <c r="AM57" s="824"/>
      <c r="AN57" s="824"/>
      <c r="AO57" s="824"/>
      <c r="AP57" s="824"/>
      <c r="AQ57" s="824"/>
      <c r="AR57" s="824"/>
      <c r="AS57" s="824"/>
      <c r="AT57" s="824"/>
      <c r="AU57" s="824"/>
      <c r="AV57" s="824"/>
      <c r="AW57" s="824"/>
      <c r="AX57" s="824"/>
      <c r="AY57" s="824"/>
      <c r="AZ57" s="827"/>
      <c r="BA57" s="827"/>
      <c r="BB57" s="827"/>
      <c r="BC57" s="827"/>
      <c r="BD57" s="827"/>
      <c r="BE57" s="819"/>
      <c r="BF57" s="819"/>
      <c r="BG57" s="819"/>
      <c r="BH57" s="819"/>
      <c r="BI57" s="820"/>
      <c r="BJ57" s="203"/>
      <c r="BK57" s="203"/>
      <c r="BL57" s="203"/>
      <c r="BM57" s="203"/>
      <c r="BN57" s="203"/>
      <c r="BO57" s="216"/>
      <c r="BP57" s="216"/>
      <c r="BQ57" s="213">
        <v>51</v>
      </c>
      <c r="BR57" s="214"/>
      <c r="BS57" s="759"/>
      <c r="BT57" s="760"/>
      <c r="BU57" s="760"/>
      <c r="BV57" s="760"/>
      <c r="BW57" s="760"/>
      <c r="BX57" s="760"/>
      <c r="BY57" s="760"/>
      <c r="BZ57" s="760"/>
      <c r="CA57" s="760"/>
      <c r="CB57" s="760"/>
      <c r="CC57" s="760"/>
      <c r="CD57" s="760"/>
      <c r="CE57" s="760"/>
      <c r="CF57" s="760"/>
      <c r="CG57" s="76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51"/>
      <c r="AG58" s="749"/>
      <c r="AH58" s="749"/>
      <c r="AI58" s="749"/>
      <c r="AJ58" s="750"/>
      <c r="AK58" s="826"/>
      <c r="AL58" s="824"/>
      <c r="AM58" s="824"/>
      <c r="AN58" s="824"/>
      <c r="AO58" s="824"/>
      <c r="AP58" s="824"/>
      <c r="AQ58" s="824"/>
      <c r="AR58" s="824"/>
      <c r="AS58" s="824"/>
      <c r="AT58" s="824"/>
      <c r="AU58" s="824"/>
      <c r="AV58" s="824"/>
      <c r="AW58" s="824"/>
      <c r="AX58" s="824"/>
      <c r="AY58" s="824"/>
      <c r="AZ58" s="827"/>
      <c r="BA58" s="827"/>
      <c r="BB58" s="827"/>
      <c r="BC58" s="827"/>
      <c r="BD58" s="827"/>
      <c r="BE58" s="819"/>
      <c r="BF58" s="819"/>
      <c r="BG58" s="819"/>
      <c r="BH58" s="819"/>
      <c r="BI58" s="820"/>
      <c r="BJ58" s="203"/>
      <c r="BK58" s="203"/>
      <c r="BL58" s="203"/>
      <c r="BM58" s="203"/>
      <c r="BN58" s="203"/>
      <c r="BO58" s="216"/>
      <c r="BP58" s="216"/>
      <c r="BQ58" s="213">
        <v>52</v>
      </c>
      <c r="BR58" s="214"/>
      <c r="BS58" s="759"/>
      <c r="BT58" s="760"/>
      <c r="BU58" s="760"/>
      <c r="BV58" s="760"/>
      <c r="BW58" s="760"/>
      <c r="BX58" s="760"/>
      <c r="BY58" s="760"/>
      <c r="BZ58" s="760"/>
      <c r="CA58" s="760"/>
      <c r="CB58" s="760"/>
      <c r="CC58" s="760"/>
      <c r="CD58" s="760"/>
      <c r="CE58" s="760"/>
      <c r="CF58" s="760"/>
      <c r="CG58" s="76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51"/>
      <c r="AG59" s="749"/>
      <c r="AH59" s="749"/>
      <c r="AI59" s="749"/>
      <c r="AJ59" s="750"/>
      <c r="AK59" s="826"/>
      <c r="AL59" s="824"/>
      <c r="AM59" s="824"/>
      <c r="AN59" s="824"/>
      <c r="AO59" s="824"/>
      <c r="AP59" s="824"/>
      <c r="AQ59" s="824"/>
      <c r="AR59" s="824"/>
      <c r="AS59" s="824"/>
      <c r="AT59" s="824"/>
      <c r="AU59" s="824"/>
      <c r="AV59" s="824"/>
      <c r="AW59" s="824"/>
      <c r="AX59" s="824"/>
      <c r="AY59" s="824"/>
      <c r="AZ59" s="827"/>
      <c r="BA59" s="827"/>
      <c r="BB59" s="827"/>
      <c r="BC59" s="827"/>
      <c r="BD59" s="827"/>
      <c r="BE59" s="819"/>
      <c r="BF59" s="819"/>
      <c r="BG59" s="819"/>
      <c r="BH59" s="819"/>
      <c r="BI59" s="820"/>
      <c r="BJ59" s="203"/>
      <c r="BK59" s="203"/>
      <c r="BL59" s="203"/>
      <c r="BM59" s="203"/>
      <c r="BN59" s="203"/>
      <c r="BO59" s="216"/>
      <c r="BP59" s="216"/>
      <c r="BQ59" s="213">
        <v>53</v>
      </c>
      <c r="BR59" s="214"/>
      <c r="BS59" s="759"/>
      <c r="BT59" s="760"/>
      <c r="BU59" s="760"/>
      <c r="BV59" s="760"/>
      <c r="BW59" s="760"/>
      <c r="BX59" s="760"/>
      <c r="BY59" s="760"/>
      <c r="BZ59" s="760"/>
      <c r="CA59" s="760"/>
      <c r="CB59" s="760"/>
      <c r="CC59" s="760"/>
      <c r="CD59" s="760"/>
      <c r="CE59" s="760"/>
      <c r="CF59" s="760"/>
      <c r="CG59" s="76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51"/>
      <c r="AG60" s="749"/>
      <c r="AH60" s="749"/>
      <c r="AI60" s="749"/>
      <c r="AJ60" s="750"/>
      <c r="AK60" s="826"/>
      <c r="AL60" s="824"/>
      <c r="AM60" s="824"/>
      <c r="AN60" s="824"/>
      <c r="AO60" s="824"/>
      <c r="AP60" s="824"/>
      <c r="AQ60" s="824"/>
      <c r="AR60" s="824"/>
      <c r="AS60" s="824"/>
      <c r="AT60" s="824"/>
      <c r="AU60" s="824"/>
      <c r="AV60" s="824"/>
      <c r="AW60" s="824"/>
      <c r="AX60" s="824"/>
      <c r="AY60" s="824"/>
      <c r="AZ60" s="827"/>
      <c r="BA60" s="827"/>
      <c r="BB60" s="827"/>
      <c r="BC60" s="827"/>
      <c r="BD60" s="827"/>
      <c r="BE60" s="819"/>
      <c r="BF60" s="819"/>
      <c r="BG60" s="819"/>
      <c r="BH60" s="819"/>
      <c r="BI60" s="820"/>
      <c r="BJ60" s="203"/>
      <c r="BK60" s="203"/>
      <c r="BL60" s="203"/>
      <c r="BM60" s="203"/>
      <c r="BN60" s="203"/>
      <c r="BO60" s="216"/>
      <c r="BP60" s="216"/>
      <c r="BQ60" s="213">
        <v>54</v>
      </c>
      <c r="BR60" s="214"/>
      <c r="BS60" s="759"/>
      <c r="BT60" s="760"/>
      <c r="BU60" s="760"/>
      <c r="BV60" s="760"/>
      <c r="BW60" s="760"/>
      <c r="BX60" s="760"/>
      <c r="BY60" s="760"/>
      <c r="BZ60" s="760"/>
      <c r="CA60" s="760"/>
      <c r="CB60" s="760"/>
      <c r="CC60" s="760"/>
      <c r="CD60" s="760"/>
      <c r="CE60" s="760"/>
      <c r="CF60" s="760"/>
      <c r="CG60" s="76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51"/>
      <c r="AG61" s="749"/>
      <c r="AH61" s="749"/>
      <c r="AI61" s="749"/>
      <c r="AJ61" s="750"/>
      <c r="AK61" s="826"/>
      <c r="AL61" s="824"/>
      <c r="AM61" s="824"/>
      <c r="AN61" s="824"/>
      <c r="AO61" s="824"/>
      <c r="AP61" s="824"/>
      <c r="AQ61" s="824"/>
      <c r="AR61" s="824"/>
      <c r="AS61" s="824"/>
      <c r="AT61" s="824"/>
      <c r="AU61" s="824"/>
      <c r="AV61" s="824"/>
      <c r="AW61" s="824"/>
      <c r="AX61" s="824"/>
      <c r="AY61" s="824"/>
      <c r="AZ61" s="827"/>
      <c r="BA61" s="827"/>
      <c r="BB61" s="827"/>
      <c r="BC61" s="827"/>
      <c r="BD61" s="827"/>
      <c r="BE61" s="819"/>
      <c r="BF61" s="819"/>
      <c r="BG61" s="819"/>
      <c r="BH61" s="819"/>
      <c r="BI61" s="820"/>
      <c r="BJ61" s="203"/>
      <c r="BK61" s="203"/>
      <c r="BL61" s="203"/>
      <c r="BM61" s="203"/>
      <c r="BN61" s="203"/>
      <c r="BO61" s="216"/>
      <c r="BP61" s="216"/>
      <c r="BQ61" s="213">
        <v>55</v>
      </c>
      <c r="BR61" s="214"/>
      <c r="BS61" s="759"/>
      <c r="BT61" s="760"/>
      <c r="BU61" s="760"/>
      <c r="BV61" s="760"/>
      <c r="BW61" s="760"/>
      <c r="BX61" s="760"/>
      <c r="BY61" s="760"/>
      <c r="BZ61" s="760"/>
      <c r="CA61" s="760"/>
      <c r="CB61" s="760"/>
      <c r="CC61" s="760"/>
      <c r="CD61" s="760"/>
      <c r="CE61" s="760"/>
      <c r="CF61" s="760"/>
      <c r="CG61" s="76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51"/>
      <c r="AG62" s="749"/>
      <c r="AH62" s="749"/>
      <c r="AI62" s="749"/>
      <c r="AJ62" s="750"/>
      <c r="AK62" s="826"/>
      <c r="AL62" s="824"/>
      <c r="AM62" s="824"/>
      <c r="AN62" s="824"/>
      <c r="AO62" s="824"/>
      <c r="AP62" s="824"/>
      <c r="AQ62" s="824"/>
      <c r="AR62" s="824"/>
      <c r="AS62" s="824"/>
      <c r="AT62" s="824"/>
      <c r="AU62" s="824"/>
      <c r="AV62" s="824"/>
      <c r="AW62" s="824"/>
      <c r="AX62" s="824"/>
      <c r="AY62" s="824"/>
      <c r="AZ62" s="827"/>
      <c r="BA62" s="827"/>
      <c r="BB62" s="827"/>
      <c r="BC62" s="827"/>
      <c r="BD62" s="827"/>
      <c r="BE62" s="819"/>
      <c r="BF62" s="819"/>
      <c r="BG62" s="819"/>
      <c r="BH62" s="819"/>
      <c r="BI62" s="820"/>
      <c r="BJ62" s="835" t="s">
        <v>392</v>
      </c>
      <c r="BK62" s="797"/>
      <c r="BL62" s="797"/>
      <c r="BM62" s="797"/>
      <c r="BN62" s="798"/>
      <c r="BO62" s="216"/>
      <c r="BP62" s="216"/>
      <c r="BQ62" s="213">
        <v>56</v>
      </c>
      <c r="BR62" s="214"/>
      <c r="BS62" s="759"/>
      <c r="BT62" s="760"/>
      <c r="BU62" s="760"/>
      <c r="BV62" s="760"/>
      <c r="BW62" s="760"/>
      <c r="BX62" s="760"/>
      <c r="BY62" s="760"/>
      <c r="BZ62" s="760"/>
      <c r="CA62" s="760"/>
      <c r="CB62" s="760"/>
      <c r="CC62" s="760"/>
      <c r="CD62" s="760"/>
      <c r="CE62" s="760"/>
      <c r="CF62" s="760"/>
      <c r="CG62" s="76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7"/>
    </row>
    <row r="63" spans="1:131" s="198" customFormat="1" ht="26.25" customHeight="1" thickBot="1">
      <c r="A63" s="215" t="s">
        <v>369</v>
      </c>
      <c r="B63" s="781" t="s">
        <v>393</v>
      </c>
      <c r="C63" s="782"/>
      <c r="D63" s="782"/>
      <c r="E63" s="782"/>
      <c r="F63" s="782"/>
      <c r="G63" s="782"/>
      <c r="H63" s="782"/>
      <c r="I63" s="782"/>
      <c r="J63" s="782"/>
      <c r="K63" s="782"/>
      <c r="L63" s="782"/>
      <c r="M63" s="782"/>
      <c r="N63" s="782"/>
      <c r="O63" s="782"/>
      <c r="P63" s="783"/>
      <c r="Q63" s="828"/>
      <c r="R63" s="829"/>
      <c r="S63" s="829"/>
      <c r="T63" s="829"/>
      <c r="U63" s="829"/>
      <c r="V63" s="829"/>
      <c r="W63" s="829"/>
      <c r="X63" s="829"/>
      <c r="Y63" s="829"/>
      <c r="Z63" s="829"/>
      <c r="AA63" s="829"/>
      <c r="AB63" s="829"/>
      <c r="AC63" s="829"/>
      <c r="AD63" s="829"/>
      <c r="AE63" s="830"/>
      <c r="AF63" s="831">
        <v>1859</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112</v>
      </c>
      <c r="BK63" s="840"/>
      <c r="BL63" s="840"/>
      <c r="BM63" s="840"/>
      <c r="BN63" s="841"/>
      <c r="BO63" s="216"/>
      <c r="BP63" s="216"/>
      <c r="BQ63" s="213">
        <v>57</v>
      </c>
      <c r="BR63" s="214"/>
      <c r="BS63" s="759"/>
      <c r="BT63" s="760"/>
      <c r="BU63" s="760"/>
      <c r="BV63" s="760"/>
      <c r="BW63" s="760"/>
      <c r="BX63" s="760"/>
      <c r="BY63" s="760"/>
      <c r="BZ63" s="760"/>
      <c r="CA63" s="760"/>
      <c r="CB63" s="760"/>
      <c r="CC63" s="760"/>
      <c r="CD63" s="760"/>
      <c r="CE63" s="760"/>
      <c r="CF63" s="760"/>
      <c r="CG63" s="76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9"/>
      <c r="BT64" s="760"/>
      <c r="BU64" s="760"/>
      <c r="BV64" s="760"/>
      <c r="BW64" s="760"/>
      <c r="BX64" s="760"/>
      <c r="BY64" s="760"/>
      <c r="BZ64" s="760"/>
      <c r="CA64" s="760"/>
      <c r="CB64" s="760"/>
      <c r="CC64" s="760"/>
      <c r="CD64" s="760"/>
      <c r="CE64" s="760"/>
      <c r="CF64" s="760"/>
      <c r="CG64" s="76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9"/>
      <c r="BT65" s="760"/>
      <c r="BU65" s="760"/>
      <c r="BV65" s="760"/>
      <c r="BW65" s="760"/>
      <c r="BX65" s="760"/>
      <c r="BY65" s="760"/>
      <c r="BZ65" s="760"/>
      <c r="CA65" s="760"/>
      <c r="CB65" s="760"/>
      <c r="CC65" s="760"/>
      <c r="CD65" s="760"/>
      <c r="CE65" s="760"/>
      <c r="CF65" s="760"/>
      <c r="CG65" s="76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2" t="s">
        <v>376</v>
      </c>
      <c r="AG66" s="804"/>
      <c r="AH66" s="804"/>
      <c r="AI66" s="804"/>
      <c r="AJ66" s="843"/>
      <c r="AK66" s="705" t="s">
        <v>377</v>
      </c>
      <c r="AL66" s="729"/>
      <c r="AM66" s="729"/>
      <c r="AN66" s="729"/>
      <c r="AO66" s="730"/>
      <c r="AP66" s="705" t="s">
        <v>378</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7"/>
      <c r="AH67" s="807"/>
      <c r="AI67" s="807"/>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536</v>
      </c>
      <c r="C68" s="860"/>
      <c r="D68" s="860"/>
      <c r="E68" s="860"/>
      <c r="F68" s="860"/>
      <c r="G68" s="860"/>
      <c r="H68" s="860"/>
      <c r="I68" s="860"/>
      <c r="J68" s="860"/>
      <c r="K68" s="860"/>
      <c r="L68" s="860"/>
      <c r="M68" s="860"/>
      <c r="N68" s="860"/>
      <c r="O68" s="860"/>
      <c r="P68" s="861"/>
      <c r="Q68" s="862">
        <v>539</v>
      </c>
      <c r="R68" s="856"/>
      <c r="S68" s="856"/>
      <c r="T68" s="856"/>
      <c r="U68" s="856"/>
      <c r="V68" s="856">
        <v>464</v>
      </c>
      <c r="W68" s="856"/>
      <c r="X68" s="856"/>
      <c r="Y68" s="856"/>
      <c r="Z68" s="856"/>
      <c r="AA68" s="856">
        <v>76</v>
      </c>
      <c r="AB68" s="856"/>
      <c r="AC68" s="856"/>
      <c r="AD68" s="856"/>
      <c r="AE68" s="856"/>
      <c r="AF68" s="856">
        <v>76</v>
      </c>
      <c r="AG68" s="856"/>
      <c r="AH68" s="856"/>
      <c r="AI68" s="856"/>
      <c r="AJ68" s="856"/>
      <c r="AK68" s="856" t="s">
        <v>544</v>
      </c>
      <c r="AL68" s="856"/>
      <c r="AM68" s="856"/>
      <c r="AN68" s="856"/>
      <c r="AO68" s="856"/>
      <c r="AP68" s="856">
        <v>67</v>
      </c>
      <c r="AQ68" s="856"/>
      <c r="AR68" s="856"/>
      <c r="AS68" s="856"/>
      <c r="AT68" s="856"/>
      <c r="AU68" s="856">
        <v>6</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537</v>
      </c>
      <c r="C69" s="864"/>
      <c r="D69" s="864"/>
      <c r="E69" s="864"/>
      <c r="F69" s="864"/>
      <c r="G69" s="864"/>
      <c r="H69" s="864"/>
      <c r="I69" s="864"/>
      <c r="J69" s="864"/>
      <c r="K69" s="864"/>
      <c r="L69" s="864"/>
      <c r="M69" s="864"/>
      <c r="N69" s="864"/>
      <c r="O69" s="864"/>
      <c r="P69" s="865"/>
      <c r="Q69" s="866">
        <v>1485</v>
      </c>
      <c r="R69" s="821"/>
      <c r="S69" s="821"/>
      <c r="T69" s="821"/>
      <c r="U69" s="821"/>
      <c r="V69" s="821">
        <v>1432</v>
      </c>
      <c r="W69" s="821"/>
      <c r="X69" s="821"/>
      <c r="Y69" s="821"/>
      <c r="Z69" s="821"/>
      <c r="AA69" s="821">
        <v>53</v>
      </c>
      <c r="AB69" s="821"/>
      <c r="AC69" s="821"/>
      <c r="AD69" s="821"/>
      <c r="AE69" s="821"/>
      <c r="AF69" s="821">
        <v>52</v>
      </c>
      <c r="AG69" s="821"/>
      <c r="AH69" s="821"/>
      <c r="AI69" s="821"/>
      <c r="AJ69" s="821"/>
      <c r="AK69" s="821">
        <v>31</v>
      </c>
      <c r="AL69" s="821"/>
      <c r="AM69" s="821"/>
      <c r="AN69" s="821"/>
      <c r="AO69" s="821"/>
      <c r="AP69" s="821">
        <v>3073</v>
      </c>
      <c r="AQ69" s="821"/>
      <c r="AR69" s="821"/>
      <c r="AS69" s="821"/>
      <c r="AT69" s="821"/>
      <c r="AU69" s="821">
        <v>1051</v>
      </c>
      <c r="AV69" s="821"/>
      <c r="AW69" s="821"/>
      <c r="AX69" s="821"/>
      <c r="AY69" s="821"/>
      <c r="AZ69" s="867" t="s">
        <v>552</v>
      </c>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538</v>
      </c>
      <c r="C70" s="864"/>
      <c r="D70" s="864"/>
      <c r="E70" s="864"/>
      <c r="F70" s="864"/>
      <c r="G70" s="864"/>
      <c r="H70" s="864"/>
      <c r="I70" s="864"/>
      <c r="J70" s="864"/>
      <c r="K70" s="864"/>
      <c r="L70" s="864"/>
      <c r="M70" s="864"/>
      <c r="N70" s="864"/>
      <c r="O70" s="864"/>
      <c r="P70" s="865"/>
      <c r="Q70" s="866">
        <v>249</v>
      </c>
      <c r="R70" s="821"/>
      <c r="S70" s="821"/>
      <c r="T70" s="821"/>
      <c r="U70" s="821"/>
      <c r="V70" s="821">
        <v>219</v>
      </c>
      <c r="W70" s="821"/>
      <c r="X70" s="821"/>
      <c r="Y70" s="821"/>
      <c r="Z70" s="821"/>
      <c r="AA70" s="821">
        <v>30</v>
      </c>
      <c r="AB70" s="821"/>
      <c r="AC70" s="821"/>
      <c r="AD70" s="821"/>
      <c r="AE70" s="821"/>
      <c r="AF70" s="821">
        <v>30</v>
      </c>
      <c r="AG70" s="821"/>
      <c r="AH70" s="821"/>
      <c r="AI70" s="821"/>
      <c r="AJ70" s="821"/>
      <c r="AK70" s="821" t="s">
        <v>544</v>
      </c>
      <c r="AL70" s="821"/>
      <c r="AM70" s="821"/>
      <c r="AN70" s="821"/>
      <c r="AO70" s="821"/>
      <c r="AP70" s="754" t="s">
        <v>545</v>
      </c>
      <c r="AQ70" s="755"/>
      <c r="AR70" s="755"/>
      <c r="AS70" s="755"/>
      <c r="AT70" s="756"/>
      <c r="AU70" s="754" t="s">
        <v>545</v>
      </c>
      <c r="AV70" s="755"/>
      <c r="AW70" s="755"/>
      <c r="AX70" s="755"/>
      <c r="AY70" s="756"/>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539</v>
      </c>
      <c r="C71" s="864"/>
      <c r="D71" s="864"/>
      <c r="E71" s="864"/>
      <c r="F71" s="864"/>
      <c r="G71" s="864"/>
      <c r="H71" s="864"/>
      <c r="I71" s="864"/>
      <c r="J71" s="864"/>
      <c r="K71" s="864"/>
      <c r="L71" s="864"/>
      <c r="M71" s="864"/>
      <c r="N71" s="864"/>
      <c r="O71" s="864"/>
      <c r="P71" s="865"/>
      <c r="Q71" s="866">
        <v>231134</v>
      </c>
      <c r="R71" s="821"/>
      <c r="S71" s="821"/>
      <c r="T71" s="821"/>
      <c r="U71" s="821"/>
      <c r="V71" s="821">
        <v>220251</v>
      </c>
      <c r="W71" s="821"/>
      <c r="X71" s="821"/>
      <c r="Y71" s="821"/>
      <c r="Z71" s="821"/>
      <c r="AA71" s="821">
        <v>10883</v>
      </c>
      <c r="AB71" s="821"/>
      <c r="AC71" s="821"/>
      <c r="AD71" s="821"/>
      <c r="AE71" s="821"/>
      <c r="AF71" s="821">
        <v>10883</v>
      </c>
      <c r="AG71" s="821"/>
      <c r="AH71" s="821"/>
      <c r="AI71" s="821"/>
      <c r="AJ71" s="821"/>
      <c r="AK71" s="821">
        <v>1464</v>
      </c>
      <c r="AL71" s="821"/>
      <c r="AM71" s="821"/>
      <c r="AN71" s="821"/>
      <c r="AO71" s="821"/>
      <c r="AP71" s="754" t="s">
        <v>545</v>
      </c>
      <c r="AQ71" s="755"/>
      <c r="AR71" s="755"/>
      <c r="AS71" s="755"/>
      <c r="AT71" s="756"/>
      <c r="AU71" s="754" t="s">
        <v>545</v>
      </c>
      <c r="AV71" s="755"/>
      <c r="AW71" s="755"/>
      <c r="AX71" s="755"/>
      <c r="AY71" s="756"/>
      <c r="AZ71" s="867" t="s">
        <v>553</v>
      </c>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540</v>
      </c>
      <c r="C72" s="864"/>
      <c r="D72" s="864"/>
      <c r="E72" s="864"/>
      <c r="F72" s="864"/>
      <c r="G72" s="864"/>
      <c r="H72" s="864"/>
      <c r="I72" s="864"/>
      <c r="J72" s="864"/>
      <c r="K72" s="864"/>
      <c r="L72" s="864"/>
      <c r="M72" s="864"/>
      <c r="N72" s="864"/>
      <c r="O72" s="864"/>
      <c r="P72" s="865"/>
      <c r="Q72" s="866">
        <v>98</v>
      </c>
      <c r="R72" s="821"/>
      <c r="S72" s="821"/>
      <c r="T72" s="821"/>
      <c r="U72" s="821"/>
      <c r="V72" s="821">
        <v>87</v>
      </c>
      <c r="W72" s="821"/>
      <c r="X72" s="821"/>
      <c r="Y72" s="821"/>
      <c r="Z72" s="821"/>
      <c r="AA72" s="821">
        <v>10</v>
      </c>
      <c r="AB72" s="821"/>
      <c r="AC72" s="821"/>
      <c r="AD72" s="821"/>
      <c r="AE72" s="821"/>
      <c r="AF72" s="821">
        <v>10</v>
      </c>
      <c r="AG72" s="821"/>
      <c r="AH72" s="821"/>
      <c r="AI72" s="821"/>
      <c r="AJ72" s="821"/>
      <c r="AK72" s="821" t="s">
        <v>548</v>
      </c>
      <c r="AL72" s="821"/>
      <c r="AM72" s="821"/>
      <c r="AN72" s="821"/>
      <c r="AO72" s="821"/>
      <c r="AP72" s="754" t="s">
        <v>545</v>
      </c>
      <c r="AQ72" s="755"/>
      <c r="AR72" s="755"/>
      <c r="AS72" s="755"/>
      <c r="AT72" s="756"/>
      <c r="AU72" s="754" t="s">
        <v>545</v>
      </c>
      <c r="AV72" s="755"/>
      <c r="AW72" s="755"/>
      <c r="AX72" s="755"/>
      <c r="AY72" s="756"/>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541</v>
      </c>
      <c r="C73" s="864"/>
      <c r="D73" s="864"/>
      <c r="E73" s="864"/>
      <c r="F73" s="864"/>
      <c r="G73" s="864"/>
      <c r="H73" s="864"/>
      <c r="I73" s="864"/>
      <c r="J73" s="864"/>
      <c r="K73" s="864"/>
      <c r="L73" s="864"/>
      <c r="M73" s="864"/>
      <c r="N73" s="864"/>
      <c r="O73" s="864"/>
      <c r="P73" s="865"/>
      <c r="Q73" s="866">
        <v>67</v>
      </c>
      <c r="R73" s="821"/>
      <c r="S73" s="821"/>
      <c r="T73" s="821"/>
      <c r="U73" s="821"/>
      <c r="V73" s="821">
        <v>66</v>
      </c>
      <c r="W73" s="821"/>
      <c r="X73" s="821"/>
      <c r="Y73" s="821"/>
      <c r="Z73" s="821"/>
      <c r="AA73" s="821">
        <v>1</v>
      </c>
      <c r="AB73" s="821"/>
      <c r="AC73" s="821"/>
      <c r="AD73" s="821"/>
      <c r="AE73" s="821"/>
      <c r="AF73" s="821">
        <v>1</v>
      </c>
      <c r="AG73" s="821"/>
      <c r="AH73" s="821"/>
      <c r="AI73" s="821"/>
      <c r="AJ73" s="821"/>
      <c r="AK73" s="821" t="s">
        <v>544</v>
      </c>
      <c r="AL73" s="821"/>
      <c r="AM73" s="821"/>
      <c r="AN73" s="821"/>
      <c r="AO73" s="821"/>
      <c r="AP73" s="754" t="s">
        <v>545</v>
      </c>
      <c r="AQ73" s="755"/>
      <c r="AR73" s="755"/>
      <c r="AS73" s="755"/>
      <c r="AT73" s="756"/>
      <c r="AU73" s="754" t="s">
        <v>545</v>
      </c>
      <c r="AV73" s="755"/>
      <c r="AW73" s="755"/>
      <c r="AX73" s="755"/>
      <c r="AY73" s="756"/>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542</v>
      </c>
      <c r="C74" s="864"/>
      <c r="D74" s="864"/>
      <c r="E74" s="864"/>
      <c r="F74" s="864"/>
      <c r="G74" s="864"/>
      <c r="H74" s="864"/>
      <c r="I74" s="864"/>
      <c r="J74" s="864"/>
      <c r="K74" s="864"/>
      <c r="L74" s="864"/>
      <c r="M74" s="864"/>
      <c r="N74" s="864"/>
      <c r="O74" s="864"/>
      <c r="P74" s="865"/>
      <c r="Q74" s="866">
        <v>9682</v>
      </c>
      <c r="R74" s="821"/>
      <c r="S74" s="821"/>
      <c r="T74" s="821"/>
      <c r="U74" s="821"/>
      <c r="V74" s="821">
        <v>9651</v>
      </c>
      <c r="W74" s="821"/>
      <c r="X74" s="821"/>
      <c r="Y74" s="821"/>
      <c r="Z74" s="821"/>
      <c r="AA74" s="821">
        <v>31</v>
      </c>
      <c r="AB74" s="821"/>
      <c r="AC74" s="821"/>
      <c r="AD74" s="821"/>
      <c r="AE74" s="821"/>
      <c r="AF74" s="821">
        <v>31</v>
      </c>
      <c r="AG74" s="821"/>
      <c r="AH74" s="821"/>
      <c r="AI74" s="821"/>
      <c r="AJ74" s="821"/>
      <c r="AK74" s="821">
        <v>1660</v>
      </c>
      <c r="AL74" s="821"/>
      <c r="AM74" s="821"/>
      <c r="AN74" s="821"/>
      <c r="AO74" s="821"/>
      <c r="AP74" s="754" t="s">
        <v>545</v>
      </c>
      <c r="AQ74" s="755"/>
      <c r="AR74" s="755"/>
      <c r="AS74" s="755"/>
      <c r="AT74" s="756"/>
      <c r="AU74" s="754" t="s">
        <v>545</v>
      </c>
      <c r="AV74" s="755"/>
      <c r="AW74" s="755"/>
      <c r="AX74" s="755"/>
      <c r="AY74" s="756"/>
      <c r="AZ74" s="867" t="s">
        <v>554</v>
      </c>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69"/>
      <c r="R75" s="755"/>
      <c r="S75" s="755"/>
      <c r="T75" s="755"/>
      <c r="U75" s="756"/>
      <c r="V75" s="754"/>
      <c r="W75" s="755"/>
      <c r="X75" s="755"/>
      <c r="Y75" s="755"/>
      <c r="Z75" s="756"/>
      <c r="AA75" s="754"/>
      <c r="AB75" s="755"/>
      <c r="AC75" s="755"/>
      <c r="AD75" s="755"/>
      <c r="AE75" s="756"/>
      <c r="AF75" s="754"/>
      <c r="AG75" s="755"/>
      <c r="AH75" s="755"/>
      <c r="AI75" s="755"/>
      <c r="AJ75" s="756"/>
      <c r="AK75" s="754"/>
      <c r="AL75" s="755"/>
      <c r="AM75" s="755"/>
      <c r="AN75" s="755"/>
      <c r="AO75" s="756"/>
      <c r="AP75" s="754"/>
      <c r="AQ75" s="755"/>
      <c r="AR75" s="755"/>
      <c r="AS75" s="755"/>
      <c r="AT75" s="756"/>
      <c r="AU75" s="754"/>
      <c r="AV75" s="755"/>
      <c r="AW75" s="755"/>
      <c r="AX75" s="755"/>
      <c r="AY75" s="756"/>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69"/>
      <c r="R76" s="755"/>
      <c r="S76" s="755"/>
      <c r="T76" s="755"/>
      <c r="U76" s="756"/>
      <c r="V76" s="754"/>
      <c r="W76" s="755"/>
      <c r="X76" s="755"/>
      <c r="Y76" s="755"/>
      <c r="Z76" s="756"/>
      <c r="AA76" s="754"/>
      <c r="AB76" s="755"/>
      <c r="AC76" s="755"/>
      <c r="AD76" s="755"/>
      <c r="AE76" s="756"/>
      <c r="AF76" s="754"/>
      <c r="AG76" s="755"/>
      <c r="AH76" s="755"/>
      <c r="AI76" s="755"/>
      <c r="AJ76" s="756"/>
      <c r="AK76" s="754"/>
      <c r="AL76" s="755"/>
      <c r="AM76" s="755"/>
      <c r="AN76" s="755"/>
      <c r="AO76" s="756"/>
      <c r="AP76" s="754"/>
      <c r="AQ76" s="755"/>
      <c r="AR76" s="755"/>
      <c r="AS76" s="755"/>
      <c r="AT76" s="756"/>
      <c r="AU76" s="754"/>
      <c r="AV76" s="755"/>
      <c r="AW76" s="755"/>
      <c r="AX76" s="755"/>
      <c r="AY76" s="756"/>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755"/>
      <c r="S77" s="755"/>
      <c r="T77" s="755"/>
      <c r="U77" s="756"/>
      <c r="V77" s="754"/>
      <c r="W77" s="755"/>
      <c r="X77" s="755"/>
      <c r="Y77" s="755"/>
      <c r="Z77" s="756"/>
      <c r="AA77" s="754"/>
      <c r="AB77" s="755"/>
      <c r="AC77" s="755"/>
      <c r="AD77" s="755"/>
      <c r="AE77" s="756"/>
      <c r="AF77" s="754"/>
      <c r="AG77" s="755"/>
      <c r="AH77" s="755"/>
      <c r="AI77" s="755"/>
      <c r="AJ77" s="756"/>
      <c r="AK77" s="754"/>
      <c r="AL77" s="755"/>
      <c r="AM77" s="755"/>
      <c r="AN77" s="755"/>
      <c r="AO77" s="756"/>
      <c r="AP77" s="754"/>
      <c r="AQ77" s="755"/>
      <c r="AR77" s="755"/>
      <c r="AS77" s="755"/>
      <c r="AT77" s="756"/>
      <c r="AU77" s="754"/>
      <c r="AV77" s="755"/>
      <c r="AW77" s="755"/>
      <c r="AX77" s="755"/>
      <c r="AY77" s="756"/>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369</v>
      </c>
      <c r="B88" s="781" t="s">
        <v>397</v>
      </c>
      <c r="C88" s="782"/>
      <c r="D88" s="782"/>
      <c r="E88" s="782"/>
      <c r="F88" s="782"/>
      <c r="G88" s="782"/>
      <c r="H88" s="782"/>
      <c r="I88" s="782"/>
      <c r="J88" s="782"/>
      <c r="K88" s="782"/>
      <c r="L88" s="782"/>
      <c r="M88" s="782"/>
      <c r="N88" s="782"/>
      <c r="O88" s="782"/>
      <c r="P88" s="783"/>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81" t="s">
        <v>398</v>
      </c>
      <c r="BS102" s="782"/>
      <c r="BT102" s="782"/>
      <c r="BU102" s="782"/>
      <c r="BV102" s="782"/>
      <c r="BW102" s="782"/>
      <c r="BX102" s="782"/>
      <c r="BY102" s="782"/>
      <c r="BZ102" s="782"/>
      <c r="CA102" s="782"/>
      <c r="CB102" s="782"/>
      <c r="CC102" s="782"/>
      <c r="CD102" s="782"/>
      <c r="CE102" s="782"/>
      <c r="CF102" s="782"/>
      <c r="CG102" s="783"/>
      <c r="CH102" s="877"/>
      <c r="CI102" s="878"/>
      <c r="CJ102" s="878"/>
      <c r="CK102" s="878"/>
      <c r="CL102" s="879"/>
      <c r="CM102" s="877"/>
      <c r="CN102" s="878"/>
      <c r="CO102" s="878"/>
      <c r="CP102" s="878"/>
      <c r="CQ102" s="879"/>
      <c r="CR102" s="880">
        <v>5</v>
      </c>
      <c r="CS102" s="840"/>
      <c r="CT102" s="840"/>
      <c r="CU102" s="840"/>
      <c r="CV102" s="881"/>
      <c r="CW102" s="880">
        <v>0</v>
      </c>
      <c r="CX102" s="840"/>
      <c r="CY102" s="840"/>
      <c r="CZ102" s="840"/>
      <c r="DA102" s="881"/>
      <c r="DB102" s="880">
        <v>0</v>
      </c>
      <c r="DC102" s="840"/>
      <c r="DD102" s="840"/>
      <c r="DE102" s="840"/>
      <c r="DF102" s="881"/>
      <c r="DG102" s="880">
        <v>0</v>
      </c>
      <c r="DH102" s="840"/>
      <c r="DI102" s="840"/>
      <c r="DJ102" s="840"/>
      <c r="DK102" s="881"/>
      <c r="DL102" s="880">
        <v>0</v>
      </c>
      <c r="DM102" s="840"/>
      <c r="DN102" s="840"/>
      <c r="DO102" s="840"/>
      <c r="DP102" s="881"/>
      <c r="DQ102" s="880">
        <v>0</v>
      </c>
      <c r="DR102" s="840"/>
      <c r="DS102" s="840"/>
      <c r="DT102" s="840"/>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286</v>
      </c>
      <c r="AG109" s="883"/>
      <c r="AH109" s="883"/>
      <c r="AI109" s="883"/>
      <c r="AJ109" s="884"/>
      <c r="AK109" s="882" t="s">
        <v>285</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286</v>
      </c>
      <c r="BW109" s="883"/>
      <c r="BX109" s="883"/>
      <c r="BY109" s="883"/>
      <c r="BZ109" s="884"/>
      <c r="CA109" s="882" t="s">
        <v>285</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286</v>
      </c>
      <c r="DM109" s="883"/>
      <c r="DN109" s="883"/>
      <c r="DO109" s="883"/>
      <c r="DP109" s="884"/>
      <c r="DQ109" s="882" t="s">
        <v>285</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1334336</v>
      </c>
      <c r="AB110" s="890"/>
      <c r="AC110" s="890"/>
      <c r="AD110" s="890"/>
      <c r="AE110" s="891"/>
      <c r="AF110" s="892">
        <v>1333540</v>
      </c>
      <c r="AG110" s="890"/>
      <c r="AH110" s="890"/>
      <c r="AI110" s="890"/>
      <c r="AJ110" s="891"/>
      <c r="AK110" s="892">
        <v>1335242</v>
      </c>
      <c r="AL110" s="890"/>
      <c r="AM110" s="890"/>
      <c r="AN110" s="890"/>
      <c r="AO110" s="891"/>
      <c r="AP110" s="893">
        <v>15.4</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16259701</v>
      </c>
      <c r="BR110" s="927"/>
      <c r="BS110" s="927"/>
      <c r="BT110" s="927"/>
      <c r="BU110" s="927"/>
      <c r="BV110" s="927">
        <v>17455673</v>
      </c>
      <c r="BW110" s="927"/>
      <c r="BX110" s="927"/>
      <c r="BY110" s="927"/>
      <c r="BZ110" s="927"/>
      <c r="CA110" s="927">
        <v>18534797</v>
      </c>
      <c r="CB110" s="927"/>
      <c r="CC110" s="927"/>
      <c r="CD110" s="927"/>
      <c r="CE110" s="927"/>
      <c r="CF110" s="941">
        <v>214.4</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16625033</v>
      </c>
      <c r="BR112" s="920"/>
      <c r="BS112" s="920"/>
      <c r="BT112" s="920"/>
      <c r="BU112" s="920"/>
      <c r="BV112" s="920">
        <v>15897273</v>
      </c>
      <c r="BW112" s="920"/>
      <c r="BX112" s="920"/>
      <c r="BY112" s="920"/>
      <c r="BZ112" s="920"/>
      <c r="CA112" s="920">
        <v>15268861</v>
      </c>
      <c r="CB112" s="920"/>
      <c r="CC112" s="920"/>
      <c r="CD112" s="920"/>
      <c r="CE112" s="920"/>
      <c r="CF112" s="914">
        <v>176.6</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1223442</v>
      </c>
      <c r="AB113" s="934"/>
      <c r="AC113" s="934"/>
      <c r="AD113" s="934"/>
      <c r="AE113" s="935"/>
      <c r="AF113" s="936">
        <v>1255062</v>
      </c>
      <c r="AG113" s="934"/>
      <c r="AH113" s="934"/>
      <c r="AI113" s="934"/>
      <c r="AJ113" s="935"/>
      <c r="AK113" s="936">
        <v>1275848</v>
      </c>
      <c r="AL113" s="934"/>
      <c r="AM113" s="934"/>
      <c r="AN113" s="934"/>
      <c r="AO113" s="935"/>
      <c r="AP113" s="937">
        <v>14.8</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1193586</v>
      </c>
      <c r="BR113" s="920"/>
      <c r="BS113" s="920"/>
      <c r="BT113" s="920"/>
      <c r="BU113" s="920"/>
      <c r="BV113" s="920">
        <v>1144338</v>
      </c>
      <c r="BW113" s="920"/>
      <c r="BX113" s="920"/>
      <c r="BY113" s="920"/>
      <c r="BZ113" s="920"/>
      <c r="CA113" s="920">
        <v>1057345</v>
      </c>
      <c r="CB113" s="920"/>
      <c r="CC113" s="920"/>
      <c r="CD113" s="920"/>
      <c r="CE113" s="920"/>
      <c r="CF113" s="914">
        <v>12.2</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148970</v>
      </c>
      <c r="AB114" s="959"/>
      <c r="AC114" s="959"/>
      <c r="AD114" s="959"/>
      <c r="AE114" s="960"/>
      <c r="AF114" s="961">
        <v>160749</v>
      </c>
      <c r="AG114" s="959"/>
      <c r="AH114" s="959"/>
      <c r="AI114" s="959"/>
      <c r="AJ114" s="960"/>
      <c r="AK114" s="961">
        <v>151491</v>
      </c>
      <c r="AL114" s="959"/>
      <c r="AM114" s="959"/>
      <c r="AN114" s="959"/>
      <c r="AO114" s="960"/>
      <c r="AP114" s="962">
        <v>1.8</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888851</v>
      </c>
      <c r="BR114" s="920"/>
      <c r="BS114" s="920"/>
      <c r="BT114" s="920"/>
      <c r="BU114" s="920"/>
      <c r="BV114" s="920">
        <v>538871</v>
      </c>
      <c r="BW114" s="920"/>
      <c r="BX114" s="920"/>
      <c r="BY114" s="920"/>
      <c r="BZ114" s="920"/>
      <c r="CA114" s="920">
        <v>337150</v>
      </c>
      <c r="CB114" s="920"/>
      <c r="CC114" s="920"/>
      <c r="CD114" s="920"/>
      <c r="CE114" s="920"/>
      <c r="CF114" s="914">
        <v>3.9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2238</v>
      </c>
      <c r="AB115" s="934"/>
      <c r="AC115" s="934"/>
      <c r="AD115" s="934"/>
      <c r="AE115" s="935"/>
      <c r="AF115" s="936">
        <v>2976</v>
      </c>
      <c r="AG115" s="934"/>
      <c r="AH115" s="934"/>
      <c r="AI115" s="934"/>
      <c r="AJ115" s="935"/>
      <c r="AK115" s="936">
        <v>2827</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2708986</v>
      </c>
      <c r="AB117" s="966"/>
      <c r="AC117" s="966"/>
      <c r="AD117" s="966"/>
      <c r="AE117" s="967"/>
      <c r="AF117" s="965">
        <v>2752327</v>
      </c>
      <c r="AG117" s="966"/>
      <c r="AH117" s="966"/>
      <c r="AI117" s="966"/>
      <c r="AJ117" s="967"/>
      <c r="AK117" s="965">
        <v>2765408</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286</v>
      </c>
      <c r="AG118" s="883"/>
      <c r="AH118" s="883"/>
      <c r="AI118" s="883"/>
      <c r="AJ118" s="884"/>
      <c r="AK118" s="882" t="s">
        <v>285</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34967171</v>
      </c>
      <c r="BR118" s="986"/>
      <c r="BS118" s="986"/>
      <c r="BT118" s="986"/>
      <c r="BU118" s="986"/>
      <c r="BV118" s="986">
        <v>35036155</v>
      </c>
      <c r="BW118" s="986"/>
      <c r="BX118" s="986"/>
      <c r="BY118" s="986"/>
      <c r="BZ118" s="986"/>
      <c r="CA118" s="986">
        <v>35198153</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6179097</v>
      </c>
      <c r="BR119" s="927"/>
      <c r="BS119" s="927"/>
      <c r="BT119" s="927"/>
      <c r="BU119" s="927"/>
      <c r="BV119" s="927">
        <v>6391825</v>
      </c>
      <c r="BW119" s="927"/>
      <c r="BX119" s="927"/>
      <c r="BY119" s="927"/>
      <c r="BZ119" s="927"/>
      <c r="CA119" s="927">
        <v>5988687</v>
      </c>
      <c r="CB119" s="927"/>
      <c r="CC119" s="927"/>
      <c r="CD119" s="927"/>
      <c r="CE119" s="927"/>
      <c r="CF119" s="941">
        <v>69.3</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355972</v>
      </c>
      <c r="BR120" s="920"/>
      <c r="BS120" s="920"/>
      <c r="BT120" s="920"/>
      <c r="BU120" s="920"/>
      <c r="BV120" s="920">
        <v>320613</v>
      </c>
      <c r="BW120" s="920"/>
      <c r="BX120" s="920"/>
      <c r="BY120" s="920"/>
      <c r="BZ120" s="920"/>
      <c r="CA120" s="920">
        <v>294067</v>
      </c>
      <c r="CB120" s="920"/>
      <c r="CC120" s="920"/>
      <c r="CD120" s="920"/>
      <c r="CE120" s="920"/>
      <c r="CF120" s="914">
        <v>3.4</v>
      </c>
      <c r="CG120" s="915"/>
      <c r="CH120" s="915"/>
      <c r="CI120" s="915"/>
      <c r="CJ120" s="915"/>
      <c r="CK120" s="1013" t="s">
        <v>441</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16017066</v>
      </c>
      <c r="DH120" s="927"/>
      <c r="DI120" s="927"/>
      <c r="DJ120" s="927"/>
      <c r="DK120" s="927"/>
      <c r="DL120" s="927">
        <v>15353421</v>
      </c>
      <c r="DM120" s="927"/>
      <c r="DN120" s="927"/>
      <c r="DO120" s="927"/>
      <c r="DP120" s="927"/>
      <c r="DQ120" s="927">
        <v>14738523</v>
      </c>
      <c r="DR120" s="927"/>
      <c r="DS120" s="927"/>
      <c r="DT120" s="927"/>
      <c r="DU120" s="927"/>
      <c r="DV120" s="928">
        <v>170.5</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22217113</v>
      </c>
      <c r="BR121" s="986"/>
      <c r="BS121" s="986"/>
      <c r="BT121" s="986"/>
      <c r="BU121" s="986"/>
      <c r="BV121" s="986">
        <v>22988999</v>
      </c>
      <c r="BW121" s="986"/>
      <c r="BX121" s="986"/>
      <c r="BY121" s="986"/>
      <c r="BZ121" s="986"/>
      <c r="CA121" s="986">
        <v>23461351</v>
      </c>
      <c r="CB121" s="986"/>
      <c r="CC121" s="986"/>
      <c r="CD121" s="986"/>
      <c r="CE121" s="986"/>
      <c r="CF121" s="1024">
        <v>271.39999999999998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607967</v>
      </c>
      <c r="DH121" s="920"/>
      <c r="DI121" s="920"/>
      <c r="DJ121" s="920"/>
      <c r="DK121" s="920"/>
      <c r="DL121" s="920">
        <v>543852</v>
      </c>
      <c r="DM121" s="920"/>
      <c r="DN121" s="920"/>
      <c r="DO121" s="920"/>
      <c r="DP121" s="920"/>
      <c r="DQ121" s="920">
        <v>530338</v>
      </c>
      <c r="DR121" s="920"/>
      <c r="DS121" s="920"/>
      <c r="DT121" s="920"/>
      <c r="DU121" s="920"/>
      <c r="DV121" s="921">
        <v>6.1</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28752182</v>
      </c>
      <c r="BR122" s="1035"/>
      <c r="BS122" s="1035"/>
      <c r="BT122" s="1035"/>
      <c r="BU122" s="1035"/>
      <c r="BV122" s="1035">
        <v>29701437</v>
      </c>
      <c r="BW122" s="1035"/>
      <c r="BX122" s="1035"/>
      <c r="BY122" s="1035"/>
      <c r="BZ122" s="1035"/>
      <c r="CA122" s="1035">
        <v>29744105</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70.400000000000006</v>
      </c>
      <c r="BR123" s="1027"/>
      <c r="BS123" s="1027"/>
      <c r="BT123" s="1027"/>
      <c r="BU123" s="1027"/>
      <c r="BV123" s="1027">
        <v>60</v>
      </c>
      <c r="BW123" s="1027"/>
      <c r="BX123" s="1027"/>
      <c r="BY123" s="1027"/>
      <c r="BZ123" s="1027"/>
      <c r="CA123" s="1027">
        <v>63</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2238</v>
      </c>
      <c r="AB127" s="959"/>
      <c r="AC127" s="959"/>
      <c r="AD127" s="959"/>
      <c r="AE127" s="960"/>
      <c r="AF127" s="961">
        <v>2976</v>
      </c>
      <c r="AG127" s="959"/>
      <c r="AH127" s="959"/>
      <c r="AI127" s="959"/>
      <c r="AJ127" s="960"/>
      <c r="AK127" s="961">
        <v>2827</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13.27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32974</v>
      </c>
      <c r="AB128" s="1090"/>
      <c r="AC128" s="1090"/>
      <c r="AD128" s="1090"/>
      <c r="AE128" s="1091"/>
      <c r="AF128" s="1092">
        <v>33715</v>
      </c>
      <c r="AG128" s="1090"/>
      <c r="AH128" s="1090"/>
      <c r="AI128" s="1090"/>
      <c r="AJ128" s="1091"/>
      <c r="AK128" s="1092">
        <v>32927</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18.27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10471662</v>
      </c>
      <c r="AB129" s="959"/>
      <c r="AC129" s="959"/>
      <c r="AD129" s="959"/>
      <c r="AE129" s="960"/>
      <c r="AF129" s="961">
        <v>10586845</v>
      </c>
      <c r="AG129" s="959"/>
      <c r="AH129" s="959"/>
      <c r="AI129" s="959"/>
      <c r="AJ129" s="960"/>
      <c r="AK129" s="961">
        <v>10427456</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1653462</v>
      </c>
      <c r="AB130" s="959"/>
      <c r="AC130" s="959"/>
      <c r="AD130" s="959"/>
      <c r="AE130" s="960"/>
      <c r="AF130" s="961">
        <v>1707808</v>
      </c>
      <c r="AG130" s="959"/>
      <c r="AH130" s="959"/>
      <c r="AI130" s="959"/>
      <c r="AJ130" s="960"/>
      <c r="AK130" s="961">
        <v>1781986</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63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8818200</v>
      </c>
      <c r="AB131" s="998"/>
      <c r="AC131" s="998"/>
      <c r="AD131" s="998"/>
      <c r="AE131" s="999"/>
      <c r="AF131" s="1000">
        <v>8879037</v>
      </c>
      <c r="AG131" s="998"/>
      <c r="AH131" s="998"/>
      <c r="AI131" s="998"/>
      <c r="AJ131" s="999"/>
      <c r="AK131" s="1000">
        <v>8645470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11.59590393</v>
      </c>
      <c r="AB132" s="1104"/>
      <c r="AC132" s="1104"/>
      <c r="AD132" s="1104"/>
      <c r="AE132" s="1105"/>
      <c r="AF132" s="1106">
        <v>11.38416249</v>
      </c>
      <c r="AG132" s="1104"/>
      <c r="AH132" s="1104"/>
      <c r="AI132" s="1104"/>
      <c r="AJ132" s="1105"/>
      <c r="AK132" s="1106">
        <v>10.994139130000001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11.5</v>
      </c>
      <c r="AB133" s="1111"/>
      <c r="AC133" s="1111"/>
      <c r="AD133" s="1111"/>
      <c r="AE133" s="1112"/>
      <c r="AF133" s="1110">
        <v>11.7</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2856067</v>
      </c>
      <c r="L9" s="264">
        <v>77390</v>
      </c>
      <c r="M9" s="265">
        <v>80825</v>
      </c>
      <c r="N9" s="266">
        <v>-4.2</v>
      </c>
    </row>
    <row r="10" spans="1:16">
      <c r="A10" s="248"/>
      <c r="B10" s="244"/>
      <c r="C10" s="244"/>
      <c r="D10" s="244"/>
      <c r="E10" s="244"/>
      <c r="F10" s="244"/>
      <c r="G10" s="1119" t="s">
        <v>477</v>
      </c>
      <c r="H10" s="1120"/>
      <c r="I10" s="1120"/>
      <c r="J10" s="1121"/>
      <c r="K10" s="267">
        <v>286817</v>
      </c>
      <c r="L10" s="268">
        <v>7772</v>
      </c>
      <c r="M10" s="269">
        <v>6342</v>
      </c>
      <c r="N10" s="270">
        <v>22.5</v>
      </c>
    </row>
    <row r="11" spans="1:16" ht="13.5" customHeight="1">
      <c r="A11" s="248"/>
      <c r="B11" s="244"/>
      <c r="C11" s="244"/>
      <c r="D11" s="244"/>
      <c r="E11" s="244"/>
      <c r="F11" s="244"/>
      <c r="G11" s="1119" t="s">
        <v>478</v>
      </c>
      <c r="H11" s="1120"/>
      <c r="I11" s="1120"/>
      <c r="J11" s="1121"/>
      <c r="K11" s="267">
        <v>46871</v>
      </c>
      <c r="L11" s="268">
        <v>1270</v>
      </c>
      <c r="M11" s="269">
        <v>8139</v>
      </c>
      <c r="N11" s="270">
        <v>-84.4</v>
      </c>
    </row>
    <row r="12" spans="1:16" ht="13.5" customHeight="1">
      <c r="A12" s="248"/>
      <c r="B12" s="244"/>
      <c r="C12" s="244"/>
      <c r="D12" s="244"/>
      <c r="E12" s="244"/>
      <c r="F12" s="244"/>
      <c r="G12" s="1119" t="s">
        <v>479</v>
      </c>
      <c r="H12" s="1120"/>
      <c r="I12" s="1120"/>
      <c r="J12" s="1121"/>
      <c r="K12" s="267" t="s">
        <v>480</v>
      </c>
      <c r="L12" s="268" t="s">
        <v>480</v>
      </c>
      <c r="M12" s="269">
        <v>1344</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65239</v>
      </c>
      <c r="L14" s="268">
        <v>1768</v>
      </c>
      <c r="M14" s="269">
        <v>3637</v>
      </c>
      <c r="N14" s="270">
        <v>-51.4</v>
      </c>
    </row>
    <row r="15" spans="1:16" ht="13.5" customHeight="1">
      <c r="A15" s="248"/>
      <c r="B15" s="244"/>
      <c r="C15" s="244"/>
      <c r="D15" s="244"/>
      <c r="E15" s="244"/>
      <c r="F15" s="244"/>
      <c r="G15" s="1119" t="s">
        <v>483</v>
      </c>
      <c r="H15" s="1120"/>
      <c r="I15" s="1120"/>
      <c r="J15" s="1121"/>
      <c r="K15" s="267">
        <v>60378</v>
      </c>
      <c r="L15" s="268">
        <v>1636</v>
      </c>
      <c r="M15" s="269">
        <v>1906</v>
      </c>
      <c r="N15" s="270">
        <v>-14.2</v>
      </c>
    </row>
    <row r="16" spans="1:16">
      <c r="A16" s="248"/>
      <c r="B16" s="244"/>
      <c r="C16" s="244"/>
      <c r="D16" s="244"/>
      <c r="E16" s="244"/>
      <c r="F16" s="244"/>
      <c r="G16" s="1122" t="s">
        <v>484</v>
      </c>
      <c r="H16" s="1123"/>
      <c r="I16" s="1123"/>
      <c r="J16" s="1124"/>
      <c r="K16" s="268">
        <v>-255406</v>
      </c>
      <c r="L16" s="268">
        <v>-6921</v>
      </c>
      <c r="M16" s="269">
        <v>-8599</v>
      </c>
      <c r="N16" s="270">
        <v>-19.5</v>
      </c>
    </row>
    <row r="17" spans="1:16">
      <c r="A17" s="248"/>
      <c r="B17" s="244"/>
      <c r="C17" s="244"/>
      <c r="D17" s="244"/>
      <c r="E17" s="244"/>
      <c r="F17" s="244"/>
      <c r="G17" s="1122" t="s">
        <v>170</v>
      </c>
      <c r="H17" s="1123"/>
      <c r="I17" s="1123"/>
      <c r="J17" s="1124"/>
      <c r="K17" s="268">
        <v>3059966</v>
      </c>
      <c r="L17" s="268">
        <v>82915</v>
      </c>
      <c r="M17" s="269">
        <v>93595</v>
      </c>
      <c r="N17" s="270">
        <v>-11.4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9.7799999999999994</v>
      </c>
      <c r="L21" s="281">
        <v>9.1300000000000008</v>
      </c>
      <c r="M21" s="282">
        <v>0.65</v>
      </c>
      <c r="N21" s="249"/>
      <c r="O21" s="283"/>
      <c r="P21" s="279"/>
    </row>
    <row r="22" spans="1:16" s="284" customFormat="1">
      <c r="A22" s="279"/>
      <c r="B22" s="249"/>
      <c r="C22" s="249"/>
      <c r="D22" s="249"/>
      <c r="E22" s="249"/>
      <c r="F22" s="249"/>
      <c r="G22" s="1114" t="s">
        <v>490</v>
      </c>
      <c r="H22" s="1115"/>
      <c r="I22" s="1115"/>
      <c r="J22" s="1116"/>
      <c r="K22" s="285">
        <v>91.7</v>
      </c>
      <c r="L22" s="286">
        <v>96.9</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1335242</v>
      </c>
      <c r="L32" s="294">
        <v>36181</v>
      </c>
      <c r="M32" s="295">
        <v>60757</v>
      </c>
      <c r="N32" s="296">
        <v>-40.4</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v>12</v>
      </c>
      <c r="N34" s="296" t="s">
        <v>480</v>
      </c>
    </row>
    <row r="35" spans="1:16" ht="27" customHeight="1">
      <c r="A35" s="248"/>
      <c r="B35" s="244"/>
      <c r="C35" s="244"/>
      <c r="D35" s="244"/>
      <c r="E35" s="244"/>
      <c r="F35" s="244"/>
      <c r="G35" s="1130" t="s">
        <v>496</v>
      </c>
      <c r="H35" s="1131"/>
      <c r="I35" s="1131"/>
      <c r="J35" s="1132"/>
      <c r="K35" s="294">
        <v>1275848</v>
      </c>
      <c r="L35" s="294">
        <v>34571</v>
      </c>
      <c r="M35" s="295">
        <v>18759</v>
      </c>
      <c r="N35" s="296">
        <v>84.3</v>
      </c>
    </row>
    <row r="36" spans="1:16" ht="27" customHeight="1">
      <c r="A36" s="248"/>
      <c r="B36" s="244"/>
      <c r="C36" s="244"/>
      <c r="D36" s="244"/>
      <c r="E36" s="244"/>
      <c r="F36" s="244"/>
      <c r="G36" s="1130" t="s">
        <v>497</v>
      </c>
      <c r="H36" s="1131"/>
      <c r="I36" s="1131"/>
      <c r="J36" s="1132"/>
      <c r="K36" s="294">
        <v>151491</v>
      </c>
      <c r="L36" s="294">
        <v>4105</v>
      </c>
      <c r="M36" s="295">
        <v>3072</v>
      </c>
      <c r="N36" s="296">
        <v>33.6</v>
      </c>
    </row>
    <row r="37" spans="1:16" ht="13.5" customHeight="1">
      <c r="A37" s="248"/>
      <c r="B37" s="244"/>
      <c r="C37" s="244"/>
      <c r="D37" s="244"/>
      <c r="E37" s="244"/>
      <c r="F37" s="244"/>
      <c r="G37" s="1130" t="s">
        <v>498</v>
      </c>
      <c r="H37" s="1131"/>
      <c r="I37" s="1131"/>
      <c r="J37" s="1132"/>
      <c r="K37" s="294">
        <v>2827</v>
      </c>
      <c r="L37" s="294">
        <v>77</v>
      </c>
      <c r="M37" s="295">
        <v>1649</v>
      </c>
      <c r="N37" s="296">
        <v>-95.3</v>
      </c>
    </row>
    <row r="38" spans="1:16" ht="27" customHeight="1">
      <c r="A38" s="248"/>
      <c r="B38" s="244"/>
      <c r="C38" s="244"/>
      <c r="D38" s="244"/>
      <c r="E38" s="244"/>
      <c r="F38" s="244"/>
      <c r="G38" s="1133" t="s">
        <v>499</v>
      </c>
      <c r="H38" s="1134"/>
      <c r="I38" s="1134"/>
      <c r="J38" s="1135"/>
      <c r="K38" s="297" t="s">
        <v>480</v>
      </c>
      <c r="L38" s="297" t="s">
        <v>480</v>
      </c>
      <c r="M38" s="298">
        <v>6</v>
      </c>
      <c r="N38" s="299" t="s">
        <v>480</v>
      </c>
      <c r="O38" s="293"/>
    </row>
    <row r="39" spans="1:16">
      <c r="A39" s="248"/>
      <c r="B39" s="244"/>
      <c r="C39" s="244"/>
      <c r="D39" s="244"/>
      <c r="E39" s="244"/>
      <c r="F39" s="244"/>
      <c r="G39" s="1133" t="s">
        <v>500</v>
      </c>
      <c r="H39" s="1134"/>
      <c r="I39" s="1134"/>
      <c r="J39" s="1135"/>
      <c r="K39" s="300">
        <v>-32927</v>
      </c>
      <c r="L39" s="300">
        <v>-892</v>
      </c>
      <c r="M39" s="301">
        <v>-3997</v>
      </c>
      <c r="N39" s="302">
        <v>-77.7</v>
      </c>
      <c r="O39" s="293"/>
    </row>
    <row r="40" spans="1:16" ht="27" customHeight="1">
      <c r="A40" s="248"/>
      <c r="B40" s="244"/>
      <c r="C40" s="244"/>
      <c r="D40" s="244"/>
      <c r="E40" s="244"/>
      <c r="F40" s="244"/>
      <c r="G40" s="1130" t="s">
        <v>501</v>
      </c>
      <c r="H40" s="1131"/>
      <c r="I40" s="1131"/>
      <c r="J40" s="1132"/>
      <c r="K40" s="300">
        <v>-1781986</v>
      </c>
      <c r="L40" s="300">
        <v>-48286</v>
      </c>
      <c r="M40" s="301">
        <v>-56436</v>
      </c>
      <c r="N40" s="302">
        <v>-14.4</v>
      </c>
      <c r="O40" s="293"/>
    </row>
    <row r="41" spans="1:16">
      <c r="A41" s="248"/>
      <c r="B41" s="244"/>
      <c r="C41" s="244"/>
      <c r="D41" s="244"/>
      <c r="E41" s="244"/>
      <c r="F41" s="244"/>
      <c r="G41" s="1136" t="s">
        <v>280</v>
      </c>
      <c r="H41" s="1137"/>
      <c r="I41" s="1137"/>
      <c r="J41" s="1138"/>
      <c r="K41" s="294">
        <v>950495</v>
      </c>
      <c r="L41" s="300">
        <v>25755</v>
      </c>
      <c r="M41" s="301">
        <v>23822</v>
      </c>
      <c r="N41" s="302">
        <v>8.1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1146784</v>
      </c>
      <c r="J51" s="320">
        <v>29959</v>
      </c>
      <c r="K51" s="321">
        <v>-2.5</v>
      </c>
      <c r="L51" s="322">
        <v>86381</v>
      </c>
      <c r="M51" s="323">
        <v>9.3000000000000007</v>
      </c>
      <c r="N51" s="324">
        <v>-11.8</v>
      </c>
    </row>
    <row r="52" spans="1:14">
      <c r="A52" s="248"/>
      <c r="B52" s="244"/>
      <c r="C52" s="244"/>
      <c r="D52" s="244"/>
      <c r="E52" s="244"/>
      <c r="F52" s="244"/>
      <c r="G52" s="325"/>
      <c r="H52" s="326" t="s">
        <v>512</v>
      </c>
      <c r="I52" s="327">
        <v>882600</v>
      </c>
      <c r="J52" s="328">
        <v>23058</v>
      </c>
      <c r="K52" s="329">
        <v>-21.2</v>
      </c>
      <c r="L52" s="330">
        <v>41242</v>
      </c>
      <c r="M52" s="331">
        <v>-10.4</v>
      </c>
      <c r="N52" s="332">
        <v>-10.8</v>
      </c>
    </row>
    <row r="53" spans="1:14">
      <c r="A53" s="248"/>
      <c r="B53" s="244"/>
      <c r="C53" s="244"/>
      <c r="D53" s="244"/>
      <c r="E53" s="244"/>
      <c r="F53" s="244"/>
      <c r="G53" s="310" t="s">
        <v>513</v>
      </c>
      <c r="H53" s="311"/>
      <c r="I53" s="319">
        <v>1744302</v>
      </c>
      <c r="J53" s="320">
        <v>46183</v>
      </c>
      <c r="K53" s="321">
        <v>54.2</v>
      </c>
      <c r="L53" s="322">
        <v>67088</v>
      </c>
      <c r="M53" s="323">
        <v>-22.3</v>
      </c>
      <c r="N53" s="324">
        <v>76.5</v>
      </c>
    </row>
    <row r="54" spans="1:14">
      <c r="A54" s="248"/>
      <c r="B54" s="244"/>
      <c r="C54" s="244"/>
      <c r="D54" s="244"/>
      <c r="E54" s="244"/>
      <c r="F54" s="244"/>
      <c r="G54" s="325"/>
      <c r="H54" s="326" t="s">
        <v>512</v>
      </c>
      <c r="I54" s="327">
        <v>1185693</v>
      </c>
      <c r="J54" s="328">
        <v>31393</v>
      </c>
      <c r="K54" s="329">
        <v>36.1</v>
      </c>
      <c r="L54" s="330">
        <v>37146</v>
      </c>
      <c r="M54" s="331">
        <v>-9.9</v>
      </c>
      <c r="N54" s="332">
        <v>46</v>
      </c>
    </row>
    <row r="55" spans="1:14">
      <c r="A55" s="248"/>
      <c r="B55" s="244"/>
      <c r="C55" s="244"/>
      <c r="D55" s="244"/>
      <c r="E55" s="244"/>
      <c r="F55" s="244"/>
      <c r="G55" s="310" t="s">
        <v>514</v>
      </c>
      <c r="H55" s="311"/>
      <c r="I55" s="319">
        <v>2015474</v>
      </c>
      <c r="J55" s="320">
        <v>53324</v>
      </c>
      <c r="K55" s="321">
        <v>15.5</v>
      </c>
      <c r="L55" s="322">
        <v>70489</v>
      </c>
      <c r="M55" s="323">
        <v>5.0999999999999996</v>
      </c>
      <c r="N55" s="324">
        <v>10.4</v>
      </c>
    </row>
    <row r="56" spans="1:14">
      <c r="A56" s="248"/>
      <c r="B56" s="244"/>
      <c r="C56" s="244"/>
      <c r="D56" s="244"/>
      <c r="E56" s="244"/>
      <c r="F56" s="244"/>
      <c r="G56" s="325"/>
      <c r="H56" s="326" t="s">
        <v>512</v>
      </c>
      <c r="I56" s="327">
        <v>1555438</v>
      </c>
      <c r="J56" s="328">
        <v>41152</v>
      </c>
      <c r="K56" s="329">
        <v>31.1</v>
      </c>
      <c r="L56" s="330">
        <v>37817</v>
      </c>
      <c r="M56" s="331">
        <v>1.8</v>
      </c>
      <c r="N56" s="332">
        <v>29.3</v>
      </c>
    </row>
    <row r="57" spans="1:14">
      <c r="A57" s="248"/>
      <c r="B57" s="244"/>
      <c r="C57" s="244"/>
      <c r="D57" s="244"/>
      <c r="E57" s="244"/>
      <c r="F57" s="244"/>
      <c r="G57" s="310" t="s">
        <v>515</v>
      </c>
      <c r="H57" s="311"/>
      <c r="I57" s="319">
        <v>3296031</v>
      </c>
      <c r="J57" s="320">
        <v>87976</v>
      </c>
      <c r="K57" s="321">
        <v>65</v>
      </c>
      <c r="L57" s="322">
        <v>84389</v>
      </c>
      <c r="M57" s="323">
        <v>19.7</v>
      </c>
      <c r="N57" s="324">
        <v>45.3</v>
      </c>
    </row>
    <row r="58" spans="1:14">
      <c r="A58" s="248"/>
      <c r="B58" s="244"/>
      <c r="C58" s="244"/>
      <c r="D58" s="244"/>
      <c r="E58" s="244"/>
      <c r="F58" s="244"/>
      <c r="G58" s="325"/>
      <c r="H58" s="326" t="s">
        <v>512</v>
      </c>
      <c r="I58" s="327">
        <v>2966400</v>
      </c>
      <c r="J58" s="328">
        <v>79178</v>
      </c>
      <c r="K58" s="329">
        <v>92.4</v>
      </c>
      <c r="L58" s="330">
        <v>44339</v>
      </c>
      <c r="M58" s="331">
        <v>17.2</v>
      </c>
      <c r="N58" s="332">
        <v>75.2</v>
      </c>
    </row>
    <row r="59" spans="1:14">
      <c r="A59" s="248"/>
      <c r="B59" s="244"/>
      <c r="C59" s="244"/>
      <c r="D59" s="244"/>
      <c r="E59" s="244"/>
      <c r="F59" s="244"/>
      <c r="G59" s="310" t="s">
        <v>516</v>
      </c>
      <c r="H59" s="311"/>
      <c r="I59" s="319">
        <v>2645280</v>
      </c>
      <c r="J59" s="320">
        <v>71678</v>
      </c>
      <c r="K59" s="321">
        <v>-18.5</v>
      </c>
      <c r="L59" s="322">
        <v>83623</v>
      </c>
      <c r="M59" s="323">
        <v>-0.9</v>
      </c>
      <c r="N59" s="324">
        <v>-17.600000000000001</v>
      </c>
    </row>
    <row r="60" spans="1:14">
      <c r="A60" s="248"/>
      <c r="B60" s="244"/>
      <c r="C60" s="244"/>
      <c r="D60" s="244"/>
      <c r="E60" s="244"/>
      <c r="F60" s="244"/>
      <c r="G60" s="325"/>
      <c r="H60" s="326" t="s">
        <v>512</v>
      </c>
      <c r="I60" s="333">
        <v>1005050</v>
      </c>
      <c r="J60" s="328">
        <v>27233</v>
      </c>
      <c r="K60" s="329">
        <v>-65.599999999999994</v>
      </c>
      <c r="L60" s="330">
        <v>48787</v>
      </c>
      <c r="M60" s="331">
        <v>10</v>
      </c>
      <c r="N60" s="332">
        <v>-75.599999999999994</v>
      </c>
    </row>
    <row r="61" spans="1:14">
      <c r="A61" s="248"/>
      <c r="B61" s="244"/>
      <c r="C61" s="244"/>
      <c r="D61" s="244"/>
      <c r="E61" s="244"/>
      <c r="F61" s="244"/>
      <c r="G61" s="310" t="s">
        <v>517</v>
      </c>
      <c r="H61" s="334"/>
      <c r="I61" s="335">
        <v>2169574</v>
      </c>
      <c r="J61" s="336">
        <v>57824</v>
      </c>
      <c r="K61" s="337">
        <v>22.7</v>
      </c>
      <c r="L61" s="338">
        <v>78394</v>
      </c>
      <c r="M61" s="339">
        <v>2.2000000000000002</v>
      </c>
      <c r="N61" s="324">
        <v>20.5</v>
      </c>
    </row>
    <row r="62" spans="1:14">
      <c r="A62" s="248"/>
      <c r="B62" s="244"/>
      <c r="C62" s="244"/>
      <c r="D62" s="244"/>
      <c r="E62" s="244"/>
      <c r="F62" s="244"/>
      <c r="G62" s="325"/>
      <c r="H62" s="326" t="s">
        <v>512</v>
      </c>
      <c r="I62" s="327">
        <v>1519036</v>
      </c>
      <c r="J62" s="328">
        <v>40403</v>
      </c>
      <c r="K62" s="329">
        <v>14.6</v>
      </c>
      <c r="L62" s="330">
        <v>41866</v>
      </c>
      <c r="M62" s="331">
        <v>1.7</v>
      </c>
      <c r="N62" s="332">
        <v>12.9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17.190000000000001</v>
      </c>
      <c r="G47" s="12">
        <v>17.559999999999999</v>
      </c>
      <c r="H47" s="12">
        <v>18.71</v>
      </c>
      <c r="I47" s="12">
        <v>18.510000000000002</v>
      </c>
      <c r="J47" s="13">
        <v>16.89</v>
      </c>
    </row>
    <row r="48" spans="2:10" ht="57.75" customHeight="1">
      <c r="B48" s="14"/>
      <c r="C48" s="1141" t="s">
        <v>4</v>
      </c>
      <c r="D48" s="1141"/>
      <c r="E48" s="1142"/>
      <c r="F48" s="15">
        <v>14.07</v>
      </c>
      <c r="G48" s="16">
        <v>16.489999999999998</v>
      </c>
      <c r="H48" s="16">
        <v>15.21</v>
      </c>
      <c r="I48" s="16">
        <v>11.76</v>
      </c>
      <c r="J48" s="17">
        <v>7.51</v>
      </c>
    </row>
    <row r="49" spans="2:10" ht="57.75" customHeight="1" thickBot="1">
      <c r="B49" s="18"/>
      <c r="C49" s="1143" t="s">
        <v>5</v>
      </c>
      <c r="D49" s="1143"/>
      <c r="E49" s="1144"/>
      <c r="F49" s="19">
        <v>3.63</v>
      </c>
      <c r="G49" s="20">
        <v>2.14</v>
      </c>
      <c r="H49" s="20">
        <v>2.8</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9.77</v>
      </c>
      <c r="G34" s="33">
        <v>9.9700000000000006</v>
      </c>
      <c r="H34" s="33">
        <v>9.9</v>
      </c>
      <c r="I34" s="33">
        <v>9.52</v>
      </c>
      <c r="J34" s="34">
        <v>8.9600000000000009</v>
      </c>
      <c r="K34" s="22"/>
      <c r="L34" s="22"/>
      <c r="M34" s="22"/>
      <c r="N34" s="22"/>
      <c r="O34" s="22"/>
      <c r="P34" s="22"/>
    </row>
    <row r="35" spans="1:16" ht="39" customHeight="1">
      <c r="A35" s="22"/>
      <c r="B35" s="35"/>
      <c r="C35" s="1145" t="s">
        <v>527</v>
      </c>
      <c r="D35" s="1146"/>
      <c r="E35" s="1147"/>
      <c r="F35" s="36">
        <v>13.67</v>
      </c>
      <c r="G35" s="37">
        <v>16.14</v>
      </c>
      <c r="H35" s="37">
        <v>14.97</v>
      </c>
      <c r="I35" s="37">
        <v>11.58</v>
      </c>
      <c r="J35" s="38">
        <v>7.34</v>
      </c>
      <c r="K35" s="22"/>
      <c r="L35" s="22"/>
      <c r="M35" s="22"/>
      <c r="N35" s="22"/>
      <c r="O35" s="22"/>
      <c r="P35" s="22"/>
    </row>
    <row r="36" spans="1:16" ht="39" customHeight="1">
      <c r="A36" s="22"/>
      <c r="B36" s="35"/>
      <c r="C36" s="1145" t="s">
        <v>528</v>
      </c>
      <c r="D36" s="1146"/>
      <c r="E36" s="1147"/>
      <c r="F36" s="36">
        <v>5.2</v>
      </c>
      <c r="G36" s="37">
        <v>5.34</v>
      </c>
      <c r="H36" s="37">
        <v>5.34</v>
      </c>
      <c r="I36" s="37">
        <v>5.16</v>
      </c>
      <c r="J36" s="38">
        <v>5.12</v>
      </c>
      <c r="K36" s="22"/>
      <c r="L36" s="22"/>
      <c r="M36" s="22"/>
      <c r="N36" s="22"/>
      <c r="O36" s="22"/>
      <c r="P36" s="22"/>
    </row>
    <row r="37" spans="1:16" ht="39" customHeight="1">
      <c r="A37" s="22"/>
      <c r="B37" s="35"/>
      <c r="C37" s="1145" t="s">
        <v>529</v>
      </c>
      <c r="D37" s="1146"/>
      <c r="E37" s="1147"/>
      <c r="F37" s="36">
        <v>1.07</v>
      </c>
      <c r="G37" s="37">
        <v>1.3</v>
      </c>
      <c r="H37" s="37">
        <v>1.43</v>
      </c>
      <c r="I37" s="37">
        <v>1.47</v>
      </c>
      <c r="J37" s="38">
        <v>1.54</v>
      </c>
      <c r="K37" s="22"/>
      <c r="L37" s="22"/>
      <c r="M37" s="22"/>
      <c r="N37" s="22"/>
      <c r="O37" s="22"/>
      <c r="P37" s="22"/>
    </row>
    <row r="38" spans="1:16" ht="39" customHeight="1">
      <c r="A38" s="22"/>
      <c r="B38" s="35"/>
      <c r="C38" s="1145" t="s">
        <v>530</v>
      </c>
      <c r="D38" s="1146"/>
      <c r="E38" s="1147"/>
      <c r="F38" s="36">
        <v>0.79</v>
      </c>
      <c r="G38" s="37">
        <v>0.83</v>
      </c>
      <c r="H38" s="37">
        <v>0.68</v>
      </c>
      <c r="I38" s="37">
        <v>1.02</v>
      </c>
      <c r="J38" s="38">
        <v>1.36</v>
      </c>
      <c r="K38" s="22"/>
      <c r="L38" s="22"/>
      <c r="M38" s="22"/>
      <c r="N38" s="22"/>
      <c r="O38" s="22"/>
      <c r="P38" s="22"/>
    </row>
    <row r="39" spans="1:16" ht="39" customHeight="1">
      <c r="A39" s="22"/>
      <c r="B39" s="35"/>
      <c r="C39" s="1145" t="s">
        <v>531</v>
      </c>
      <c r="D39" s="1146"/>
      <c r="E39" s="1147"/>
      <c r="F39" s="36">
        <v>0.49</v>
      </c>
      <c r="G39" s="37">
        <v>0.53</v>
      </c>
      <c r="H39" s="37">
        <v>0.53</v>
      </c>
      <c r="I39" s="37">
        <v>0.53</v>
      </c>
      <c r="J39" s="38">
        <v>0.59</v>
      </c>
      <c r="K39" s="22"/>
      <c r="L39" s="22"/>
      <c r="M39" s="22"/>
      <c r="N39" s="22"/>
      <c r="O39" s="22"/>
      <c r="P39" s="22"/>
    </row>
    <row r="40" spans="1:16" ht="39" customHeight="1">
      <c r="A40" s="22"/>
      <c r="B40" s="35"/>
      <c r="C40" s="1145" t="s">
        <v>532</v>
      </c>
      <c r="D40" s="1146"/>
      <c r="E40" s="1147"/>
      <c r="F40" s="36">
        <v>0.16</v>
      </c>
      <c r="G40" s="37">
        <v>0.15</v>
      </c>
      <c r="H40" s="37">
        <v>0.16</v>
      </c>
      <c r="I40" s="37">
        <v>0.13</v>
      </c>
      <c r="J40" s="38">
        <v>0.17</v>
      </c>
      <c r="K40" s="22"/>
      <c r="L40" s="22"/>
      <c r="M40" s="22"/>
      <c r="N40" s="22"/>
      <c r="O40" s="22"/>
      <c r="P40" s="22"/>
    </row>
    <row r="41" spans="1:16" ht="39" customHeight="1">
      <c r="A41" s="22"/>
      <c r="B41" s="35"/>
      <c r="C41" s="1145" t="s">
        <v>533</v>
      </c>
      <c r="D41" s="1146"/>
      <c r="E41" s="1147"/>
      <c r="F41" s="36">
        <v>0.16</v>
      </c>
      <c r="G41" s="37">
        <v>0.17</v>
      </c>
      <c r="H41" s="37">
        <v>0.16</v>
      </c>
      <c r="I41" s="37">
        <v>0.15</v>
      </c>
      <c r="J41" s="38">
        <v>0.15</v>
      </c>
      <c r="K41" s="22"/>
      <c r="L41" s="22"/>
      <c r="M41" s="22"/>
      <c r="N41" s="22"/>
      <c r="O41" s="22"/>
      <c r="P41" s="22"/>
    </row>
    <row r="42" spans="1:16" ht="39" customHeight="1">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535</v>
      </c>
      <c r="D43" s="1149"/>
      <c r="E43" s="1150"/>
      <c r="F43" s="41">
        <v>1.25</v>
      </c>
      <c r="G43" s="42">
        <v>0.23</v>
      </c>
      <c r="H43" s="42">
        <v>0.15</v>
      </c>
      <c r="I43" s="42">
        <v>0.09</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1212</v>
      </c>
      <c r="L45" s="60">
        <v>1316</v>
      </c>
      <c r="M45" s="60">
        <v>1334</v>
      </c>
      <c r="N45" s="60">
        <v>1334</v>
      </c>
      <c r="O45" s="61">
        <v>1335</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1241</v>
      </c>
      <c r="L48" s="64">
        <v>1219</v>
      </c>
      <c r="M48" s="64">
        <v>1223</v>
      </c>
      <c r="N48" s="64">
        <v>1255</v>
      </c>
      <c r="O48" s="65">
        <v>1276</v>
      </c>
      <c r="P48" s="48"/>
      <c r="Q48" s="48"/>
      <c r="R48" s="48"/>
      <c r="S48" s="48"/>
      <c r="T48" s="48"/>
      <c r="U48" s="48"/>
    </row>
    <row r="49" spans="1:21" ht="30.75" customHeight="1">
      <c r="A49" s="48"/>
      <c r="B49" s="1163"/>
      <c r="C49" s="1164"/>
      <c r="D49" s="62"/>
      <c r="E49" s="1155" t="s">
        <v>16</v>
      </c>
      <c r="F49" s="1155"/>
      <c r="G49" s="1155"/>
      <c r="H49" s="1155"/>
      <c r="I49" s="1155"/>
      <c r="J49" s="1156"/>
      <c r="K49" s="63">
        <v>66</v>
      </c>
      <c r="L49" s="64">
        <v>147</v>
      </c>
      <c r="M49" s="64">
        <v>149</v>
      </c>
      <c r="N49" s="64">
        <v>161</v>
      </c>
      <c r="O49" s="65">
        <v>151</v>
      </c>
      <c r="P49" s="48"/>
      <c r="Q49" s="48"/>
      <c r="R49" s="48"/>
      <c r="S49" s="48"/>
      <c r="T49" s="48"/>
      <c r="U49" s="48"/>
    </row>
    <row r="50" spans="1:21" ht="30.75" customHeight="1">
      <c r="A50" s="48"/>
      <c r="B50" s="1163"/>
      <c r="C50" s="1164"/>
      <c r="D50" s="62"/>
      <c r="E50" s="1155" t="s">
        <v>17</v>
      </c>
      <c r="F50" s="1155"/>
      <c r="G50" s="1155"/>
      <c r="H50" s="1155"/>
      <c r="I50" s="1155"/>
      <c r="J50" s="1156"/>
      <c r="K50" s="63">
        <v>2</v>
      </c>
      <c r="L50" s="64">
        <v>2</v>
      </c>
      <c r="M50" s="64">
        <v>2</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1499</v>
      </c>
      <c r="L52" s="64">
        <v>1585</v>
      </c>
      <c r="M52" s="64">
        <v>1687</v>
      </c>
      <c r="N52" s="64">
        <v>1742</v>
      </c>
      <c r="O52" s="65">
        <v>1815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1022</v>
      </c>
      <c r="L53" s="69">
        <v>1099</v>
      </c>
      <c r="M53" s="69">
        <v>1021</v>
      </c>
      <c r="N53" s="69">
        <v>1011</v>
      </c>
      <c r="O53" s="70">
        <v>950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2016-04-15T06:04:51Z</cp:lastPrinted>
  <dcterms:created xsi:type="dcterms:W3CDTF">2016-02-15T01:29:09Z</dcterms:created>
  <dcterms:modified xsi:type="dcterms:W3CDTF">2016-04-20T01:56:35Z</dcterms:modified>
</cp:coreProperties>
</file>