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74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V102" i="11" l="1"/>
  <c r="CW102" i="11"/>
  <c r="DB102" i="11"/>
  <c r="DG102" i="11"/>
  <c r="DL102" i="11"/>
  <c r="DQ102" i="11"/>
  <c r="CR102" i="11"/>
  <c r="AP88" i="11"/>
  <c r="AF88" i="11"/>
  <c r="AP23" i="11" l="1"/>
  <c r="AA23" i="11"/>
  <c r="V23" i="11"/>
  <c r="Q23" i="11"/>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C35" i="9"/>
  <c r="CO34" i="9"/>
  <c r="BW34" i="9"/>
  <c r="BW35" i="9" s="1"/>
  <c r="BW36" i="9" s="1"/>
  <c r="BW37" i="9" s="1"/>
  <c r="BW38" i="9" s="1"/>
  <c r="BW39" i="9" s="1"/>
  <c r="BW40" i="9" s="1"/>
  <c r="BW41" i="9" s="1"/>
  <c r="BW42" i="9" s="1"/>
  <c r="BW43" i="9" s="1"/>
  <c r="U34" i="9"/>
  <c r="U35" i="9" s="1"/>
  <c r="U36" i="9" s="1"/>
  <c r="U37" i="9" s="1"/>
  <c r="C34" i="9"/>
  <c r="AM34" i="9" l="1"/>
  <c r="BE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<sst xmlns="http://schemas.openxmlformats.org/spreadsheetml/2006/main" count="1022" uniqueCount="555">
  <si>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</si>
  <si>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</si>
  <si>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</si>
  <si>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</si>
  <si>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</si>
  <si>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</si>
  <si>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</si>
  <si>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</si>
  <si>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</si>
  <si>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</si>
  <si>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</si>
  <si>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</si>
  <si>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</si>
  <si>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</si>
  <si>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</si>
  <si>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</si>
  <si>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</si>
  <si>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</si>
  <si>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</si>
  <si>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</si>
  <si>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</si>
  <si>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</si>
  <si>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</si>
  <si>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</si>
  <si>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</si>
  <si>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</si>
  <si>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</si>
  <si>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</si>
  <si>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</si>
  <si>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</si>
  <si>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</si>
  <si>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</si>
  <si>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</si>
  <si>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</si>
  <si>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</si>
  <si>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</si>
  <si>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</si>
  <si>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</si>
  <si>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</si>
  <si>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</si>
  <si>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</si>
  <si>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</si>
  <si>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</si>
  <si>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</si>
  <si>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</si>
  <si>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</si>
  <si>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</si>
  <si>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</si>
  <si>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</si>
  <si>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</si>
  <si>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</si>
  <si>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</si>
  <si>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</si>
  <si>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</si>
  <si>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</si>
  <si>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</si>
  <si>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</si>
  <si>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</si>
  <si>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</si>
  <si>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</si>
  <si>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</si>
  <si>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</si>
  <si>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</si>
  <si>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</si>
  <si>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</si>
  <si>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</si>
  <si>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</si>
  <si>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</si>
  <si>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</si>
  <si>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</si>
  <si>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</si>
  <si>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</si>
  <si>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</si>
  <si>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</si>
  <si>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</si>
  <si>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</si>
  <si>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</si>
  <si>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</si>
  <si>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</si>
  <si>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</si>
  <si>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</si>
  <si>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御嵩町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</si>
  <si>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</si>
  <si>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</si>
  <si>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</si>
  <si>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</si>
  <si>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</si>
  <si>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</si>
  <si>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</si>
  <si>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</si>
  <si>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</si>
  <si>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</si>
  <si>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</si>
  <si>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</si>
  <si>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</si>
  <si>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</si>
  <si>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</si>
  <si>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</si>
  <si>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</si>
  <si>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</si>
  <si>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</si>
  <si>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</si>
  <si>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</si>
  <si>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</si>
  <si>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</si>
  <si>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</si>
  <si>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</si>
  <si>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</si>
  <si>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</si>
  <si>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</si>
  <si>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</si>
  <si>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</si>
  <si>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</si>
  <si>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</si>
  <si>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</si>
  <si>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</si>
  <si>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</si>
  <si>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</si>
  <si>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</si>
  <si>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</si>
  <si>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</si>
  <si>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</si>
  <si>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</si>
  <si>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</si>
  <si>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</si>
  <si>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</si>
  <si>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</si>
  <si>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</si>
  <si>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</si>
  <si>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</si>
  <si>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</si>
  <si>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</si>
  <si>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</si>
  <si>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</si>
  <si>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</si>
  <si>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</si>
  <si>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</si>
  <si>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</si>
  <si>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</si>
  <si>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</si>
  <si>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</si>
  <si>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</si>
  <si>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</si>
  <si>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</si>
  <si>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</si>
  <si>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</si>
  <si>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</si>
  <si>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</si>
  <si>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</si>
  <si>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</si>
  <si>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</si>
  <si>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</si>
  <si>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</si>
  <si>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</si>
  <si>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</si>
  <si>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</si>
  <si>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</si>
  <si>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</si>
  <si>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</si>
  <si>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</si>
  <si>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</si>
  <si>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</si>
  <si>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</si>
  <si>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</si>
  <si>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</si>
  <si>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</si>
  <si>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</si>
  <si>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</si>
  <si>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</si>
  <si>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</si>
  <si>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</si>
  <si>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</si>
  <si>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</si>
  <si>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</si>
  <si>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</si>
  <si>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</si>
  <si>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</si>
  <si>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</si>
  <si>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</si>
  <si>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</si>
  <si>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</si>
  <si>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</si>
  <si>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</si>
  <si>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</si>
  <si>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</si>
  <si>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</si>
  <si>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</si>
  <si>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</si>
  <si>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</si>
  <si>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</si>
  <si>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</si>
  <si>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</si>
  <si>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</si>
  <si>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</si>
  <si>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岐阜県御嵩町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</si>
  <si>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</si>
  <si>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</si>
  <si>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</si>
  <si>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</si>
  <si>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</si>
  <si>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</si>
  <si>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</si>
  <si>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</si>
  <si>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</si>
  <si>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</si>
  <si>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</si>
  <si>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</si>
  <si>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</si>
  <si>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</si>
  <si>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</si>
  <si>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</si>
  <si>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</si>
  <si>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</si>
  <si>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</si>
  <si>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</si>
  <si>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</si>
  <si>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</si>
  <si>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</si>
  <si>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</si>
  <si>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</si>
  <si>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</si>
  <si>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</si>
  <si>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</si>
  <si>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</si>
  <si>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</si>
  <si>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</si>
  <si>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</si>
  <si>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</si>
  <si>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</si>
  <si>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</si>
  <si>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</si>
  <si>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</si>
  <si>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</si>
  <si>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</si>
  <si>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</si>
  <si>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</si>
  <si>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</si>
  <si>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</si>
  <si>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</si>
  <si>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</si>
  <si>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</si>
  <si>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</si>
  <si>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</si>
  <si>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</si>
  <si>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</si>
  <si>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</si>
  <si>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</si>
  <si>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</si>
  <si>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</si>
  <si>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</si>
  <si>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</si>
  <si>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</si>
  <si>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</si>
  <si>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</si>
  <si>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</si>
  <si>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</si>
  <si>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</si>
  <si>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</si>
  <si>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</si>
  <si>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</si>
  <si>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</si>
  <si>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</si>
  <si>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</si>
  <si>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</si>
  <si>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</si>
  <si>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</si>
  <si>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</si>
  <si>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</si>
  <si>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</si>
  <si>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</si>
  <si>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</si>
  <si>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</si>
  <si>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</si>
  <si>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</si>
  <si>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</si>
  <si>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</si>
  <si>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</si>
  <si>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</si>
  <si>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</si>
  <si>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</si>
  <si>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</si>
  <si>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</si>
  <si>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</si>
  <si>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</si>
  <si>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</si>
  <si>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</si>
  <si>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</si>
  <si>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</si>
  <si>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</si>
  <si>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</si>
  <si>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</si>
  <si>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</si>
  <si>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</si>
  <si>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</si>
  <si>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</si>
  <si>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</si>
  <si>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</si>
  <si>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</si>
  <si>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</si>
  <si>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</si>
  <si>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</si>
  <si>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</si>
  <si>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</si>
  <si>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</si>
  <si>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</si>
  <si>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</si>
  <si>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</si>
  <si>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</si>
  <si>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</si>
  <si>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</si>
  <si>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</si>
  <si>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</si>
  <si>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</si>
  <si>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</si>
  <si>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</si>
  <si>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</si>
  <si>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</si>
  <si>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</si>
  <si>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</si>
  <si>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</si>
  <si>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</si>
  <si>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</si>
  <si>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</si>
  <si>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</si>
  <si>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</si>
  <si>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</si>
  <si>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</si>
  <si>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</si>
  <si>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</si>
  <si>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</si>
  <si>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</si>
  <si>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</si>
  <si>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</si>
  <si>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</si>
  <si>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</si>
  <si>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</si>
  <si>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</si>
  <si>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</si>
  <si>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</si>
  <si>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</si>
  <si>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</si>
  <si>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</si>
  <si>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</si>
  <si>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岐阜県御嵩町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</si>
  <si>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</si>
  <si>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</si>
  <si>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</si>
  <si>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</si>
  <si>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</si>
  <si>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</si>
  <si>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</si>
  <si>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</si>
  <si>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</si>
  <si>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</si>
  <si>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</si>
  <si>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</si>
  <si>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</si>
  <si>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</si>
  <si>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</si>
  <si>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</si>
  <si>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</si>
  <si>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</si>
  <si>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</si>
  <si>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</si>
  <si>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</si>
  <si>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</si>
  <si>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</si>
  <si>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</si>
  <si>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</si>
  <si>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</si>
  <si>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</si>
  <si>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</si>
  <si>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</si>
  <si>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</si>
  <si>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</si>
  <si>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</si>
  <si>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</si>
  <si>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</si>
  <si>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</si>
  <si>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介護保険特別会計（保険事業勘定）</t>
    <phoneticPr fontId="5"/>
  </si>
  <si>
    <t>介護保険特別会計（介護サービス事業勘定）</t>
    <phoneticPr fontId="5"/>
  </si>
  <si>
    <t>水道事業会計</t>
    <phoneticPr fontId="5"/>
  </si>
  <si>
    <t>法適用企業</t>
    <phoneticPr fontId="5"/>
  </si>
  <si>
    <t>下水道特別会計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</si>
  <si>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</si>
  <si>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</si>
  <si>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</si>
  <si>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</si>
  <si>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</si>
  <si>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</si>
  <si>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</si>
  <si>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</si>
  <si>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</si>
  <si>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</si>
  <si>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</si>
  <si>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</si>
  <si>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</si>
  <si>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</si>
  <si>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</si>
  <si>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</si>
  <si>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</si>
  <si>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</si>
  <si>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</si>
  <si>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</si>
  <si>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</si>
  <si>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</si>
  <si>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</si>
  <si>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</si>
  <si>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</si>
  <si>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</si>
  <si>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</si>
  <si>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</si>
  <si>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</si>
  <si>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</si>
  <si>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</si>
  <si>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</si>
  <si>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</si>
  <si>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</si>
  <si>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</si>
  <si>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</si>
  <si>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</si>
  <si>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</si>
  <si>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</si>
  <si>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</si>
  <si>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</si>
  <si>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</si>
  <si>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</si>
  <si>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</si>
  <si>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</si>
  <si>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</si>
  <si>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</si>
  <si>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</si>
  <si>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</si>
  <si>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</si>
  <si>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</si>
  <si>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</si>
  <si>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</si>
  <si>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</si>
  <si>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</si>
  <si>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</si>
  <si>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</si>
  <si>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</si>
  <si>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</si>
  <si>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</si>
  <si>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</si>
  <si>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</si>
  <si>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</si>
  <si>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</si>
  <si>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</si>
  <si>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</si>
  <si>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</si>
  <si>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</si>
  <si>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</si>
  <si>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</si>
  <si>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</si>
  <si>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</si>
  <si>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</si>
  <si>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</si>
  <si>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</si>
  <si>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</si>
  <si>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</si>
  <si>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</si>
  <si>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</si>
  <si>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</si>
  <si>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</si>
  <si>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</si>
  <si>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</si>
  <si>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</si>
  <si>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</si>
  <si>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</si>
  <si>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</si>
  <si>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</si>
  <si>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</si>
  <si>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</si>
  <si>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</si>
  <si>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</si>
  <si>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</si>
  <si>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</si>
  <si>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</si>
  <si>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</si>
  <si>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</si>
  <si>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</si>
  <si>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</si>
  <si>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</si>
  <si>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</si>
  <si>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</si>
  <si>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</si>
  <si>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</si>
  <si>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</si>
  <si>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</si>
  <si>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</si>
  <si>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</si>
  <si>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</si>
  <si>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</si>
  <si>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</si>
  <si>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</si>
  <si>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</si>
  <si>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</si>
  <si>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</si>
  <si>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</si>
  <si>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</si>
  <si>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</si>
  <si>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</si>
  <si>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</si>
  <si>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</si>
  <si>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</si>
  <si>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</si>
  <si>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</si>
  <si>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</si>
  <si>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</si>
  <si>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</si>
  <si>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</si>
  <si>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</si>
  <si>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</si>
  <si>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</si>
  <si>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</si>
  <si>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</si>
  <si>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</si>
  <si>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</si>
  <si>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</si>
  <si>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国民健康保険特別会計</t>
  </si>
  <si>
    <t>下水道特別会計</t>
  </si>
  <si>
    <t>一般会計</t>
  </si>
  <si>
    <t>介護保険特別会計（保険事業勘定）</t>
  </si>
  <si>
    <t>後期高齢者医療特別会計</t>
  </si>
  <si>
    <t>介護保険特別会計（介護サービス事業勘定）</t>
  </si>
  <si>
    <t>その他会計（赤字）</t>
  </si>
  <si>
    <t>その他会計（黒字）</t>
  </si>
  <si>
    <t>基金から132百万円繰入</t>
    <rPh sb="0" eb="2">
      <t>キキン</t>
    </rPh>
    <rPh sb="7" eb="10">
      <t>ヒャクマンエン</t>
    </rPh>
    <rPh sb="10" eb="11">
      <t>ク</t>
    </rPh>
    <rPh sb="11" eb="12">
      <t>イ</t>
    </rPh>
    <phoneticPr fontId="2"/>
  </si>
  <si>
    <t>-</t>
    <phoneticPr fontId="2"/>
  </si>
  <si>
    <t>可茂衛生施設利用組合</t>
    <rPh sb="0" eb="2">
      <t>カモ</t>
    </rPh>
    <rPh sb="2" eb="4">
      <t>エイセイ</t>
    </rPh>
    <rPh sb="4" eb="6">
      <t>シセツ</t>
    </rPh>
    <rPh sb="6" eb="8">
      <t>リヨウ</t>
    </rPh>
    <rPh sb="8" eb="10">
      <t>クミアイ</t>
    </rPh>
    <phoneticPr fontId="2"/>
  </si>
  <si>
    <t>可茂消防事務組合</t>
    <rPh sb="0" eb="8">
      <t>カモショウボウジムクミアイ</t>
    </rPh>
    <phoneticPr fontId="2"/>
  </si>
  <si>
    <t>可児市・御嵩町中学校組合</t>
    <rPh sb="0" eb="3">
      <t>カニシ</t>
    </rPh>
    <rPh sb="4" eb="7">
      <t>ミタケチョウ</t>
    </rPh>
    <rPh sb="7" eb="10">
      <t>チュウガッコウ</t>
    </rPh>
    <rPh sb="10" eb="12">
      <t>クミアイ</t>
    </rPh>
    <phoneticPr fontId="2"/>
  </si>
  <si>
    <t>可茂公設地方卸売市場組合</t>
    <rPh sb="0" eb="2">
      <t>カモ</t>
    </rPh>
    <rPh sb="2" eb="4">
      <t>コウセツ</t>
    </rPh>
    <rPh sb="4" eb="6">
      <t>チホウ</t>
    </rPh>
    <rPh sb="6" eb="8">
      <t>オロシウリ</t>
    </rPh>
    <rPh sb="8" eb="10">
      <t>イチバ</t>
    </rPh>
    <rPh sb="10" eb="12">
      <t>クミアイ</t>
    </rPh>
    <phoneticPr fontId="2"/>
  </si>
  <si>
    <t>可児川防災等ため池組合</t>
    <rPh sb="0" eb="2">
      <t>カニ</t>
    </rPh>
    <rPh sb="2" eb="3">
      <t>ガワ</t>
    </rPh>
    <rPh sb="3" eb="5">
      <t>ボウサイ</t>
    </rPh>
    <rPh sb="5" eb="6">
      <t>トウ</t>
    </rPh>
    <rPh sb="8" eb="9">
      <t>イケ</t>
    </rPh>
    <rPh sb="9" eb="11">
      <t>クミアイ</t>
    </rPh>
    <phoneticPr fontId="2"/>
  </si>
  <si>
    <t>岐阜県後期高齢者広域連合（一般会計）</t>
    <rPh sb="0" eb="3">
      <t>ギフケン</t>
    </rPh>
    <rPh sb="3" eb="5">
      <t>コウキ</t>
    </rPh>
    <rPh sb="5" eb="8">
      <t>コウレイシャ</t>
    </rPh>
    <rPh sb="8" eb="10">
      <t>コウイキ</t>
    </rPh>
    <rPh sb="10" eb="12">
      <t>レンゴウ</t>
    </rPh>
    <rPh sb="13" eb="15">
      <t>イッパン</t>
    </rPh>
    <rPh sb="15" eb="17">
      <t>カイケイ</t>
    </rPh>
    <phoneticPr fontId="2"/>
  </si>
  <si>
    <t>岐阜県後期高齢者広域連合（特別会計）</t>
    <rPh sb="0" eb="3">
      <t>ギフケン</t>
    </rPh>
    <rPh sb="3" eb="5">
      <t>コウキ</t>
    </rPh>
    <rPh sb="5" eb="8">
      <t>コウレイシャ</t>
    </rPh>
    <rPh sb="8" eb="10">
      <t>コウイキ</t>
    </rPh>
    <rPh sb="10" eb="12">
      <t>レンゴウ</t>
    </rPh>
    <rPh sb="13" eb="15">
      <t>トクベツ</t>
    </rPh>
    <rPh sb="15" eb="17">
      <t>カイケイ</t>
    </rPh>
    <phoneticPr fontId="2"/>
  </si>
  <si>
    <t>岐阜県市町村会館組合</t>
    <rPh sb="0" eb="3">
      <t>ギフケン</t>
    </rPh>
    <rPh sb="3" eb="6">
      <t>シチョウソン</t>
    </rPh>
    <rPh sb="6" eb="8">
      <t>カイカン</t>
    </rPh>
    <rPh sb="8" eb="10">
      <t>クミアイ</t>
    </rPh>
    <phoneticPr fontId="2"/>
  </si>
  <si>
    <t>可茂広域行政事務組合</t>
    <rPh sb="0" eb="2">
      <t>カモ</t>
    </rPh>
    <rPh sb="2" eb="4">
      <t>コウイキ</t>
    </rPh>
    <rPh sb="4" eb="6">
      <t>ギョウセイ</t>
    </rPh>
    <rPh sb="6" eb="8">
      <t>ジム</t>
    </rPh>
    <rPh sb="8" eb="10">
      <t>クミアイ</t>
    </rPh>
    <phoneticPr fontId="2"/>
  </si>
  <si>
    <t>岐阜県市町村職員退職手当組合</t>
    <rPh sb="0" eb="3">
      <t>ギフケン</t>
    </rPh>
    <rPh sb="3" eb="6">
      <t>シチョウソン</t>
    </rPh>
    <rPh sb="6" eb="8">
      <t>ショクイン</t>
    </rPh>
    <rPh sb="8" eb="10">
      <t>タイショク</t>
    </rPh>
    <rPh sb="10" eb="12">
      <t>テアテ</t>
    </rPh>
    <rPh sb="12" eb="14">
      <t>クミアイ</t>
    </rPh>
    <phoneticPr fontId="2"/>
  </si>
  <si>
    <t>中濃地域農業共済事務組合</t>
    <rPh sb="0" eb="2">
      <t>チュウノウ</t>
    </rPh>
    <rPh sb="2" eb="4">
      <t>チイキ</t>
    </rPh>
    <rPh sb="4" eb="6">
      <t>ノウギョウ</t>
    </rPh>
    <rPh sb="6" eb="8">
      <t>キョウサイ</t>
    </rPh>
    <rPh sb="8" eb="10">
      <t>ジム</t>
    </rPh>
    <rPh sb="10" eb="12">
      <t>クミアイ</t>
    </rPh>
    <phoneticPr fontId="2"/>
  </si>
  <si>
    <t>基金から290百万円繰入</t>
    <rPh sb="0" eb="2">
      <t>キキン</t>
    </rPh>
    <rPh sb="7" eb="9">
      <t>ヒャクマン</t>
    </rPh>
    <rPh sb="9" eb="10">
      <t>エン</t>
    </rPh>
    <rPh sb="10" eb="11">
      <t>ク</t>
    </rPh>
    <rPh sb="11" eb="12">
      <t>イ</t>
    </rPh>
    <phoneticPr fontId="2"/>
  </si>
  <si>
    <t>基金から90百万円繰入</t>
    <rPh sb="0" eb="2">
      <t>キキン</t>
    </rPh>
    <rPh sb="6" eb="8">
      <t>ヒャクマン</t>
    </rPh>
    <rPh sb="8" eb="9">
      <t>エン</t>
    </rPh>
    <rPh sb="9" eb="10">
      <t>ク</t>
    </rPh>
    <rPh sb="10" eb="11">
      <t>イ</t>
    </rPh>
    <phoneticPr fontId="2"/>
  </si>
  <si>
    <t>-</t>
    <phoneticPr fontId="2"/>
  </si>
  <si>
    <t>-</t>
    <phoneticPr fontId="2"/>
  </si>
  <si>
    <t>法適用企業</t>
    <rPh sb="0" eb="1">
      <t>ホウ</t>
    </rPh>
    <rPh sb="1" eb="3">
      <t>テキヨウ</t>
    </rPh>
    <rPh sb="3" eb="5">
      <t>キギョウ</t>
    </rPh>
    <phoneticPr fontId="2"/>
  </si>
  <si>
    <t>法非適用企業</t>
    <rPh sb="0" eb="1">
      <t>ホウ</t>
    </rPh>
    <rPh sb="1" eb="2">
      <t>ヒ</t>
    </rPh>
    <rPh sb="2" eb="4">
      <t>テキヨウ</t>
    </rPh>
    <rPh sb="4" eb="6">
      <t>キギョウ</t>
    </rPh>
    <phoneticPr fontId="2"/>
  </si>
  <si>
    <t>御嵩町土地開発公社</t>
    <rPh sb="0" eb="3">
      <t>ミタケチョウ</t>
    </rPh>
    <rPh sb="3" eb="5">
      <t>トチ</t>
    </rPh>
    <rPh sb="5" eb="7">
      <t>カイハツ</t>
    </rPh>
    <rPh sb="7" eb="9">
      <t>コウシャ</t>
    </rPh>
    <phoneticPr fontId="2"/>
  </si>
  <si>
    <t>-</t>
    <phoneticPr fontId="2"/>
  </si>
  <si>
    <t>-</t>
    <phoneticPr fontId="2"/>
  </si>
  <si>
    <t>-</t>
    <phoneticPr fontId="2"/>
  </si>
  <si>
    <t>基金から70百万繰入</t>
    <rPh sb="0" eb="2">
      <t>キキン</t>
    </rPh>
    <rPh sb="6" eb="8">
      <t>ヒャクマン</t>
    </rPh>
    <rPh sb="8" eb="10">
      <t>クリイレ</t>
    </rPh>
    <phoneticPr fontId="2"/>
  </si>
  <si>
    <t>基金から1,464百万円繰入</t>
    <rPh sb="0" eb="2">
      <t>キキン</t>
    </rPh>
    <rPh sb="9" eb="10">
      <t>モモ</t>
    </rPh>
    <rPh sb="10" eb="12">
      <t>マンエン</t>
    </rPh>
    <rPh sb="12" eb="14">
      <t>クリイレ</t>
    </rPh>
    <phoneticPr fontId="2"/>
  </si>
  <si>
    <t>基金から3百万円繰入</t>
    <rPh sb="0" eb="2">
      <t>キキン</t>
    </rPh>
    <rPh sb="5" eb="6">
      <t>モモ</t>
    </rPh>
    <rPh sb="6" eb="8">
      <t>マンエン</t>
    </rPh>
    <rPh sb="8" eb="10">
      <t>クリイレ</t>
    </rPh>
    <phoneticPr fontId="2"/>
  </si>
  <si>
    <t>基金から1,660百万円繰入</t>
    <rPh sb="0" eb="2">
      <t>キキン</t>
    </rPh>
    <rPh sb="9" eb="10">
      <t>モモ</t>
    </rPh>
    <rPh sb="10" eb="12">
      <t>マンエン</t>
    </rPh>
    <rPh sb="12" eb="14">
      <t>クリイレ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</si>
</sst>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71812</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29361</c:v>
                </c:pt>
                <c:pt idx="1">
                  <c:v>20039</c:v>
                </c:pt>
                <c:pt idx="2">
                  <c:v>20716</c:v>
                </c:pt>
                <c:pt idx="3">
                  <c:v>19635</c:v>
                </c:pt>
                <c:pt idx="4">
                  <c:v>76596</c:v>
                </c:pt>
              </c:numCache>
            </c:numRef>
          </c:val>
          <c:smooth val="0"/>
        </c:ser>
        <c:dLbls>
          <c:showLegendKey val="0"/>
          <c:showVal val="0"/>
          <c:showCatName val="0"/>
          <c:showSerName val="0"/>
          <c:showPercent val="0"/>
          <c:showBubbleSize val="0"/>
        </c:dLbls>
        <c:marker val="1"/>
        <c:smooth val="0"/>
        <c:axId val="73243648"/>
        <c:axId val="94372992"/>
      </c:lineChart>
      <c:catAx>
        <c:axId val="732436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372992"/>
        <c:crosses val="autoZero"/>
        <c:auto val="1"/>
        <c:lblAlgn val="ctr"/>
        <c:lblOffset val="100"/>
        <c:tickLblSkip val="1"/>
        <c:tickMarkSkip val="1"/>
        <c:noMultiLvlLbl val="0"/>
      </c:catAx>
      <c:valAx>
        <c:axId val="94372992"/>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32436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3.27</c:v>
                </c:pt>
                <c:pt idx="1">
                  <c:v>4.2300000000000004</c:v>
                </c:pt>
                <c:pt idx="2">
                  <c:v>5.18</c:v>
                </c:pt>
                <c:pt idx="3">
                  <c:v>3.43</c:v>
                </c:pt>
                <c:pt idx="4">
                  <c:v>0.56999999999999995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17.84</c:v>
                </c:pt>
                <c:pt idx="1">
                  <c:v>19.2</c:v>
                </c:pt>
                <c:pt idx="2">
                  <c:v>24.78</c:v>
                </c:pt>
                <c:pt idx="3">
                  <c:v>26.95</c:v>
                </c:pt>
                <c:pt idx="4">
                  <c:v>37.659999999999997</c:v>
                </c:pt>
              </c:numCache>
            </c:numRef>
          </c:val>
        </c:ser>
        <c:dLbls>
          <c:showLegendKey val="0"/>
          <c:showVal val="0"/>
          <c:showCatName val="0"/>
          <c:showSerName val="0"/>
          <c:showPercent val="0"/>
          <c:showBubbleSize val="0"/>
        </c:dLbls>
        <c:gapWidth val="250"/>
        <c:overlap val="100"/>
        <c:axId val="73418624"/>
        <c:axId val="734289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6.71</c:v>
                </c:pt>
                <c:pt idx="1">
                  <c:v>2.1</c:v>
                </c:pt>
                <c:pt idx="2">
                  <c:v>7.11</c:v>
                </c:pt>
                <c:pt idx="3">
                  <c:v>0.89</c:v>
                </c:pt>
                <c:pt idx="4">
                  <c:v>7.24</c:v>
                </c:pt>
              </c:numCache>
            </c:numRef>
          </c:val>
          <c:smooth val="0"/>
        </c:ser>
        <c:dLbls>
          <c:showLegendKey val="0"/>
          <c:showVal val="0"/>
          <c:showCatName val="0"/>
          <c:showSerName val="0"/>
          <c:showPercent val="0"/>
          <c:showBubbleSize val="0"/>
        </c:dLbls>
        <c:marker val="1"/>
        <c:smooth val="0"/>
        <c:axId val="73418624"/>
        <c:axId val="73428992"/>
      </c:lineChart>
      <c:catAx>
        <c:axId val="73418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3428992"/>
        <c:crosses val="autoZero"/>
        <c:auto val="1"/>
        <c:lblAlgn val="ctr"/>
        <c:lblOffset val="100"/>
        <c:tickLblSkip val="1"/>
        <c:tickMarkSkip val="1"/>
        <c:noMultiLvlLbl val="0"/>
      </c:catAx>
      <c:valAx>
        <c:axId val="73428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3418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0.23</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介護保険特別会計（介護サービス事業勘定）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0.04</c:v>
                </c:pt>
                <c:pt idx="6">
                  <c:v>#N/A</c:v>
                </c:pt>
                <c:pt idx="7">
                  <c:v>0.05</c:v>
                </c:pt>
                <c:pt idx="8">
                  <c:v>#N/A</c:v>
                </c:pt>
                <c:pt idx="9">
                  <c:v>0.03</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0.22</c:v>
                </c:pt>
                <c:pt idx="2">
                  <c:v>#N/A</c:v>
                </c:pt>
                <c:pt idx="3">
                  <c:v>0.12</c:v>
                </c:pt>
                <c:pt idx="4">
                  <c:v>#N/A</c:v>
                </c:pt>
                <c:pt idx="5">
                  <c:v>0.11</c:v>
                </c:pt>
                <c:pt idx="6">
                  <c:v>#N/A</c:v>
                </c:pt>
                <c:pt idx="7">
                  <c:v>0.14000000000000001</c:v>
                </c:pt>
                <c:pt idx="8">
                  <c:v>#N/A</c:v>
                </c:pt>
                <c:pt idx="9">
                  <c:v>0.14000000000000001</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c:v>
                </c:pt>
                <c:pt idx="2">
                  <c:v>#N/A</c:v>
                </c:pt>
                <c:pt idx="3">
                  <c:v>0.24</c:v>
                </c:pt>
                <c:pt idx="4">
                  <c:v>#N/A</c:v>
                </c:pt>
                <c:pt idx="5">
                  <c:v>1.34</c:v>
                </c:pt>
                <c:pt idx="6">
                  <c:v>#N/A</c:v>
                </c:pt>
                <c:pt idx="7">
                  <c:v>0.78</c:v>
                </c:pt>
                <c:pt idx="8">
                  <c:v>#N/A</c:v>
                </c:pt>
                <c:pt idx="9">
                  <c:v>0.24</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3.39</c:v>
                </c:pt>
                <c:pt idx="2">
                  <c:v>#N/A</c:v>
                </c:pt>
                <c:pt idx="3">
                  <c:v>4.22</c:v>
                </c:pt>
                <c:pt idx="4">
                  <c:v>#N/A</c:v>
                </c:pt>
                <c:pt idx="5">
                  <c:v>5.18</c:v>
                </c:pt>
                <c:pt idx="6">
                  <c:v>#N/A</c:v>
                </c:pt>
                <c:pt idx="7">
                  <c:v>3.43</c:v>
                </c:pt>
                <c:pt idx="8">
                  <c:v>#N/A</c:v>
                </c:pt>
                <c:pt idx="9">
                  <c:v>0.56000000000000005</c:v>
                </c:pt>
              </c:numCache>
            </c:numRef>
          </c:val>
        </c:ser>
        <c:ser>
          <c:idx val="7"/>
          <c:order val="7"/>
          <c:tx>
            <c:strRef>
              <c:f>データシート!$A$34</c:f>
              <c:strCache>
                <c:ptCount val="1"/>
                <c:pt idx="0">
                  <c:v>下水道特別会計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0.91</c:v>
                </c:pt>
                <c:pt idx="2">
                  <c:v>#N/A</c:v>
                </c:pt>
                <c:pt idx="3">
                  <c:v>0.82</c:v>
                </c:pt>
                <c:pt idx="4">
                  <c:v>#N/A</c:v>
                </c:pt>
                <c:pt idx="5">
                  <c:v>0.39</c:v>
                </c:pt>
                <c:pt idx="6">
                  <c:v>#N/A</c:v>
                </c:pt>
                <c:pt idx="7">
                  <c:v>0.42</c:v>
                </c:pt>
                <c:pt idx="8">
                  <c:v>#N/A</c:v>
                </c:pt>
                <c:pt idx="9">
                  <c:v>0.63</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1.36</c:v>
                </c:pt>
                <c:pt idx="2">
                  <c:v>#N/A</c:v>
                </c:pt>
                <c:pt idx="3">
                  <c:v>2.31</c:v>
                </c:pt>
                <c:pt idx="4">
                  <c:v>#N/A</c:v>
                </c:pt>
                <c:pt idx="5">
                  <c:v>1.77</c:v>
                </c:pt>
                <c:pt idx="6">
                  <c:v>#N/A</c:v>
                </c:pt>
                <c:pt idx="7">
                  <c:v>1.47</c:v>
                </c:pt>
                <c:pt idx="8">
                  <c:v>#N/A</c:v>
                </c:pt>
                <c:pt idx="9">
                  <c:v>2.39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15.12</c:v>
                </c:pt>
                <c:pt idx="2">
                  <c:v>#N/A</c:v>
                </c:pt>
                <c:pt idx="3">
                  <c:v>12.13</c:v>
                </c:pt>
                <c:pt idx="4">
                  <c:v>#N/A</c:v>
                </c:pt>
                <c:pt idx="5">
                  <c:v>9.0399999999999991</c:v>
                </c:pt>
                <c:pt idx="6">
                  <c:v>#N/A</c:v>
                </c:pt>
                <c:pt idx="7">
                  <c:v>8.75</c:v>
                </c:pt>
                <c:pt idx="8">
                  <c:v>#N/A</c:v>
                </c:pt>
                <c:pt idx="9">
                  <c:v>11.47</c:v>
                </c:pt>
              </c:numCache>
            </c:numRef>
          </c:val>
        </c:ser>
        <c:dLbls>
          <c:showLegendKey val="0"/>
          <c:showVal val="0"/>
          <c:showCatName val="0"/>
          <c:showSerName val="0"/>
          <c:showPercent val="0"/>
          <c:showBubbleSize val="0"/>
        </c:dLbls>
        <c:gapWidth val="150"/>
        <c:overlap val="100"/>
        <c:axId val="94887936"/>
        <c:axId val="94889472"/>
      </c:barChart>
      <c:catAx>
        <c:axId val="94887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4889472"/>
        <c:crosses val="autoZero"/>
        <c:auto val="1"/>
        <c:lblAlgn val="ctr"/>
        <c:lblOffset val="100"/>
        <c:tickLblSkip val="1"/>
        <c:tickMarkSkip val="1"/>
        <c:noMultiLvlLbl val="0"/>
      </c:catAx>
      <c:valAx>
        <c:axId val="948894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8879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611</c:v>
                </c:pt>
                <c:pt idx="5">
                  <c:v>619</c:v>
                </c:pt>
                <c:pt idx="8">
                  <c:v>628</c:v>
                </c:pt>
                <c:pt idx="11">
                  <c:v>659</c:v>
                </c:pt>
                <c:pt idx="14">
                  <c:v>644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c:v>
                </c:pt>
                <c:pt idx="3">
                  <c:v>10</c:v>
                </c:pt>
                <c:pt idx="6">
                  <c:v>10</c:v>
                </c:pt>
                <c:pt idx="9">
                  <c:v>10</c:v>
                </c:pt>
                <c:pt idx="12">
                  <c:v>10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125</c:v>
                </c:pt>
                <c:pt idx="3">
                  <c:v>113</c:v>
                </c:pt>
                <c:pt idx="6">
                  <c:v>96</c:v>
                </c:pt>
                <c:pt idx="9">
                  <c:v>67</c:v>
                </c:pt>
                <c:pt idx="12">
                  <c:v>51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447</c:v>
                </c:pt>
                <c:pt idx="3">
                  <c:v>442</c:v>
                </c:pt>
                <c:pt idx="6">
                  <c:v>441</c:v>
                </c:pt>
                <c:pt idx="9">
                  <c:v>401</c:v>
                </c:pt>
                <c:pt idx="12">
                  <c:v>413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538</c:v>
                </c:pt>
                <c:pt idx="3">
                  <c:v>511</c:v>
                </c:pt>
                <c:pt idx="6">
                  <c:v>501</c:v>
                </c:pt>
                <c:pt idx="9">
                  <c:v>477</c:v>
                </c:pt>
                <c:pt idx="12">
                  <c:v>454</c:v>
                </c:pt>
              </c:numCache>
            </c:numRef>
          </c:val>
        </c:ser>
        <c:dLbls>
          <c:showLegendKey val="0"/>
          <c:showVal val="0"/>
          <c:showCatName val="0"/>
          <c:showSerName val="0"/>
          <c:showPercent val="0"/>
          <c:showBubbleSize val="0"/>
        </c:dLbls>
        <c:gapWidth val="100"/>
        <c:overlap val="100"/>
        <c:axId val="95210112"/>
        <c:axId val="937336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510</c:v>
                </c:pt>
                <c:pt idx="2">
                  <c:v>#N/A</c:v>
                </c:pt>
                <c:pt idx="3">
                  <c:v>#N/A</c:v>
                </c:pt>
                <c:pt idx="4">
                  <c:v>457</c:v>
                </c:pt>
                <c:pt idx="5">
                  <c:v>#N/A</c:v>
                </c:pt>
                <c:pt idx="6">
                  <c:v>#N/A</c:v>
                </c:pt>
                <c:pt idx="7">
                  <c:v>420</c:v>
                </c:pt>
                <c:pt idx="8">
                  <c:v>#N/A</c:v>
                </c:pt>
                <c:pt idx="9">
                  <c:v>#N/A</c:v>
                </c:pt>
                <c:pt idx="10">
                  <c:v>296</c:v>
                </c:pt>
                <c:pt idx="11">
                  <c:v>#N/A</c:v>
                </c:pt>
                <c:pt idx="12">
                  <c:v>#N/A</c:v>
                </c:pt>
                <c:pt idx="13">
                  <c:v>284</c:v>
                </c:pt>
                <c:pt idx="14">
                  <c:v>#N/A</c:v>
                </c:pt>
              </c:numCache>
            </c:numRef>
          </c:val>
          <c:smooth val="0"/>
        </c:ser>
        <c:dLbls>
          <c:showLegendKey val="0"/>
          <c:showVal val="0"/>
          <c:showCatName val="0"/>
          <c:showSerName val="0"/>
          <c:showPercent val="0"/>
          <c:showBubbleSize val="0"/>
        </c:dLbls>
        <c:marker val="1"/>
        <c:smooth val="0"/>
        <c:axId val="95210112"/>
        <c:axId val="93733632"/>
      </c:lineChart>
      <c:catAx>
        <c:axId val="95210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3733632"/>
        <c:crosses val="autoZero"/>
        <c:auto val="1"/>
        <c:lblAlgn val="ctr"/>
        <c:lblOffset val="100"/>
        <c:tickLblSkip val="1"/>
        <c:tickMarkSkip val="1"/>
        <c:noMultiLvlLbl val="0"/>
      </c:catAx>
      <c:valAx>
        <c:axId val="937336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210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7316</c:v>
                </c:pt>
                <c:pt idx="5">
                  <c:v>7433</c:v>
                </c:pt>
                <c:pt idx="8">
                  <c:v>7585</c:v>
                </c:pt>
                <c:pt idx="11">
                  <c:v>7475</c:v>
                </c:pt>
                <c:pt idx="14">
                  <c:v>7520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c:v>
                </c:pt>
                <c:pt idx="5">
                  <c:v>2</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2049</c:v>
                </c:pt>
                <c:pt idx="5">
                  <c:v>2099</c:v>
                </c:pt>
                <c:pt idx="8">
                  <c:v>2286</c:v>
                </c:pt>
                <c:pt idx="11">
                  <c:v>2591</c:v>
                </c:pt>
                <c:pt idx="14">
                  <c:v>3108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1114</c:v>
                </c:pt>
                <c:pt idx="3">
                  <c:v>1060</c:v>
                </c:pt>
                <c:pt idx="6">
                  <c:v>1055</c:v>
                </c:pt>
                <c:pt idx="9">
                  <c:v>1066</c:v>
                </c:pt>
                <c:pt idx="12">
                  <c:v>1052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380</c:v>
                </c:pt>
                <c:pt idx="3">
                  <c:v>277</c:v>
                </c:pt>
                <c:pt idx="6">
                  <c:v>379</c:v>
                </c:pt>
                <c:pt idx="9">
                  <c:v>359</c:v>
                </c:pt>
                <c:pt idx="12">
                  <c:v>318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6740</c:v>
                </c:pt>
                <c:pt idx="3">
                  <c:v>6568</c:v>
                </c:pt>
                <c:pt idx="6">
                  <c:v>6269</c:v>
                </c:pt>
                <c:pt idx="9">
                  <c:v>5856</c:v>
                </c:pt>
                <c:pt idx="12">
                  <c:v>5455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103</c:v>
                </c:pt>
                <c:pt idx="3">
                  <c:v>85</c:v>
                </c:pt>
                <c:pt idx="6">
                  <c:v>77</c:v>
                </c:pt>
                <c:pt idx="9">
                  <c:v>109</c:v>
                </c:pt>
                <c:pt idx="12">
                  <c:v>100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4406</c:v>
                </c:pt>
                <c:pt idx="3">
                  <c:v>4413</c:v>
                </c:pt>
                <c:pt idx="6">
                  <c:v>4464</c:v>
                </c:pt>
                <c:pt idx="9">
                  <c:v>4575</c:v>
                </c:pt>
                <c:pt idx="12">
                  <c:v>4609</c:v>
                </c:pt>
              </c:numCache>
            </c:numRef>
          </c:val>
        </c:ser>
        <c:dLbls>
          <c:showLegendKey val="0"/>
          <c:showVal val="0"/>
          <c:showCatName val="0"/>
          <c:showSerName val="0"/>
          <c:showPercent val="0"/>
          <c:showBubbleSize val="0"/>
        </c:dLbls>
        <c:gapWidth val="100"/>
        <c:overlap val="100"/>
        <c:axId val="94721152"/>
        <c:axId val="947230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3376</c:v>
                </c:pt>
                <c:pt idx="2">
                  <c:v>#N/A</c:v>
                </c:pt>
                <c:pt idx="3">
                  <c:v>#N/A</c:v>
                </c:pt>
                <c:pt idx="4">
                  <c:v>2870</c:v>
                </c:pt>
                <c:pt idx="5">
                  <c:v>#N/A</c:v>
                </c:pt>
                <c:pt idx="6">
                  <c:v>#N/A</c:v>
                </c:pt>
                <c:pt idx="7">
                  <c:v>2373</c:v>
                </c:pt>
                <c:pt idx="8">
                  <c:v>#N/A</c:v>
                </c:pt>
                <c:pt idx="9">
                  <c:v>#N/A</c:v>
                </c:pt>
                <c:pt idx="10">
                  <c:v>1898</c:v>
                </c:pt>
                <c:pt idx="11">
                  <c:v>#N/A</c:v>
                </c:pt>
                <c:pt idx="12">
                  <c:v>#N/A</c:v>
                </c:pt>
                <c:pt idx="13">
                  <c:v>905</c:v>
                </c:pt>
                <c:pt idx="14">
                  <c:v>#N/A</c:v>
                </c:pt>
              </c:numCache>
            </c:numRef>
          </c:val>
          <c:smooth val="0"/>
        </c:ser>
        <c:dLbls>
          <c:showLegendKey val="0"/>
          <c:showVal val="0"/>
          <c:showCatName val="0"/>
          <c:showSerName val="0"/>
          <c:showPercent val="0"/>
          <c:showBubbleSize val="0"/>
        </c:dLbls>
        <c:marker val="1"/>
        <c:smooth val="0"/>
        <c:axId val="94721152"/>
        <c:axId val="94723072"/>
      </c:lineChart>
      <c:catAx>
        <c:axId val="94721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4723072"/>
        <c:crosses val="autoZero"/>
        <c:auto val="1"/>
        <c:lblAlgn val="ctr"/>
        <c:lblOffset val="100"/>
        <c:tickLblSkip val="1"/>
        <c:tickMarkSkip val="1"/>
        <c:noMultiLvlLbl val="0"/>
      </c:catAx>
      <c:valAx>
        <c:axId val="947230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721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岐阜県御嵩町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18,900
18,513
56.69
8,017,124
7,741,002
25,048
4,418,780
4,608,836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23.9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市町村民税（法人税割）や自動車取得税交付金、たばこ税等の落ち込みにより、基準財政収入額が減少となったが、単位費用の減少による包括算定経費や地域経済・雇用対策費の減少等により、基準財政需要額も減少となったため、財政力指数は前年度と同水準を維持している。</a:t>
          </a:r>
          <a:r>
            <a:rPr lang="ja-JP" altLang="ja-JP" sz="1300" b="0" i="0" baseline="0">
              <a:solidFill>
                <a:schemeClr val="dk1"/>
              </a:solidFill>
              <a:effectLst/>
              <a:latin typeface="+mn-lt"/>
              <a:ea typeface="+mn-ea"/>
              <a:cs typeface="+mn-cs"/>
            </a:rPr>
            <a:t>財政基盤は比較的安定しており、類似団体平均を０．１</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ポイント上回っている。今後も課税客体の把握や</a:t>
          </a:r>
          <a:r>
            <a:rPr lang="ja-JP" altLang="en-US" sz="1300" b="0" i="0" baseline="0">
              <a:solidFill>
                <a:schemeClr val="dk1"/>
              </a:solidFill>
              <a:effectLst/>
              <a:latin typeface="+mn-lt"/>
              <a:ea typeface="+mn-ea"/>
              <a:cs typeface="+mn-cs"/>
            </a:rPr>
            <a:t>適切な</a:t>
          </a:r>
          <a:r>
            <a:rPr lang="ja-JP" altLang="ja-JP" sz="1300" b="0" i="0" baseline="0">
              <a:solidFill>
                <a:schemeClr val="dk1"/>
              </a:solidFill>
              <a:effectLst/>
              <a:latin typeface="+mn-lt"/>
              <a:ea typeface="+mn-ea"/>
              <a:cs typeface="+mn-cs"/>
            </a:rPr>
            <a:t>町政運営により、歳入の確保、</a:t>
          </a:r>
          <a:r>
            <a:rPr lang="ja-JP" altLang="en-US" sz="1300" b="0" i="0" baseline="0">
              <a:solidFill>
                <a:schemeClr val="dk1"/>
              </a:solidFill>
              <a:effectLst/>
              <a:latin typeface="+mn-lt"/>
              <a:ea typeface="+mn-ea"/>
              <a:cs typeface="+mn-cs"/>
            </a:rPr>
            <a:t>滞納額の圧縮や更なる徴収業務の強化に取り組み、財政基盤の強化に努める。</a:t>
          </a:r>
          <a:endParaRPr lang="ja-JP" altLang="ja-JP" sz="12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81945</xdr:rowOff>
    </xdr:from>
    <xdr:to>
      <xdr:col>7</xdr:col>
      <xdr:colOff>152400</xdr:colOff>
      <xdr:row>41</xdr:row>
      <xdr:rowOff>81945</xdr:rowOff>
    </xdr:to>
    <xdr:cxnSp macro="">
      <xdr:nvCxnSpPr>
        <xdr:cNvPr id="68" name="直線コネクタ 67"/>
        <xdr:cNvCxnSpPr/>
      </xdr:nvCxnSpPr>
      <xdr:spPr>
        <a:xfrm>
          <a:off x="4114800" y="71113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69"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81945</xdr:rowOff>
    </xdr:from>
    <xdr:to>
      <xdr:col>6</xdr:col>
      <xdr:colOff>0</xdr:colOff>
      <xdr:row>41</xdr:row>
      <xdr:rowOff>81945</xdr:rowOff>
    </xdr:to>
    <xdr:cxnSp macro="">
      <xdr:nvCxnSpPr>
        <xdr:cNvPr id="71" name="直線コネクタ 70"/>
        <xdr:cNvCxnSpPr/>
      </xdr:nvCxnSpPr>
      <xdr:spPr>
        <a:xfrm>
          <a:off x="3225800" y="71113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3" name="テキスト ボックス 72"/>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58965</xdr:rowOff>
    </xdr:from>
    <xdr:to>
      <xdr:col>4</xdr:col>
      <xdr:colOff>482600</xdr:colOff>
      <xdr:row>41</xdr:row>
      <xdr:rowOff>81945</xdr:rowOff>
    </xdr:to>
    <xdr:cxnSp macro="">
      <xdr:nvCxnSpPr>
        <xdr:cNvPr id="74" name="直線コネクタ 73"/>
        <xdr:cNvCxnSpPr/>
      </xdr:nvCxnSpPr>
      <xdr:spPr>
        <a:xfrm>
          <a:off x="2336800" y="708841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76" name="テキスト ボックス 75"/>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35983</xdr:rowOff>
    </xdr:from>
    <xdr:to>
      <xdr:col>3</xdr:col>
      <xdr:colOff>279400</xdr:colOff>
      <xdr:row>41</xdr:row>
      <xdr:rowOff>58965</xdr:rowOff>
    </xdr:to>
    <xdr:cxnSp macro="">
      <xdr:nvCxnSpPr>
        <xdr:cNvPr id="77" name="直線コネクタ 76"/>
        <xdr:cNvCxnSpPr/>
      </xdr:nvCxnSpPr>
      <xdr:spPr>
        <a:xfrm>
          <a:off x="1447800" y="7065433"/>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79" name="テキスト ボックス 78"/>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80" name="フローチャート : 判断 79"/>
        <xdr:cNvSpPr/>
      </xdr:nvSpPr>
      <xdr:spPr>
        <a:xfrm>
          <a:off x="1397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141410</xdr:rowOff>
    </xdr:from>
    <xdr:ext cx="762000" cy="259045"/>
    <xdr:sp macro="" textlink="">
      <xdr:nvSpPr>
        <xdr:cNvPr id="81" name="テキスト ボックス 80"/>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31145</xdr:rowOff>
    </xdr:from>
    <xdr:to>
      <xdr:col>7</xdr:col>
      <xdr:colOff>203200</xdr:colOff>
      <xdr:row>41</xdr:row>
      <xdr:rowOff>132745</xdr:rowOff>
    </xdr:to>
    <xdr:sp macro="" textlink="">
      <xdr:nvSpPr>
        <xdr:cNvPr id="87" name="円/楕円 86"/>
        <xdr:cNvSpPr/>
      </xdr:nvSpPr>
      <xdr:spPr>
        <a:xfrm>
          <a:off x="4902200" y="706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47672</xdr:rowOff>
    </xdr:from>
    <xdr:ext cx="762000" cy="259045"/>
    <xdr:sp macro="" textlink="">
      <xdr:nvSpPr>
        <xdr:cNvPr id="88" name="財政力該当値テキスト"/>
        <xdr:cNvSpPr txBox="1"/>
      </xdr:nvSpPr>
      <xdr:spPr>
        <a:xfrm>
          <a:off x="5041900" y="6905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31145</xdr:rowOff>
    </xdr:from>
    <xdr:to>
      <xdr:col>6</xdr:col>
      <xdr:colOff>50800</xdr:colOff>
      <xdr:row>41</xdr:row>
      <xdr:rowOff>132745</xdr:rowOff>
    </xdr:to>
    <xdr:sp macro="" textlink="">
      <xdr:nvSpPr>
        <xdr:cNvPr id="89" name="円/楕円 88"/>
        <xdr:cNvSpPr/>
      </xdr:nvSpPr>
      <xdr:spPr>
        <a:xfrm>
          <a:off x="4064000" y="706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142922</xdr:rowOff>
    </xdr:from>
    <xdr:ext cx="736600" cy="259045"/>
    <xdr:sp macro="" textlink="">
      <xdr:nvSpPr>
        <xdr:cNvPr id="90" name="テキスト ボックス 89"/>
        <xdr:cNvSpPr txBox="1"/>
      </xdr:nvSpPr>
      <xdr:spPr>
        <a:xfrm>
          <a:off x="3733800" y="6829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31145</xdr:rowOff>
    </xdr:from>
    <xdr:to>
      <xdr:col>4</xdr:col>
      <xdr:colOff>533400</xdr:colOff>
      <xdr:row>41</xdr:row>
      <xdr:rowOff>132745</xdr:rowOff>
    </xdr:to>
    <xdr:sp macro="" textlink="">
      <xdr:nvSpPr>
        <xdr:cNvPr id="91" name="円/楕円 90"/>
        <xdr:cNvSpPr/>
      </xdr:nvSpPr>
      <xdr:spPr>
        <a:xfrm>
          <a:off x="3175000" y="706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142922</xdr:rowOff>
    </xdr:from>
    <xdr:ext cx="762000" cy="259045"/>
    <xdr:sp macro="" textlink="">
      <xdr:nvSpPr>
        <xdr:cNvPr id="92" name="テキスト ボックス 91"/>
        <xdr:cNvSpPr txBox="1"/>
      </xdr:nvSpPr>
      <xdr:spPr>
        <a:xfrm>
          <a:off x="2844800" y="6829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8165</xdr:rowOff>
    </xdr:from>
    <xdr:to>
      <xdr:col>3</xdr:col>
      <xdr:colOff>330200</xdr:colOff>
      <xdr:row>41</xdr:row>
      <xdr:rowOff>109765</xdr:rowOff>
    </xdr:to>
    <xdr:sp macro="" textlink="">
      <xdr:nvSpPr>
        <xdr:cNvPr id="93" name="円/楕円 92"/>
        <xdr:cNvSpPr/>
      </xdr:nvSpPr>
      <xdr:spPr>
        <a:xfrm>
          <a:off x="2286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119942</xdr:rowOff>
    </xdr:from>
    <xdr:ext cx="762000" cy="259045"/>
    <xdr:sp macro="" textlink="">
      <xdr:nvSpPr>
        <xdr:cNvPr id="94" name="テキスト ボックス 93"/>
        <xdr:cNvSpPr txBox="1"/>
      </xdr:nvSpPr>
      <xdr:spPr>
        <a:xfrm>
          <a:off x="1955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95" name="円/楕円 94"/>
        <xdr:cNvSpPr/>
      </xdr:nvSpPr>
      <xdr:spPr>
        <a:xfrm>
          <a:off x="1397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96960</xdr:rowOff>
    </xdr:from>
    <xdr:ext cx="762000" cy="259045"/>
    <xdr:sp macro="" textlink="">
      <xdr:nvSpPr>
        <xdr:cNvPr id="96" name="テキスト ボックス 95"/>
        <xdr:cNvSpPr txBox="1"/>
      </xdr:nvSpPr>
      <xdr:spPr>
        <a:xfrm>
          <a:off x="1066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では、８０％後半を推移しており、財政構造に弾力性があるとは言えない状態が継続している。福祉制度に係る扶助費の増加により、今後も経常収支比率は高い水準を示すものと思われるが、義務的経費の精査と抑制を図り、比率の改善に努めるとともに、事務事業の見直しを進めるなど、経常経費の削減を図っていく。</a:t>
          </a:r>
          <a:endParaRPr kumimoji="1" lang="en-US" altLang="ja-JP" sz="13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92710</xdr:rowOff>
    </xdr:from>
    <xdr:to>
      <xdr:col>7</xdr:col>
      <xdr:colOff>152400</xdr:colOff>
      <xdr:row>62</xdr:row>
      <xdr:rowOff>99949</xdr:rowOff>
    </xdr:to>
    <xdr:cxnSp macro="">
      <xdr:nvCxnSpPr>
        <xdr:cNvPr id="129" name="直線コネクタ 128"/>
        <xdr:cNvCxnSpPr/>
      </xdr:nvCxnSpPr>
      <xdr:spPr>
        <a:xfrm flipV="1">
          <a:off x="4114800" y="10722610"/>
          <a:ext cx="8382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57421</xdr:rowOff>
    </xdr:from>
    <xdr:ext cx="762000" cy="259045"/>
    <xdr:sp macro="" textlink="">
      <xdr:nvSpPr>
        <xdr:cNvPr id="130" name="財政構造の弾力性平均値テキスト"/>
        <xdr:cNvSpPr txBox="1"/>
      </xdr:nvSpPr>
      <xdr:spPr>
        <a:xfrm>
          <a:off x="5041900" y="1068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99949</xdr:rowOff>
    </xdr:from>
    <xdr:to>
      <xdr:col>6</xdr:col>
      <xdr:colOff>0</xdr:colOff>
      <xdr:row>62</xdr:row>
      <xdr:rowOff>126492</xdr:rowOff>
    </xdr:to>
    <xdr:cxnSp macro="">
      <xdr:nvCxnSpPr>
        <xdr:cNvPr id="132" name="直線コネクタ 131"/>
        <xdr:cNvCxnSpPr/>
      </xdr:nvCxnSpPr>
      <xdr:spPr>
        <a:xfrm flipV="1">
          <a:off x="3225800" y="10729849"/>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34" name="テキスト ボックス 133"/>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75819</xdr:rowOff>
    </xdr:from>
    <xdr:to>
      <xdr:col>4</xdr:col>
      <xdr:colOff>482600</xdr:colOff>
      <xdr:row>62</xdr:row>
      <xdr:rowOff>126492</xdr:rowOff>
    </xdr:to>
    <xdr:cxnSp macro="">
      <xdr:nvCxnSpPr>
        <xdr:cNvPr id="135" name="直線コネクタ 134"/>
        <xdr:cNvCxnSpPr/>
      </xdr:nvCxnSpPr>
      <xdr:spPr>
        <a:xfrm>
          <a:off x="2336800" y="10705719"/>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37" name="テキスト ボックス 136"/>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75819</xdr:rowOff>
    </xdr:from>
    <xdr:to>
      <xdr:col>3</xdr:col>
      <xdr:colOff>279400</xdr:colOff>
      <xdr:row>62</xdr:row>
      <xdr:rowOff>80645</xdr:rowOff>
    </xdr:to>
    <xdr:cxnSp macro="">
      <xdr:nvCxnSpPr>
        <xdr:cNvPr id="138" name="直線コネクタ 137"/>
        <xdr:cNvCxnSpPr/>
      </xdr:nvCxnSpPr>
      <xdr:spPr>
        <a:xfrm flipV="1">
          <a:off x="1447800" y="10705719"/>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142765</xdr:rowOff>
    </xdr:from>
    <xdr:ext cx="762000" cy="259045"/>
    <xdr:sp macro="" textlink="">
      <xdr:nvSpPr>
        <xdr:cNvPr id="140" name="テキスト ボックス 139"/>
        <xdr:cNvSpPr txBox="1"/>
      </xdr:nvSpPr>
      <xdr:spPr>
        <a:xfrm>
          <a:off x="1955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109601</xdr:rowOff>
    </xdr:from>
    <xdr:to>
      <xdr:col>2</xdr:col>
      <xdr:colOff>127000</xdr:colOff>
      <xdr:row>62</xdr:row>
      <xdr:rowOff>39751</xdr:rowOff>
    </xdr:to>
    <xdr:sp macro="" textlink="">
      <xdr:nvSpPr>
        <xdr:cNvPr id="141" name="フローチャート : 判断 140"/>
        <xdr:cNvSpPr/>
      </xdr:nvSpPr>
      <xdr:spPr>
        <a:xfrm>
          <a:off x="1397000" y="10568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49928</xdr:rowOff>
    </xdr:from>
    <xdr:ext cx="762000" cy="259045"/>
    <xdr:sp macro="" textlink="">
      <xdr:nvSpPr>
        <xdr:cNvPr id="142" name="テキスト ボックス 141"/>
        <xdr:cNvSpPr txBox="1"/>
      </xdr:nvSpPr>
      <xdr:spPr>
        <a:xfrm>
          <a:off x="1066800" y="10336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41910</xdr:rowOff>
    </xdr:from>
    <xdr:to>
      <xdr:col>7</xdr:col>
      <xdr:colOff>203200</xdr:colOff>
      <xdr:row>62</xdr:row>
      <xdr:rowOff>143510</xdr:rowOff>
    </xdr:to>
    <xdr:sp macro="" textlink="">
      <xdr:nvSpPr>
        <xdr:cNvPr id="148" name="円/楕円 147"/>
        <xdr:cNvSpPr/>
      </xdr:nvSpPr>
      <xdr:spPr>
        <a:xfrm>
          <a:off x="49022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58437</xdr:rowOff>
    </xdr:from>
    <xdr:ext cx="762000" cy="259045"/>
    <xdr:sp macro="" textlink="">
      <xdr:nvSpPr>
        <xdr:cNvPr id="149" name="財政構造の弾力性該当値テキスト"/>
        <xdr:cNvSpPr txBox="1"/>
      </xdr:nvSpPr>
      <xdr:spPr>
        <a:xfrm>
          <a:off x="5041900" y="1051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49149</xdr:rowOff>
    </xdr:from>
    <xdr:to>
      <xdr:col>6</xdr:col>
      <xdr:colOff>50800</xdr:colOff>
      <xdr:row>62</xdr:row>
      <xdr:rowOff>150749</xdr:rowOff>
    </xdr:to>
    <xdr:sp macro="" textlink="">
      <xdr:nvSpPr>
        <xdr:cNvPr id="150" name="円/楕円 149"/>
        <xdr:cNvSpPr/>
      </xdr:nvSpPr>
      <xdr:spPr>
        <a:xfrm>
          <a:off x="4064000" y="10679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160926</xdr:rowOff>
    </xdr:from>
    <xdr:ext cx="736600" cy="259045"/>
    <xdr:sp macro="" textlink="">
      <xdr:nvSpPr>
        <xdr:cNvPr id="151" name="テキスト ボックス 150"/>
        <xdr:cNvSpPr txBox="1"/>
      </xdr:nvSpPr>
      <xdr:spPr>
        <a:xfrm>
          <a:off x="3733800" y="104479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75692</xdr:rowOff>
    </xdr:from>
    <xdr:to>
      <xdr:col>4</xdr:col>
      <xdr:colOff>533400</xdr:colOff>
      <xdr:row>63</xdr:row>
      <xdr:rowOff>5842</xdr:rowOff>
    </xdr:to>
    <xdr:sp macro="" textlink="">
      <xdr:nvSpPr>
        <xdr:cNvPr id="152" name="円/楕円 151"/>
        <xdr:cNvSpPr/>
      </xdr:nvSpPr>
      <xdr:spPr>
        <a:xfrm>
          <a:off x="3175000" y="1070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16019</xdr:rowOff>
    </xdr:from>
    <xdr:ext cx="762000" cy="259045"/>
    <xdr:sp macro="" textlink="">
      <xdr:nvSpPr>
        <xdr:cNvPr id="153" name="テキスト ボックス 152"/>
        <xdr:cNvSpPr txBox="1"/>
      </xdr:nvSpPr>
      <xdr:spPr>
        <a:xfrm>
          <a:off x="2844800" y="1047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25019</xdr:rowOff>
    </xdr:from>
    <xdr:to>
      <xdr:col>3</xdr:col>
      <xdr:colOff>330200</xdr:colOff>
      <xdr:row>62</xdr:row>
      <xdr:rowOff>126619</xdr:rowOff>
    </xdr:to>
    <xdr:sp macro="" textlink="">
      <xdr:nvSpPr>
        <xdr:cNvPr id="154" name="円/楕円 153"/>
        <xdr:cNvSpPr/>
      </xdr:nvSpPr>
      <xdr:spPr>
        <a:xfrm>
          <a:off x="2286000" y="1065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136796</xdr:rowOff>
    </xdr:from>
    <xdr:ext cx="762000" cy="259045"/>
    <xdr:sp macro="" textlink="">
      <xdr:nvSpPr>
        <xdr:cNvPr id="155" name="テキスト ボックス 154"/>
        <xdr:cNvSpPr txBox="1"/>
      </xdr:nvSpPr>
      <xdr:spPr>
        <a:xfrm>
          <a:off x="1955800" y="10423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29845</xdr:rowOff>
    </xdr:from>
    <xdr:to>
      <xdr:col>2</xdr:col>
      <xdr:colOff>127000</xdr:colOff>
      <xdr:row>62</xdr:row>
      <xdr:rowOff>131445</xdr:rowOff>
    </xdr:to>
    <xdr:sp macro="" textlink="">
      <xdr:nvSpPr>
        <xdr:cNvPr id="156" name="円/楕円 155"/>
        <xdr:cNvSpPr/>
      </xdr:nvSpPr>
      <xdr:spPr>
        <a:xfrm>
          <a:off x="1397000" y="1065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116222</xdr:rowOff>
    </xdr:from>
    <xdr:ext cx="762000" cy="259045"/>
    <xdr:sp macro="" textlink="">
      <xdr:nvSpPr>
        <xdr:cNvPr id="157" name="テキスト ボックス 156"/>
        <xdr:cNvSpPr txBox="1"/>
      </xdr:nvSpPr>
      <xdr:spPr>
        <a:xfrm>
          <a:off x="1066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[109,668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前年度と比べ、人件費では１．３％の減少、物件では環境モデル都市推進事業等により０．６％上昇した。類似団体平均と比較すると一人当たり</a:t>
          </a:r>
          <a:r>
            <a:rPr kumimoji="1" lang="en-US" altLang="ja-JP" sz="1300">
              <a:latin typeface="ＭＳ Ｐゴシック"/>
            </a:rPr>
            <a:t>37,219</a:t>
          </a:r>
          <a:r>
            <a:rPr kumimoji="1" lang="ja-JP" altLang="en-US" sz="1300">
              <a:latin typeface="ＭＳ Ｐゴシック"/>
            </a:rPr>
            <a:t>円の差があり、他の平均と比較してもいずれも低い水準にある。</a:t>
          </a:r>
          <a:endParaRPr kumimoji="1" lang="en-US" altLang="ja-JP" sz="1300">
            <a:latin typeface="ＭＳ Ｐゴシック"/>
          </a:endParaRPr>
        </a:p>
        <a:p>
          <a:r>
            <a:rPr kumimoji="1" lang="ja-JP" altLang="en-US" sz="1300">
              <a:latin typeface="ＭＳ Ｐゴシック"/>
            </a:rPr>
            <a:t>　今後も、人件費や物件費等の適正化に努め、現在の水準を維持していきたい。</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31023</xdr:rowOff>
    </xdr:from>
    <xdr:to>
      <xdr:col>7</xdr:col>
      <xdr:colOff>152400</xdr:colOff>
      <xdr:row>81</xdr:row>
      <xdr:rowOff>40308</xdr:rowOff>
    </xdr:to>
    <xdr:cxnSp macro="">
      <xdr:nvCxnSpPr>
        <xdr:cNvPr id="190" name="直線コネクタ 189"/>
        <xdr:cNvCxnSpPr/>
      </xdr:nvCxnSpPr>
      <xdr:spPr>
        <a:xfrm>
          <a:off x="4114800" y="13918473"/>
          <a:ext cx="838200" cy="9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141203</xdr:rowOff>
    </xdr:from>
    <xdr:ext cx="762000" cy="259045"/>
    <xdr:sp macro="" textlink="">
      <xdr:nvSpPr>
        <xdr:cNvPr id="191" name="人件費・物件費等の状況平均値テキスト"/>
        <xdr:cNvSpPr txBox="1"/>
      </xdr:nvSpPr>
      <xdr:spPr>
        <a:xfrm>
          <a:off x="5041900" y="14028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27022</xdr:rowOff>
    </xdr:from>
    <xdr:to>
      <xdr:col>6</xdr:col>
      <xdr:colOff>0</xdr:colOff>
      <xdr:row>81</xdr:row>
      <xdr:rowOff>31023</xdr:rowOff>
    </xdr:to>
    <xdr:cxnSp macro="">
      <xdr:nvCxnSpPr>
        <xdr:cNvPr id="193" name="直線コネクタ 192"/>
        <xdr:cNvCxnSpPr/>
      </xdr:nvCxnSpPr>
      <xdr:spPr>
        <a:xfrm>
          <a:off x="3225800" y="13914472"/>
          <a:ext cx="889000" cy="4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31214</xdr:rowOff>
    </xdr:from>
    <xdr:ext cx="736600" cy="259045"/>
    <xdr:sp macro="" textlink="">
      <xdr:nvSpPr>
        <xdr:cNvPr id="195" name="テキスト ボックス 194"/>
        <xdr:cNvSpPr txBox="1"/>
      </xdr:nvSpPr>
      <xdr:spPr>
        <a:xfrm>
          <a:off x="3733800" y="14090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27022</xdr:rowOff>
    </xdr:from>
    <xdr:to>
      <xdr:col>4</xdr:col>
      <xdr:colOff>482600</xdr:colOff>
      <xdr:row>81</xdr:row>
      <xdr:rowOff>40742</xdr:rowOff>
    </xdr:to>
    <xdr:cxnSp macro="">
      <xdr:nvCxnSpPr>
        <xdr:cNvPr id="196" name="直線コネクタ 195"/>
        <xdr:cNvCxnSpPr/>
      </xdr:nvCxnSpPr>
      <xdr:spPr>
        <a:xfrm flipV="1">
          <a:off x="2336800" y="13914472"/>
          <a:ext cx="889000" cy="13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45504</xdr:rowOff>
    </xdr:from>
    <xdr:ext cx="762000" cy="259045"/>
    <xdr:sp macro="" textlink="">
      <xdr:nvSpPr>
        <xdr:cNvPr id="198" name="テキスト ボックス 197"/>
        <xdr:cNvSpPr txBox="1"/>
      </xdr:nvSpPr>
      <xdr:spPr>
        <a:xfrm>
          <a:off x="2844800" y="14104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35077</xdr:rowOff>
    </xdr:from>
    <xdr:to>
      <xdr:col>3</xdr:col>
      <xdr:colOff>279400</xdr:colOff>
      <xdr:row>81</xdr:row>
      <xdr:rowOff>40742</xdr:rowOff>
    </xdr:to>
    <xdr:cxnSp macro="">
      <xdr:nvCxnSpPr>
        <xdr:cNvPr id="199" name="直線コネクタ 198"/>
        <xdr:cNvCxnSpPr/>
      </xdr:nvCxnSpPr>
      <xdr:spPr>
        <a:xfrm>
          <a:off x="1447800" y="13922527"/>
          <a:ext cx="889000" cy="5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83069</xdr:rowOff>
    </xdr:from>
    <xdr:ext cx="762000" cy="259045"/>
    <xdr:sp macro="" textlink="">
      <xdr:nvSpPr>
        <xdr:cNvPr id="201" name="テキスト ボックス 200"/>
        <xdr:cNvSpPr txBox="1"/>
      </xdr:nvSpPr>
      <xdr:spPr>
        <a:xfrm>
          <a:off x="1955800" y="141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80145</xdr:rowOff>
    </xdr:from>
    <xdr:to>
      <xdr:col>2</xdr:col>
      <xdr:colOff>127000</xdr:colOff>
      <xdr:row>82</xdr:row>
      <xdr:rowOff>10295</xdr:rowOff>
    </xdr:to>
    <xdr:sp macro="" textlink="">
      <xdr:nvSpPr>
        <xdr:cNvPr id="202" name="フローチャート : 判断 201"/>
        <xdr:cNvSpPr/>
      </xdr:nvSpPr>
      <xdr:spPr>
        <a:xfrm>
          <a:off x="1397000" y="13967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166522</xdr:rowOff>
    </xdr:from>
    <xdr:ext cx="762000" cy="259045"/>
    <xdr:sp macro="" textlink="">
      <xdr:nvSpPr>
        <xdr:cNvPr id="203" name="テキスト ボックス 202"/>
        <xdr:cNvSpPr txBox="1"/>
      </xdr:nvSpPr>
      <xdr:spPr>
        <a:xfrm>
          <a:off x="1066800" y="1405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160958</xdr:rowOff>
    </xdr:from>
    <xdr:to>
      <xdr:col>7</xdr:col>
      <xdr:colOff>203200</xdr:colOff>
      <xdr:row>81</xdr:row>
      <xdr:rowOff>91108</xdr:rowOff>
    </xdr:to>
    <xdr:sp macro="" textlink="">
      <xdr:nvSpPr>
        <xdr:cNvPr id="209" name="円/楕円 208"/>
        <xdr:cNvSpPr/>
      </xdr:nvSpPr>
      <xdr:spPr>
        <a:xfrm>
          <a:off x="4902200" y="13876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6035</xdr:rowOff>
    </xdr:from>
    <xdr:ext cx="762000" cy="259045"/>
    <xdr:sp macro="" textlink="">
      <xdr:nvSpPr>
        <xdr:cNvPr id="210" name="人件費・物件費等の状況該当値テキスト"/>
        <xdr:cNvSpPr txBox="1"/>
      </xdr:nvSpPr>
      <xdr:spPr>
        <a:xfrm>
          <a:off x="5041900" y="13722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109,668</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151673</xdr:rowOff>
    </xdr:from>
    <xdr:to>
      <xdr:col>6</xdr:col>
      <xdr:colOff>50800</xdr:colOff>
      <xdr:row>81</xdr:row>
      <xdr:rowOff>81823</xdr:rowOff>
    </xdr:to>
    <xdr:sp macro="" textlink="">
      <xdr:nvSpPr>
        <xdr:cNvPr id="211" name="円/楕円 210"/>
        <xdr:cNvSpPr/>
      </xdr:nvSpPr>
      <xdr:spPr>
        <a:xfrm>
          <a:off x="4064000" y="1386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92000</xdr:rowOff>
    </xdr:from>
    <xdr:ext cx="736600" cy="259045"/>
    <xdr:sp macro="" textlink="">
      <xdr:nvSpPr>
        <xdr:cNvPr id="212" name="テキスト ボックス 211"/>
        <xdr:cNvSpPr txBox="1"/>
      </xdr:nvSpPr>
      <xdr:spPr>
        <a:xfrm>
          <a:off x="3733800" y="13636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107,744</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147672</xdr:rowOff>
    </xdr:from>
    <xdr:to>
      <xdr:col>4</xdr:col>
      <xdr:colOff>533400</xdr:colOff>
      <xdr:row>81</xdr:row>
      <xdr:rowOff>77822</xdr:rowOff>
    </xdr:to>
    <xdr:sp macro="" textlink="">
      <xdr:nvSpPr>
        <xdr:cNvPr id="213" name="円/楕円 212"/>
        <xdr:cNvSpPr/>
      </xdr:nvSpPr>
      <xdr:spPr>
        <a:xfrm>
          <a:off x="3175000" y="1386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87999</xdr:rowOff>
    </xdr:from>
    <xdr:ext cx="762000" cy="259045"/>
    <xdr:sp macro="" textlink="">
      <xdr:nvSpPr>
        <xdr:cNvPr id="214" name="テキスト ボックス 213"/>
        <xdr:cNvSpPr txBox="1"/>
      </xdr:nvSpPr>
      <xdr:spPr>
        <a:xfrm>
          <a:off x="2844800" y="13632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106,915</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161392</xdr:rowOff>
    </xdr:from>
    <xdr:to>
      <xdr:col>3</xdr:col>
      <xdr:colOff>330200</xdr:colOff>
      <xdr:row>81</xdr:row>
      <xdr:rowOff>91542</xdr:rowOff>
    </xdr:to>
    <xdr:sp macro="" textlink="">
      <xdr:nvSpPr>
        <xdr:cNvPr id="215" name="円/楕円 214"/>
        <xdr:cNvSpPr/>
      </xdr:nvSpPr>
      <xdr:spPr>
        <a:xfrm>
          <a:off x="2286000" y="13877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101719</xdr:rowOff>
    </xdr:from>
    <xdr:ext cx="762000" cy="259045"/>
    <xdr:sp macro="" textlink="">
      <xdr:nvSpPr>
        <xdr:cNvPr id="216" name="テキスト ボックス 215"/>
        <xdr:cNvSpPr txBox="1"/>
      </xdr:nvSpPr>
      <xdr:spPr>
        <a:xfrm>
          <a:off x="1955800" y="13646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109,758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155727</xdr:rowOff>
    </xdr:from>
    <xdr:to>
      <xdr:col>2</xdr:col>
      <xdr:colOff>127000</xdr:colOff>
      <xdr:row>81</xdr:row>
      <xdr:rowOff>85877</xdr:rowOff>
    </xdr:to>
    <xdr:sp macro="" textlink="">
      <xdr:nvSpPr>
        <xdr:cNvPr id="217" name="円/楕円 216"/>
        <xdr:cNvSpPr/>
      </xdr:nvSpPr>
      <xdr:spPr>
        <a:xfrm>
          <a:off x="1397000" y="1387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96054</xdr:rowOff>
    </xdr:from>
    <xdr:ext cx="762000" cy="259045"/>
    <xdr:sp macro="" textlink="">
      <xdr:nvSpPr>
        <xdr:cNvPr id="218" name="テキスト ボックス 217"/>
        <xdr:cNvSpPr txBox="1"/>
      </xdr:nvSpPr>
      <xdr:spPr>
        <a:xfrm>
          <a:off x="1066800" y="1364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108,584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ラスパイレス指数は、平成</a:t>
          </a:r>
          <a:r>
            <a:rPr kumimoji="1" lang="en-US" altLang="ja-JP" sz="1300">
              <a:latin typeface="ＭＳ Ｐゴシック"/>
            </a:rPr>
            <a:t>21</a:t>
          </a:r>
          <a:r>
            <a:rPr kumimoji="1" lang="ja-JP" altLang="en-US" sz="1300">
              <a:latin typeface="ＭＳ Ｐゴシック"/>
            </a:rPr>
            <a:t>年度以降、類似団体と概ね同程度の水準で維持している。人事院勧告や人事委員会の勧告に基づき、今後も引き続き給与の適正化に努めていきたい。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112184</xdr:rowOff>
    </xdr:from>
    <xdr:to>
      <xdr:col>24</xdr:col>
      <xdr:colOff>558800</xdr:colOff>
      <xdr:row>85</xdr:row>
      <xdr:rowOff>128270</xdr:rowOff>
    </xdr:to>
    <xdr:cxnSp macro="">
      <xdr:nvCxnSpPr>
        <xdr:cNvPr id="252" name="直線コネクタ 251"/>
        <xdr:cNvCxnSpPr/>
      </xdr:nvCxnSpPr>
      <xdr:spPr>
        <a:xfrm>
          <a:off x="16179800" y="14685434"/>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89764</xdr:rowOff>
    </xdr:from>
    <xdr:ext cx="762000" cy="259045"/>
    <xdr:sp macro="" textlink="">
      <xdr:nvSpPr>
        <xdr:cNvPr id="253" name="給与水準   （国との比較）平均値テキスト"/>
        <xdr:cNvSpPr txBox="1"/>
      </xdr:nvSpPr>
      <xdr:spPr>
        <a:xfrm>
          <a:off x="17106900" y="1466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112184</xdr:rowOff>
    </xdr:from>
    <xdr:to>
      <xdr:col>23</xdr:col>
      <xdr:colOff>406400</xdr:colOff>
      <xdr:row>89</xdr:row>
      <xdr:rowOff>29634</xdr:rowOff>
    </xdr:to>
    <xdr:cxnSp macro="">
      <xdr:nvCxnSpPr>
        <xdr:cNvPr id="255" name="直線コネクタ 254"/>
        <xdr:cNvCxnSpPr/>
      </xdr:nvCxnSpPr>
      <xdr:spPr>
        <a:xfrm flipV="1">
          <a:off x="15290800" y="14685434"/>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7" name="テキスト ボックス 256"/>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29634</xdr:rowOff>
    </xdr:from>
    <xdr:to>
      <xdr:col>22</xdr:col>
      <xdr:colOff>203200</xdr:colOff>
      <xdr:row>89</xdr:row>
      <xdr:rowOff>37677</xdr:rowOff>
    </xdr:to>
    <xdr:cxnSp macro="">
      <xdr:nvCxnSpPr>
        <xdr:cNvPr id="258" name="直線コネクタ 257"/>
        <xdr:cNvCxnSpPr/>
      </xdr:nvCxnSpPr>
      <xdr:spPr>
        <a:xfrm flipV="1">
          <a:off x="14401800" y="1528868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113470</xdr:rowOff>
    </xdr:from>
    <xdr:ext cx="762000" cy="259045"/>
    <xdr:sp macro="" textlink="">
      <xdr:nvSpPr>
        <xdr:cNvPr id="260" name="テキスト ボックス 259"/>
        <xdr:cNvSpPr txBox="1"/>
      </xdr:nvSpPr>
      <xdr:spPr>
        <a:xfrm>
          <a:off x="14909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31750</xdr:rowOff>
    </xdr:from>
    <xdr:to>
      <xdr:col>21</xdr:col>
      <xdr:colOff>0</xdr:colOff>
      <xdr:row>89</xdr:row>
      <xdr:rowOff>37677</xdr:rowOff>
    </xdr:to>
    <xdr:cxnSp macro="">
      <xdr:nvCxnSpPr>
        <xdr:cNvPr id="261" name="直線コネクタ 260"/>
        <xdr:cNvCxnSpPr/>
      </xdr:nvCxnSpPr>
      <xdr:spPr>
        <a:xfrm>
          <a:off x="13512800" y="14605000"/>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3" name="テキスト ボックス 262"/>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168487</xdr:rowOff>
    </xdr:from>
    <xdr:to>
      <xdr:col>19</xdr:col>
      <xdr:colOff>533400</xdr:colOff>
      <xdr:row>85</xdr:row>
      <xdr:rowOff>98637</xdr:rowOff>
    </xdr:to>
    <xdr:sp macro="" textlink="">
      <xdr:nvSpPr>
        <xdr:cNvPr id="264" name="フローチャート : 判断 263"/>
        <xdr:cNvSpPr/>
      </xdr:nvSpPr>
      <xdr:spPr>
        <a:xfrm>
          <a:off x="13462000" y="145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83414</xdr:rowOff>
    </xdr:from>
    <xdr:ext cx="762000" cy="259045"/>
    <xdr:sp macro="" textlink="">
      <xdr:nvSpPr>
        <xdr:cNvPr id="265" name="テキスト ボックス 264"/>
        <xdr:cNvSpPr txBox="1"/>
      </xdr:nvSpPr>
      <xdr:spPr>
        <a:xfrm>
          <a:off x="13131800" y="1465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1" name="円/楕円 270"/>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93997</xdr:rowOff>
    </xdr:from>
    <xdr:ext cx="762000" cy="259045"/>
    <xdr:sp macro="" textlink="">
      <xdr:nvSpPr>
        <xdr:cNvPr id="272" name="給与水準   （国との比較）該当値テキスト"/>
        <xdr:cNvSpPr txBox="1"/>
      </xdr:nvSpPr>
      <xdr:spPr>
        <a:xfrm>
          <a:off x="17106900" y="1449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61384</xdr:rowOff>
    </xdr:from>
    <xdr:to>
      <xdr:col>23</xdr:col>
      <xdr:colOff>457200</xdr:colOff>
      <xdr:row>85</xdr:row>
      <xdr:rowOff>162984</xdr:rowOff>
    </xdr:to>
    <xdr:sp macro="" textlink="">
      <xdr:nvSpPr>
        <xdr:cNvPr id="273" name="円/楕円 272"/>
        <xdr:cNvSpPr/>
      </xdr:nvSpPr>
      <xdr:spPr>
        <a:xfrm>
          <a:off x="16129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1711</xdr:rowOff>
    </xdr:from>
    <xdr:ext cx="736600" cy="259045"/>
    <xdr:sp macro="" textlink="">
      <xdr:nvSpPr>
        <xdr:cNvPr id="274" name="テキスト ボックス 273"/>
        <xdr:cNvSpPr txBox="1"/>
      </xdr:nvSpPr>
      <xdr:spPr>
        <a:xfrm>
          <a:off x="15798800" y="14403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150284</xdr:rowOff>
    </xdr:from>
    <xdr:to>
      <xdr:col>22</xdr:col>
      <xdr:colOff>254000</xdr:colOff>
      <xdr:row>89</xdr:row>
      <xdr:rowOff>80434</xdr:rowOff>
    </xdr:to>
    <xdr:sp macro="" textlink="">
      <xdr:nvSpPr>
        <xdr:cNvPr id="275" name="円/楕円 274"/>
        <xdr:cNvSpPr/>
      </xdr:nvSpPr>
      <xdr:spPr>
        <a:xfrm>
          <a:off x="15240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90611</xdr:rowOff>
    </xdr:from>
    <xdr:ext cx="762000" cy="259045"/>
    <xdr:sp macro="" textlink="">
      <xdr:nvSpPr>
        <xdr:cNvPr id="276" name="テキスト ボックス 275"/>
        <xdr:cNvSpPr txBox="1"/>
      </xdr:nvSpPr>
      <xdr:spPr>
        <a:xfrm>
          <a:off x="14909800" y="1500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158327</xdr:rowOff>
    </xdr:from>
    <xdr:to>
      <xdr:col>21</xdr:col>
      <xdr:colOff>50800</xdr:colOff>
      <xdr:row>89</xdr:row>
      <xdr:rowOff>88477</xdr:rowOff>
    </xdr:to>
    <xdr:sp macro="" textlink="">
      <xdr:nvSpPr>
        <xdr:cNvPr id="277" name="円/楕円 276"/>
        <xdr:cNvSpPr/>
      </xdr:nvSpPr>
      <xdr:spPr>
        <a:xfrm>
          <a:off x="14351000" y="1524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98654</xdr:rowOff>
    </xdr:from>
    <xdr:ext cx="762000" cy="259045"/>
    <xdr:sp macro="" textlink="">
      <xdr:nvSpPr>
        <xdr:cNvPr id="278" name="テキスト ボックス 277"/>
        <xdr:cNvSpPr txBox="1"/>
      </xdr:nvSpPr>
      <xdr:spPr>
        <a:xfrm>
          <a:off x="14020800" y="15014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79" name="円/楕円 278"/>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92727</xdr:rowOff>
    </xdr:from>
    <xdr:ext cx="762000" cy="259045"/>
    <xdr:sp macro="" textlink="">
      <xdr:nvSpPr>
        <xdr:cNvPr id="280" name="テキスト ボックス 279"/>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平成２４年度から平成２８年度までの５ヵ年の職員定員適正化計画では、平成２９年度当初で１５５人に削減することを掲げ、人員削減や事務の効率化などに取組んできた。</a:t>
          </a:r>
          <a:r>
            <a:rPr lang="ja-JP" altLang="en-US" sz="1300" b="0" i="0" baseline="0">
              <a:solidFill>
                <a:schemeClr val="dk1"/>
              </a:solidFill>
              <a:effectLst/>
              <a:latin typeface="+mn-lt"/>
              <a:ea typeface="+mn-ea"/>
              <a:cs typeface="+mn-cs"/>
            </a:rPr>
            <a:t>類似団体平均と比べ、１．８人少ない人員で行政サービスを提供しており、今後も適正な規模への改善を図りながら、質の高い行政サービスの提供に向けて努めていきたい。</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65758</xdr:rowOff>
    </xdr:from>
    <xdr:to>
      <xdr:col>24</xdr:col>
      <xdr:colOff>558800</xdr:colOff>
      <xdr:row>61</xdr:row>
      <xdr:rowOff>89888</xdr:rowOff>
    </xdr:to>
    <xdr:cxnSp macro="">
      <xdr:nvCxnSpPr>
        <xdr:cNvPr id="315" name="直線コネクタ 314"/>
        <xdr:cNvCxnSpPr/>
      </xdr:nvCxnSpPr>
      <xdr:spPr>
        <a:xfrm flipV="1">
          <a:off x="16179800" y="10524208"/>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6"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89888</xdr:rowOff>
    </xdr:from>
    <xdr:to>
      <xdr:col>23</xdr:col>
      <xdr:colOff>406400</xdr:colOff>
      <xdr:row>61</xdr:row>
      <xdr:rowOff>89888</xdr:rowOff>
    </xdr:to>
    <xdr:cxnSp macro="">
      <xdr:nvCxnSpPr>
        <xdr:cNvPr id="318" name="直線コネクタ 317"/>
        <xdr:cNvCxnSpPr/>
      </xdr:nvCxnSpPr>
      <xdr:spPr>
        <a:xfrm>
          <a:off x="15290800" y="105483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171185</xdr:rowOff>
    </xdr:from>
    <xdr:ext cx="736600" cy="259045"/>
    <xdr:sp macro="" textlink="">
      <xdr:nvSpPr>
        <xdr:cNvPr id="320" name="テキスト ボックス 319"/>
        <xdr:cNvSpPr txBox="1"/>
      </xdr:nvSpPr>
      <xdr:spPr>
        <a:xfrm>
          <a:off x="15798800" y="10801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89888</xdr:rowOff>
    </xdr:from>
    <xdr:to>
      <xdr:col>22</xdr:col>
      <xdr:colOff>203200</xdr:colOff>
      <xdr:row>61</xdr:row>
      <xdr:rowOff>101953</xdr:rowOff>
    </xdr:to>
    <xdr:cxnSp macro="">
      <xdr:nvCxnSpPr>
        <xdr:cNvPr id="321" name="直線コネクタ 320"/>
        <xdr:cNvCxnSpPr/>
      </xdr:nvCxnSpPr>
      <xdr:spPr>
        <a:xfrm flipV="1">
          <a:off x="14401800" y="10548338"/>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23" name="テキスト ボックス 322"/>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101953</xdr:rowOff>
    </xdr:from>
    <xdr:to>
      <xdr:col>21</xdr:col>
      <xdr:colOff>0</xdr:colOff>
      <xdr:row>61</xdr:row>
      <xdr:rowOff>111337</xdr:rowOff>
    </xdr:to>
    <xdr:cxnSp macro="">
      <xdr:nvCxnSpPr>
        <xdr:cNvPr id="324" name="直線コネクタ 323"/>
        <xdr:cNvCxnSpPr/>
      </xdr:nvCxnSpPr>
      <xdr:spPr>
        <a:xfrm flipV="1">
          <a:off x="13512800" y="10560403"/>
          <a:ext cx="889000" cy="9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18503</xdr:rowOff>
    </xdr:from>
    <xdr:ext cx="762000" cy="259045"/>
    <xdr:sp macro="" textlink="">
      <xdr:nvSpPr>
        <xdr:cNvPr id="326" name="テキスト ボックス 325"/>
        <xdr:cNvSpPr txBox="1"/>
      </xdr:nvSpPr>
      <xdr:spPr>
        <a:xfrm>
          <a:off x="14020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92851</xdr:rowOff>
    </xdr:from>
    <xdr:to>
      <xdr:col>19</xdr:col>
      <xdr:colOff>533400</xdr:colOff>
      <xdr:row>63</xdr:row>
      <xdr:rowOff>23001</xdr:rowOff>
    </xdr:to>
    <xdr:sp macro="" textlink="">
      <xdr:nvSpPr>
        <xdr:cNvPr id="327" name="フローチャート : 判断 326"/>
        <xdr:cNvSpPr/>
      </xdr:nvSpPr>
      <xdr:spPr>
        <a:xfrm>
          <a:off x="13462000" y="1072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7778</xdr:rowOff>
    </xdr:from>
    <xdr:ext cx="762000" cy="259045"/>
    <xdr:sp macro="" textlink="">
      <xdr:nvSpPr>
        <xdr:cNvPr id="328" name="テキスト ボックス 327"/>
        <xdr:cNvSpPr txBox="1"/>
      </xdr:nvSpPr>
      <xdr:spPr>
        <a:xfrm>
          <a:off x="13131800" y="10809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14958</xdr:rowOff>
    </xdr:from>
    <xdr:to>
      <xdr:col>24</xdr:col>
      <xdr:colOff>609600</xdr:colOff>
      <xdr:row>61</xdr:row>
      <xdr:rowOff>116558</xdr:rowOff>
    </xdr:to>
    <xdr:sp macro="" textlink="">
      <xdr:nvSpPr>
        <xdr:cNvPr id="334" name="円/楕円 333"/>
        <xdr:cNvSpPr/>
      </xdr:nvSpPr>
      <xdr:spPr>
        <a:xfrm>
          <a:off x="16967200" y="10473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31485</xdr:rowOff>
    </xdr:from>
    <xdr:ext cx="762000" cy="259045"/>
    <xdr:sp macro="" textlink="">
      <xdr:nvSpPr>
        <xdr:cNvPr id="335" name="定員管理の状況該当値テキスト"/>
        <xdr:cNvSpPr txBox="1"/>
      </xdr:nvSpPr>
      <xdr:spPr>
        <a:xfrm>
          <a:off x="17106900" y="10318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39088</xdr:rowOff>
    </xdr:from>
    <xdr:to>
      <xdr:col>23</xdr:col>
      <xdr:colOff>457200</xdr:colOff>
      <xdr:row>61</xdr:row>
      <xdr:rowOff>140688</xdr:rowOff>
    </xdr:to>
    <xdr:sp macro="" textlink="">
      <xdr:nvSpPr>
        <xdr:cNvPr id="336" name="円/楕円 335"/>
        <xdr:cNvSpPr/>
      </xdr:nvSpPr>
      <xdr:spPr>
        <a:xfrm>
          <a:off x="16129000" y="10497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150865</xdr:rowOff>
    </xdr:from>
    <xdr:ext cx="736600" cy="259045"/>
    <xdr:sp macro="" textlink="">
      <xdr:nvSpPr>
        <xdr:cNvPr id="337" name="テキスト ボックス 336"/>
        <xdr:cNvSpPr txBox="1"/>
      </xdr:nvSpPr>
      <xdr:spPr>
        <a:xfrm>
          <a:off x="15798800" y="10266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39088</xdr:rowOff>
    </xdr:from>
    <xdr:to>
      <xdr:col>22</xdr:col>
      <xdr:colOff>254000</xdr:colOff>
      <xdr:row>61</xdr:row>
      <xdr:rowOff>140688</xdr:rowOff>
    </xdr:to>
    <xdr:sp macro="" textlink="">
      <xdr:nvSpPr>
        <xdr:cNvPr id="338" name="円/楕円 337"/>
        <xdr:cNvSpPr/>
      </xdr:nvSpPr>
      <xdr:spPr>
        <a:xfrm>
          <a:off x="15240000" y="10497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150865</xdr:rowOff>
    </xdr:from>
    <xdr:ext cx="762000" cy="259045"/>
    <xdr:sp macro="" textlink="">
      <xdr:nvSpPr>
        <xdr:cNvPr id="339" name="テキスト ボックス 338"/>
        <xdr:cNvSpPr txBox="1"/>
      </xdr:nvSpPr>
      <xdr:spPr>
        <a:xfrm>
          <a:off x="14909800" y="10266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51153</xdr:rowOff>
    </xdr:from>
    <xdr:to>
      <xdr:col>21</xdr:col>
      <xdr:colOff>50800</xdr:colOff>
      <xdr:row>61</xdr:row>
      <xdr:rowOff>152753</xdr:rowOff>
    </xdr:to>
    <xdr:sp macro="" textlink="">
      <xdr:nvSpPr>
        <xdr:cNvPr id="340" name="円/楕円 339"/>
        <xdr:cNvSpPr/>
      </xdr:nvSpPr>
      <xdr:spPr>
        <a:xfrm>
          <a:off x="14351000" y="10509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162930</xdr:rowOff>
    </xdr:from>
    <xdr:ext cx="762000" cy="259045"/>
    <xdr:sp macro="" textlink="">
      <xdr:nvSpPr>
        <xdr:cNvPr id="341" name="テキスト ボックス 340"/>
        <xdr:cNvSpPr txBox="1"/>
      </xdr:nvSpPr>
      <xdr:spPr>
        <a:xfrm>
          <a:off x="14020800" y="10278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42" name="円/楕円 341"/>
        <xdr:cNvSpPr/>
      </xdr:nvSpPr>
      <xdr:spPr>
        <a:xfrm>
          <a:off x="13462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864</xdr:rowOff>
    </xdr:from>
    <xdr:ext cx="762000" cy="259045"/>
    <xdr:sp macro="" textlink="">
      <xdr:nvSpPr>
        <xdr:cNvPr id="343" name="テキスト ボックス 342"/>
        <xdr:cNvSpPr txBox="1"/>
      </xdr:nvSpPr>
      <xdr:spPr>
        <a:xfrm>
          <a:off x="13131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地方債の発行を慎重に行ってきたため、地方財残高は減少傾向にあり、また、交付税算入される地方債を選択してきたため、結果として実施公債費比率は平成</a:t>
          </a:r>
          <a:r>
            <a:rPr kumimoji="1" lang="en-US" altLang="ja-JP" sz="1300">
              <a:latin typeface="ＭＳ Ｐゴシック"/>
            </a:rPr>
            <a:t>22</a:t>
          </a:r>
          <a:r>
            <a:rPr kumimoji="1" lang="ja-JP" altLang="en-US" sz="1300">
              <a:latin typeface="ＭＳ Ｐゴシック"/>
            </a:rPr>
            <a:t>年度以降減少傾向にある。類似団体平均、全国平均を上回っており、今後も適切な地方債の発行を継続し、比率の改善に努めていきたい。</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22437</xdr:rowOff>
    </xdr:from>
    <xdr:to>
      <xdr:col>24</xdr:col>
      <xdr:colOff>558800</xdr:colOff>
      <xdr:row>40</xdr:row>
      <xdr:rowOff>143087</xdr:rowOff>
    </xdr:to>
    <xdr:cxnSp macro="">
      <xdr:nvCxnSpPr>
        <xdr:cNvPr id="377" name="直線コネクタ 376"/>
        <xdr:cNvCxnSpPr/>
      </xdr:nvCxnSpPr>
      <xdr:spPr>
        <a:xfrm flipV="1">
          <a:off x="16179800" y="6880437"/>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78"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143087</xdr:rowOff>
    </xdr:from>
    <xdr:to>
      <xdr:col>23</xdr:col>
      <xdr:colOff>406400</xdr:colOff>
      <xdr:row>41</xdr:row>
      <xdr:rowOff>124460</xdr:rowOff>
    </xdr:to>
    <xdr:cxnSp macro="">
      <xdr:nvCxnSpPr>
        <xdr:cNvPr id="380" name="直線コネクタ 379"/>
        <xdr:cNvCxnSpPr/>
      </xdr:nvCxnSpPr>
      <xdr:spPr>
        <a:xfrm flipV="1">
          <a:off x="15290800" y="7001087"/>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382" name="テキスト ボックス 381"/>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124460</xdr:rowOff>
    </xdr:from>
    <xdr:to>
      <xdr:col>22</xdr:col>
      <xdr:colOff>203200</xdr:colOff>
      <xdr:row>42</xdr:row>
      <xdr:rowOff>17356</xdr:rowOff>
    </xdr:to>
    <xdr:cxnSp macro="">
      <xdr:nvCxnSpPr>
        <xdr:cNvPr id="383" name="直線コネクタ 382"/>
        <xdr:cNvCxnSpPr/>
      </xdr:nvCxnSpPr>
      <xdr:spPr>
        <a:xfrm flipV="1">
          <a:off x="14401800" y="7153910"/>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385" name="テキスト ボックス 384"/>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17356</xdr:rowOff>
    </xdr:from>
    <xdr:to>
      <xdr:col>21</xdr:col>
      <xdr:colOff>0</xdr:colOff>
      <xdr:row>42</xdr:row>
      <xdr:rowOff>57573</xdr:rowOff>
    </xdr:to>
    <xdr:cxnSp macro="">
      <xdr:nvCxnSpPr>
        <xdr:cNvPr id="386" name="直線コネクタ 385"/>
        <xdr:cNvCxnSpPr/>
      </xdr:nvCxnSpPr>
      <xdr:spPr>
        <a:xfrm flipV="1">
          <a:off x="13512800" y="7218256"/>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30073</xdr:rowOff>
    </xdr:from>
    <xdr:ext cx="762000" cy="259045"/>
    <xdr:sp macro="" textlink="">
      <xdr:nvSpPr>
        <xdr:cNvPr id="388" name="テキスト ボックス 387"/>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63077</xdr:rowOff>
    </xdr:from>
    <xdr:to>
      <xdr:col>19</xdr:col>
      <xdr:colOff>533400</xdr:colOff>
      <xdr:row>42</xdr:row>
      <xdr:rowOff>164677</xdr:rowOff>
    </xdr:to>
    <xdr:sp macro="" textlink="">
      <xdr:nvSpPr>
        <xdr:cNvPr id="389" name="フローチャート : 判断 388"/>
        <xdr:cNvSpPr/>
      </xdr:nvSpPr>
      <xdr:spPr>
        <a:xfrm>
          <a:off x="13462000" y="726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149454</xdr:rowOff>
    </xdr:from>
    <xdr:ext cx="762000" cy="259045"/>
    <xdr:sp macro="" textlink="">
      <xdr:nvSpPr>
        <xdr:cNvPr id="390" name="テキスト ボックス 389"/>
        <xdr:cNvSpPr txBox="1"/>
      </xdr:nvSpPr>
      <xdr:spPr>
        <a:xfrm>
          <a:off x="13131800" y="735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143087</xdr:rowOff>
    </xdr:from>
    <xdr:to>
      <xdr:col>24</xdr:col>
      <xdr:colOff>609600</xdr:colOff>
      <xdr:row>40</xdr:row>
      <xdr:rowOff>73237</xdr:rowOff>
    </xdr:to>
    <xdr:sp macro="" textlink="">
      <xdr:nvSpPr>
        <xdr:cNvPr id="396" name="円/楕円 395"/>
        <xdr:cNvSpPr/>
      </xdr:nvSpPr>
      <xdr:spPr>
        <a:xfrm>
          <a:off x="16967200" y="682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159614</xdr:rowOff>
    </xdr:from>
    <xdr:ext cx="762000" cy="259045"/>
    <xdr:sp macro="" textlink="">
      <xdr:nvSpPr>
        <xdr:cNvPr id="397" name="公債費負担の状況該当値テキスト"/>
        <xdr:cNvSpPr txBox="1"/>
      </xdr:nvSpPr>
      <xdr:spPr>
        <a:xfrm>
          <a:off x="17106900" y="667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92287</xdr:rowOff>
    </xdr:from>
    <xdr:to>
      <xdr:col>23</xdr:col>
      <xdr:colOff>457200</xdr:colOff>
      <xdr:row>41</xdr:row>
      <xdr:rowOff>22437</xdr:rowOff>
    </xdr:to>
    <xdr:sp macro="" textlink="">
      <xdr:nvSpPr>
        <xdr:cNvPr id="398" name="円/楕円 397"/>
        <xdr:cNvSpPr/>
      </xdr:nvSpPr>
      <xdr:spPr>
        <a:xfrm>
          <a:off x="16129000" y="695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32614</xdr:rowOff>
    </xdr:from>
    <xdr:ext cx="736600" cy="259045"/>
    <xdr:sp macro="" textlink="">
      <xdr:nvSpPr>
        <xdr:cNvPr id="399" name="テキスト ボックス 398"/>
        <xdr:cNvSpPr txBox="1"/>
      </xdr:nvSpPr>
      <xdr:spPr>
        <a:xfrm>
          <a:off x="15798800" y="6719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73660</xdr:rowOff>
    </xdr:from>
    <xdr:to>
      <xdr:col>22</xdr:col>
      <xdr:colOff>254000</xdr:colOff>
      <xdr:row>42</xdr:row>
      <xdr:rowOff>3810</xdr:rowOff>
    </xdr:to>
    <xdr:sp macro="" textlink="">
      <xdr:nvSpPr>
        <xdr:cNvPr id="400" name="円/楕円 399"/>
        <xdr:cNvSpPr/>
      </xdr:nvSpPr>
      <xdr:spPr>
        <a:xfrm>
          <a:off x="15240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160037</xdr:rowOff>
    </xdr:from>
    <xdr:ext cx="762000" cy="259045"/>
    <xdr:sp macro="" textlink="">
      <xdr:nvSpPr>
        <xdr:cNvPr id="401" name="テキスト ボックス 400"/>
        <xdr:cNvSpPr txBox="1"/>
      </xdr:nvSpPr>
      <xdr:spPr>
        <a:xfrm>
          <a:off x="14909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138006</xdr:rowOff>
    </xdr:from>
    <xdr:to>
      <xdr:col>21</xdr:col>
      <xdr:colOff>50800</xdr:colOff>
      <xdr:row>42</xdr:row>
      <xdr:rowOff>68156</xdr:rowOff>
    </xdr:to>
    <xdr:sp macro="" textlink="">
      <xdr:nvSpPr>
        <xdr:cNvPr id="402" name="円/楕円 401"/>
        <xdr:cNvSpPr/>
      </xdr:nvSpPr>
      <xdr:spPr>
        <a:xfrm>
          <a:off x="14351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52933</xdr:rowOff>
    </xdr:from>
    <xdr:ext cx="762000" cy="259045"/>
    <xdr:sp macro="" textlink="">
      <xdr:nvSpPr>
        <xdr:cNvPr id="403" name="テキスト ボックス 402"/>
        <xdr:cNvSpPr txBox="1"/>
      </xdr:nvSpPr>
      <xdr:spPr>
        <a:xfrm>
          <a:off x="14020800" y="725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6773</xdr:rowOff>
    </xdr:from>
    <xdr:to>
      <xdr:col>19</xdr:col>
      <xdr:colOff>533400</xdr:colOff>
      <xdr:row>42</xdr:row>
      <xdr:rowOff>108373</xdr:rowOff>
    </xdr:to>
    <xdr:sp macro="" textlink="">
      <xdr:nvSpPr>
        <xdr:cNvPr id="404" name="円/楕円 403"/>
        <xdr:cNvSpPr/>
      </xdr:nvSpPr>
      <xdr:spPr>
        <a:xfrm>
          <a:off x="13462000" y="720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118550</xdr:rowOff>
    </xdr:from>
    <xdr:ext cx="762000" cy="259045"/>
    <xdr:sp macro="" textlink="">
      <xdr:nvSpPr>
        <xdr:cNvPr id="405" name="テキスト ボックス 404"/>
        <xdr:cNvSpPr txBox="1"/>
      </xdr:nvSpPr>
      <xdr:spPr>
        <a:xfrm>
          <a:off x="13131800" y="6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地方債の適正な発行を継続しており、将来負担比率は平成２２年度以降、数値の改善が続いている。実質公債比率にも同様の傾向がみられ、今後も適正な地方債の発行を継続していきたい。</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166141</xdr:rowOff>
    </xdr:from>
    <xdr:to>
      <xdr:col>24</xdr:col>
      <xdr:colOff>558800</xdr:colOff>
      <xdr:row>15</xdr:row>
      <xdr:rowOff>117272</xdr:rowOff>
    </xdr:to>
    <xdr:cxnSp macro="">
      <xdr:nvCxnSpPr>
        <xdr:cNvPr id="437" name="直線コネクタ 436"/>
        <xdr:cNvCxnSpPr/>
      </xdr:nvCxnSpPr>
      <xdr:spPr>
        <a:xfrm flipV="1">
          <a:off x="16179800" y="2566441"/>
          <a:ext cx="838200" cy="122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35653</xdr:rowOff>
    </xdr:from>
    <xdr:ext cx="762000" cy="259045"/>
    <xdr:sp macro="" textlink="">
      <xdr:nvSpPr>
        <xdr:cNvPr id="438" name="将来負担の状況平均値テキスト"/>
        <xdr:cNvSpPr txBox="1"/>
      </xdr:nvSpPr>
      <xdr:spPr>
        <a:xfrm>
          <a:off x="17106900" y="2607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117272</xdr:rowOff>
    </xdr:from>
    <xdr:to>
      <xdr:col>23</xdr:col>
      <xdr:colOff>406400</xdr:colOff>
      <xdr:row>16</xdr:row>
      <xdr:rowOff>8077</xdr:rowOff>
    </xdr:to>
    <xdr:cxnSp macro="">
      <xdr:nvCxnSpPr>
        <xdr:cNvPr id="440" name="直線コネクタ 439"/>
        <xdr:cNvCxnSpPr/>
      </xdr:nvCxnSpPr>
      <xdr:spPr>
        <a:xfrm flipV="1">
          <a:off x="15290800" y="2689022"/>
          <a:ext cx="889000" cy="62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6977</xdr:rowOff>
    </xdr:from>
    <xdr:ext cx="736600" cy="259045"/>
    <xdr:sp macro="" textlink="">
      <xdr:nvSpPr>
        <xdr:cNvPr id="442" name="テキスト ボックス 441"/>
        <xdr:cNvSpPr txBox="1"/>
      </xdr:nvSpPr>
      <xdr:spPr>
        <a:xfrm>
          <a:off x="15798800" y="27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8077</xdr:rowOff>
    </xdr:from>
    <xdr:to>
      <xdr:col>22</xdr:col>
      <xdr:colOff>203200</xdr:colOff>
      <xdr:row>16</xdr:row>
      <xdr:rowOff>70815</xdr:rowOff>
    </xdr:to>
    <xdr:cxnSp macro="">
      <xdr:nvCxnSpPr>
        <xdr:cNvPr id="443" name="直線コネクタ 442"/>
        <xdr:cNvCxnSpPr/>
      </xdr:nvCxnSpPr>
      <xdr:spPr>
        <a:xfrm flipV="1">
          <a:off x="14401800" y="2751277"/>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5" name="テキスト ボックス 444"/>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70815</xdr:rowOff>
    </xdr:from>
    <xdr:to>
      <xdr:col>21</xdr:col>
      <xdr:colOff>0</xdr:colOff>
      <xdr:row>16</xdr:row>
      <xdr:rowOff>131623</xdr:rowOff>
    </xdr:to>
    <xdr:cxnSp macro="">
      <xdr:nvCxnSpPr>
        <xdr:cNvPr id="446" name="直線コネクタ 445"/>
        <xdr:cNvCxnSpPr/>
      </xdr:nvCxnSpPr>
      <xdr:spPr>
        <a:xfrm flipV="1">
          <a:off x="13512800" y="2814015"/>
          <a:ext cx="889000" cy="60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7" name="フローチャート : 判断 446"/>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79189</xdr:rowOff>
    </xdr:from>
    <xdr:ext cx="762000" cy="259045"/>
    <xdr:sp macro="" textlink="">
      <xdr:nvSpPr>
        <xdr:cNvPr id="448" name="テキスト ボックス 447"/>
        <xdr:cNvSpPr txBox="1"/>
      </xdr:nvSpPr>
      <xdr:spPr>
        <a:xfrm>
          <a:off x="14020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66345</xdr:rowOff>
    </xdr:from>
    <xdr:to>
      <xdr:col>19</xdr:col>
      <xdr:colOff>533400</xdr:colOff>
      <xdr:row>16</xdr:row>
      <xdr:rowOff>167945</xdr:rowOff>
    </xdr:to>
    <xdr:sp macro="" textlink="">
      <xdr:nvSpPr>
        <xdr:cNvPr id="449" name="フローチャート : 判断 448"/>
        <xdr:cNvSpPr/>
      </xdr:nvSpPr>
      <xdr:spPr>
        <a:xfrm>
          <a:off x="13462000" y="280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6672</xdr:rowOff>
    </xdr:from>
    <xdr:ext cx="762000" cy="259045"/>
    <xdr:sp macro="" textlink="">
      <xdr:nvSpPr>
        <xdr:cNvPr id="450" name="テキスト ボックス 449"/>
        <xdr:cNvSpPr txBox="1"/>
      </xdr:nvSpPr>
      <xdr:spPr>
        <a:xfrm>
          <a:off x="13131800" y="257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115341</xdr:rowOff>
    </xdr:from>
    <xdr:to>
      <xdr:col>24</xdr:col>
      <xdr:colOff>609600</xdr:colOff>
      <xdr:row>15</xdr:row>
      <xdr:rowOff>45491</xdr:rowOff>
    </xdr:to>
    <xdr:sp macro="" textlink="">
      <xdr:nvSpPr>
        <xdr:cNvPr id="456" name="円/楕円 455"/>
        <xdr:cNvSpPr/>
      </xdr:nvSpPr>
      <xdr:spPr>
        <a:xfrm>
          <a:off x="16967200" y="2515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36618</xdr:rowOff>
    </xdr:from>
    <xdr:ext cx="762000" cy="259045"/>
    <xdr:sp macro="" textlink="">
      <xdr:nvSpPr>
        <xdr:cNvPr id="457" name="将来負担の状況該当値テキスト"/>
        <xdr:cNvSpPr txBox="1"/>
      </xdr:nvSpPr>
      <xdr:spPr>
        <a:xfrm>
          <a:off x="17106900" y="2436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66472</xdr:rowOff>
    </xdr:from>
    <xdr:to>
      <xdr:col>23</xdr:col>
      <xdr:colOff>457200</xdr:colOff>
      <xdr:row>15</xdr:row>
      <xdr:rowOff>168072</xdr:rowOff>
    </xdr:to>
    <xdr:sp macro="" textlink="">
      <xdr:nvSpPr>
        <xdr:cNvPr id="458" name="円/楕円 457"/>
        <xdr:cNvSpPr/>
      </xdr:nvSpPr>
      <xdr:spPr>
        <a:xfrm>
          <a:off x="16129000" y="2638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6799</xdr:rowOff>
    </xdr:from>
    <xdr:ext cx="736600" cy="259045"/>
    <xdr:sp macro="" textlink="">
      <xdr:nvSpPr>
        <xdr:cNvPr id="459" name="テキスト ボックス 458"/>
        <xdr:cNvSpPr txBox="1"/>
      </xdr:nvSpPr>
      <xdr:spPr>
        <a:xfrm>
          <a:off x="15798800" y="2407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49.3</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128727</xdr:rowOff>
    </xdr:from>
    <xdr:to>
      <xdr:col>22</xdr:col>
      <xdr:colOff>254000</xdr:colOff>
      <xdr:row>16</xdr:row>
      <xdr:rowOff>58877</xdr:rowOff>
    </xdr:to>
    <xdr:sp macro="" textlink="">
      <xdr:nvSpPr>
        <xdr:cNvPr id="460" name="円/楕円 459"/>
        <xdr:cNvSpPr/>
      </xdr:nvSpPr>
      <xdr:spPr>
        <a:xfrm>
          <a:off x="15240000" y="2700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43654</xdr:rowOff>
    </xdr:from>
    <xdr:ext cx="762000" cy="259045"/>
    <xdr:sp macro="" textlink="">
      <xdr:nvSpPr>
        <xdr:cNvPr id="461" name="テキスト ボックス 460"/>
        <xdr:cNvSpPr txBox="1"/>
      </xdr:nvSpPr>
      <xdr:spPr>
        <a:xfrm>
          <a:off x="14909800" y="278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20015</xdr:rowOff>
    </xdr:from>
    <xdr:to>
      <xdr:col>21</xdr:col>
      <xdr:colOff>50800</xdr:colOff>
      <xdr:row>16</xdr:row>
      <xdr:rowOff>121615</xdr:rowOff>
    </xdr:to>
    <xdr:sp macro="" textlink="">
      <xdr:nvSpPr>
        <xdr:cNvPr id="462" name="円/楕円 461"/>
        <xdr:cNvSpPr/>
      </xdr:nvSpPr>
      <xdr:spPr>
        <a:xfrm>
          <a:off x="14351000" y="276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106392</xdr:rowOff>
    </xdr:from>
    <xdr:ext cx="762000" cy="259045"/>
    <xdr:sp macro="" textlink="">
      <xdr:nvSpPr>
        <xdr:cNvPr id="463" name="テキスト ボックス 462"/>
        <xdr:cNvSpPr txBox="1"/>
      </xdr:nvSpPr>
      <xdr:spPr>
        <a:xfrm>
          <a:off x="14020800" y="2849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80823</xdr:rowOff>
    </xdr:from>
    <xdr:to>
      <xdr:col>19</xdr:col>
      <xdr:colOff>533400</xdr:colOff>
      <xdr:row>17</xdr:row>
      <xdr:rowOff>10973</xdr:rowOff>
    </xdr:to>
    <xdr:sp macro="" textlink="">
      <xdr:nvSpPr>
        <xdr:cNvPr id="464" name="円/楕円 463"/>
        <xdr:cNvSpPr/>
      </xdr:nvSpPr>
      <xdr:spPr>
        <a:xfrm>
          <a:off x="13462000" y="282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167200</xdr:rowOff>
    </xdr:from>
    <xdr:ext cx="762000" cy="259045"/>
    <xdr:sp macro="" textlink="">
      <xdr:nvSpPr>
        <xdr:cNvPr id="465" name="テキスト ボックス 464"/>
        <xdr:cNvSpPr txBox="1"/>
      </xdr:nvSpPr>
      <xdr:spPr>
        <a:xfrm>
          <a:off x="13131800" y="2910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岐阜県御嵩町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18,900
18,513
56.69
8,017,124
7,741,002
25,048
4,418,780
4,608,836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23.9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平成</a:t>
          </a:r>
          <a:r>
            <a:rPr lang="ja-JP" altLang="en-US" sz="1200" b="0" i="0" baseline="0">
              <a:solidFill>
                <a:schemeClr val="dk1"/>
              </a:solidFill>
              <a:effectLst/>
              <a:latin typeface="+mn-lt"/>
              <a:ea typeface="+mn-ea"/>
              <a:cs typeface="+mn-cs"/>
            </a:rPr>
            <a:t>２４年度から平成２８年度までの５ヵ年の職員定員適正化計画では、平成２９年度当初で１５５人に削減することを掲げ、</a:t>
          </a:r>
          <a:r>
            <a:rPr lang="ja-JP" altLang="ja-JP" sz="1200" b="0" i="0" baseline="0">
              <a:solidFill>
                <a:schemeClr val="dk1"/>
              </a:solidFill>
              <a:effectLst/>
              <a:latin typeface="+mn-lt"/>
              <a:ea typeface="+mn-ea"/>
              <a:cs typeface="+mn-cs"/>
            </a:rPr>
            <a:t>人員削減や</a:t>
          </a:r>
          <a:r>
            <a:rPr lang="ja-JP" altLang="en-US" sz="1200" b="0" i="0" baseline="0">
              <a:solidFill>
                <a:schemeClr val="dk1"/>
              </a:solidFill>
              <a:effectLst/>
              <a:latin typeface="+mn-lt"/>
              <a:ea typeface="+mn-ea"/>
              <a:cs typeface="+mn-cs"/>
            </a:rPr>
            <a:t>事務の効率化などに取組んできた。平成２６年度には工業用地の売り払いなど経常一般財源歳入額が増になったことにより、昨年度より０．９ポイント減少し、全国平均を０．８ポイント下回っている。</a:t>
          </a:r>
          <a:r>
            <a:rPr lang="ja-JP" altLang="ja-JP" sz="1200" b="0" i="0" baseline="0">
              <a:solidFill>
                <a:schemeClr val="dk1"/>
              </a:solidFill>
              <a:effectLst/>
              <a:latin typeface="+mn-lt"/>
              <a:ea typeface="+mn-ea"/>
              <a:cs typeface="+mn-cs"/>
            </a:rPr>
            <a:t>今後も適正な人件費水準を維持できるよう職員構成の適正化、各種手当ての見直し等により人件費の削減に努めるとともに税収確保にも努める。</a:t>
          </a:r>
          <a:endParaRPr lang="ja-JP" altLang="ja-JP" sz="1600">
            <a:effectLst/>
          </a:endParaRPr>
        </a:p>
        <a:p>
          <a:pPr rtl="0" eaLnBrk="1" fontAlgn="auto" latinLnBrk="0" hangingPunct="1"/>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149860</xdr:rowOff>
    </xdr:from>
    <xdr:to>
      <xdr:col>7</xdr:col>
      <xdr:colOff>15875</xdr:colOff>
      <xdr:row>37</xdr:row>
      <xdr:rowOff>19558</xdr:rowOff>
    </xdr:to>
    <xdr:cxnSp macro="">
      <xdr:nvCxnSpPr>
        <xdr:cNvPr id="62" name="直線コネクタ 61"/>
        <xdr:cNvCxnSpPr/>
      </xdr:nvCxnSpPr>
      <xdr:spPr>
        <a:xfrm flipV="1">
          <a:off x="3987800" y="632206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3"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19558</xdr:rowOff>
    </xdr:from>
    <xdr:to>
      <xdr:col>5</xdr:col>
      <xdr:colOff>549275</xdr:colOff>
      <xdr:row>37</xdr:row>
      <xdr:rowOff>28702</xdr:rowOff>
    </xdr:to>
    <xdr:cxnSp macro="">
      <xdr:nvCxnSpPr>
        <xdr:cNvPr id="65" name="直線コネクタ 64"/>
        <xdr:cNvCxnSpPr/>
      </xdr:nvCxnSpPr>
      <xdr:spPr>
        <a:xfrm flipV="1">
          <a:off x="3098800" y="63632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75963</xdr:rowOff>
    </xdr:from>
    <xdr:ext cx="736600" cy="259045"/>
    <xdr:sp macro="" textlink="">
      <xdr:nvSpPr>
        <xdr:cNvPr id="67" name="テキスト ボックス 66"/>
        <xdr:cNvSpPr txBox="1"/>
      </xdr:nvSpPr>
      <xdr:spPr>
        <a:xfrm>
          <a:off x="3606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28702</xdr:rowOff>
    </xdr:from>
    <xdr:to>
      <xdr:col>4</xdr:col>
      <xdr:colOff>346075</xdr:colOff>
      <xdr:row>37</xdr:row>
      <xdr:rowOff>46990</xdr:rowOff>
    </xdr:to>
    <xdr:cxnSp macro="">
      <xdr:nvCxnSpPr>
        <xdr:cNvPr id="68" name="直線コネクタ 67"/>
        <xdr:cNvCxnSpPr/>
      </xdr:nvCxnSpPr>
      <xdr:spPr>
        <a:xfrm flipV="1">
          <a:off x="2209800" y="637235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1270</xdr:rowOff>
    </xdr:from>
    <xdr:to>
      <xdr:col>3</xdr:col>
      <xdr:colOff>142875</xdr:colOff>
      <xdr:row>37</xdr:row>
      <xdr:rowOff>46990</xdr:rowOff>
    </xdr:to>
    <xdr:cxnSp macro="">
      <xdr:nvCxnSpPr>
        <xdr:cNvPr id="71" name="直線コネクタ 70"/>
        <xdr:cNvCxnSpPr/>
      </xdr:nvCxnSpPr>
      <xdr:spPr>
        <a:xfrm>
          <a:off x="1320800" y="6344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100855</xdr:rowOff>
    </xdr:from>
    <xdr:ext cx="762000" cy="259045"/>
    <xdr:sp macro="" textlink="">
      <xdr:nvSpPr>
        <xdr:cNvPr id="73" name="テキスト ボックス 72"/>
        <xdr:cNvSpPr txBox="1"/>
      </xdr:nvSpPr>
      <xdr:spPr>
        <a:xfrm>
          <a:off x="1828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85344</xdr:rowOff>
    </xdr:from>
    <xdr:to>
      <xdr:col>1</xdr:col>
      <xdr:colOff>676275</xdr:colOff>
      <xdr:row>37</xdr:row>
      <xdr:rowOff>15494</xdr:rowOff>
    </xdr:to>
    <xdr:sp macro="" textlink="">
      <xdr:nvSpPr>
        <xdr:cNvPr id="74" name="フローチャート : 判断 73"/>
        <xdr:cNvSpPr/>
      </xdr:nvSpPr>
      <xdr:spPr>
        <a:xfrm>
          <a:off x="1270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25671</xdr:rowOff>
    </xdr:from>
    <xdr:ext cx="762000" cy="259045"/>
    <xdr:sp macro="" textlink="">
      <xdr:nvSpPr>
        <xdr:cNvPr id="75" name="テキスト ボックス 74"/>
        <xdr:cNvSpPr txBox="1"/>
      </xdr:nvSpPr>
      <xdr:spPr>
        <a:xfrm>
          <a:off x="939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81" name="円/楕円 80"/>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115587</xdr:rowOff>
    </xdr:from>
    <xdr:ext cx="762000" cy="259045"/>
    <xdr:sp macro="" textlink="">
      <xdr:nvSpPr>
        <xdr:cNvPr id="82" name="人件費該当値テキスト"/>
        <xdr:cNvSpPr txBox="1"/>
      </xdr:nvSpPr>
      <xdr:spPr>
        <a:xfrm>
          <a:off x="49149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140208</xdr:rowOff>
    </xdr:from>
    <xdr:to>
      <xdr:col>5</xdr:col>
      <xdr:colOff>600075</xdr:colOff>
      <xdr:row>37</xdr:row>
      <xdr:rowOff>70358</xdr:rowOff>
    </xdr:to>
    <xdr:sp macro="" textlink="">
      <xdr:nvSpPr>
        <xdr:cNvPr id="83" name="円/楕円 82"/>
        <xdr:cNvSpPr/>
      </xdr:nvSpPr>
      <xdr:spPr>
        <a:xfrm>
          <a:off x="3937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55135</xdr:rowOff>
    </xdr:from>
    <xdr:ext cx="736600" cy="259045"/>
    <xdr:sp macro="" textlink="">
      <xdr:nvSpPr>
        <xdr:cNvPr id="84" name="テキスト ボックス 83"/>
        <xdr:cNvSpPr txBox="1"/>
      </xdr:nvSpPr>
      <xdr:spPr>
        <a:xfrm>
          <a:off x="3606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149352</xdr:rowOff>
    </xdr:from>
    <xdr:to>
      <xdr:col>4</xdr:col>
      <xdr:colOff>396875</xdr:colOff>
      <xdr:row>37</xdr:row>
      <xdr:rowOff>79502</xdr:rowOff>
    </xdr:to>
    <xdr:sp macro="" textlink="">
      <xdr:nvSpPr>
        <xdr:cNvPr id="85" name="円/楕円 84"/>
        <xdr:cNvSpPr/>
      </xdr:nvSpPr>
      <xdr:spPr>
        <a:xfrm>
          <a:off x="3048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89679</xdr:rowOff>
    </xdr:from>
    <xdr:ext cx="762000" cy="259045"/>
    <xdr:sp macro="" textlink="">
      <xdr:nvSpPr>
        <xdr:cNvPr id="86" name="テキスト ボックス 85"/>
        <xdr:cNvSpPr txBox="1"/>
      </xdr:nvSpPr>
      <xdr:spPr>
        <a:xfrm>
          <a:off x="2717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167640</xdr:rowOff>
    </xdr:from>
    <xdr:to>
      <xdr:col>3</xdr:col>
      <xdr:colOff>193675</xdr:colOff>
      <xdr:row>37</xdr:row>
      <xdr:rowOff>97790</xdr:rowOff>
    </xdr:to>
    <xdr:sp macro="" textlink="">
      <xdr:nvSpPr>
        <xdr:cNvPr id="87" name="円/楕円 86"/>
        <xdr:cNvSpPr/>
      </xdr:nvSpPr>
      <xdr:spPr>
        <a:xfrm>
          <a:off x="2159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107967</xdr:rowOff>
    </xdr:from>
    <xdr:ext cx="762000" cy="259045"/>
    <xdr:sp macro="" textlink="">
      <xdr:nvSpPr>
        <xdr:cNvPr id="88" name="テキスト ボックス 87"/>
        <xdr:cNvSpPr txBox="1"/>
      </xdr:nvSpPr>
      <xdr:spPr>
        <a:xfrm>
          <a:off x="1828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121920</xdr:rowOff>
    </xdr:from>
    <xdr:to>
      <xdr:col>1</xdr:col>
      <xdr:colOff>676275</xdr:colOff>
      <xdr:row>37</xdr:row>
      <xdr:rowOff>52070</xdr:rowOff>
    </xdr:to>
    <xdr:sp macro="" textlink="">
      <xdr:nvSpPr>
        <xdr:cNvPr id="89" name="円/楕円 88"/>
        <xdr:cNvSpPr/>
      </xdr:nvSpPr>
      <xdr:spPr>
        <a:xfrm>
          <a:off x="1270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36847</xdr:rowOff>
    </xdr:from>
    <xdr:ext cx="762000" cy="259045"/>
    <xdr:sp macro="" textlink="">
      <xdr:nvSpPr>
        <xdr:cNvPr id="90" name="テキスト ボックス 89"/>
        <xdr:cNvSpPr txBox="1"/>
      </xdr:nvSpPr>
      <xdr:spPr>
        <a:xfrm>
          <a:off x="939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かかる比率は、平成２４年度から減少傾向にあり、本年度においては、環境モデル都市関連工事、児童館の改築工事などにより上昇している。類似団体平均、全国平均より下回っているものの、今後も適切な物件費の支出に努めていきたい。</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92710</xdr:rowOff>
    </xdr:from>
    <xdr:to>
      <xdr:col>24</xdr:col>
      <xdr:colOff>31750</xdr:colOff>
      <xdr:row>15</xdr:row>
      <xdr:rowOff>131899</xdr:rowOff>
    </xdr:to>
    <xdr:cxnSp macro="">
      <xdr:nvCxnSpPr>
        <xdr:cNvPr id="125" name="直線コネクタ 124"/>
        <xdr:cNvCxnSpPr/>
      </xdr:nvCxnSpPr>
      <xdr:spPr>
        <a:xfrm>
          <a:off x="15671800" y="2664460"/>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85833</xdr:rowOff>
    </xdr:from>
    <xdr:ext cx="762000" cy="259045"/>
    <xdr:sp macro="" textlink="">
      <xdr:nvSpPr>
        <xdr:cNvPr id="126" name="物件費平均値テキスト"/>
        <xdr:cNvSpPr txBox="1"/>
      </xdr:nvSpPr>
      <xdr:spPr>
        <a:xfrm>
          <a:off x="16598900" y="2657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27396</xdr:rowOff>
    </xdr:from>
    <xdr:to>
      <xdr:col>22</xdr:col>
      <xdr:colOff>565150</xdr:colOff>
      <xdr:row>15</xdr:row>
      <xdr:rowOff>92710</xdr:rowOff>
    </xdr:to>
    <xdr:cxnSp macro="">
      <xdr:nvCxnSpPr>
        <xdr:cNvPr id="128" name="直線コネクタ 127"/>
        <xdr:cNvCxnSpPr/>
      </xdr:nvCxnSpPr>
      <xdr:spPr>
        <a:xfrm>
          <a:off x="14782800" y="259914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160944</xdr:rowOff>
    </xdr:from>
    <xdr:ext cx="736600" cy="259045"/>
    <xdr:sp macro="" textlink="">
      <xdr:nvSpPr>
        <xdr:cNvPr id="130" name="テキスト ボックス 129"/>
        <xdr:cNvSpPr txBox="1"/>
      </xdr:nvSpPr>
      <xdr:spPr>
        <a:xfrm>
          <a:off x="15290800" y="2732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100874</xdr:rowOff>
    </xdr:from>
    <xdr:to>
      <xdr:col>21</xdr:col>
      <xdr:colOff>361950</xdr:colOff>
      <xdr:row>15</xdr:row>
      <xdr:rowOff>27396</xdr:rowOff>
    </xdr:to>
    <xdr:cxnSp macro="">
      <xdr:nvCxnSpPr>
        <xdr:cNvPr id="131" name="直線コネクタ 130"/>
        <xdr:cNvCxnSpPr/>
      </xdr:nvCxnSpPr>
      <xdr:spPr>
        <a:xfrm>
          <a:off x="13893800" y="250117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3" name="テキスト ボックス 132"/>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100874</xdr:rowOff>
    </xdr:from>
    <xdr:to>
      <xdr:col>20</xdr:col>
      <xdr:colOff>158750</xdr:colOff>
      <xdr:row>14</xdr:row>
      <xdr:rowOff>120469</xdr:rowOff>
    </xdr:to>
    <xdr:cxnSp macro="">
      <xdr:nvCxnSpPr>
        <xdr:cNvPr id="134" name="直線コネクタ 133"/>
        <xdr:cNvCxnSpPr/>
      </xdr:nvCxnSpPr>
      <xdr:spPr>
        <a:xfrm flipV="1">
          <a:off x="13004800" y="2501174"/>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82731</xdr:rowOff>
    </xdr:from>
    <xdr:to>
      <xdr:col>19</xdr:col>
      <xdr:colOff>6350</xdr:colOff>
      <xdr:row>15</xdr:row>
      <xdr:rowOff>12881</xdr:rowOff>
    </xdr:to>
    <xdr:sp macro="" textlink="">
      <xdr:nvSpPr>
        <xdr:cNvPr id="137" name="フローチャート : 判断 136"/>
        <xdr:cNvSpPr/>
      </xdr:nvSpPr>
      <xdr:spPr>
        <a:xfrm>
          <a:off x="12954000" y="2483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169108</xdr:rowOff>
    </xdr:from>
    <xdr:ext cx="762000" cy="259045"/>
    <xdr:sp macro="" textlink="">
      <xdr:nvSpPr>
        <xdr:cNvPr id="138" name="テキスト ボックス 137"/>
        <xdr:cNvSpPr txBox="1"/>
      </xdr:nvSpPr>
      <xdr:spPr>
        <a:xfrm>
          <a:off x="12623800" y="2569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81099</xdr:rowOff>
    </xdr:from>
    <xdr:to>
      <xdr:col>24</xdr:col>
      <xdr:colOff>82550</xdr:colOff>
      <xdr:row>16</xdr:row>
      <xdr:rowOff>11249</xdr:rowOff>
    </xdr:to>
    <xdr:sp macro="" textlink="">
      <xdr:nvSpPr>
        <xdr:cNvPr id="144" name="円/楕円 143"/>
        <xdr:cNvSpPr/>
      </xdr:nvSpPr>
      <xdr:spPr>
        <a:xfrm>
          <a:off x="16459200" y="2652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97626</xdr:rowOff>
    </xdr:from>
    <xdr:ext cx="762000" cy="259045"/>
    <xdr:sp macro="" textlink="">
      <xdr:nvSpPr>
        <xdr:cNvPr id="145" name="物件費該当値テキスト"/>
        <xdr:cNvSpPr txBox="1"/>
      </xdr:nvSpPr>
      <xdr:spPr>
        <a:xfrm>
          <a:off x="16598900" y="2497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41910</xdr:rowOff>
    </xdr:from>
    <xdr:to>
      <xdr:col>22</xdr:col>
      <xdr:colOff>615950</xdr:colOff>
      <xdr:row>15</xdr:row>
      <xdr:rowOff>143510</xdr:rowOff>
    </xdr:to>
    <xdr:sp macro="" textlink="">
      <xdr:nvSpPr>
        <xdr:cNvPr id="146" name="円/楕円 145"/>
        <xdr:cNvSpPr/>
      </xdr:nvSpPr>
      <xdr:spPr>
        <a:xfrm>
          <a:off x="15621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153687</xdr:rowOff>
    </xdr:from>
    <xdr:ext cx="736600" cy="259045"/>
    <xdr:sp macro="" textlink="">
      <xdr:nvSpPr>
        <xdr:cNvPr id="147" name="テキスト ボックス 146"/>
        <xdr:cNvSpPr txBox="1"/>
      </xdr:nvSpPr>
      <xdr:spPr>
        <a:xfrm>
          <a:off x="15290800" y="2382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148046</xdr:rowOff>
    </xdr:from>
    <xdr:to>
      <xdr:col>21</xdr:col>
      <xdr:colOff>412750</xdr:colOff>
      <xdr:row>15</xdr:row>
      <xdr:rowOff>78196</xdr:rowOff>
    </xdr:to>
    <xdr:sp macro="" textlink="">
      <xdr:nvSpPr>
        <xdr:cNvPr id="148" name="円/楕円 147"/>
        <xdr:cNvSpPr/>
      </xdr:nvSpPr>
      <xdr:spPr>
        <a:xfrm>
          <a:off x="14732000" y="2548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88373</xdr:rowOff>
    </xdr:from>
    <xdr:ext cx="762000" cy="259045"/>
    <xdr:sp macro="" textlink="">
      <xdr:nvSpPr>
        <xdr:cNvPr id="149" name="テキスト ボックス 148"/>
        <xdr:cNvSpPr txBox="1"/>
      </xdr:nvSpPr>
      <xdr:spPr>
        <a:xfrm>
          <a:off x="14401800" y="2317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50074</xdr:rowOff>
    </xdr:from>
    <xdr:to>
      <xdr:col>20</xdr:col>
      <xdr:colOff>209550</xdr:colOff>
      <xdr:row>14</xdr:row>
      <xdr:rowOff>151674</xdr:rowOff>
    </xdr:to>
    <xdr:sp macro="" textlink="">
      <xdr:nvSpPr>
        <xdr:cNvPr id="150" name="円/楕円 149"/>
        <xdr:cNvSpPr/>
      </xdr:nvSpPr>
      <xdr:spPr>
        <a:xfrm>
          <a:off x="13843000" y="2450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161851</xdr:rowOff>
    </xdr:from>
    <xdr:ext cx="762000" cy="259045"/>
    <xdr:sp macro="" textlink="">
      <xdr:nvSpPr>
        <xdr:cNvPr id="151" name="テキスト ボックス 150"/>
        <xdr:cNvSpPr txBox="1"/>
      </xdr:nvSpPr>
      <xdr:spPr>
        <a:xfrm>
          <a:off x="13512800" y="2219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69669</xdr:rowOff>
    </xdr:from>
    <xdr:to>
      <xdr:col>19</xdr:col>
      <xdr:colOff>6350</xdr:colOff>
      <xdr:row>14</xdr:row>
      <xdr:rowOff>171269</xdr:rowOff>
    </xdr:to>
    <xdr:sp macro="" textlink="">
      <xdr:nvSpPr>
        <xdr:cNvPr id="152" name="円/楕円 151"/>
        <xdr:cNvSpPr/>
      </xdr:nvSpPr>
      <xdr:spPr>
        <a:xfrm>
          <a:off x="12954000" y="2469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9996</xdr:rowOff>
    </xdr:from>
    <xdr:ext cx="762000" cy="259045"/>
    <xdr:sp macro="" textlink="">
      <xdr:nvSpPr>
        <xdr:cNvPr id="153" name="テキスト ボックス 152"/>
        <xdr:cNvSpPr txBox="1"/>
      </xdr:nvSpPr>
      <xdr:spPr>
        <a:xfrm>
          <a:off x="12623800" y="2238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chemeClr val="dk1"/>
              </a:solidFill>
              <a:effectLst/>
              <a:latin typeface="+mn-lt"/>
              <a:ea typeface="+mn-ea"/>
              <a:cs typeface="+mn-cs"/>
            </a:rPr>
            <a:t>高齢者の増加による高齢者福祉に要する費用や障がい者の自立支援給付費助成事業の利用増加により、前年比で０．４ポイント増加している。また類似団体平均よりも１</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９ポイント上</a:t>
          </a:r>
          <a:r>
            <a:rPr lang="ja-JP" altLang="ja-JP" sz="1200" b="0" i="0" baseline="0">
              <a:solidFill>
                <a:schemeClr val="dk1"/>
              </a:solidFill>
              <a:effectLst/>
              <a:latin typeface="+mn-lt"/>
              <a:ea typeface="+mn-ea"/>
              <a:cs typeface="+mn-cs"/>
            </a:rPr>
            <a:t>回って</a:t>
          </a:r>
          <a:r>
            <a:rPr lang="ja-JP" altLang="en-US" sz="1200" b="0" i="0" baseline="0">
              <a:solidFill>
                <a:schemeClr val="dk1"/>
              </a:solidFill>
              <a:effectLst/>
              <a:latin typeface="+mn-lt"/>
              <a:ea typeface="+mn-ea"/>
              <a:cs typeface="+mn-cs"/>
            </a:rPr>
            <a:t>いる。今後も高齢数の増加が見込まれることから、この傾向が続くことが見込まれ、</a:t>
          </a:r>
          <a:r>
            <a:rPr lang="ja-JP" altLang="ja-JP" sz="1200" b="0" i="0" baseline="0">
              <a:solidFill>
                <a:schemeClr val="dk1"/>
              </a:solidFill>
              <a:effectLst/>
              <a:latin typeface="+mn-lt"/>
              <a:ea typeface="+mn-ea"/>
              <a:cs typeface="+mn-cs"/>
            </a:rPr>
            <a:t>給付の適正化をはじめ、随時</a:t>
          </a:r>
          <a:r>
            <a:rPr lang="ja-JP" altLang="en-US" sz="1200" b="0" i="0" baseline="0">
              <a:solidFill>
                <a:schemeClr val="dk1"/>
              </a:solidFill>
              <a:effectLst/>
              <a:latin typeface="+mn-lt"/>
              <a:ea typeface="+mn-ea"/>
              <a:cs typeface="+mn-cs"/>
            </a:rPr>
            <a:t>単独の扶助費の支給基準等の</a:t>
          </a:r>
          <a:r>
            <a:rPr lang="ja-JP" altLang="ja-JP" sz="1200" b="0" i="0" baseline="0">
              <a:solidFill>
                <a:schemeClr val="dk1"/>
              </a:solidFill>
              <a:effectLst/>
              <a:latin typeface="+mn-lt"/>
              <a:ea typeface="+mn-ea"/>
              <a:cs typeface="+mn-cs"/>
            </a:rPr>
            <a:t>見直しを行うことにより上昇傾向に歯止めをかけるよう努める。</a:t>
          </a:r>
          <a:endParaRPr lang="ja-JP" altLang="ja-JP" sz="16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151493</xdr:rowOff>
    </xdr:from>
    <xdr:to>
      <xdr:col>7</xdr:col>
      <xdr:colOff>15875</xdr:colOff>
      <xdr:row>58</xdr:row>
      <xdr:rowOff>45357</xdr:rowOff>
    </xdr:to>
    <xdr:cxnSp macro="">
      <xdr:nvCxnSpPr>
        <xdr:cNvPr id="188" name="直線コネクタ 187"/>
        <xdr:cNvCxnSpPr/>
      </xdr:nvCxnSpPr>
      <xdr:spPr>
        <a:xfrm>
          <a:off x="3987800" y="99241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43742</xdr:rowOff>
    </xdr:from>
    <xdr:ext cx="762000" cy="259045"/>
    <xdr:sp macro="" textlink="">
      <xdr:nvSpPr>
        <xdr:cNvPr id="189" name="扶助費平均値テキスト"/>
        <xdr:cNvSpPr txBox="1"/>
      </xdr:nvSpPr>
      <xdr:spPr>
        <a:xfrm>
          <a:off x="4914900" y="9473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151493</xdr:rowOff>
    </xdr:from>
    <xdr:to>
      <xdr:col>5</xdr:col>
      <xdr:colOff>549275</xdr:colOff>
      <xdr:row>58</xdr:row>
      <xdr:rowOff>29028</xdr:rowOff>
    </xdr:to>
    <xdr:cxnSp macro="">
      <xdr:nvCxnSpPr>
        <xdr:cNvPr id="191" name="直線コネクタ 190"/>
        <xdr:cNvCxnSpPr/>
      </xdr:nvCxnSpPr>
      <xdr:spPr>
        <a:xfrm flipV="1">
          <a:off x="3098800" y="99241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106334</xdr:rowOff>
    </xdr:from>
    <xdr:ext cx="736600" cy="259045"/>
    <xdr:sp macro="" textlink="">
      <xdr:nvSpPr>
        <xdr:cNvPr id="193" name="テキスト ボックス 192"/>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102507</xdr:rowOff>
    </xdr:from>
    <xdr:to>
      <xdr:col>4</xdr:col>
      <xdr:colOff>346075</xdr:colOff>
      <xdr:row>58</xdr:row>
      <xdr:rowOff>29028</xdr:rowOff>
    </xdr:to>
    <xdr:cxnSp macro="">
      <xdr:nvCxnSpPr>
        <xdr:cNvPr id="194" name="直線コネクタ 193"/>
        <xdr:cNvCxnSpPr/>
      </xdr:nvCxnSpPr>
      <xdr:spPr>
        <a:xfrm>
          <a:off x="2209800" y="98751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6" name="テキスト ボックス 195"/>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102507</xdr:rowOff>
    </xdr:from>
    <xdr:to>
      <xdr:col>3</xdr:col>
      <xdr:colOff>142875</xdr:colOff>
      <xdr:row>57</xdr:row>
      <xdr:rowOff>102507</xdr:rowOff>
    </xdr:to>
    <xdr:cxnSp macro="">
      <xdr:nvCxnSpPr>
        <xdr:cNvPr id="197" name="直線コネクタ 196"/>
        <xdr:cNvCxnSpPr/>
      </xdr:nvCxnSpPr>
      <xdr:spPr>
        <a:xfrm>
          <a:off x="1320800" y="98751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199" name="テキスト ボックス 198"/>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00" name="フローチャート : 判断 199"/>
        <xdr:cNvSpPr/>
      </xdr:nvSpPr>
      <xdr:spPr>
        <a:xfrm>
          <a:off x="1270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49184</xdr:rowOff>
    </xdr:from>
    <xdr:ext cx="762000" cy="259045"/>
    <xdr:sp macro="" textlink="">
      <xdr:nvSpPr>
        <xdr:cNvPr id="201" name="テキスト ボックス 200"/>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166007</xdr:rowOff>
    </xdr:from>
    <xdr:to>
      <xdr:col>7</xdr:col>
      <xdr:colOff>66675</xdr:colOff>
      <xdr:row>58</xdr:row>
      <xdr:rowOff>96157</xdr:rowOff>
    </xdr:to>
    <xdr:sp macro="" textlink="">
      <xdr:nvSpPr>
        <xdr:cNvPr id="207" name="円/楕円 206"/>
        <xdr:cNvSpPr/>
      </xdr:nvSpPr>
      <xdr:spPr>
        <a:xfrm>
          <a:off x="4775200" y="9938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138084</xdr:rowOff>
    </xdr:from>
    <xdr:ext cx="762000" cy="259045"/>
    <xdr:sp macro="" textlink="">
      <xdr:nvSpPr>
        <xdr:cNvPr id="208" name="扶助費該当値テキスト"/>
        <xdr:cNvSpPr txBox="1"/>
      </xdr:nvSpPr>
      <xdr:spPr>
        <a:xfrm>
          <a:off x="49149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100693</xdr:rowOff>
    </xdr:from>
    <xdr:to>
      <xdr:col>5</xdr:col>
      <xdr:colOff>600075</xdr:colOff>
      <xdr:row>58</xdr:row>
      <xdr:rowOff>30843</xdr:rowOff>
    </xdr:to>
    <xdr:sp macro="" textlink="">
      <xdr:nvSpPr>
        <xdr:cNvPr id="209" name="円/楕円 208"/>
        <xdr:cNvSpPr/>
      </xdr:nvSpPr>
      <xdr:spPr>
        <a:xfrm>
          <a:off x="3937000" y="987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15620</xdr:rowOff>
    </xdr:from>
    <xdr:ext cx="736600" cy="259045"/>
    <xdr:sp macro="" textlink="">
      <xdr:nvSpPr>
        <xdr:cNvPr id="210" name="テキスト ボックス 209"/>
        <xdr:cNvSpPr txBox="1"/>
      </xdr:nvSpPr>
      <xdr:spPr>
        <a:xfrm>
          <a:off x="3606800" y="9959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149678</xdr:rowOff>
    </xdr:from>
    <xdr:to>
      <xdr:col>4</xdr:col>
      <xdr:colOff>396875</xdr:colOff>
      <xdr:row>58</xdr:row>
      <xdr:rowOff>79828</xdr:rowOff>
    </xdr:to>
    <xdr:sp macro="" textlink="">
      <xdr:nvSpPr>
        <xdr:cNvPr id="211" name="円/楕円 210"/>
        <xdr:cNvSpPr/>
      </xdr:nvSpPr>
      <xdr:spPr>
        <a:xfrm>
          <a:off x="3048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64605</xdr:rowOff>
    </xdr:from>
    <xdr:ext cx="762000" cy="259045"/>
    <xdr:sp macro="" textlink="">
      <xdr:nvSpPr>
        <xdr:cNvPr id="212" name="テキスト ボックス 211"/>
        <xdr:cNvSpPr txBox="1"/>
      </xdr:nvSpPr>
      <xdr:spPr>
        <a:xfrm>
          <a:off x="2717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51707</xdr:rowOff>
    </xdr:from>
    <xdr:to>
      <xdr:col>3</xdr:col>
      <xdr:colOff>193675</xdr:colOff>
      <xdr:row>57</xdr:row>
      <xdr:rowOff>153307</xdr:rowOff>
    </xdr:to>
    <xdr:sp macro="" textlink="">
      <xdr:nvSpPr>
        <xdr:cNvPr id="213" name="円/楕円 212"/>
        <xdr:cNvSpPr/>
      </xdr:nvSpPr>
      <xdr:spPr>
        <a:xfrm>
          <a:off x="2159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138084</xdr:rowOff>
    </xdr:from>
    <xdr:ext cx="762000" cy="259045"/>
    <xdr:sp macro="" textlink="">
      <xdr:nvSpPr>
        <xdr:cNvPr id="214" name="テキスト ボックス 213"/>
        <xdr:cNvSpPr txBox="1"/>
      </xdr:nvSpPr>
      <xdr:spPr>
        <a:xfrm>
          <a:off x="1828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51707</xdr:rowOff>
    </xdr:from>
    <xdr:to>
      <xdr:col>1</xdr:col>
      <xdr:colOff>676275</xdr:colOff>
      <xdr:row>57</xdr:row>
      <xdr:rowOff>153307</xdr:rowOff>
    </xdr:to>
    <xdr:sp macro="" textlink="">
      <xdr:nvSpPr>
        <xdr:cNvPr id="215" name="円/楕円 214"/>
        <xdr:cNvSpPr/>
      </xdr:nvSpPr>
      <xdr:spPr>
        <a:xfrm>
          <a:off x="1270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138084</xdr:rowOff>
    </xdr:from>
    <xdr:ext cx="762000" cy="259045"/>
    <xdr:sp macro="" textlink="">
      <xdr:nvSpPr>
        <xdr:cNvPr id="216" name="テキスト ボックス 215"/>
        <xdr:cNvSpPr txBox="1"/>
      </xdr:nvSpPr>
      <xdr:spPr>
        <a:xfrm>
          <a:off x="939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下水道事業の起債元利償還金に対する繰出金や、国民健康保険事業に係る繰出金により、その他に係る経常収支比率は、類似団体平均、全国平均、岐阜県平均の数値よりも上回っている。各事業経営の健全化を進め、適切な支出となるよう努めていく。</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140716</xdr:rowOff>
    </xdr:from>
    <xdr:to>
      <xdr:col>24</xdr:col>
      <xdr:colOff>31750</xdr:colOff>
      <xdr:row>58</xdr:row>
      <xdr:rowOff>154432</xdr:rowOff>
    </xdr:to>
    <xdr:cxnSp macro="">
      <xdr:nvCxnSpPr>
        <xdr:cNvPr id="246" name="直線コネクタ 245"/>
        <xdr:cNvCxnSpPr/>
      </xdr:nvCxnSpPr>
      <xdr:spPr>
        <a:xfrm>
          <a:off x="15671800" y="1008481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21861</xdr:rowOff>
    </xdr:from>
    <xdr:ext cx="762000" cy="259045"/>
    <xdr:sp macro="" textlink="">
      <xdr:nvSpPr>
        <xdr:cNvPr id="247" name="その他平均値テキスト"/>
        <xdr:cNvSpPr txBox="1"/>
      </xdr:nvSpPr>
      <xdr:spPr>
        <a:xfrm>
          <a:off x="16598900" y="9623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140716</xdr:rowOff>
    </xdr:from>
    <xdr:to>
      <xdr:col>22</xdr:col>
      <xdr:colOff>565150</xdr:colOff>
      <xdr:row>58</xdr:row>
      <xdr:rowOff>159004</xdr:rowOff>
    </xdr:to>
    <xdr:cxnSp macro="">
      <xdr:nvCxnSpPr>
        <xdr:cNvPr id="249" name="直線コネクタ 248"/>
        <xdr:cNvCxnSpPr/>
      </xdr:nvCxnSpPr>
      <xdr:spPr>
        <a:xfrm flipV="1">
          <a:off x="14782800" y="1008481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94251</xdr:rowOff>
    </xdr:from>
    <xdr:ext cx="736600" cy="259045"/>
    <xdr:sp macro="" textlink="">
      <xdr:nvSpPr>
        <xdr:cNvPr id="251" name="テキスト ボックス 250"/>
        <xdr:cNvSpPr txBox="1"/>
      </xdr:nvSpPr>
      <xdr:spPr>
        <a:xfrm>
          <a:off x="15290800" y="9524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117856</xdr:rowOff>
    </xdr:from>
    <xdr:to>
      <xdr:col>21</xdr:col>
      <xdr:colOff>361950</xdr:colOff>
      <xdr:row>58</xdr:row>
      <xdr:rowOff>159004</xdr:rowOff>
    </xdr:to>
    <xdr:cxnSp macro="">
      <xdr:nvCxnSpPr>
        <xdr:cNvPr id="252" name="直線コネクタ 251"/>
        <xdr:cNvCxnSpPr/>
      </xdr:nvCxnSpPr>
      <xdr:spPr>
        <a:xfrm>
          <a:off x="13893800" y="1006195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117111</xdr:rowOff>
    </xdr:from>
    <xdr:ext cx="762000" cy="259045"/>
    <xdr:sp macro="" textlink="">
      <xdr:nvSpPr>
        <xdr:cNvPr id="254" name="テキスト ボックス 253"/>
        <xdr:cNvSpPr txBox="1"/>
      </xdr:nvSpPr>
      <xdr:spPr>
        <a:xfrm>
          <a:off x="14401800" y="954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117856</xdr:rowOff>
    </xdr:from>
    <xdr:to>
      <xdr:col>20</xdr:col>
      <xdr:colOff>158750</xdr:colOff>
      <xdr:row>58</xdr:row>
      <xdr:rowOff>127000</xdr:rowOff>
    </xdr:to>
    <xdr:cxnSp macro="">
      <xdr:nvCxnSpPr>
        <xdr:cNvPr id="255" name="直線コネクタ 254"/>
        <xdr:cNvCxnSpPr/>
      </xdr:nvCxnSpPr>
      <xdr:spPr>
        <a:xfrm flipV="1">
          <a:off x="13004800" y="100619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7" name="テキスト ボックス 256"/>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163068</xdr:rowOff>
    </xdr:from>
    <xdr:to>
      <xdr:col>19</xdr:col>
      <xdr:colOff>6350</xdr:colOff>
      <xdr:row>57</xdr:row>
      <xdr:rowOff>93218</xdr:rowOff>
    </xdr:to>
    <xdr:sp macro="" textlink="">
      <xdr:nvSpPr>
        <xdr:cNvPr id="258" name="フローチャート : 判断 257"/>
        <xdr:cNvSpPr/>
      </xdr:nvSpPr>
      <xdr:spPr>
        <a:xfrm>
          <a:off x="12954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103395</xdr:rowOff>
    </xdr:from>
    <xdr:ext cx="762000" cy="259045"/>
    <xdr:sp macro="" textlink="">
      <xdr:nvSpPr>
        <xdr:cNvPr id="259" name="テキスト ボックス 258"/>
        <xdr:cNvSpPr txBox="1"/>
      </xdr:nvSpPr>
      <xdr:spPr>
        <a:xfrm>
          <a:off x="12623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103632</xdr:rowOff>
    </xdr:from>
    <xdr:to>
      <xdr:col>24</xdr:col>
      <xdr:colOff>82550</xdr:colOff>
      <xdr:row>59</xdr:row>
      <xdr:rowOff>33782</xdr:rowOff>
    </xdr:to>
    <xdr:sp macro="" textlink="">
      <xdr:nvSpPr>
        <xdr:cNvPr id="265" name="円/楕円 264"/>
        <xdr:cNvSpPr/>
      </xdr:nvSpPr>
      <xdr:spPr>
        <a:xfrm>
          <a:off x="16459200" y="1004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75709</xdr:rowOff>
    </xdr:from>
    <xdr:ext cx="762000" cy="259045"/>
    <xdr:sp macro="" textlink="">
      <xdr:nvSpPr>
        <xdr:cNvPr id="266" name="その他該当値テキスト"/>
        <xdr:cNvSpPr txBox="1"/>
      </xdr:nvSpPr>
      <xdr:spPr>
        <a:xfrm>
          <a:off x="16598900" y="1001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89916</xdr:rowOff>
    </xdr:from>
    <xdr:to>
      <xdr:col>22</xdr:col>
      <xdr:colOff>615950</xdr:colOff>
      <xdr:row>59</xdr:row>
      <xdr:rowOff>20066</xdr:rowOff>
    </xdr:to>
    <xdr:sp macro="" textlink="">
      <xdr:nvSpPr>
        <xdr:cNvPr id="267" name="円/楕円 266"/>
        <xdr:cNvSpPr/>
      </xdr:nvSpPr>
      <xdr:spPr>
        <a:xfrm>
          <a:off x="15621000" y="1003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4843</xdr:rowOff>
    </xdr:from>
    <xdr:ext cx="736600" cy="259045"/>
    <xdr:sp macro="" textlink="">
      <xdr:nvSpPr>
        <xdr:cNvPr id="268" name="テキスト ボックス 267"/>
        <xdr:cNvSpPr txBox="1"/>
      </xdr:nvSpPr>
      <xdr:spPr>
        <a:xfrm>
          <a:off x="15290800" y="10120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108204</xdr:rowOff>
    </xdr:from>
    <xdr:to>
      <xdr:col>21</xdr:col>
      <xdr:colOff>412750</xdr:colOff>
      <xdr:row>59</xdr:row>
      <xdr:rowOff>38354</xdr:rowOff>
    </xdr:to>
    <xdr:sp macro="" textlink="">
      <xdr:nvSpPr>
        <xdr:cNvPr id="269" name="円/楕円 268"/>
        <xdr:cNvSpPr/>
      </xdr:nvSpPr>
      <xdr:spPr>
        <a:xfrm>
          <a:off x="14732000" y="10052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23131</xdr:rowOff>
    </xdr:from>
    <xdr:ext cx="762000" cy="259045"/>
    <xdr:sp macro="" textlink="">
      <xdr:nvSpPr>
        <xdr:cNvPr id="270" name="テキスト ボックス 269"/>
        <xdr:cNvSpPr txBox="1"/>
      </xdr:nvSpPr>
      <xdr:spPr>
        <a:xfrm>
          <a:off x="14401800" y="10138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67056</xdr:rowOff>
    </xdr:from>
    <xdr:to>
      <xdr:col>20</xdr:col>
      <xdr:colOff>209550</xdr:colOff>
      <xdr:row>58</xdr:row>
      <xdr:rowOff>168656</xdr:rowOff>
    </xdr:to>
    <xdr:sp macro="" textlink="">
      <xdr:nvSpPr>
        <xdr:cNvPr id="271" name="円/楕円 270"/>
        <xdr:cNvSpPr/>
      </xdr:nvSpPr>
      <xdr:spPr>
        <a:xfrm>
          <a:off x="13843000" y="1001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153433</xdr:rowOff>
    </xdr:from>
    <xdr:ext cx="762000" cy="259045"/>
    <xdr:sp macro="" textlink="">
      <xdr:nvSpPr>
        <xdr:cNvPr id="272" name="テキスト ボックス 271"/>
        <xdr:cNvSpPr txBox="1"/>
      </xdr:nvSpPr>
      <xdr:spPr>
        <a:xfrm>
          <a:off x="13512800" y="1009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73" name="円/楕円 272"/>
        <xdr:cNvSpPr/>
      </xdr:nvSpPr>
      <xdr:spPr>
        <a:xfrm>
          <a:off x="12954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162577</xdr:rowOff>
    </xdr:from>
    <xdr:ext cx="762000" cy="259045"/>
    <xdr:sp macro="" textlink="">
      <xdr:nvSpPr>
        <xdr:cNvPr id="274" name="テキスト ボックス 273"/>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chemeClr val="dk1"/>
              </a:solidFill>
              <a:effectLst/>
              <a:latin typeface="+mn-lt"/>
              <a:ea typeface="+mn-ea"/>
              <a:cs typeface="+mn-cs"/>
            </a:rPr>
            <a:t>補助費等に係る比率は、平成２５年から改善傾向にある。補助費総額の３分の２を一部事務組合への負担金が占めているが、今後も適切な予算執行に努めるとともに、</a:t>
          </a:r>
          <a:r>
            <a:rPr lang="ja-JP" altLang="ja-JP" sz="1200" b="0" i="0" baseline="0">
              <a:solidFill>
                <a:schemeClr val="dk1"/>
              </a:solidFill>
              <a:effectLst/>
              <a:latin typeface="+mn-lt"/>
              <a:ea typeface="+mn-ea"/>
              <a:cs typeface="+mn-cs"/>
            </a:rPr>
            <a:t>補助目的を達成したものや事業効果が見込めなくなってきたものなどを</a:t>
          </a:r>
          <a:r>
            <a:rPr lang="ja-JP" altLang="en-US" sz="1200" b="0" i="0" baseline="0">
              <a:solidFill>
                <a:schemeClr val="dk1"/>
              </a:solidFill>
              <a:effectLst/>
              <a:latin typeface="+mn-lt"/>
              <a:ea typeface="+mn-ea"/>
              <a:cs typeface="+mn-cs"/>
            </a:rPr>
            <a:t>随時見直していく。</a:t>
          </a:r>
          <a:endParaRPr lang="ja-JP" altLang="ja-JP" sz="16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127000</xdr:rowOff>
    </xdr:from>
    <xdr:to>
      <xdr:col>24</xdr:col>
      <xdr:colOff>31750</xdr:colOff>
      <xdr:row>36</xdr:row>
      <xdr:rowOff>131572</xdr:rowOff>
    </xdr:to>
    <xdr:cxnSp macro="">
      <xdr:nvCxnSpPr>
        <xdr:cNvPr id="304" name="直線コネクタ 303"/>
        <xdr:cNvCxnSpPr/>
      </xdr:nvCxnSpPr>
      <xdr:spPr>
        <a:xfrm flipV="1">
          <a:off x="15671800" y="629920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5"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131572</xdr:rowOff>
    </xdr:from>
    <xdr:to>
      <xdr:col>22</xdr:col>
      <xdr:colOff>565150</xdr:colOff>
      <xdr:row>37</xdr:row>
      <xdr:rowOff>24130</xdr:rowOff>
    </xdr:to>
    <xdr:cxnSp macro="">
      <xdr:nvCxnSpPr>
        <xdr:cNvPr id="307" name="直線コネクタ 306"/>
        <xdr:cNvCxnSpPr/>
      </xdr:nvCxnSpPr>
      <xdr:spPr>
        <a:xfrm flipV="1">
          <a:off x="14782800" y="63037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09" name="テキスト ボックス 308"/>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24130</xdr:rowOff>
    </xdr:from>
    <xdr:to>
      <xdr:col>21</xdr:col>
      <xdr:colOff>361950</xdr:colOff>
      <xdr:row>37</xdr:row>
      <xdr:rowOff>24130</xdr:rowOff>
    </xdr:to>
    <xdr:cxnSp macro="">
      <xdr:nvCxnSpPr>
        <xdr:cNvPr id="310" name="直線コネクタ 309"/>
        <xdr:cNvCxnSpPr/>
      </xdr:nvCxnSpPr>
      <xdr:spPr>
        <a:xfrm>
          <a:off x="13893800" y="6367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12" name="テキスト ボックス 311"/>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24130</xdr:rowOff>
    </xdr:from>
    <xdr:to>
      <xdr:col>20</xdr:col>
      <xdr:colOff>158750</xdr:colOff>
      <xdr:row>37</xdr:row>
      <xdr:rowOff>33274</xdr:rowOff>
    </xdr:to>
    <xdr:cxnSp macro="">
      <xdr:nvCxnSpPr>
        <xdr:cNvPr id="313" name="直線コネクタ 312"/>
        <xdr:cNvCxnSpPr/>
      </xdr:nvCxnSpPr>
      <xdr:spPr>
        <a:xfrm flipV="1">
          <a:off x="13004800" y="636778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15" name="テキスト ボックス 314"/>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163068</xdr:rowOff>
    </xdr:from>
    <xdr:to>
      <xdr:col>19</xdr:col>
      <xdr:colOff>6350</xdr:colOff>
      <xdr:row>37</xdr:row>
      <xdr:rowOff>93218</xdr:rowOff>
    </xdr:to>
    <xdr:sp macro="" textlink="">
      <xdr:nvSpPr>
        <xdr:cNvPr id="316" name="フローチャート : 判断 315"/>
        <xdr:cNvSpPr/>
      </xdr:nvSpPr>
      <xdr:spPr>
        <a:xfrm>
          <a:off x="12954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77995</xdr:rowOff>
    </xdr:from>
    <xdr:ext cx="762000" cy="259045"/>
    <xdr:sp macro="" textlink="">
      <xdr:nvSpPr>
        <xdr:cNvPr id="317" name="テキスト ボックス 316"/>
        <xdr:cNvSpPr txBox="1"/>
      </xdr:nvSpPr>
      <xdr:spPr>
        <a:xfrm>
          <a:off x="12623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23" name="円/楕円 322"/>
        <xdr:cNvSpPr/>
      </xdr:nvSpPr>
      <xdr:spPr>
        <a:xfrm>
          <a:off x="16459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92727</xdr:rowOff>
    </xdr:from>
    <xdr:ext cx="762000" cy="259045"/>
    <xdr:sp macro="" textlink="">
      <xdr:nvSpPr>
        <xdr:cNvPr id="324" name="補助費等該当値テキスト"/>
        <xdr:cNvSpPr txBox="1"/>
      </xdr:nvSpPr>
      <xdr:spPr>
        <a:xfrm>
          <a:off x="165989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80772</xdr:rowOff>
    </xdr:from>
    <xdr:to>
      <xdr:col>22</xdr:col>
      <xdr:colOff>615950</xdr:colOff>
      <xdr:row>37</xdr:row>
      <xdr:rowOff>10922</xdr:rowOff>
    </xdr:to>
    <xdr:sp macro="" textlink="">
      <xdr:nvSpPr>
        <xdr:cNvPr id="325" name="円/楕円 324"/>
        <xdr:cNvSpPr/>
      </xdr:nvSpPr>
      <xdr:spPr>
        <a:xfrm>
          <a:off x="15621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21099</xdr:rowOff>
    </xdr:from>
    <xdr:ext cx="736600" cy="259045"/>
    <xdr:sp macro="" textlink="">
      <xdr:nvSpPr>
        <xdr:cNvPr id="326" name="テキスト ボックス 325"/>
        <xdr:cNvSpPr txBox="1"/>
      </xdr:nvSpPr>
      <xdr:spPr>
        <a:xfrm>
          <a:off x="15290800" y="6021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144780</xdr:rowOff>
    </xdr:from>
    <xdr:to>
      <xdr:col>21</xdr:col>
      <xdr:colOff>412750</xdr:colOff>
      <xdr:row>37</xdr:row>
      <xdr:rowOff>74930</xdr:rowOff>
    </xdr:to>
    <xdr:sp macro="" textlink="">
      <xdr:nvSpPr>
        <xdr:cNvPr id="327" name="円/楕円 326"/>
        <xdr:cNvSpPr/>
      </xdr:nvSpPr>
      <xdr:spPr>
        <a:xfrm>
          <a:off x="14732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28" name="テキスト ボックス 327"/>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144780</xdr:rowOff>
    </xdr:from>
    <xdr:to>
      <xdr:col>20</xdr:col>
      <xdr:colOff>209550</xdr:colOff>
      <xdr:row>37</xdr:row>
      <xdr:rowOff>74930</xdr:rowOff>
    </xdr:to>
    <xdr:sp macro="" textlink="">
      <xdr:nvSpPr>
        <xdr:cNvPr id="329" name="円/楕円 328"/>
        <xdr:cNvSpPr/>
      </xdr:nvSpPr>
      <xdr:spPr>
        <a:xfrm>
          <a:off x="13843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59707</xdr:rowOff>
    </xdr:from>
    <xdr:ext cx="762000" cy="259045"/>
    <xdr:sp macro="" textlink="">
      <xdr:nvSpPr>
        <xdr:cNvPr id="330" name="テキスト ボックス 329"/>
        <xdr:cNvSpPr txBox="1"/>
      </xdr:nvSpPr>
      <xdr:spPr>
        <a:xfrm>
          <a:off x="13512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31" name="円/楕円 330"/>
        <xdr:cNvSpPr/>
      </xdr:nvSpPr>
      <xdr:spPr>
        <a:xfrm>
          <a:off x="12954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94251</xdr:rowOff>
    </xdr:from>
    <xdr:ext cx="762000" cy="259045"/>
    <xdr:sp macro="" textlink="">
      <xdr:nvSpPr>
        <xdr:cNvPr id="332" name="テキスト ボックス 331"/>
        <xdr:cNvSpPr txBox="1"/>
      </xdr:nvSpPr>
      <xdr:spPr>
        <a:xfrm>
          <a:off x="12623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Ｐゴシック"/>
            </a:rPr>
            <a:t>経常収支比率に係る公債費は、過去５年間で概ね減少傾向にあり、類似団体平均との比較でも、７．５ポイント下回っている。今後も地方債の慎重な発行と適切な地方債の選択により、本比率の減少に努めていきたい。</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3556</xdr:rowOff>
    </xdr:from>
    <xdr:to>
      <xdr:col>7</xdr:col>
      <xdr:colOff>15875</xdr:colOff>
      <xdr:row>76</xdr:row>
      <xdr:rowOff>30987</xdr:rowOff>
    </xdr:to>
    <xdr:cxnSp macro="">
      <xdr:nvCxnSpPr>
        <xdr:cNvPr id="362" name="直線コネクタ 361"/>
        <xdr:cNvCxnSpPr/>
      </xdr:nvCxnSpPr>
      <xdr:spPr>
        <a:xfrm flipV="1">
          <a:off x="3987800" y="13033756"/>
          <a:ext cx="8382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96283</xdr:rowOff>
    </xdr:from>
    <xdr:ext cx="762000" cy="259045"/>
    <xdr:sp macro="" textlink="">
      <xdr:nvSpPr>
        <xdr:cNvPr id="363" name="公債費平均値テキスト"/>
        <xdr:cNvSpPr txBox="1"/>
      </xdr:nvSpPr>
      <xdr:spPr>
        <a:xfrm>
          <a:off x="4914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21844</xdr:rowOff>
    </xdr:from>
    <xdr:to>
      <xdr:col>5</xdr:col>
      <xdr:colOff>549275</xdr:colOff>
      <xdr:row>76</xdr:row>
      <xdr:rowOff>30987</xdr:rowOff>
    </xdr:to>
    <xdr:cxnSp macro="">
      <xdr:nvCxnSpPr>
        <xdr:cNvPr id="365" name="直線コネクタ 364"/>
        <xdr:cNvCxnSpPr/>
      </xdr:nvCxnSpPr>
      <xdr:spPr>
        <a:xfrm>
          <a:off x="3098800" y="13052044"/>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7" name="テキスト ボックス 366"/>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21844</xdr:rowOff>
    </xdr:from>
    <xdr:to>
      <xdr:col>4</xdr:col>
      <xdr:colOff>346075</xdr:colOff>
      <xdr:row>76</xdr:row>
      <xdr:rowOff>44704</xdr:rowOff>
    </xdr:to>
    <xdr:cxnSp macro="">
      <xdr:nvCxnSpPr>
        <xdr:cNvPr id="368" name="直線コネクタ 367"/>
        <xdr:cNvCxnSpPr/>
      </xdr:nvCxnSpPr>
      <xdr:spPr>
        <a:xfrm flipV="1">
          <a:off x="2209800" y="130520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70" name="テキスト ボックス 369"/>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44704</xdr:rowOff>
    </xdr:from>
    <xdr:to>
      <xdr:col>3</xdr:col>
      <xdr:colOff>142875</xdr:colOff>
      <xdr:row>76</xdr:row>
      <xdr:rowOff>67563</xdr:rowOff>
    </xdr:to>
    <xdr:cxnSp macro="">
      <xdr:nvCxnSpPr>
        <xdr:cNvPr id="371" name="直線コネクタ 370"/>
        <xdr:cNvCxnSpPr/>
      </xdr:nvCxnSpPr>
      <xdr:spPr>
        <a:xfrm flipV="1">
          <a:off x="1320800" y="13074904"/>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66564</xdr:rowOff>
    </xdr:from>
    <xdr:ext cx="762000" cy="259045"/>
    <xdr:sp macro="" textlink="">
      <xdr:nvSpPr>
        <xdr:cNvPr id="373" name="テキスト ボックス 372"/>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74" name="フローチャート : 判断 373"/>
        <xdr:cNvSpPr/>
      </xdr:nvSpPr>
      <xdr:spPr>
        <a:xfrm>
          <a:off x="1270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160290</xdr:rowOff>
    </xdr:from>
    <xdr:ext cx="762000" cy="259045"/>
    <xdr:sp macro="" textlink="">
      <xdr:nvSpPr>
        <xdr:cNvPr id="375" name="テキスト ボックス 374"/>
        <xdr:cNvSpPr txBox="1"/>
      </xdr:nvSpPr>
      <xdr:spPr>
        <a:xfrm>
          <a:off x="939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124206</xdr:rowOff>
    </xdr:from>
    <xdr:to>
      <xdr:col>7</xdr:col>
      <xdr:colOff>66675</xdr:colOff>
      <xdr:row>76</xdr:row>
      <xdr:rowOff>54356</xdr:rowOff>
    </xdr:to>
    <xdr:sp macro="" textlink="">
      <xdr:nvSpPr>
        <xdr:cNvPr id="381" name="円/楕円 380"/>
        <xdr:cNvSpPr/>
      </xdr:nvSpPr>
      <xdr:spPr>
        <a:xfrm>
          <a:off x="4775200" y="1298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140733</xdr:rowOff>
    </xdr:from>
    <xdr:ext cx="762000" cy="259045"/>
    <xdr:sp macro="" textlink="">
      <xdr:nvSpPr>
        <xdr:cNvPr id="382" name="公債費該当値テキスト"/>
        <xdr:cNvSpPr txBox="1"/>
      </xdr:nvSpPr>
      <xdr:spPr>
        <a:xfrm>
          <a:off x="4914900" y="12828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151637</xdr:rowOff>
    </xdr:from>
    <xdr:to>
      <xdr:col>5</xdr:col>
      <xdr:colOff>600075</xdr:colOff>
      <xdr:row>76</xdr:row>
      <xdr:rowOff>81787</xdr:rowOff>
    </xdr:to>
    <xdr:sp macro="" textlink="">
      <xdr:nvSpPr>
        <xdr:cNvPr id="383" name="円/楕円 382"/>
        <xdr:cNvSpPr/>
      </xdr:nvSpPr>
      <xdr:spPr>
        <a:xfrm>
          <a:off x="3937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91965</xdr:rowOff>
    </xdr:from>
    <xdr:ext cx="736600" cy="259045"/>
    <xdr:sp macro="" textlink="">
      <xdr:nvSpPr>
        <xdr:cNvPr id="384" name="テキスト ボックス 383"/>
        <xdr:cNvSpPr txBox="1"/>
      </xdr:nvSpPr>
      <xdr:spPr>
        <a:xfrm>
          <a:off x="3606800" y="12779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142494</xdr:rowOff>
    </xdr:from>
    <xdr:to>
      <xdr:col>4</xdr:col>
      <xdr:colOff>396875</xdr:colOff>
      <xdr:row>76</xdr:row>
      <xdr:rowOff>72644</xdr:rowOff>
    </xdr:to>
    <xdr:sp macro="" textlink="">
      <xdr:nvSpPr>
        <xdr:cNvPr id="385" name="円/楕円 384"/>
        <xdr:cNvSpPr/>
      </xdr:nvSpPr>
      <xdr:spPr>
        <a:xfrm>
          <a:off x="3048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82821</xdr:rowOff>
    </xdr:from>
    <xdr:ext cx="762000" cy="259045"/>
    <xdr:sp macro="" textlink="">
      <xdr:nvSpPr>
        <xdr:cNvPr id="386" name="テキスト ボックス 385"/>
        <xdr:cNvSpPr txBox="1"/>
      </xdr:nvSpPr>
      <xdr:spPr>
        <a:xfrm>
          <a:off x="2717800" y="1277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165354</xdr:rowOff>
    </xdr:from>
    <xdr:to>
      <xdr:col>3</xdr:col>
      <xdr:colOff>193675</xdr:colOff>
      <xdr:row>76</xdr:row>
      <xdr:rowOff>95504</xdr:rowOff>
    </xdr:to>
    <xdr:sp macro="" textlink="">
      <xdr:nvSpPr>
        <xdr:cNvPr id="387" name="円/楕円 386"/>
        <xdr:cNvSpPr/>
      </xdr:nvSpPr>
      <xdr:spPr>
        <a:xfrm>
          <a:off x="2159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105681</xdr:rowOff>
    </xdr:from>
    <xdr:ext cx="762000" cy="259045"/>
    <xdr:sp macro="" textlink="">
      <xdr:nvSpPr>
        <xdr:cNvPr id="388" name="テキスト ボックス 387"/>
        <xdr:cNvSpPr txBox="1"/>
      </xdr:nvSpPr>
      <xdr:spPr>
        <a:xfrm>
          <a:off x="1828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16763</xdr:rowOff>
    </xdr:from>
    <xdr:to>
      <xdr:col>1</xdr:col>
      <xdr:colOff>676275</xdr:colOff>
      <xdr:row>76</xdr:row>
      <xdr:rowOff>118363</xdr:rowOff>
    </xdr:to>
    <xdr:sp macro="" textlink="">
      <xdr:nvSpPr>
        <xdr:cNvPr id="389" name="円/楕円 388"/>
        <xdr:cNvSpPr/>
      </xdr:nvSpPr>
      <xdr:spPr>
        <a:xfrm>
          <a:off x="1270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128541</xdr:rowOff>
    </xdr:from>
    <xdr:ext cx="762000" cy="259045"/>
    <xdr:sp macro="" textlink="">
      <xdr:nvSpPr>
        <xdr:cNvPr id="390" name="テキスト ボックス 389"/>
        <xdr:cNvSpPr txBox="1"/>
      </xdr:nvSpPr>
      <xdr:spPr>
        <a:xfrm>
          <a:off x="939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やその他の数値が、類似団体平均、全国平均、岐阜県平均よりも上回っているため、公債費以外に係る数値も高くなっている。今後も繰出金や扶助費等に係る事務の適正化を図り、数値の改善に努めていく。</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161289</xdr:rowOff>
    </xdr:from>
    <xdr:to>
      <xdr:col>24</xdr:col>
      <xdr:colOff>31750</xdr:colOff>
      <xdr:row>79</xdr:row>
      <xdr:rowOff>1270</xdr:rowOff>
    </xdr:to>
    <xdr:cxnSp macro="">
      <xdr:nvCxnSpPr>
        <xdr:cNvPr id="423" name="直線コネクタ 422"/>
        <xdr:cNvCxnSpPr/>
      </xdr:nvCxnSpPr>
      <xdr:spPr>
        <a:xfrm>
          <a:off x="15671800" y="13534389"/>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161289</xdr:rowOff>
    </xdr:from>
    <xdr:to>
      <xdr:col>22</xdr:col>
      <xdr:colOff>565150</xdr:colOff>
      <xdr:row>79</xdr:row>
      <xdr:rowOff>39370</xdr:rowOff>
    </xdr:to>
    <xdr:cxnSp macro="">
      <xdr:nvCxnSpPr>
        <xdr:cNvPr id="426" name="直線コネクタ 425"/>
        <xdr:cNvCxnSpPr/>
      </xdr:nvCxnSpPr>
      <xdr:spPr>
        <a:xfrm flipV="1">
          <a:off x="14782800" y="1353438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28" name="テキスト ボックス 427"/>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111761</xdr:rowOff>
    </xdr:from>
    <xdr:to>
      <xdr:col>21</xdr:col>
      <xdr:colOff>361950</xdr:colOff>
      <xdr:row>79</xdr:row>
      <xdr:rowOff>39370</xdr:rowOff>
    </xdr:to>
    <xdr:cxnSp macro="">
      <xdr:nvCxnSpPr>
        <xdr:cNvPr id="429" name="直線コネクタ 428"/>
        <xdr:cNvCxnSpPr/>
      </xdr:nvCxnSpPr>
      <xdr:spPr>
        <a:xfrm>
          <a:off x="13893800" y="13484861"/>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31" name="テキスト ボックス 430"/>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100330</xdr:rowOff>
    </xdr:from>
    <xdr:to>
      <xdr:col>20</xdr:col>
      <xdr:colOff>158750</xdr:colOff>
      <xdr:row>78</xdr:row>
      <xdr:rowOff>111761</xdr:rowOff>
    </xdr:to>
    <xdr:cxnSp macro="">
      <xdr:nvCxnSpPr>
        <xdr:cNvPr id="432" name="直線コネクタ 431"/>
        <xdr:cNvCxnSpPr/>
      </xdr:nvCxnSpPr>
      <xdr:spPr>
        <a:xfrm>
          <a:off x="13004800" y="1347343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119397</xdr:rowOff>
    </xdr:from>
    <xdr:ext cx="762000" cy="259045"/>
    <xdr:sp macro="" textlink="">
      <xdr:nvSpPr>
        <xdr:cNvPr id="434" name="テキスト ボックス 433"/>
        <xdr:cNvSpPr txBox="1"/>
      </xdr:nvSpPr>
      <xdr:spPr>
        <a:xfrm>
          <a:off x="13512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35" name="フローチャート : 判断 434"/>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168927</xdr:rowOff>
    </xdr:from>
    <xdr:ext cx="762000" cy="259045"/>
    <xdr:sp macro="" textlink="">
      <xdr:nvSpPr>
        <xdr:cNvPr id="436" name="テキスト ボックス 435"/>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121920</xdr:rowOff>
    </xdr:from>
    <xdr:to>
      <xdr:col>24</xdr:col>
      <xdr:colOff>82550</xdr:colOff>
      <xdr:row>79</xdr:row>
      <xdr:rowOff>52070</xdr:rowOff>
    </xdr:to>
    <xdr:sp macro="" textlink="">
      <xdr:nvSpPr>
        <xdr:cNvPr id="442" name="円/楕円 441"/>
        <xdr:cNvSpPr/>
      </xdr:nvSpPr>
      <xdr:spPr>
        <a:xfrm>
          <a:off x="164592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93997</xdr:rowOff>
    </xdr:from>
    <xdr:ext cx="762000" cy="259045"/>
    <xdr:sp macro="" textlink="">
      <xdr:nvSpPr>
        <xdr:cNvPr id="443" name="公債費以外該当値テキスト"/>
        <xdr:cNvSpPr txBox="1"/>
      </xdr:nvSpPr>
      <xdr:spPr>
        <a:xfrm>
          <a:off x="165989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110489</xdr:rowOff>
    </xdr:from>
    <xdr:to>
      <xdr:col>22</xdr:col>
      <xdr:colOff>615950</xdr:colOff>
      <xdr:row>79</xdr:row>
      <xdr:rowOff>40639</xdr:rowOff>
    </xdr:to>
    <xdr:sp macro="" textlink="">
      <xdr:nvSpPr>
        <xdr:cNvPr id="444" name="円/楕円 443"/>
        <xdr:cNvSpPr/>
      </xdr:nvSpPr>
      <xdr:spPr>
        <a:xfrm>
          <a:off x="156210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25416</xdr:rowOff>
    </xdr:from>
    <xdr:ext cx="736600" cy="259045"/>
    <xdr:sp macro="" textlink="">
      <xdr:nvSpPr>
        <xdr:cNvPr id="445" name="テキスト ボックス 444"/>
        <xdr:cNvSpPr txBox="1"/>
      </xdr:nvSpPr>
      <xdr:spPr>
        <a:xfrm>
          <a:off x="15290800" y="13569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160020</xdr:rowOff>
    </xdr:from>
    <xdr:to>
      <xdr:col>21</xdr:col>
      <xdr:colOff>412750</xdr:colOff>
      <xdr:row>79</xdr:row>
      <xdr:rowOff>90170</xdr:rowOff>
    </xdr:to>
    <xdr:sp macro="" textlink="">
      <xdr:nvSpPr>
        <xdr:cNvPr id="446" name="円/楕円 445"/>
        <xdr:cNvSpPr/>
      </xdr:nvSpPr>
      <xdr:spPr>
        <a:xfrm>
          <a:off x="14732000" y="1353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74947</xdr:rowOff>
    </xdr:from>
    <xdr:ext cx="762000" cy="259045"/>
    <xdr:sp macro="" textlink="">
      <xdr:nvSpPr>
        <xdr:cNvPr id="447" name="テキスト ボックス 446"/>
        <xdr:cNvSpPr txBox="1"/>
      </xdr:nvSpPr>
      <xdr:spPr>
        <a:xfrm>
          <a:off x="14401800" y="1361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60961</xdr:rowOff>
    </xdr:from>
    <xdr:to>
      <xdr:col>20</xdr:col>
      <xdr:colOff>209550</xdr:colOff>
      <xdr:row>78</xdr:row>
      <xdr:rowOff>162561</xdr:rowOff>
    </xdr:to>
    <xdr:sp macro="" textlink="">
      <xdr:nvSpPr>
        <xdr:cNvPr id="448" name="円/楕円 447"/>
        <xdr:cNvSpPr/>
      </xdr:nvSpPr>
      <xdr:spPr>
        <a:xfrm>
          <a:off x="13843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147338</xdr:rowOff>
    </xdr:from>
    <xdr:ext cx="762000" cy="259045"/>
    <xdr:sp macro="" textlink="">
      <xdr:nvSpPr>
        <xdr:cNvPr id="449" name="テキスト ボックス 448"/>
        <xdr:cNvSpPr txBox="1"/>
      </xdr:nvSpPr>
      <xdr:spPr>
        <a:xfrm>
          <a:off x="13512800" y="13520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49530</xdr:rowOff>
    </xdr:from>
    <xdr:to>
      <xdr:col>19</xdr:col>
      <xdr:colOff>6350</xdr:colOff>
      <xdr:row>78</xdr:row>
      <xdr:rowOff>151130</xdr:rowOff>
    </xdr:to>
    <xdr:sp macro="" textlink="">
      <xdr:nvSpPr>
        <xdr:cNvPr id="450" name="円/楕円 449"/>
        <xdr:cNvSpPr/>
      </xdr:nvSpPr>
      <xdr:spPr>
        <a:xfrm>
          <a:off x="12954000" y="1342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135907</xdr:rowOff>
    </xdr:from>
    <xdr:ext cx="762000" cy="259045"/>
    <xdr:sp macro="" textlink="">
      <xdr:nvSpPr>
        <xdr:cNvPr id="451" name="テキスト ボックス 450"/>
        <xdr:cNvSpPr txBox="1"/>
      </xdr:nvSpPr>
      <xdr:spPr>
        <a:xfrm>
          <a:off x="12623800" y="13509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岐阜県御嵩町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165545</xdr:rowOff>
    </xdr:from>
    <xdr:to>
      <xdr:col>4</xdr:col>
      <xdr:colOff>1117600</xdr:colOff>
      <xdr:row>19</xdr:row>
      <xdr:rowOff>11125</xdr:rowOff>
    </xdr:to>
    <xdr:cxnSp macro="">
      <xdr:nvCxnSpPr>
        <xdr:cNvPr id="50" name="直線コネクタ 49"/>
        <xdr:cNvCxnSpPr/>
      </xdr:nvCxnSpPr>
      <xdr:spPr bwMode="auto">
        <a:xfrm>
          <a:off x="5003800" y="3299270"/>
          <a:ext cx="647700" cy="170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117479</xdr:rowOff>
    </xdr:from>
    <xdr:ext cx="762000" cy="259045"/>
    <xdr:sp macro="" textlink="">
      <xdr:nvSpPr>
        <xdr:cNvPr id="51" name="人口1人当たり決算額の推移平均値テキスト130"/>
        <xdr:cNvSpPr txBox="1"/>
      </xdr:nvSpPr>
      <xdr:spPr>
        <a:xfrm>
          <a:off x="5740400" y="2908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161480</xdr:rowOff>
    </xdr:from>
    <xdr:to>
      <xdr:col>4</xdr:col>
      <xdr:colOff>469900</xdr:colOff>
      <xdr:row>18</xdr:row>
      <xdr:rowOff>165545</xdr:rowOff>
    </xdr:to>
    <xdr:cxnSp macro="">
      <xdr:nvCxnSpPr>
        <xdr:cNvPr id="53" name="直線コネクタ 52"/>
        <xdr:cNvCxnSpPr/>
      </xdr:nvCxnSpPr>
      <xdr:spPr bwMode="auto">
        <a:xfrm>
          <a:off x="4305300" y="3295205"/>
          <a:ext cx="698500" cy="40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67251</xdr:rowOff>
    </xdr:from>
    <xdr:ext cx="736600" cy="259045"/>
    <xdr:sp macro="" textlink="">
      <xdr:nvSpPr>
        <xdr:cNvPr id="55" name="テキスト ボックス 54"/>
        <xdr:cNvSpPr txBox="1"/>
      </xdr:nvSpPr>
      <xdr:spPr>
        <a:xfrm>
          <a:off x="4622800" y="2858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117691</xdr:rowOff>
    </xdr:from>
    <xdr:to>
      <xdr:col>3</xdr:col>
      <xdr:colOff>904875</xdr:colOff>
      <xdr:row>18</xdr:row>
      <xdr:rowOff>161480</xdr:rowOff>
    </xdr:to>
    <xdr:cxnSp macro="">
      <xdr:nvCxnSpPr>
        <xdr:cNvPr id="56" name="直線コネクタ 55"/>
        <xdr:cNvCxnSpPr/>
      </xdr:nvCxnSpPr>
      <xdr:spPr bwMode="auto">
        <a:xfrm>
          <a:off x="3606800" y="3251416"/>
          <a:ext cx="698500" cy="437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37406</xdr:rowOff>
    </xdr:from>
    <xdr:ext cx="762000" cy="259045"/>
    <xdr:sp macro="" textlink="">
      <xdr:nvSpPr>
        <xdr:cNvPr id="58" name="テキスト ボックス 57"/>
        <xdr:cNvSpPr txBox="1"/>
      </xdr:nvSpPr>
      <xdr:spPr>
        <a:xfrm>
          <a:off x="3924300" y="282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117691</xdr:rowOff>
    </xdr:from>
    <xdr:to>
      <xdr:col>3</xdr:col>
      <xdr:colOff>206375</xdr:colOff>
      <xdr:row>18</xdr:row>
      <xdr:rowOff>128803</xdr:rowOff>
    </xdr:to>
    <xdr:cxnSp macro="">
      <xdr:nvCxnSpPr>
        <xdr:cNvPr id="59" name="直線コネクタ 58"/>
        <xdr:cNvCxnSpPr/>
      </xdr:nvCxnSpPr>
      <xdr:spPr bwMode="auto">
        <a:xfrm flipV="1">
          <a:off x="2908300" y="3251416"/>
          <a:ext cx="698500" cy="111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2468</xdr:rowOff>
    </xdr:from>
    <xdr:ext cx="762000" cy="259045"/>
    <xdr:sp macro="" textlink="">
      <xdr:nvSpPr>
        <xdr:cNvPr id="61" name="テキスト ボックス 60"/>
        <xdr:cNvSpPr txBox="1"/>
      </xdr:nvSpPr>
      <xdr:spPr>
        <a:xfrm>
          <a:off x="3225800" y="279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93459</xdr:rowOff>
    </xdr:from>
    <xdr:to>
      <xdr:col>2</xdr:col>
      <xdr:colOff>692150</xdr:colOff>
      <xdr:row>18</xdr:row>
      <xdr:rowOff>23609</xdr:rowOff>
    </xdr:to>
    <xdr:sp macro="" textlink="">
      <xdr:nvSpPr>
        <xdr:cNvPr id="62" name="フローチャート : 判断 61"/>
        <xdr:cNvSpPr/>
      </xdr:nvSpPr>
      <xdr:spPr bwMode="auto">
        <a:xfrm>
          <a:off x="2857500" y="30557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33786</xdr:rowOff>
    </xdr:from>
    <xdr:ext cx="762000" cy="259045"/>
    <xdr:sp macro="" textlink="">
      <xdr:nvSpPr>
        <xdr:cNvPr id="63" name="テキスト ボックス 62"/>
        <xdr:cNvSpPr txBox="1"/>
      </xdr:nvSpPr>
      <xdr:spPr>
        <a:xfrm>
          <a:off x="2527300" y="2824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131775</xdr:rowOff>
    </xdr:from>
    <xdr:to>
      <xdr:col>5</xdr:col>
      <xdr:colOff>34925</xdr:colOff>
      <xdr:row>19</xdr:row>
      <xdr:rowOff>61925</xdr:rowOff>
    </xdr:to>
    <xdr:sp macro="" textlink="">
      <xdr:nvSpPr>
        <xdr:cNvPr id="69" name="円/楕円 68"/>
        <xdr:cNvSpPr/>
      </xdr:nvSpPr>
      <xdr:spPr bwMode="auto">
        <a:xfrm>
          <a:off x="5600700" y="3265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103852</xdr:rowOff>
    </xdr:from>
    <xdr:ext cx="762000" cy="259045"/>
    <xdr:sp macro="" textlink="">
      <xdr:nvSpPr>
        <xdr:cNvPr id="70" name="人口1人当たり決算額の推移該当値テキスト130"/>
        <xdr:cNvSpPr txBox="1"/>
      </xdr:nvSpPr>
      <xdr:spPr>
        <a:xfrm>
          <a:off x="5740400" y="32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78,874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114745</xdr:rowOff>
    </xdr:from>
    <xdr:to>
      <xdr:col>4</xdr:col>
      <xdr:colOff>520700</xdr:colOff>
      <xdr:row>19</xdr:row>
      <xdr:rowOff>44895</xdr:rowOff>
    </xdr:to>
    <xdr:sp macro="" textlink="">
      <xdr:nvSpPr>
        <xdr:cNvPr id="71" name="円/楕円 70"/>
        <xdr:cNvSpPr/>
      </xdr:nvSpPr>
      <xdr:spPr bwMode="auto">
        <a:xfrm>
          <a:off x="4953000" y="32484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29672</xdr:rowOff>
    </xdr:from>
    <xdr:ext cx="736600" cy="259045"/>
    <xdr:sp macro="" textlink="">
      <xdr:nvSpPr>
        <xdr:cNvPr id="72" name="テキスト ボックス 71"/>
        <xdr:cNvSpPr txBox="1"/>
      </xdr:nvSpPr>
      <xdr:spPr>
        <a:xfrm>
          <a:off x="4622800" y="3334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80,215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110680</xdr:rowOff>
    </xdr:from>
    <xdr:to>
      <xdr:col>3</xdr:col>
      <xdr:colOff>955675</xdr:colOff>
      <xdr:row>19</xdr:row>
      <xdr:rowOff>40830</xdr:rowOff>
    </xdr:to>
    <xdr:sp macro="" textlink="">
      <xdr:nvSpPr>
        <xdr:cNvPr id="73" name="円/楕円 72"/>
        <xdr:cNvSpPr/>
      </xdr:nvSpPr>
      <xdr:spPr bwMode="auto">
        <a:xfrm>
          <a:off x="4254500" y="3244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25607</xdr:rowOff>
    </xdr:from>
    <xdr:ext cx="762000" cy="259045"/>
    <xdr:sp macro="" textlink="">
      <xdr:nvSpPr>
        <xdr:cNvPr id="74" name="テキスト ボックス 73"/>
        <xdr:cNvSpPr txBox="1"/>
      </xdr:nvSpPr>
      <xdr:spPr>
        <a:xfrm>
          <a:off x="3924300" y="3330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80,535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66891</xdr:rowOff>
    </xdr:from>
    <xdr:to>
      <xdr:col>3</xdr:col>
      <xdr:colOff>257175</xdr:colOff>
      <xdr:row>18</xdr:row>
      <xdr:rowOff>168491</xdr:rowOff>
    </xdr:to>
    <xdr:sp macro="" textlink="">
      <xdr:nvSpPr>
        <xdr:cNvPr id="75" name="円/楕円 74"/>
        <xdr:cNvSpPr/>
      </xdr:nvSpPr>
      <xdr:spPr bwMode="auto">
        <a:xfrm>
          <a:off x="3556000" y="32006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153268</xdr:rowOff>
    </xdr:from>
    <xdr:ext cx="762000" cy="259045"/>
    <xdr:sp macro="" textlink="">
      <xdr:nvSpPr>
        <xdr:cNvPr id="76" name="テキスト ボックス 75"/>
        <xdr:cNvSpPr txBox="1"/>
      </xdr:nvSpPr>
      <xdr:spPr>
        <a:xfrm>
          <a:off x="3225800" y="3286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83,983</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78003</xdr:rowOff>
    </xdr:from>
    <xdr:to>
      <xdr:col>2</xdr:col>
      <xdr:colOff>692150</xdr:colOff>
      <xdr:row>19</xdr:row>
      <xdr:rowOff>8153</xdr:rowOff>
    </xdr:to>
    <xdr:sp macro="" textlink="">
      <xdr:nvSpPr>
        <xdr:cNvPr id="77" name="円/楕円 76"/>
        <xdr:cNvSpPr/>
      </xdr:nvSpPr>
      <xdr:spPr bwMode="auto">
        <a:xfrm>
          <a:off x="2857500" y="32117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164380</xdr:rowOff>
    </xdr:from>
    <xdr:ext cx="762000" cy="259045"/>
    <xdr:sp macro="" textlink="">
      <xdr:nvSpPr>
        <xdr:cNvPr id="78" name="テキスト ボックス 77"/>
        <xdr:cNvSpPr txBox="1"/>
      </xdr:nvSpPr>
      <xdr:spPr>
        <a:xfrm>
          <a:off x="2527300" y="3298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171325</xdr:rowOff>
    </xdr:from>
    <xdr:to>
      <xdr:col>4</xdr:col>
      <xdr:colOff>1117600</xdr:colOff>
      <xdr:row>37</xdr:row>
      <xdr:rowOff>11374</xdr:rowOff>
    </xdr:to>
    <xdr:cxnSp macro="">
      <xdr:nvCxnSpPr>
        <xdr:cNvPr id="110" name="直線コネクタ 109"/>
        <xdr:cNvCxnSpPr/>
      </xdr:nvCxnSpPr>
      <xdr:spPr bwMode="auto">
        <a:xfrm>
          <a:off x="5003800" y="7124575"/>
          <a:ext cx="647700" cy="114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145351</xdr:rowOff>
    </xdr:from>
    <xdr:ext cx="762000" cy="259045"/>
    <xdr:sp macro="" textlink="">
      <xdr:nvSpPr>
        <xdr:cNvPr id="111" name="人口1人当たり決算額の推移平均値テキスト445"/>
        <xdr:cNvSpPr txBox="1"/>
      </xdr:nvSpPr>
      <xdr:spPr>
        <a:xfrm>
          <a:off x="5740400" y="6755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25319</xdr:rowOff>
    </xdr:from>
    <xdr:to>
      <xdr:col>4</xdr:col>
      <xdr:colOff>469900</xdr:colOff>
      <xdr:row>36</xdr:row>
      <xdr:rowOff>171325</xdr:rowOff>
    </xdr:to>
    <xdr:cxnSp macro="">
      <xdr:nvCxnSpPr>
        <xdr:cNvPr id="113" name="直線コネクタ 112"/>
        <xdr:cNvCxnSpPr/>
      </xdr:nvCxnSpPr>
      <xdr:spPr bwMode="auto">
        <a:xfrm>
          <a:off x="4305300" y="6978569"/>
          <a:ext cx="698500" cy="1460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8092</xdr:rowOff>
    </xdr:from>
    <xdr:ext cx="736600" cy="259045"/>
    <xdr:sp macro="" textlink="">
      <xdr:nvSpPr>
        <xdr:cNvPr id="115" name="テキスト ボックス 114"/>
        <xdr:cNvSpPr txBox="1"/>
      </xdr:nvSpPr>
      <xdr:spPr>
        <a:xfrm>
          <a:off x="4622800" y="661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317698</xdr:rowOff>
    </xdr:from>
    <xdr:to>
      <xdr:col>3</xdr:col>
      <xdr:colOff>904875</xdr:colOff>
      <xdr:row>36</xdr:row>
      <xdr:rowOff>25319</xdr:rowOff>
    </xdr:to>
    <xdr:cxnSp macro="">
      <xdr:nvCxnSpPr>
        <xdr:cNvPr id="116" name="直線コネクタ 115"/>
        <xdr:cNvCxnSpPr/>
      </xdr:nvCxnSpPr>
      <xdr:spPr bwMode="auto">
        <a:xfrm>
          <a:off x="3606800" y="6928048"/>
          <a:ext cx="698500" cy="505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315741</xdr:rowOff>
    </xdr:from>
    <xdr:ext cx="762000" cy="259045"/>
    <xdr:sp macro="" textlink="">
      <xdr:nvSpPr>
        <xdr:cNvPr id="118" name="テキスト ボックス 117"/>
        <xdr:cNvSpPr txBox="1"/>
      </xdr:nvSpPr>
      <xdr:spPr>
        <a:xfrm>
          <a:off x="3924300" y="658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253164</xdr:rowOff>
    </xdr:from>
    <xdr:to>
      <xdr:col>3</xdr:col>
      <xdr:colOff>206375</xdr:colOff>
      <xdr:row>35</xdr:row>
      <xdr:rowOff>317698</xdr:rowOff>
    </xdr:to>
    <xdr:cxnSp macro="">
      <xdr:nvCxnSpPr>
        <xdr:cNvPr id="119" name="直線コネクタ 118"/>
        <xdr:cNvCxnSpPr/>
      </xdr:nvCxnSpPr>
      <xdr:spPr bwMode="auto">
        <a:xfrm>
          <a:off x="2908300" y="6863514"/>
          <a:ext cx="698500" cy="645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265678</xdr:rowOff>
    </xdr:from>
    <xdr:ext cx="762000" cy="259045"/>
    <xdr:sp macro="" textlink="">
      <xdr:nvSpPr>
        <xdr:cNvPr id="121" name="テキスト ボックス 120"/>
        <xdr:cNvSpPr txBox="1"/>
      </xdr:nvSpPr>
      <xdr:spPr>
        <a:xfrm>
          <a:off x="3225800" y="6533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58735</xdr:rowOff>
    </xdr:from>
    <xdr:to>
      <xdr:col>2</xdr:col>
      <xdr:colOff>692150</xdr:colOff>
      <xdr:row>35</xdr:row>
      <xdr:rowOff>160335</xdr:rowOff>
    </xdr:to>
    <xdr:sp macro="" textlink="">
      <xdr:nvSpPr>
        <xdr:cNvPr id="122" name="フローチャート : 判断 121"/>
        <xdr:cNvSpPr/>
      </xdr:nvSpPr>
      <xdr:spPr bwMode="auto">
        <a:xfrm>
          <a:off x="2857500" y="66690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170512</xdr:rowOff>
    </xdr:from>
    <xdr:ext cx="762000" cy="259045"/>
    <xdr:sp macro="" textlink="">
      <xdr:nvSpPr>
        <xdr:cNvPr id="123" name="テキスト ボックス 122"/>
        <xdr:cNvSpPr txBox="1"/>
      </xdr:nvSpPr>
      <xdr:spPr>
        <a:xfrm>
          <a:off x="2527300" y="6437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132024</xdr:rowOff>
    </xdr:from>
    <xdr:to>
      <xdr:col>5</xdr:col>
      <xdr:colOff>34925</xdr:colOff>
      <xdr:row>37</xdr:row>
      <xdr:rowOff>62174</xdr:rowOff>
    </xdr:to>
    <xdr:sp macro="" textlink="">
      <xdr:nvSpPr>
        <xdr:cNvPr id="129" name="円/楕円 128"/>
        <xdr:cNvSpPr/>
      </xdr:nvSpPr>
      <xdr:spPr bwMode="auto">
        <a:xfrm>
          <a:off x="5600700" y="70852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104101</xdr:rowOff>
    </xdr:from>
    <xdr:ext cx="762000" cy="259045"/>
    <xdr:sp macro="" textlink="">
      <xdr:nvSpPr>
        <xdr:cNvPr id="130" name="人口1人当たり決算額の推移該当値テキスト445"/>
        <xdr:cNvSpPr txBox="1"/>
      </xdr:nvSpPr>
      <xdr:spPr>
        <a:xfrm>
          <a:off x="5740400" y="7057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15,058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120525</xdr:rowOff>
    </xdr:from>
    <xdr:to>
      <xdr:col>4</xdr:col>
      <xdr:colOff>520700</xdr:colOff>
      <xdr:row>37</xdr:row>
      <xdr:rowOff>50675</xdr:rowOff>
    </xdr:to>
    <xdr:sp macro="" textlink="">
      <xdr:nvSpPr>
        <xdr:cNvPr id="131" name="円/楕円 130"/>
        <xdr:cNvSpPr/>
      </xdr:nvSpPr>
      <xdr:spPr bwMode="auto">
        <a:xfrm>
          <a:off x="4953000" y="70737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35452</xdr:rowOff>
    </xdr:from>
    <xdr:ext cx="736600" cy="259045"/>
    <xdr:sp macro="" textlink="">
      <xdr:nvSpPr>
        <xdr:cNvPr id="132" name="テキスト ボックス 131"/>
        <xdr:cNvSpPr txBox="1"/>
      </xdr:nvSpPr>
      <xdr:spPr>
        <a:xfrm>
          <a:off x="4622800" y="7160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15,561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317419</xdr:rowOff>
    </xdr:from>
    <xdr:to>
      <xdr:col>3</xdr:col>
      <xdr:colOff>955675</xdr:colOff>
      <xdr:row>36</xdr:row>
      <xdr:rowOff>76119</xdr:rowOff>
    </xdr:to>
    <xdr:sp macro="" textlink="">
      <xdr:nvSpPr>
        <xdr:cNvPr id="133" name="円/楕円 132"/>
        <xdr:cNvSpPr/>
      </xdr:nvSpPr>
      <xdr:spPr bwMode="auto">
        <a:xfrm>
          <a:off x="4254500" y="69277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60896</xdr:rowOff>
    </xdr:from>
    <xdr:ext cx="762000" cy="259045"/>
    <xdr:sp macro="" textlink="">
      <xdr:nvSpPr>
        <xdr:cNvPr id="134" name="テキスト ボックス 133"/>
        <xdr:cNvSpPr txBox="1"/>
      </xdr:nvSpPr>
      <xdr:spPr>
        <a:xfrm>
          <a:off x="3924300" y="7014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21,948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266898</xdr:rowOff>
    </xdr:from>
    <xdr:to>
      <xdr:col>3</xdr:col>
      <xdr:colOff>257175</xdr:colOff>
      <xdr:row>36</xdr:row>
      <xdr:rowOff>25598</xdr:rowOff>
    </xdr:to>
    <xdr:sp macro="" textlink="">
      <xdr:nvSpPr>
        <xdr:cNvPr id="135" name="円/楕円 134"/>
        <xdr:cNvSpPr/>
      </xdr:nvSpPr>
      <xdr:spPr bwMode="auto">
        <a:xfrm>
          <a:off x="3556000" y="68772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10375</xdr:rowOff>
    </xdr:from>
    <xdr:ext cx="762000" cy="259045"/>
    <xdr:sp macro="" textlink="">
      <xdr:nvSpPr>
        <xdr:cNvPr id="136" name="テキスト ボックス 135"/>
        <xdr:cNvSpPr txBox="1"/>
      </xdr:nvSpPr>
      <xdr:spPr>
        <a:xfrm>
          <a:off x="3225800" y="6963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24,158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202364</xdr:rowOff>
    </xdr:from>
    <xdr:to>
      <xdr:col>2</xdr:col>
      <xdr:colOff>692150</xdr:colOff>
      <xdr:row>35</xdr:row>
      <xdr:rowOff>303964</xdr:rowOff>
    </xdr:to>
    <xdr:sp macro="" textlink="">
      <xdr:nvSpPr>
        <xdr:cNvPr id="137" name="円/楕円 136"/>
        <xdr:cNvSpPr/>
      </xdr:nvSpPr>
      <xdr:spPr bwMode="auto">
        <a:xfrm>
          <a:off x="2857500" y="68127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288741</xdr:rowOff>
    </xdr:from>
    <xdr:ext cx="762000" cy="259045"/>
    <xdr:sp macro="" textlink="">
      <xdr:nvSpPr>
        <xdr:cNvPr id="138" name="テキスト ボックス 137"/>
        <xdr:cNvSpPr txBox="1"/>
      </xdr:nvSpPr>
      <xdr:spPr>
        <a:xfrm>
          <a:off x="2527300" y="689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26,981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岐阜県御嵩町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itchFamily="49" charset="-128"/>
              <a:ea typeface="ＭＳ ゴシック" pitchFamily="49" charset="-128"/>
            </a:rPr>
            <a:t>財政調整基金は、取り崩しを抑制し基金の積極的な積立を行ってきたことにより、増加傾向にある。今後も収支の均衡の取れた財政運営となるよう計画的な事業執行を進め、均衡のとれた財政運営に努める。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岐阜県御嵩町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800" b="0" i="0" baseline="0">
              <a:solidFill>
                <a:schemeClr val="dk1"/>
              </a:solidFill>
              <a:effectLst/>
              <a:latin typeface="+mn-lt"/>
              <a:ea typeface="+mn-ea"/>
              <a:cs typeface="+mn-cs"/>
            </a:rPr>
            <a:t>一般会計をはじめ、全ての会計で赤字が生じていない。平成２２年度から平成２５年度にかけて、黒字の減少傾向にあった。今後も収支の</a:t>
          </a:r>
          <a:r>
            <a:rPr lang="ja-JP" altLang="ja-JP" sz="1800" b="0" i="0" baseline="0">
              <a:solidFill>
                <a:schemeClr val="dk1"/>
              </a:solidFill>
              <a:effectLst/>
              <a:latin typeface="+mn-lt"/>
              <a:ea typeface="+mn-ea"/>
              <a:cs typeface="+mn-cs"/>
            </a:rPr>
            <a:t>均衡の取れた財政運営</a:t>
          </a:r>
          <a:r>
            <a:rPr lang="ja-JP" altLang="en-US" sz="1800" b="0" i="0" baseline="0">
              <a:solidFill>
                <a:schemeClr val="dk1"/>
              </a:solidFill>
              <a:effectLst/>
              <a:latin typeface="+mn-lt"/>
              <a:ea typeface="+mn-ea"/>
              <a:cs typeface="+mn-cs"/>
            </a:rPr>
            <a:t>を進め、</a:t>
          </a:r>
          <a:r>
            <a:rPr lang="ja-JP" altLang="ja-JP" sz="1800" b="0" i="0" baseline="0">
              <a:solidFill>
                <a:schemeClr val="dk1"/>
              </a:solidFill>
              <a:effectLst/>
              <a:latin typeface="+mn-lt"/>
              <a:ea typeface="+mn-ea"/>
              <a:cs typeface="+mn-cs"/>
            </a:rPr>
            <a:t>各会計の健全な運営に努める</a:t>
          </a:r>
          <a:r>
            <a:rPr lang="ja-JP" altLang="ja-JP" sz="1400" b="0" i="0" baseline="0">
              <a:solidFill>
                <a:schemeClr val="dk1"/>
              </a:solidFill>
              <a:effectLst/>
              <a:latin typeface="+mn-lt"/>
              <a:ea typeface="+mn-ea"/>
              <a:cs typeface="+mn-cs"/>
            </a:rPr>
            <a:t>。</a:t>
          </a:r>
          <a:endParaRPr lang="ja-JP" altLang="ja-JP" sz="18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岐阜県御嵩町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地方債の発行を慎重に行ってきたため、元利償還金は過去５年間で最少となった。</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○算入公債費</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地方債の発行の際には、原則として、交付税算入される地方債を選択してきたため、算入公債費等は、平成２５年度と同規模の水準となった。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今後も、計画的な事業執行に努め、有利な地方債を選択するなど適切な地方債の借入に努めていく。</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岐阜県御嵩町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a:effectLst/>
            </a:rPr>
            <a:t>○将来負担額</a:t>
          </a:r>
          <a:endParaRPr lang="en-US" altLang="ja-JP" sz="1400">
            <a:effectLst/>
          </a:endParaRPr>
        </a:p>
        <a:p>
          <a:pPr rtl="0"/>
          <a:r>
            <a:rPr lang="ja-JP" altLang="en-US" sz="1400">
              <a:effectLst/>
            </a:rPr>
            <a:t>　地方債の現在高は前年度をわずかに上回ったが、全体的には将来負担額は減少傾向にある。</a:t>
          </a:r>
          <a:endParaRPr lang="en-US" altLang="ja-JP" sz="1400">
            <a:effectLst/>
          </a:endParaRPr>
        </a:p>
        <a:p>
          <a:pPr rtl="0"/>
          <a:endParaRPr lang="en-US" altLang="ja-JP" sz="1400">
            <a:effectLst/>
          </a:endParaRPr>
        </a:p>
        <a:p>
          <a:pPr rtl="0"/>
          <a:r>
            <a:rPr lang="ja-JP" altLang="en-US" sz="1400">
              <a:effectLst/>
            </a:rPr>
            <a:t>○充当可能財源等</a:t>
          </a:r>
          <a:endParaRPr lang="en-US" altLang="ja-JP" sz="1400">
            <a:effectLst/>
          </a:endParaRPr>
        </a:p>
        <a:p>
          <a:pPr rtl="0"/>
          <a:r>
            <a:rPr lang="ja-JP" altLang="en-US" sz="1400">
              <a:effectLst/>
            </a:rPr>
            <a:t>　地方交付税算入される地方債を選択することによって、基準財政需要額算入見込額は増加傾向にあり、基金残高も過去５年間で最大となっている。</a:t>
          </a:r>
          <a:endParaRPr lang="en-US" altLang="ja-JP" sz="1400">
            <a:effectLst/>
          </a:endParaRPr>
        </a:p>
        <a:p>
          <a:pPr rtl="0"/>
          <a:endParaRPr lang="en-US" altLang="ja-JP" sz="1400">
            <a:effectLst/>
          </a:endParaRPr>
        </a:p>
        <a:p>
          <a:pPr rtl="0"/>
          <a:r>
            <a:rPr lang="ja-JP" altLang="en-US" sz="1400">
              <a:effectLst/>
            </a:rPr>
            <a:t>将来負担比率の分子は、過去５年間で最低となったが、今後も慎重な起債の発行と適正な起債の選択、余剰金等の基金積立により、比率の改善を図っていく。</a:t>
          </a:r>
          <a:endParaRPr lang="en-US"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90" zoomScaleNormal="9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8017124</v>
      </c>
      <c r="BO4" s="379"/>
      <c r="BP4" s="379"/>
      <c r="BQ4" s="379"/>
      <c r="BR4" s="379"/>
      <c r="BS4" s="379"/>
      <c r="BT4" s="379"/>
      <c r="BU4" s="380"/>
      <c r="BV4" s="378">
        <v>6601200</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0.6</v>
      </c>
      <c r="CU4" s="556"/>
      <c r="CV4" s="556"/>
      <c r="CW4" s="556"/>
      <c r="CX4" s="556"/>
      <c r="CY4" s="556"/>
      <c r="CZ4" s="556"/>
      <c r="DA4" s="557"/>
      <c r="DB4" s="555">
        <v>3.4</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7741002</v>
      </c>
      <c r="BO5" s="384"/>
      <c r="BP5" s="384"/>
      <c r="BQ5" s="384"/>
      <c r="BR5" s="384"/>
      <c r="BS5" s="384"/>
      <c r="BT5" s="384"/>
      <c r="BU5" s="385"/>
      <c r="BV5" s="383">
        <v>6361835</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87</v>
      </c>
      <c r="CU5" s="354"/>
      <c r="CV5" s="354"/>
      <c r="CW5" s="354"/>
      <c r="CX5" s="354"/>
      <c r="CY5" s="354"/>
      <c r="CZ5" s="354"/>
      <c r="DA5" s="355"/>
      <c r="DB5" s="353">
        <v>87.3</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276122</v>
      </c>
      <c r="BO6" s="384"/>
      <c r="BP6" s="384"/>
      <c r="BQ6" s="384"/>
      <c r="BR6" s="384"/>
      <c r="BS6" s="384"/>
      <c r="BT6" s="384"/>
      <c r="BU6" s="385"/>
      <c r="BV6" s="383">
        <v>239365</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94.4</v>
      </c>
      <c r="CU6" s="530"/>
      <c r="CV6" s="530"/>
      <c r="CW6" s="530"/>
      <c r="CX6" s="530"/>
      <c r="CY6" s="530"/>
      <c r="CZ6" s="530"/>
      <c r="DA6" s="531"/>
      <c r="DB6" s="529">
        <v>95.7</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251074</v>
      </c>
      <c r="BO7" s="384"/>
      <c r="BP7" s="384"/>
      <c r="BQ7" s="384"/>
      <c r="BR7" s="384"/>
      <c r="BS7" s="384"/>
      <c r="BT7" s="384"/>
      <c r="BU7" s="385"/>
      <c r="BV7" s="383">
        <v>84605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4418780</v>
      </c>
      <c r="CU7" s="384"/>
      <c r="CV7" s="384"/>
      <c r="CW7" s="384"/>
      <c r="CX7" s="384"/>
      <c r="CY7" s="384"/>
      <c r="CZ7" s="384"/>
      <c r="DA7" s="385"/>
      <c r="DB7" s="383">
        <v>4506058</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25048</v>
      </c>
      <c r="BO8" s="384"/>
      <c r="BP8" s="384"/>
      <c r="BQ8" s="384"/>
      <c r="BR8" s="384"/>
      <c r="BS8" s="384"/>
      <c r="BT8" s="384"/>
      <c r="BU8" s="385"/>
      <c r="BV8" s="383">
        <v>154760</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0.64</v>
      </c>
      <c r="CU8" s="493"/>
      <c r="CV8" s="493"/>
      <c r="CW8" s="493"/>
      <c r="CX8" s="493"/>
      <c r="CY8" s="493"/>
      <c r="CZ8" s="493"/>
      <c r="DA8" s="494"/>
      <c r="DB8" s="492">
        <v>0.64</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18824</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99</v>
      </c>
      <c r="AV9" s="441"/>
      <c r="AW9" s="441"/>
      <c r="AX9" s="441"/>
      <c r="AY9" s="363" t="s">
        <v>100</v>
      </c>
      <c r="AZ9" s="364"/>
      <c r="BA9" s="364"/>
      <c r="BB9" s="364"/>
      <c r="BC9" s="364"/>
      <c r="BD9" s="364"/>
      <c r="BE9" s="364"/>
      <c r="BF9" s="364"/>
      <c r="BG9" s="364"/>
      <c r="BH9" s="364"/>
      <c r="BI9" s="364"/>
      <c r="BJ9" s="364"/>
      <c r="BK9" s="364"/>
      <c r="BL9" s="364"/>
      <c r="BM9" s="365"/>
      <c r="BN9" s="383">
        <v>-129712</v>
      </c>
      <c r="BO9" s="384"/>
      <c r="BP9" s="384"/>
      <c r="BQ9" s="384"/>
      <c r="BR9" s="384"/>
      <c r="BS9" s="384"/>
      <c r="BT9" s="384"/>
      <c r="BU9" s="385"/>
      <c r="BV9" s="383">
        <v>-75064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8.1999999999999993</v>
      </c>
      <c r="CU9" s="354"/>
      <c r="CV9" s="354"/>
      <c r="CW9" s="354"/>
      <c r="CX9" s="354"/>
      <c r="CY9" s="354"/>
      <c r="CZ9" s="354"/>
      <c r="DA9" s="355"/>
      <c r="DB9" s="353">
        <v>9.1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19272</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449685</v>
      </c>
      <c r="BO10" s="384"/>
      <c r="BP10" s="384"/>
      <c r="BQ10" s="384"/>
      <c r="BR10" s="384"/>
      <c r="BS10" s="384"/>
      <c r="BT10" s="384"/>
      <c r="BU10" s="385"/>
      <c r="BV10" s="383">
        <v>115017</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77</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18900</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18513</v>
      </c>
      <c r="S13" s="485"/>
      <c r="T13" s="485"/>
      <c r="U13" s="485"/>
      <c r="V13" s="486"/>
      <c r="W13" s="472" t="s">
        <v>123</v>
      </c>
      <c r="X13" s="396"/>
      <c r="Y13" s="396"/>
      <c r="Z13" s="396"/>
      <c r="AA13" s="396"/>
      <c r="AB13" s="397"/>
      <c r="AC13" s="359">
        <v>174</v>
      </c>
      <c r="AD13" s="360"/>
      <c r="AE13" s="360"/>
      <c r="AF13" s="360"/>
      <c r="AG13" s="361"/>
      <c r="AH13" s="359">
        <v>300</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319973</v>
      </c>
      <c r="BO13" s="384"/>
      <c r="BP13" s="384"/>
      <c r="BQ13" s="384"/>
      <c r="BR13" s="384"/>
      <c r="BS13" s="384"/>
      <c r="BT13" s="384"/>
      <c r="BU13" s="385"/>
      <c r="BV13" s="383">
        <v>39953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8.6999999999999993</v>
      </c>
      <c r="CU13" s="354"/>
      <c r="CV13" s="354"/>
      <c r="CW13" s="354"/>
      <c r="CX13" s="354"/>
      <c r="CY13" s="354"/>
      <c r="CZ13" s="354"/>
      <c r="DA13" s="355"/>
      <c r="DB13" s="353">
        <v>10.199999999999999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19001</v>
      </c>
      <c r="S14" s="485"/>
      <c r="T14" s="485"/>
      <c r="U14" s="485"/>
      <c r="V14" s="486"/>
      <c r="W14" s="487"/>
      <c r="X14" s="399"/>
      <c r="Y14" s="399"/>
      <c r="Z14" s="399"/>
      <c r="AA14" s="399"/>
      <c r="AB14" s="400"/>
      <c r="AC14" s="477">
        <v>1.9</v>
      </c>
      <c r="AD14" s="478"/>
      <c r="AE14" s="478"/>
      <c r="AF14" s="478"/>
      <c r="AG14" s="479"/>
      <c r="AH14" s="477">
        <v>3.1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23.9</v>
      </c>
      <c r="CU14" s="456"/>
      <c r="CV14" s="456"/>
      <c r="CW14" s="456"/>
      <c r="CX14" s="456"/>
      <c r="CY14" s="456"/>
      <c r="CZ14" s="456"/>
      <c r="DA14" s="457"/>
      <c r="DB14" s="488">
        <v>49.3</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18607</v>
      </c>
      <c r="S15" s="485"/>
      <c r="T15" s="485"/>
      <c r="U15" s="485"/>
      <c r="V15" s="486"/>
      <c r="W15" s="472" t="s">
        <v>130</v>
      </c>
      <c r="X15" s="396"/>
      <c r="Y15" s="396"/>
      <c r="Z15" s="396"/>
      <c r="AA15" s="396"/>
      <c r="AB15" s="397"/>
      <c r="AC15" s="359">
        <v>3732</v>
      </c>
      <c r="AD15" s="360"/>
      <c r="AE15" s="360"/>
      <c r="AF15" s="360"/>
      <c r="AG15" s="361"/>
      <c r="AH15" s="359">
        <v>4096</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2162136</v>
      </c>
      <c r="BO15" s="379"/>
      <c r="BP15" s="379"/>
      <c r="BQ15" s="379"/>
      <c r="BR15" s="379"/>
      <c r="BS15" s="379"/>
      <c r="BT15" s="379"/>
      <c r="BU15" s="380"/>
      <c r="BV15" s="378">
        <v>2239729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41</v>
      </c>
      <c r="AD16" s="478"/>
      <c r="AE16" s="478"/>
      <c r="AF16" s="478"/>
      <c r="AG16" s="479"/>
      <c r="AH16" s="477">
        <v>41.7</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3417907</v>
      </c>
      <c r="BO16" s="384"/>
      <c r="BP16" s="384"/>
      <c r="BQ16" s="384"/>
      <c r="BR16" s="384"/>
      <c r="BS16" s="384"/>
      <c r="BT16" s="384"/>
      <c r="BU16" s="385"/>
      <c r="BV16" s="383">
        <v>3464676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5204</v>
      </c>
      <c r="AD17" s="360"/>
      <c r="AE17" s="360"/>
      <c r="AF17" s="360"/>
      <c r="AG17" s="361"/>
      <c r="AH17" s="359">
        <v>5391</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2764725</v>
      </c>
      <c r="BO17" s="384"/>
      <c r="BP17" s="384"/>
      <c r="BQ17" s="384"/>
      <c r="BR17" s="384"/>
      <c r="BS17" s="384"/>
      <c r="BT17" s="384"/>
      <c r="BU17" s="385"/>
      <c r="BV17" s="383">
        <v>2884874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56.69</v>
      </c>
      <c r="M18" s="448"/>
      <c r="N18" s="448"/>
      <c r="O18" s="448"/>
      <c r="P18" s="448"/>
      <c r="Q18" s="448"/>
      <c r="R18" s="449"/>
      <c r="S18" s="449"/>
      <c r="T18" s="449"/>
      <c r="U18" s="449"/>
      <c r="V18" s="450"/>
      <c r="W18" s="464"/>
      <c r="X18" s="465"/>
      <c r="Y18" s="465"/>
      <c r="Z18" s="465"/>
      <c r="AA18" s="465"/>
      <c r="AB18" s="473"/>
      <c r="AC18" s="347">
        <v>57.1</v>
      </c>
      <c r="AD18" s="348"/>
      <c r="AE18" s="348"/>
      <c r="AF18" s="348"/>
      <c r="AG18" s="451"/>
      <c r="AH18" s="347">
        <v>54.8</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4033285</v>
      </c>
      <c r="BO18" s="384"/>
      <c r="BP18" s="384"/>
      <c r="BQ18" s="384"/>
      <c r="BR18" s="384"/>
      <c r="BS18" s="384"/>
      <c r="BT18" s="384"/>
      <c r="BU18" s="385"/>
      <c r="BV18" s="383">
        <v>4019044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332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5563332</v>
      </c>
      <c r="BO19" s="384"/>
      <c r="BP19" s="384"/>
      <c r="BQ19" s="384"/>
      <c r="BR19" s="384"/>
      <c r="BS19" s="384"/>
      <c r="BT19" s="384"/>
      <c r="BU19" s="385"/>
      <c r="BV19" s="383">
        <v>5230157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6333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4608836</v>
      </c>
      <c r="BO23" s="384"/>
      <c r="BP23" s="384"/>
      <c r="BQ23" s="384"/>
      <c r="BR23" s="384"/>
      <c r="BS23" s="384"/>
      <c r="BT23" s="384"/>
      <c r="BU23" s="385"/>
      <c r="BV23" s="383">
        <v>4574688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7080</v>
      </c>
      <c r="R24" s="360"/>
      <c r="S24" s="360"/>
      <c r="T24" s="360"/>
      <c r="U24" s="360"/>
      <c r="V24" s="361"/>
      <c r="W24" s="425"/>
      <c r="X24" s="416"/>
      <c r="Y24" s="417"/>
      <c r="Z24" s="356" t="s">
        <v>153</v>
      </c>
      <c r="AA24" s="357"/>
      <c r="AB24" s="357"/>
      <c r="AC24" s="357"/>
      <c r="AD24" s="357"/>
      <c r="AE24" s="357"/>
      <c r="AF24" s="357"/>
      <c r="AG24" s="358"/>
      <c r="AH24" s="359">
        <v>132</v>
      </c>
      <c r="AI24" s="360"/>
      <c r="AJ24" s="360"/>
      <c r="AK24" s="360"/>
      <c r="AL24" s="361"/>
      <c r="AM24" s="359">
        <v>397320</v>
      </c>
      <c r="AN24" s="360"/>
      <c r="AO24" s="360"/>
      <c r="AP24" s="360"/>
      <c r="AQ24" s="360"/>
      <c r="AR24" s="361"/>
      <c r="AS24" s="359">
        <v>3010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3491566</v>
      </c>
      <c r="BO24" s="384"/>
      <c r="BP24" s="384"/>
      <c r="BQ24" s="384"/>
      <c r="BR24" s="384"/>
      <c r="BS24" s="384"/>
      <c r="BT24" s="384"/>
      <c r="BU24" s="385"/>
      <c r="BV24" s="383">
        <v>3321815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5940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3847281</v>
      </c>
      <c r="BO25" s="379"/>
      <c r="BP25" s="379"/>
      <c r="BQ25" s="379"/>
      <c r="BR25" s="379"/>
      <c r="BS25" s="379"/>
      <c r="BT25" s="379"/>
      <c r="BU25" s="380"/>
      <c r="BV25" s="378">
        <v>396798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5520</v>
      </c>
      <c r="R26" s="360"/>
      <c r="S26" s="360"/>
      <c r="T26" s="360"/>
      <c r="U26" s="360"/>
      <c r="V26" s="361"/>
      <c r="W26" s="425"/>
      <c r="X26" s="416"/>
      <c r="Y26" s="417"/>
      <c r="Z26" s="356" t="s">
        <v>159</v>
      </c>
      <c r="AA26" s="438"/>
      <c r="AB26" s="438"/>
      <c r="AC26" s="438"/>
      <c r="AD26" s="438"/>
      <c r="AE26" s="438"/>
      <c r="AF26" s="438"/>
      <c r="AG26" s="439"/>
      <c r="AH26" s="359">
        <v>3</v>
      </c>
      <c r="AI26" s="360"/>
      <c r="AJ26" s="360"/>
      <c r="AK26" s="360"/>
      <c r="AL26" s="361"/>
      <c r="AM26" s="359">
        <v>8124</v>
      </c>
      <c r="AN26" s="360"/>
      <c r="AO26" s="360"/>
      <c r="AP26" s="360"/>
      <c r="AQ26" s="360"/>
      <c r="AR26" s="361"/>
      <c r="AS26" s="359">
        <v>2708</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3000</v>
      </c>
      <c r="R27" s="360"/>
      <c r="S27" s="360"/>
      <c r="T27" s="360"/>
      <c r="U27" s="360"/>
      <c r="V27" s="361"/>
      <c r="W27" s="425"/>
      <c r="X27" s="416"/>
      <c r="Y27" s="417"/>
      <c r="Z27" s="356" t="s">
        <v>162</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200560</v>
      </c>
      <c r="BO27" s="387"/>
      <c r="BP27" s="387"/>
      <c r="BQ27" s="387"/>
      <c r="BR27" s="387"/>
      <c r="BS27" s="387"/>
      <c r="BT27" s="387"/>
      <c r="BU27" s="388"/>
      <c r="BV27" s="386">
        <v>200350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2450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1664000</v>
      </c>
      <c r="BO28" s="379"/>
      <c r="BP28" s="379"/>
      <c r="BQ28" s="379"/>
      <c r="BR28" s="379"/>
      <c r="BS28" s="379"/>
      <c r="BT28" s="379"/>
      <c r="BU28" s="380"/>
      <c r="BV28" s="378">
        <v>1214315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10</v>
      </c>
      <c r="M29" s="360"/>
      <c r="N29" s="360"/>
      <c r="O29" s="360"/>
      <c r="P29" s="361"/>
      <c r="Q29" s="359">
        <v>2200</v>
      </c>
      <c r="R29" s="360"/>
      <c r="S29" s="360"/>
      <c r="T29" s="360"/>
      <c r="U29" s="360"/>
      <c r="V29" s="361"/>
      <c r="W29" s="426"/>
      <c r="X29" s="427"/>
      <c r="Y29" s="428"/>
      <c r="Z29" s="356" t="s">
        <v>169</v>
      </c>
      <c r="AA29" s="357"/>
      <c r="AB29" s="357"/>
      <c r="AC29" s="357"/>
      <c r="AD29" s="357"/>
      <c r="AE29" s="357"/>
      <c r="AF29" s="357"/>
      <c r="AG29" s="358"/>
      <c r="AH29" s="359">
        <v>132</v>
      </c>
      <c r="AI29" s="360"/>
      <c r="AJ29" s="360"/>
      <c r="AK29" s="360"/>
      <c r="AL29" s="361"/>
      <c r="AM29" s="359">
        <v>397320</v>
      </c>
      <c r="AN29" s="360"/>
      <c r="AO29" s="360"/>
      <c r="AP29" s="360"/>
      <c r="AQ29" s="360"/>
      <c r="AR29" s="361"/>
      <c r="AS29" s="359">
        <v>3010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503501</v>
      </c>
      <c r="BO29" s="384"/>
      <c r="BP29" s="384"/>
      <c r="BQ29" s="384"/>
      <c r="BR29" s="384"/>
      <c r="BS29" s="384"/>
      <c r="BT29" s="384"/>
      <c r="BU29" s="385"/>
      <c r="BV29" s="383">
        <v>478081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96.2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706512</v>
      </c>
      <c r="BO30" s="387"/>
      <c r="BP30" s="387"/>
      <c r="BQ30" s="387"/>
      <c r="BR30" s="387"/>
      <c r="BS30" s="387"/>
      <c r="BT30" s="387"/>
      <c r="BU30" s="388"/>
      <c r="BV30" s="386">
        <v>624172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下水道特別会計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可茂衛生施設利用組合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御嵩町土地開発公社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可茂消防事務組合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介護保険特別会計（保険事業勘定）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可児市・御嵩町中学校組合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介護保険特別会計（介護サービス事業勘定）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可茂公設地方卸売市場組合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可児川防災等ため池組合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岐阜県後期高齢者広域連合（一般会計）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岐阜県後期高齢者広域連合（特別会計）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岐阜県市町村会館組合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可茂広域行政事務組合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岐阜県市町村職員退職手当組合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81" t="s">
        <v>24</v>
      </c>
      <c r="C41" s="1182"/>
      <c r="D41" s="81"/>
      <c r="E41" s="1183" t="s">
        <v>25</v>
      </c>
      <c r="F41" s="1183"/>
      <c r="G41" s="1183"/>
      <c r="H41" s="1184"/>
      <c r="I41" s="82">
        <v>4406</v>
      </c>
      <c r="J41" s="83">
        <v>4413</v>
      </c>
      <c r="K41" s="83">
        <v>4464</v>
      </c>
      <c r="L41" s="83">
        <v>4575</v>
      </c>
      <c r="M41" s="84">
        <v>4609</v>
      </c>
    </row>
    <row r="42" spans="2:13" ht="27.75" customHeight="1">
      <c r="B42" s="1171"/>
      <c r="C42" s="1172"/>
      <c r="D42" s="85"/>
      <c r="E42" s="1175" t="s">
        <v>26</v>
      </c>
      <c r="F42" s="1175"/>
      <c r="G42" s="1175"/>
      <c r="H42" s="1176"/>
      <c r="I42" s="86">
        <v>103</v>
      </c>
      <c r="J42" s="87">
        <v>85</v>
      </c>
      <c r="K42" s="87">
        <v>77</v>
      </c>
      <c r="L42" s="87">
        <v>109</v>
      </c>
      <c r="M42" s="88">
        <v>100</v>
      </c>
    </row>
    <row r="43" spans="2:13" ht="27.75" customHeight="1">
      <c r="B43" s="1171"/>
      <c r="C43" s="1172"/>
      <c r="D43" s="85"/>
      <c r="E43" s="1175" t="s">
        <v>27</v>
      </c>
      <c r="F43" s="1175"/>
      <c r="G43" s="1175"/>
      <c r="H43" s="1176"/>
      <c r="I43" s="86">
        <v>6740</v>
      </c>
      <c r="J43" s="87">
        <v>6568</v>
      </c>
      <c r="K43" s="87">
        <v>6269</v>
      </c>
      <c r="L43" s="87">
        <v>5856</v>
      </c>
      <c r="M43" s="88">
        <v>5455</v>
      </c>
    </row>
    <row r="44" spans="2:13" ht="27.75" customHeight="1">
      <c r="B44" s="1171"/>
      <c r="C44" s="1172"/>
      <c r="D44" s="85"/>
      <c r="E44" s="1175" t="s">
        <v>28</v>
      </c>
      <c r="F44" s="1175"/>
      <c r="G44" s="1175"/>
      <c r="H44" s="1176"/>
      <c r="I44" s="86">
        <v>380</v>
      </c>
      <c r="J44" s="87">
        <v>277</v>
      </c>
      <c r="K44" s="87">
        <v>379</v>
      </c>
      <c r="L44" s="87">
        <v>359</v>
      </c>
      <c r="M44" s="88">
        <v>318</v>
      </c>
    </row>
    <row r="45" spans="2:13" ht="27.75" customHeight="1">
      <c r="B45" s="1171"/>
      <c r="C45" s="1172"/>
      <c r="D45" s="85"/>
      <c r="E45" s="1175" t="s">
        <v>29</v>
      </c>
      <c r="F45" s="1175"/>
      <c r="G45" s="1175"/>
      <c r="H45" s="1176"/>
      <c r="I45" s="86">
        <v>1114</v>
      </c>
      <c r="J45" s="87">
        <v>1060</v>
      </c>
      <c r="K45" s="87">
        <v>1055</v>
      </c>
      <c r="L45" s="87">
        <v>1066</v>
      </c>
      <c r="M45" s="88">
        <v>1052</v>
      </c>
    </row>
    <row r="46" spans="2:13" ht="27.75" customHeight="1">
      <c r="B46" s="1171"/>
      <c r="C46" s="1172"/>
      <c r="D46" s="85"/>
      <c r="E46" s="1175" t="s">
        <v>30</v>
      </c>
      <c r="F46" s="1175"/>
      <c r="G46" s="1175"/>
      <c r="H46" s="1176"/>
      <c r="I46" s="86" t="s">
        <v>476</v>
      </c>
      <c r="J46" s="87" t="s">
        <v>476</v>
      </c>
      <c r="K46" s="87" t="s">
        <v>476</v>
      </c>
      <c r="L46" s="87" t="s">
        <v>476</v>
      </c>
      <c r="M46" s="88" t="s">
        <v>476</v>
      </c>
    </row>
    <row r="47" spans="2:13" ht="27.75" customHeight="1">
      <c r="B47" s="1171"/>
      <c r="C47" s="1172"/>
      <c r="D47" s="85"/>
      <c r="E47" s="1175" t="s">
        <v>31</v>
      </c>
      <c r="F47" s="1175"/>
      <c r="G47" s="1175"/>
      <c r="H47" s="1176"/>
      <c r="I47" s="86" t="s">
        <v>476</v>
      </c>
      <c r="J47" s="87" t="s">
        <v>476</v>
      </c>
      <c r="K47" s="87" t="s">
        <v>476</v>
      </c>
      <c r="L47" s="87" t="s">
        <v>476</v>
      </c>
      <c r="M47" s="88" t="s">
        <v>476</v>
      </c>
    </row>
    <row r="48" spans="2:13" ht="27.75" customHeight="1">
      <c r="B48" s="1173"/>
      <c r="C48" s="1174"/>
      <c r="D48" s="85"/>
      <c r="E48" s="1175" t="s">
        <v>32</v>
      </c>
      <c r="F48" s="1175"/>
      <c r="G48" s="1175"/>
      <c r="H48" s="1176"/>
      <c r="I48" s="86" t="s">
        <v>476</v>
      </c>
      <c r="J48" s="87" t="s">
        <v>476</v>
      </c>
      <c r="K48" s="87" t="s">
        <v>476</v>
      </c>
      <c r="L48" s="87" t="s">
        <v>476</v>
      </c>
      <c r="M48" s="88" t="s">
        <v>476</v>
      </c>
    </row>
    <row r="49" spans="2:13" ht="27.75" customHeight="1">
      <c r="B49" s="1169" t="s">
        <v>33</v>
      </c>
      <c r="C49" s="1170"/>
      <c r="D49" s="89"/>
      <c r="E49" s="1175" t="s">
        <v>34</v>
      </c>
      <c r="F49" s="1175"/>
      <c r="G49" s="1175"/>
      <c r="H49" s="1176"/>
      <c r="I49" s="86">
        <v>2049</v>
      </c>
      <c r="J49" s="87">
        <v>2099</v>
      </c>
      <c r="K49" s="87">
        <v>2286</v>
      </c>
      <c r="L49" s="87">
        <v>2591</v>
      </c>
      <c r="M49" s="88">
        <v>3108</v>
      </c>
    </row>
    <row r="50" spans="2:13" ht="27.75" customHeight="1">
      <c r="B50" s="1171"/>
      <c r="C50" s="1172"/>
      <c r="D50" s="85"/>
      <c r="E50" s="1175" t="s">
        <v>35</v>
      </c>
      <c r="F50" s="1175"/>
      <c r="G50" s="1175"/>
      <c r="H50" s="1176"/>
      <c r="I50" s="86">
        <v>2</v>
      </c>
      <c r="J50" s="87">
        <v>2</v>
      </c>
      <c r="K50" s="87" t="s">
        <v>476</v>
      </c>
      <c r="L50" s="87" t="s">
        <v>476</v>
      </c>
      <c r="M50" s="88" t="s">
        <v>476</v>
      </c>
    </row>
    <row r="51" spans="2:13" ht="27.75" customHeight="1">
      <c r="B51" s="1173"/>
      <c r="C51" s="1174"/>
      <c r="D51" s="85"/>
      <c r="E51" s="1175" t="s">
        <v>36</v>
      </c>
      <c r="F51" s="1175"/>
      <c r="G51" s="1175"/>
      <c r="H51" s="1176"/>
      <c r="I51" s="86">
        <v>7316</v>
      </c>
      <c r="J51" s="87">
        <v>7433</v>
      </c>
      <c r="K51" s="87">
        <v>7585</v>
      </c>
      <c r="L51" s="87">
        <v>7475</v>
      </c>
      <c r="M51" s="88">
        <v>7520</v>
      </c>
    </row>
    <row r="52" spans="2:13" ht="27.75" customHeight="1" thickBot="1">
      <c r="B52" s="1177" t="s">
        <v>37</v>
      </c>
      <c r="C52" s="1178"/>
      <c r="D52" s="90"/>
      <c r="E52" s="1179" t="s">
        <v>38</v>
      </c>
      <c r="F52" s="1179"/>
      <c r="G52" s="1179"/>
      <c r="H52" s="1180"/>
      <c r="I52" s="91">
        <v>3376</v>
      </c>
      <c r="J52" s="92">
        <v>2870</v>
      </c>
      <c r="K52" s="92">
        <v>2373</v>
      </c>
      <c r="L52" s="92">
        <v>1898</v>
      </c>
      <c r="M52" s="93">
        <v>905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29361</v>
      </c>
      <c r="E3" s="116"/>
      <c r="F3" s="117">
        <v>71812</v>
      </c>
      <c r="G3" s="118"/>
      <c r="H3" s="119"/>
    </row>
    <row r="4" spans="1:8">
      <c r="A4" s="120"/>
      <c r="B4" s="121"/>
      <c r="C4" s="122"/>
      <c r="D4" s="123">
        <v>18796</v>
      </c>
      <c r="E4" s="124"/>
      <c r="F4" s="125">
        <v>35025</v>
      </c>
      <c r="G4" s="126"/>
      <c r="H4" s="127"/>
    </row>
    <row r="5" spans="1:8">
      <c r="A5" s="108" t="s">
        <v>508</v>
      </c>
      <c r="B5" s="113"/>
      <c r="C5" s="114"/>
      <c r="D5" s="115">
        <v>20039</v>
      </c>
      <c r="E5" s="116"/>
      <c r="F5" s="117">
        <v>61557</v>
      </c>
      <c r="G5" s="118"/>
      <c r="H5" s="119"/>
    </row>
    <row r="6" spans="1:8">
      <c r="A6" s="120"/>
      <c r="B6" s="121"/>
      <c r="C6" s="122"/>
      <c r="D6" s="123">
        <v>14526</v>
      </c>
      <c r="E6" s="124"/>
      <c r="F6" s="125">
        <v>32497</v>
      </c>
      <c r="G6" s="126"/>
      <c r="H6" s="127"/>
    </row>
    <row r="7" spans="1:8">
      <c r="A7" s="108" t="s">
        <v>509</v>
      </c>
      <c r="B7" s="113"/>
      <c r="C7" s="114"/>
      <c r="D7" s="115">
        <v>20716</v>
      </c>
      <c r="E7" s="116"/>
      <c r="F7" s="117">
        <v>69806</v>
      </c>
      <c r="G7" s="118"/>
      <c r="H7" s="119"/>
    </row>
    <row r="8" spans="1:8">
      <c r="A8" s="120"/>
      <c r="B8" s="121"/>
      <c r="C8" s="122"/>
      <c r="D8" s="123">
        <v>10562</v>
      </c>
      <c r="E8" s="124"/>
      <c r="F8" s="125">
        <v>32823</v>
      </c>
      <c r="G8" s="126"/>
      <c r="H8" s="127"/>
    </row>
    <row r="9" spans="1:8">
      <c r="A9" s="108" t="s">
        <v>510</v>
      </c>
      <c r="B9" s="113"/>
      <c r="C9" s="114"/>
      <c r="D9" s="115">
        <v>19635</v>
      </c>
      <c r="E9" s="116"/>
      <c r="F9" s="117">
        <v>74444</v>
      </c>
      <c r="G9" s="118"/>
      <c r="H9" s="119"/>
    </row>
    <row r="10" spans="1:8">
      <c r="A10" s="120"/>
      <c r="B10" s="121"/>
      <c r="C10" s="122"/>
      <c r="D10" s="123">
        <v>11672</v>
      </c>
      <c r="E10" s="124"/>
      <c r="F10" s="125">
        <v>34175</v>
      </c>
      <c r="G10" s="126"/>
      <c r="H10" s="127"/>
    </row>
    <row r="11" spans="1:8">
      <c r="A11" s="108" t="s">
        <v>511</v>
      </c>
      <c r="B11" s="113"/>
      <c r="C11" s="114"/>
      <c r="D11" s="115">
        <v>76596</v>
      </c>
      <c r="E11" s="116"/>
      <c r="F11" s="117">
        <v>85205</v>
      </c>
      <c r="G11" s="118"/>
      <c r="H11" s="119"/>
    </row>
    <row r="12" spans="1:8">
      <c r="A12" s="120"/>
      <c r="B12" s="121"/>
      <c r="C12" s="128"/>
      <c r="D12" s="123">
        <v>70536</v>
      </c>
      <c r="E12" s="124"/>
      <c r="F12" s="125">
        <v>38847</v>
      </c>
      <c r="G12" s="126"/>
      <c r="H12" s="127"/>
    </row>
    <row r="13" spans="1:8">
      <c r="A13" s="108"/>
      <c r="B13" s="113"/>
      <c r="C13" s="129"/>
      <c r="D13" s="130">
        <v>33269</v>
      </c>
      <c r="E13" s="131"/>
      <c r="F13" s="132">
        <v>72565</v>
      </c>
      <c r="G13" s="133"/>
      <c r="H13" s="119"/>
    </row>
    <row r="14" spans="1:8">
      <c r="A14" s="120"/>
      <c r="B14" s="121"/>
      <c r="C14" s="122"/>
      <c r="D14" s="123">
        <v>25218</v>
      </c>
      <c r="E14" s="124"/>
      <c r="F14" s="125">
        <v>34673</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3.27</v>
      </c>
      <c r="C19" s="134">
        <f>ROUND(VALUE(SUBSTITUTE(実質収支比率等に係る経年分析!G$48,"▲","-")),2)</f>
        <v>4.2300000000000004</v>
      </c>
      <c r="D19" s="134">
        <f>ROUND(VALUE(SUBSTITUTE(実質収支比率等に係る経年分析!H$48,"▲","-")),2)</f>
        <v>5.18</v>
      </c>
      <c r="E19" s="134">
        <f>ROUND(VALUE(SUBSTITUTE(実質収支比率等に係る経年分析!I$48,"▲","-")),2)</f>
        <v>3.43</v>
      </c>
      <c r="F19" s="134">
        <f>ROUND(VALUE(SUBSTITUTE(実質収支比率等に係る経年分析!J$48,"▲","-")),2)</f>
        <v>0.56999999999999995</v>
      </c>
    </row>
    <row r="20" spans="1:11">
      <c r="A20" s="134" t="s">
        <v>43</v>
      </c>
      <c r="B20" s="134">
        <f>ROUND(VALUE(SUBSTITUTE(実質収支比率等に係る経年分析!F$47,"▲","-")),2)</f>
        <v>17.84</v>
      </c>
      <c r="C20" s="134">
        <f>ROUND(VALUE(SUBSTITUTE(実質収支比率等に係る経年分析!G$47,"▲","-")),2)</f>
        <v>19.2</v>
      </c>
      <c r="D20" s="134">
        <f>ROUND(VALUE(SUBSTITUTE(実質収支比率等に係る経年分析!H$47,"▲","-")),2)</f>
        <v>24.78</v>
      </c>
      <c r="E20" s="134">
        <f>ROUND(VALUE(SUBSTITUTE(実質収支比率等に係る経年分析!I$47,"▲","-")),2)</f>
        <v>26.95</v>
      </c>
      <c r="F20" s="134">
        <f>ROUND(VALUE(SUBSTITUTE(実質収支比率等に係る経年分析!J$47,"▲","-")),2)</f>
        <v>37.659999999999997</v>
      </c>
    </row>
    <row r="21" spans="1:11">
      <c r="A21" s="134" t="s">
        <v>44</v>
      </c>
      <c r="B21" s="134">
        <f>IF(ISNUMBER(VALUE(SUBSTITUTE(実質収支比率等に係る経年分析!F$49,"▲","-"))),ROUND(VALUE(SUBSTITUTE(実質収支比率等に係る経年分析!F$49,"▲","-")),2),NA())</f>
        <v>6.71</v>
      </c>
      <c r="C21" s="134">
        <f>IF(ISNUMBER(VALUE(SUBSTITUTE(実質収支比率等に係る経年分析!G$49,"▲","-"))),ROUND(VALUE(SUBSTITUTE(実質収支比率等に係る経年分析!G$49,"▲","-")),2),NA())</f>
        <v>2.1</v>
      </c>
      <c r="D21" s="134">
        <f>IF(ISNUMBER(VALUE(SUBSTITUTE(実質収支比率等に係る経年分析!H$49,"▲","-"))),ROUND(VALUE(SUBSTITUTE(実質収支比率等に係る経年分析!H$49,"▲","-")),2),NA())</f>
        <v>7.11</v>
      </c>
      <c r="E21" s="134">
        <f>IF(ISNUMBER(VALUE(SUBSTITUTE(実質収支比率等に係る経年分析!I$49,"▲","-"))),ROUND(VALUE(SUBSTITUTE(実質収支比率等に係る経年分析!I$49,"▲","-")),2),NA())</f>
        <v>0.89</v>
      </c>
      <c r="F21" s="134">
        <f>IF(ISNUMBER(VALUE(SUBSTITUTE(実質収支比率等に係る経年分析!J$49,"▲","-"))),ROUND(VALUE(SUBSTITUTE(実質収支比率等に係る経年分析!J$49,"▲","-")),2),NA())</f>
        <v>7.24</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0.23</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介護保険特別会計（介護サービス事業勘定）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0.14000000000000001</v>
      </c>
    </row>
    <row r="32" spans="1:11">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1.34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0.24</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3.39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4.22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5.18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3.43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0.56000000000000005</v>
      </c>
    </row>
    <row r="34" spans="1:16">
      <c r="A34" s="135" t="str">
        <f>IF(連結実質赤字比率に係る赤字・黒字の構成分析!C$36="",NA(),連結実質赤字比率に係る赤字・黒字の構成分析!C$36)</f>
        <v>下水道特別会計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0.82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0.63</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2.31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1.47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2.39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15.12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12.13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9.0399999999999991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8.75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11.47</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611</v>
      </c>
      <c r="E42" s="136"/>
      <c r="F42" s="136"/>
      <c r="G42" s="136">
        <f>'実質公債費比率（分子）の構造'!L$52</f>
        <v>619</v>
      </c>
      <c r="H42" s="136"/>
      <c r="I42" s="136"/>
      <c r="J42" s="136">
        <f>'実質公債費比率（分子）の構造'!M$52</f>
        <v>628</v>
      </c>
      <c r="K42" s="136"/>
      <c r="L42" s="136"/>
      <c r="M42" s="136">
        <f>'実質公債費比率（分子）の構造'!N$52</f>
        <v>659</v>
      </c>
      <c r="N42" s="136"/>
      <c r="O42" s="136"/>
      <c r="P42" s="136">
        <f>'実質公債費比率（分子）の構造'!O$52</f>
        <v>644</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11</v>
      </c>
      <c r="C44" s="136"/>
      <c r="D44" s="136"/>
      <c r="E44" s="136">
        <f>'実質公債費比率（分子）の構造'!L$50</f>
        <v>10</v>
      </c>
      <c r="F44" s="136"/>
      <c r="G44" s="136"/>
      <c r="H44" s="136">
        <f>'実質公債費比率（分子）の構造'!M$50</f>
        <v>10</v>
      </c>
      <c r="I44" s="136"/>
      <c r="J44" s="136"/>
      <c r="K44" s="136">
        <f>'実質公債費比率（分子）の構造'!N$50</f>
        <v>10</v>
      </c>
      <c r="L44" s="136"/>
      <c r="M44" s="136"/>
      <c r="N44" s="136">
        <f>'実質公債費比率（分子）の構造'!O$50</f>
        <v>10</v>
      </c>
      <c r="O44" s="136"/>
      <c r="P44" s="136"/>
    </row>
    <row r="45" spans="1:16">
      <c r="A45" s="136" t="s">
        <v>54</v>
      </c>
      <c r="B45" s="136">
        <f>'実質公債費比率（分子）の構造'!K$49</f>
        <v>125</v>
      </c>
      <c r="C45" s="136"/>
      <c r="D45" s="136"/>
      <c r="E45" s="136">
        <f>'実質公債費比率（分子）の構造'!L$49</f>
        <v>113</v>
      </c>
      <c r="F45" s="136"/>
      <c r="G45" s="136"/>
      <c r="H45" s="136">
        <f>'実質公債費比率（分子）の構造'!M$49</f>
        <v>96</v>
      </c>
      <c r="I45" s="136"/>
      <c r="J45" s="136"/>
      <c r="K45" s="136">
        <f>'実質公債費比率（分子）の構造'!N$49</f>
        <v>67</v>
      </c>
      <c r="L45" s="136"/>
      <c r="M45" s="136"/>
      <c r="N45" s="136">
        <f>'実質公債費比率（分子）の構造'!O$49</f>
        <v>51</v>
      </c>
      <c r="O45" s="136"/>
      <c r="P45" s="136"/>
    </row>
    <row r="46" spans="1:16">
      <c r="A46" s="136" t="s">
        <v>55</v>
      </c>
      <c r="B46" s="136">
        <f>'実質公債費比率（分子）の構造'!K$48</f>
        <v>447</v>
      </c>
      <c r="C46" s="136"/>
      <c r="D46" s="136"/>
      <c r="E46" s="136">
        <f>'実質公債費比率（分子）の構造'!L$48</f>
        <v>442</v>
      </c>
      <c r="F46" s="136"/>
      <c r="G46" s="136"/>
      <c r="H46" s="136">
        <f>'実質公債費比率（分子）の構造'!M$48</f>
        <v>441</v>
      </c>
      <c r="I46" s="136"/>
      <c r="J46" s="136"/>
      <c r="K46" s="136">
        <f>'実質公債費比率（分子）の構造'!N$48</f>
        <v>401</v>
      </c>
      <c r="L46" s="136"/>
      <c r="M46" s="136"/>
      <c r="N46" s="136">
        <f>'実質公債費比率（分子）の構造'!O$48</f>
        <v>413</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538</v>
      </c>
      <c r="C49" s="136"/>
      <c r="D49" s="136"/>
      <c r="E49" s="136">
        <f>'実質公債費比率（分子）の構造'!L$45</f>
        <v>511</v>
      </c>
      <c r="F49" s="136"/>
      <c r="G49" s="136"/>
      <c r="H49" s="136">
        <f>'実質公債費比率（分子）の構造'!M$45</f>
        <v>501</v>
      </c>
      <c r="I49" s="136"/>
      <c r="J49" s="136"/>
      <c r="K49" s="136">
        <f>'実質公債費比率（分子）の構造'!N$45</f>
        <v>477</v>
      </c>
      <c r="L49" s="136"/>
      <c r="M49" s="136"/>
      <c r="N49" s="136">
        <f>'実質公債費比率（分子）の構造'!O$45</f>
        <v>454</v>
      </c>
      <c r="O49" s="136"/>
      <c r="P49" s="136"/>
    </row>
    <row r="50" spans="1:16">
      <c r="A50" s="136" t="s">
        <v>58</v>
      </c>
      <c r="B50" s="136" t="e">
        <f>NA()</f>
        <v>#N/A</v>
      </c>
      <c r="C50" s="136">
        <f>IF(ISNUMBER('実質公債費比率（分子）の構造'!K$53),'実質公債費比率（分子）の構造'!K$53,NA())</f>
        <v>510</v>
      </c>
      <c r="D50" s="136" t="e">
        <f>NA()</f>
        <v>#N/A</v>
      </c>
      <c r="E50" s="136" t="e">
        <f>NA()</f>
        <v>#N/A</v>
      </c>
      <c r="F50" s="136">
        <f>IF(ISNUMBER('実質公債費比率（分子）の構造'!L$53),'実質公債費比率（分子）の構造'!L$53,NA())</f>
        <v>457</v>
      </c>
      <c r="G50" s="136" t="e">
        <f>NA()</f>
        <v>#N/A</v>
      </c>
      <c r="H50" s="136" t="e">
        <f>NA()</f>
        <v>#N/A</v>
      </c>
      <c r="I50" s="136">
        <f>IF(ISNUMBER('実質公債費比率（分子）の構造'!M$53),'実質公債費比率（分子）の構造'!M$53,NA())</f>
        <v>420</v>
      </c>
      <c r="J50" s="136" t="e">
        <f>NA()</f>
        <v>#N/A</v>
      </c>
      <c r="K50" s="136" t="e">
        <f>NA()</f>
        <v>#N/A</v>
      </c>
      <c r="L50" s="136">
        <f>IF(ISNUMBER('実質公債費比率（分子）の構造'!N$53),'実質公債費比率（分子）の構造'!N$53,NA())</f>
        <v>296</v>
      </c>
      <c r="M50" s="136" t="e">
        <f>NA()</f>
        <v>#N/A</v>
      </c>
      <c r="N50" s="136" t="e">
        <f>NA()</f>
        <v>#N/A</v>
      </c>
      <c r="O50" s="136">
        <f>IF(ISNUMBER('実質公債費比率（分子）の構造'!O$53),'実質公債費比率（分子）の構造'!O$53,NA())</f>
        <v>284</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7316</v>
      </c>
      <c r="E56" s="135"/>
      <c r="F56" s="135"/>
      <c r="G56" s="135">
        <f>'将来負担比率（分子）の構造'!J$51</f>
        <v>7433</v>
      </c>
      <c r="H56" s="135"/>
      <c r="I56" s="135"/>
      <c r="J56" s="135">
        <f>'将来負担比率（分子）の構造'!K$51</f>
        <v>7585</v>
      </c>
      <c r="K56" s="135"/>
      <c r="L56" s="135"/>
      <c r="M56" s="135">
        <f>'将来負担比率（分子）の構造'!L$51</f>
        <v>7475</v>
      </c>
      <c r="N56" s="135"/>
      <c r="O56" s="135"/>
      <c r="P56" s="135">
        <f>'将来負担比率（分子）の構造'!M$51</f>
        <v>7520</v>
      </c>
    </row>
    <row r="57" spans="1:16">
      <c r="A57" s="135" t="s">
        <v>35</v>
      </c>
      <c r="B57" s="135"/>
      <c r="C57" s="135"/>
      <c r="D57" s="135">
        <f>'将来負担比率（分子）の構造'!I$50</f>
        <v>2</v>
      </c>
      <c r="E57" s="135"/>
      <c r="F57" s="135"/>
      <c r="G57" s="135">
        <f>'将来負担比率（分子）の構造'!J$50</f>
        <v>2</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2049</v>
      </c>
      <c r="E58" s="135"/>
      <c r="F58" s="135"/>
      <c r="G58" s="135">
        <f>'将来負担比率（分子）の構造'!J$49</f>
        <v>2099</v>
      </c>
      <c r="H58" s="135"/>
      <c r="I58" s="135"/>
      <c r="J58" s="135">
        <f>'将来負担比率（分子）の構造'!K$49</f>
        <v>2286</v>
      </c>
      <c r="K58" s="135"/>
      <c r="L58" s="135"/>
      <c r="M58" s="135">
        <f>'将来負担比率（分子）の構造'!L$49</f>
        <v>2591</v>
      </c>
      <c r="N58" s="135"/>
      <c r="O58" s="135"/>
      <c r="P58" s="135">
        <f>'将来負担比率（分子）の構造'!M$49</f>
        <v>3108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1114</v>
      </c>
      <c r="C62" s="135"/>
      <c r="D62" s="135"/>
      <c r="E62" s="135">
        <f>'将来負担比率（分子）の構造'!J$45</f>
        <v>1060</v>
      </c>
      <c r="F62" s="135"/>
      <c r="G62" s="135"/>
      <c r="H62" s="135">
        <f>'将来負担比率（分子）の構造'!K$45</f>
        <v>1055</v>
      </c>
      <c r="I62" s="135"/>
      <c r="J62" s="135"/>
      <c r="K62" s="135">
        <f>'将来負担比率（分子）の構造'!L$45</f>
        <v>1066</v>
      </c>
      <c r="L62" s="135"/>
      <c r="M62" s="135"/>
      <c r="N62" s="135">
        <f>'将来負担比率（分子）の構造'!M$45</f>
        <v>1052</v>
      </c>
      <c r="O62" s="135"/>
      <c r="P62" s="135"/>
    </row>
    <row r="63" spans="1:16">
      <c r="A63" s="135" t="s">
        <v>28</v>
      </c>
      <c r="B63" s="135">
        <f>'将来負担比率（分子）の構造'!I$44</f>
        <v>380</v>
      </c>
      <c r="C63" s="135"/>
      <c r="D63" s="135"/>
      <c r="E63" s="135">
        <f>'将来負担比率（分子）の構造'!J$44</f>
        <v>277</v>
      </c>
      <c r="F63" s="135"/>
      <c r="G63" s="135"/>
      <c r="H63" s="135">
        <f>'将来負担比率（分子）の構造'!K$44</f>
        <v>379</v>
      </c>
      <c r="I63" s="135"/>
      <c r="J63" s="135"/>
      <c r="K63" s="135">
        <f>'将来負担比率（分子）の構造'!L$44</f>
        <v>359</v>
      </c>
      <c r="L63" s="135"/>
      <c r="M63" s="135"/>
      <c r="N63" s="135">
        <f>'将来負担比率（分子）の構造'!M$44</f>
        <v>318</v>
      </c>
      <c r="O63" s="135"/>
      <c r="P63" s="135"/>
    </row>
    <row r="64" spans="1:16">
      <c r="A64" s="135" t="s">
        <v>27</v>
      </c>
      <c r="B64" s="135">
        <f>'将来負担比率（分子）の構造'!I$43</f>
        <v>6740</v>
      </c>
      <c r="C64" s="135"/>
      <c r="D64" s="135"/>
      <c r="E64" s="135">
        <f>'将来負担比率（分子）の構造'!J$43</f>
        <v>6568</v>
      </c>
      <c r="F64" s="135"/>
      <c r="G64" s="135"/>
      <c r="H64" s="135">
        <f>'将来負担比率（分子）の構造'!K$43</f>
        <v>6269</v>
      </c>
      <c r="I64" s="135"/>
      <c r="J64" s="135"/>
      <c r="K64" s="135">
        <f>'将来負担比率（分子）の構造'!L$43</f>
        <v>5856</v>
      </c>
      <c r="L64" s="135"/>
      <c r="M64" s="135"/>
      <c r="N64" s="135">
        <f>'将来負担比率（分子）の構造'!M$43</f>
        <v>5455</v>
      </c>
      <c r="O64" s="135"/>
      <c r="P64" s="135"/>
    </row>
    <row r="65" spans="1:16">
      <c r="A65" s="135" t="s">
        <v>26</v>
      </c>
      <c r="B65" s="135">
        <f>'将来負担比率（分子）の構造'!I$42</f>
        <v>103</v>
      </c>
      <c r="C65" s="135"/>
      <c r="D65" s="135"/>
      <c r="E65" s="135">
        <f>'将来負担比率（分子）の構造'!J$42</f>
        <v>85</v>
      </c>
      <c r="F65" s="135"/>
      <c r="G65" s="135"/>
      <c r="H65" s="135">
        <f>'将来負担比率（分子）の構造'!K$42</f>
        <v>77</v>
      </c>
      <c r="I65" s="135"/>
      <c r="J65" s="135"/>
      <c r="K65" s="135">
        <f>'将来負担比率（分子）の構造'!L$42</f>
        <v>109</v>
      </c>
      <c r="L65" s="135"/>
      <c r="M65" s="135"/>
      <c r="N65" s="135">
        <f>'将来負担比率（分子）の構造'!M$42</f>
        <v>100</v>
      </c>
      <c r="O65" s="135"/>
      <c r="P65" s="135"/>
    </row>
    <row r="66" spans="1:16">
      <c r="A66" s="135" t="s">
        <v>25</v>
      </c>
      <c r="B66" s="135">
        <f>'将来負担比率（分子）の構造'!I$41</f>
        <v>4406</v>
      </c>
      <c r="C66" s="135"/>
      <c r="D66" s="135"/>
      <c r="E66" s="135">
        <f>'将来負担比率（分子）の構造'!J$41</f>
        <v>4413</v>
      </c>
      <c r="F66" s="135"/>
      <c r="G66" s="135"/>
      <c r="H66" s="135">
        <f>'将来負担比率（分子）の構造'!K$41</f>
        <v>4464</v>
      </c>
      <c r="I66" s="135"/>
      <c r="J66" s="135"/>
      <c r="K66" s="135">
        <f>'将来負担比率（分子）の構造'!L$41</f>
        <v>4575</v>
      </c>
      <c r="L66" s="135"/>
      <c r="M66" s="135"/>
      <c r="N66" s="135">
        <f>'将来負担比率（分子）の構造'!M$41</f>
        <v>4609</v>
      </c>
      <c r="O66" s="135"/>
      <c r="P66" s="135"/>
    </row>
    <row r="67" spans="1:16">
      <c r="A67" s="135" t="s">
        <v>62</v>
      </c>
      <c r="B67" s="135" t="e">
        <f>NA()</f>
        <v>#N/A</v>
      </c>
      <c r="C67" s="135">
        <f>IF(ISNUMBER('将来負担比率（分子）の構造'!I$52), IF('将来負担比率（分子）の構造'!I$52 &lt; 0, 0, '将来負担比率（分子）の構造'!I$52), NA())</f>
        <v>3376</v>
      </c>
      <c r="D67" s="135" t="e">
        <f>NA()</f>
        <v>#N/A</v>
      </c>
      <c r="E67" s="135" t="e">
        <f>NA()</f>
        <v>#N/A</v>
      </c>
      <c r="F67" s="135">
        <f>IF(ISNUMBER('将来負担比率（分子）の構造'!J$52), IF('将来負担比率（分子）の構造'!J$52 &lt; 0, 0, '将来負担比率（分子）の構造'!J$52), NA())</f>
        <v>2870</v>
      </c>
      <c r="G67" s="135" t="e">
        <f>NA()</f>
        <v>#N/A</v>
      </c>
      <c r="H67" s="135" t="e">
        <f>NA()</f>
        <v>#N/A</v>
      </c>
      <c r="I67" s="135">
        <f>IF(ISNUMBER('将来負担比率（分子）の構造'!K$52), IF('将来負担比率（分子）の構造'!K$52 &lt; 0, 0, '将来負担比率（分子）の構造'!K$52), NA())</f>
        <v>2373</v>
      </c>
      <c r="J67" s="135" t="e">
        <f>NA()</f>
        <v>#N/A</v>
      </c>
      <c r="K67" s="135" t="e">
        <f>NA()</f>
        <v>#N/A</v>
      </c>
      <c r="L67" s="135">
        <f>IF(ISNUMBER('将来負担比率（分子）の構造'!L$52), IF('将来負担比率（分子）の構造'!L$52 &lt; 0, 0, '将来負担比率（分子）の構造'!L$52), NA())</f>
        <v>1898</v>
      </c>
      <c r="M67" s="135" t="e">
        <f>NA()</f>
        <v>#N/A</v>
      </c>
      <c r="N67" s="135" t="e">
        <f>NA()</f>
        <v>#N/A</v>
      </c>
      <c r="O67" s="135">
        <f>IF(ISNUMBER('将来負担比率（分子）の構造'!M$52), IF('将来負担比率（分子）の構造'!M$52 &lt; 0, 0, '将来負担比率（分子）の構造'!M$52), NA())</f>
        <v>905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2372543</v>
      </c>
      <c r="S5" s="639"/>
      <c r="T5" s="639"/>
      <c r="U5" s="639"/>
      <c r="V5" s="639"/>
      <c r="W5" s="639"/>
      <c r="X5" s="639"/>
      <c r="Y5" s="686"/>
      <c r="Z5" s="699">
        <v>29.6</v>
      </c>
      <c r="AA5" s="699"/>
      <c r="AB5" s="699"/>
      <c r="AC5" s="699"/>
      <c r="AD5" s="700">
        <v>2372543</v>
      </c>
      <c r="AE5" s="700"/>
      <c r="AF5" s="700"/>
      <c r="AG5" s="700"/>
      <c r="AH5" s="700"/>
      <c r="AI5" s="700"/>
      <c r="AJ5" s="700"/>
      <c r="AK5" s="700"/>
      <c r="AL5" s="687">
        <v>55.5</v>
      </c>
      <c r="AM5" s="656"/>
      <c r="AN5" s="656"/>
      <c r="AO5" s="688"/>
      <c r="AP5" s="675" t="s">
        <v>207</v>
      </c>
      <c r="AQ5" s="676"/>
      <c r="AR5" s="676"/>
      <c r="AS5" s="676"/>
      <c r="AT5" s="676"/>
      <c r="AU5" s="676"/>
      <c r="AV5" s="676"/>
      <c r="AW5" s="676"/>
      <c r="AX5" s="676"/>
      <c r="AY5" s="676"/>
      <c r="AZ5" s="676"/>
      <c r="BA5" s="676"/>
      <c r="BB5" s="676"/>
      <c r="BC5" s="676"/>
      <c r="BD5" s="676"/>
      <c r="BE5" s="676"/>
      <c r="BF5" s="677"/>
      <c r="BG5" s="588">
        <v>2372235</v>
      </c>
      <c r="BH5" s="589"/>
      <c r="BI5" s="589"/>
      <c r="BJ5" s="589"/>
      <c r="BK5" s="589"/>
      <c r="BL5" s="589"/>
      <c r="BM5" s="589"/>
      <c r="BN5" s="590"/>
      <c r="BO5" s="641">
        <v>100</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81471</v>
      </c>
      <c r="S6" s="589"/>
      <c r="T6" s="589"/>
      <c r="U6" s="589"/>
      <c r="V6" s="589"/>
      <c r="W6" s="589"/>
      <c r="X6" s="589"/>
      <c r="Y6" s="590"/>
      <c r="Z6" s="641">
        <v>1</v>
      </c>
      <c r="AA6" s="641"/>
      <c r="AB6" s="641"/>
      <c r="AC6" s="641"/>
      <c r="AD6" s="642">
        <v>81471</v>
      </c>
      <c r="AE6" s="642"/>
      <c r="AF6" s="642"/>
      <c r="AG6" s="642"/>
      <c r="AH6" s="642"/>
      <c r="AI6" s="642"/>
      <c r="AJ6" s="642"/>
      <c r="AK6" s="642"/>
      <c r="AL6" s="611">
        <v>1.9</v>
      </c>
      <c r="AM6" s="643"/>
      <c r="AN6" s="643"/>
      <c r="AO6" s="644"/>
      <c r="AP6" s="585" t="s">
        <v>213</v>
      </c>
      <c r="AQ6" s="586"/>
      <c r="AR6" s="586"/>
      <c r="AS6" s="586"/>
      <c r="AT6" s="586"/>
      <c r="AU6" s="586"/>
      <c r="AV6" s="586"/>
      <c r="AW6" s="586"/>
      <c r="AX6" s="586"/>
      <c r="AY6" s="586"/>
      <c r="AZ6" s="586"/>
      <c r="BA6" s="586"/>
      <c r="BB6" s="586"/>
      <c r="BC6" s="586"/>
      <c r="BD6" s="586"/>
      <c r="BE6" s="586"/>
      <c r="BF6" s="587"/>
      <c r="BG6" s="588">
        <v>2372235</v>
      </c>
      <c r="BH6" s="589"/>
      <c r="BI6" s="589"/>
      <c r="BJ6" s="589"/>
      <c r="BK6" s="589"/>
      <c r="BL6" s="589"/>
      <c r="BM6" s="589"/>
      <c r="BN6" s="590"/>
      <c r="BO6" s="641">
        <v>100</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88320</v>
      </c>
      <c r="CS6" s="589"/>
      <c r="CT6" s="589"/>
      <c r="CU6" s="589"/>
      <c r="CV6" s="589"/>
      <c r="CW6" s="589"/>
      <c r="CX6" s="589"/>
      <c r="CY6" s="590"/>
      <c r="CZ6" s="641">
        <v>1.1000000000000001</v>
      </c>
      <c r="DA6" s="641"/>
      <c r="DB6" s="641"/>
      <c r="DC6" s="641"/>
      <c r="DD6" s="594">
        <v>3919</v>
      </c>
      <c r="DE6" s="589"/>
      <c r="DF6" s="589"/>
      <c r="DG6" s="589"/>
      <c r="DH6" s="589"/>
      <c r="DI6" s="589"/>
      <c r="DJ6" s="589"/>
      <c r="DK6" s="589"/>
      <c r="DL6" s="589"/>
      <c r="DM6" s="589"/>
      <c r="DN6" s="589"/>
      <c r="DO6" s="589"/>
      <c r="DP6" s="590"/>
      <c r="DQ6" s="594">
        <v>85120</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5076</v>
      </c>
      <c r="S7" s="589"/>
      <c r="T7" s="589"/>
      <c r="U7" s="589"/>
      <c r="V7" s="589"/>
      <c r="W7" s="589"/>
      <c r="X7" s="589"/>
      <c r="Y7" s="590"/>
      <c r="Z7" s="641">
        <v>0.1</v>
      </c>
      <c r="AA7" s="641"/>
      <c r="AB7" s="641"/>
      <c r="AC7" s="641"/>
      <c r="AD7" s="642">
        <v>5076</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1013260</v>
      </c>
      <c r="BH7" s="589"/>
      <c r="BI7" s="589"/>
      <c r="BJ7" s="589"/>
      <c r="BK7" s="589"/>
      <c r="BL7" s="589"/>
      <c r="BM7" s="589"/>
      <c r="BN7" s="590"/>
      <c r="BO7" s="641">
        <v>42.7</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1684281</v>
      </c>
      <c r="CS7" s="589"/>
      <c r="CT7" s="589"/>
      <c r="CU7" s="589"/>
      <c r="CV7" s="589"/>
      <c r="CW7" s="589"/>
      <c r="CX7" s="589"/>
      <c r="CY7" s="590"/>
      <c r="CZ7" s="641">
        <v>21.8</v>
      </c>
      <c r="DA7" s="641"/>
      <c r="DB7" s="641"/>
      <c r="DC7" s="641"/>
      <c r="DD7" s="594">
        <v>181128</v>
      </c>
      <c r="DE7" s="589"/>
      <c r="DF7" s="589"/>
      <c r="DG7" s="589"/>
      <c r="DH7" s="589"/>
      <c r="DI7" s="589"/>
      <c r="DJ7" s="589"/>
      <c r="DK7" s="589"/>
      <c r="DL7" s="589"/>
      <c r="DM7" s="589"/>
      <c r="DN7" s="589"/>
      <c r="DO7" s="589"/>
      <c r="DP7" s="590"/>
      <c r="DQ7" s="594">
        <v>1402278</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15386</v>
      </c>
      <c r="S8" s="589"/>
      <c r="T8" s="589"/>
      <c r="U8" s="589"/>
      <c r="V8" s="589"/>
      <c r="W8" s="589"/>
      <c r="X8" s="589"/>
      <c r="Y8" s="590"/>
      <c r="Z8" s="641">
        <v>0.2</v>
      </c>
      <c r="AA8" s="641"/>
      <c r="AB8" s="641"/>
      <c r="AC8" s="641"/>
      <c r="AD8" s="642">
        <v>15386</v>
      </c>
      <c r="AE8" s="642"/>
      <c r="AF8" s="642"/>
      <c r="AG8" s="642"/>
      <c r="AH8" s="642"/>
      <c r="AI8" s="642"/>
      <c r="AJ8" s="642"/>
      <c r="AK8" s="642"/>
      <c r="AL8" s="611">
        <v>0.4</v>
      </c>
      <c r="AM8" s="643"/>
      <c r="AN8" s="643"/>
      <c r="AO8" s="644"/>
      <c r="AP8" s="585" t="s">
        <v>219</v>
      </c>
      <c r="AQ8" s="586"/>
      <c r="AR8" s="586"/>
      <c r="AS8" s="586"/>
      <c r="AT8" s="586"/>
      <c r="AU8" s="586"/>
      <c r="AV8" s="586"/>
      <c r="AW8" s="586"/>
      <c r="AX8" s="586"/>
      <c r="AY8" s="586"/>
      <c r="AZ8" s="586"/>
      <c r="BA8" s="586"/>
      <c r="BB8" s="586"/>
      <c r="BC8" s="586"/>
      <c r="BD8" s="586"/>
      <c r="BE8" s="586"/>
      <c r="BF8" s="587"/>
      <c r="BG8" s="588">
        <v>33259</v>
      </c>
      <c r="BH8" s="589"/>
      <c r="BI8" s="589"/>
      <c r="BJ8" s="589"/>
      <c r="BK8" s="589"/>
      <c r="BL8" s="589"/>
      <c r="BM8" s="589"/>
      <c r="BN8" s="590"/>
      <c r="BO8" s="641">
        <v>1.4</v>
      </c>
      <c r="BP8" s="641"/>
      <c r="BQ8" s="641"/>
      <c r="BR8" s="641"/>
      <c r="BS8" s="594" t="s">
        <v>111</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2234291</v>
      </c>
      <c r="CS8" s="589"/>
      <c r="CT8" s="589"/>
      <c r="CU8" s="589"/>
      <c r="CV8" s="589"/>
      <c r="CW8" s="589"/>
      <c r="CX8" s="589"/>
      <c r="CY8" s="590"/>
      <c r="CZ8" s="641">
        <v>28.9</v>
      </c>
      <c r="DA8" s="641"/>
      <c r="DB8" s="641"/>
      <c r="DC8" s="641"/>
      <c r="DD8" s="594">
        <v>185557</v>
      </c>
      <c r="DE8" s="589"/>
      <c r="DF8" s="589"/>
      <c r="DG8" s="589"/>
      <c r="DH8" s="589"/>
      <c r="DI8" s="589"/>
      <c r="DJ8" s="589"/>
      <c r="DK8" s="589"/>
      <c r="DL8" s="589"/>
      <c r="DM8" s="589"/>
      <c r="DN8" s="589"/>
      <c r="DO8" s="589"/>
      <c r="DP8" s="590"/>
      <c r="DQ8" s="594">
        <v>1190286</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7465</v>
      </c>
      <c r="S9" s="589"/>
      <c r="T9" s="589"/>
      <c r="U9" s="589"/>
      <c r="V9" s="589"/>
      <c r="W9" s="589"/>
      <c r="X9" s="589"/>
      <c r="Y9" s="590"/>
      <c r="Z9" s="641">
        <v>0.1</v>
      </c>
      <c r="AA9" s="641"/>
      <c r="AB9" s="641"/>
      <c r="AC9" s="641"/>
      <c r="AD9" s="642">
        <v>7465</v>
      </c>
      <c r="AE9" s="642"/>
      <c r="AF9" s="642"/>
      <c r="AG9" s="642"/>
      <c r="AH9" s="642"/>
      <c r="AI9" s="642"/>
      <c r="AJ9" s="642"/>
      <c r="AK9" s="642"/>
      <c r="AL9" s="611">
        <v>0.2</v>
      </c>
      <c r="AM9" s="643"/>
      <c r="AN9" s="643"/>
      <c r="AO9" s="644"/>
      <c r="AP9" s="585" t="s">
        <v>222</v>
      </c>
      <c r="AQ9" s="586"/>
      <c r="AR9" s="586"/>
      <c r="AS9" s="586"/>
      <c r="AT9" s="586"/>
      <c r="AU9" s="586"/>
      <c r="AV9" s="586"/>
      <c r="AW9" s="586"/>
      <c r="AX9" s="586"/>
      <c r="AY9" s="586"/>
      <c r="AZ9" s="586"/>
      <c r="BA9" s="586"/>
      <c r="BB9" s="586"/>
      <c r="BC9" s="586"/>
      <c r="BD9" s="586"/>
      <c r="BE9" s="586"/>
      <c r="BF9" s="587"/>
      <c r="BG9" s="588">
        <v>786752</v>
      </c>
      <c r="BH9" s="589"/>
      <c r="BI9" s="589"/>
      <c r="BJ9" s="589"/>
      <c r="BK9" s="589"/>
      <c r="BL9" s="589"/>
      <c r="BM9" s="589"/>
      <c r="BN9" s="590"/>
      <c r="BO9" s="641">
        <v>33.200000000000003</v>
      </c>
      <c r="BP9" s="641"/>
      <c r="BQ9" s="641"/>
      <c r="BR9" s="641"/>
      <c r="BS9" s="594" t="s">
        <v>111</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571358</v>
      </c>
      <c r="CS9" s="589"/>
      <c r="CT9" s="589"/>
      <c r="CU9" s="589"/>
      <c r="CV9" s="589"/>
      <c r="CW9" s="589"/>
      <c r="CX9" s="589"/>
      <c r="CY9" s="590"/>
      <c r="CZ9" s="641">
        <v>7.4</v>
      </c>
      <c r="DA9" s="641"/>
      <c r="DB9" s="641"/>
      <c r="DC9" s="641"/>
      <c r="DD9" s="594">
        <v>1657</v>
      </c>
      <c r="DE9" s="589"/>
      <c r="DF9" s="589"/>
      <c r="DG9" s="589"/>
      <c r="DH9" s="589"/>
      <c r="DI9" s="589"/>
      <c r="DJ9" s="589"/>
      <c r="DK9" s="589"/>
      <c r="DL9" s="589"/>
      <c r="DM9" s="589"/>
      <c r="DN9" s="589"/>
      <c r="DO9" s="589"/>
      <c r="DP9" s="590"/>
      <c r="DQ9" s="594">
        <v>468708</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197810</v>
      </c>
      <c r="S10" s="589"/>
      <c r="T10" s="589"/>
      <c r="U10" s="589"/>
      <c r="V10" s="589"/>
      <c r="W10" s="589"/>
      <c r="X10" s="589"/>
      <c r="Y10" s="590"/>
      <c r="Z10" s="641">
        <v>2.5</v>
      </c>
      <c r="AA10" s="641"/>
      <c r="AB10" s="641"/>
      <c r="AC10" s="641"/>
      <c r="AD10" s="642">
        <v>197810</v>
      </c>
      <c r="AE10" s="642"/>
      <c r="AF10" s="642"/>
      <c r="AG10" s="642"/>
      <c r="AH10" s="642"/>
      <c r="AI10" s="642"/>
      <c r="AJ10" s="642"/>
      <c r="AK10" s="642"/>
      <c r="AL10" s="611">
        <v>4.5999999999999996</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50102</v>
      </c>
      <c r="BH10" s="589"/>
      <c r="BI10" s="589"/>
      <c r="BJ10" s="589"/>
      <c r="BK10" s="589"/>
      <c r="BL10" s="589"/>
      <c r="BM10" s="589"/>
      <c r="BN10" s="590"/>
      <c r="BO10" s="641">
        <v>2.1</v>
      </c>
      <c r="BP10" s="641"/>
      <c r="BQ10" s="641"/>
      <c r="BR10" s="641"/>
      <c r="BS10" s="594" t="s">
        <v>111</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486</v>
      </c>
      <c r="CS10" s="589"/>
      <c r="CT10" s="589"/>
      <c r="CU10" s="589"/>
      <c r="CV10" s="589"/>
      <c r="CW10" s="589"/>
      <c r="CX10" s="589"/>
      <c r="CY10" s="590"/>
      <c r="CZ10" s="641">
        <v>0</v>
      </c>
      <c r="DA10" s="641"/>
      <c r="DB10" s="641"/>
      <c r="DC10" s="641"/>
      <c r="DD10" s="594" t="s">
        <v>111</v>
      </c>
      <c r="DE10" s="589"/>
      <c r="DF10" s="589"/>
      <c r="DG10" s="589"/>
      <c r="DH10" s="589"/>
      <c r="DI10" s="589"/>
      <c r="DJ10" s="589"/>
      <c r="DK10" s="589"/>
      <c r="DL10" s="589"/>
      <c r="DM10" s="589"/>
      <c r="DN10" s="589"/>
      <c r="DO10" s="589"/>
      <c r="DP10" s="590"/>
      <c r="DQ10" s="594">
        <v>486</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v>117840</v>
      </c>
      <c r="S11" s="589"/>
      <c r="T11" s="589"/>
      <c r="U11" s="589"/>
      <c r="V11" s="589"/>
      <c r="W11" s="589"/>
      <c r="X11" s="589"/>
      <c r="Y11" s="590"/>
      <c r="Z11" s="641">
        <v>1.5</v>
      </c>
      <c r="AA11" s="641"/>
      <c r="AB11" s="641"/>
      <c r="AC11" s="641"/>
      <c r="AD11" s="642">
        <v>117840</v>
      </c>
      <c r="AE11" s="642"/>
      <c r="AF11" s="642"/>
      <c r="AG11" s="642"/>
      <c r="AH11" s="642"/>
      <c r="AI11" s="642"/>
      <c r="AJ11" s="642"/>
      <c r="AK11" s="642"/>
      <c r="AL11" s="611">
        <v>2.8</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143147</v>
      </c>
      <c r="BH11" s="589"/>
      <c r="BI11" s="589"/>
      <c r="BJ11" s="589"/>
      <c r="BK11" s="589"/>
      <c r="BL11" s="589"/>
      <c r="BM11" s="589"/>
      <c r="BN11" s="590"/>
      <c r="BO11" s="641">
        <v>6</v>
      </c>
      <c r="BP11" s="641"/>
      <c r="BQ11" s="641"/>
      <c r="BR11" s="641"/>
      <c r="BS11" s="594" t="s">
        <v>111</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180696</v>
      </c>
      <c r="CS11" s="589"/>
      <c r="CT11" s="589"/>
      <c r="CU11" s="589"/>
      <c r="CV11" s="589"/>
      <c r="CW11" s="589"/>
      <c r="CX11" s="589"/>
      <c r="CY11" s="590"/>
      <c r="CZ11" s="641">
        <v>2.2999999999999998</v>
      </c>
      <c r="DA11" s="641"/>
      <c r="DB11" s="641"/>
      <c r="DC11" s="641"/>
      <c r="DD11" s="594">
        <v>37138</v>
      </c>
      <c r="DE11" s="589"/>
      <c r="DF11" s="589"/>
      <c r="DG11" s="589"/>
      <c r="DH11" s="589"/>
      <c r="DI11" s="589"/>
      <c r="DJ11" s="589"/>
      <c r="DK11" s="589"/>
      <c r="DL11" s="589"/>
      <c r="DM11" s="589"/>
      <c r="DN11" s="589"/>
      <c r="DO11" s="589"/>
      <c r="DP11" s="590"/>
      <c r="DQ11" s="594">
        <v>124219</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1196351</v>
      </c>
      <c r="BH12" s="589"/>
      <c r="BI12" s="589"/>
      <c r="BJ12" s="589"/>
      <c r="BK12" s="589"/>
      <c r="BL12" s="589"/>
      <c r="BM12" s="589"/>
      <c r="BN12" s="590"/>
      <c r="BO12" s="641">
        <v>50.4</v>
      </c>
      <c r="BP12" s="641"/>
      <c r="BQ12" s="641"/>
      <c r="BR12" s="641"/>
      <c r="BS12" s="594" t="s">
        <v>111</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33831</v>
      </c>
      <c r="CS12" s="589"/>
      <c r="CT12" s="589"/>
      <c r="CU12" s="589"/>
      <c r="CV12" s="589"/>
      <c r="CW12" s="589"/>
      <c r="CX12" s="589"/>
      <c r="CY12" s="590"/>
      <c r="CZ12" s="641">
        <v>0.4</v>
      </c>
      <c r="DA12" s="641"/>
      <c r="DB12" s="641"/>
      <c r="DC12" s="641"/>
      <c r="DD12" s="594">
        <v>108</v>
      </c>
      <c r="DE12" s="589"/>
      <c r="DF12" s="589"/>
      <c r="DG12" s="589"/>
      <c r="DH12" s="589"/>
      <c r="DI12" s="589"/>
      <c r="DJ12" s="589"/>
      <c r="DK12" s="589"/>
      <c r="DL12" s="589"/>
      <c r="DM12" s="589"/>
      <c r="DN12" s="589"/>
      <c r="DO12" s="589"/>
      <c r="DP12" s="590"/>
      <c r="DQ12" s="594">
        <v>24342</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9563</v>
      </c>
      <c r="S13" s="589"/>
      <c r="T13" s="589"/>
      <c r="U13" s="589"/>
      <c r="V13" s="589"/>
      <c r="W13" s="589"/>
      <c r="X13" s="589"/>
      <c r="Y13" s="590"/>
      <c r="Z13" s="641">
        <v>0.1</v>
      </c>
      <c r="AA13" s="641"/>
      <c r="AB13" s="641"/>
      <c r="AC13" s="641"/>
      <c r="AD13" s="642">
        <v>9563</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1196331</v>
      </c>
      <c r="BH13" s="589"/>
      <c r="BI13" s="589"/>
      <c r="BJ13" s="589"/>
      <c r="BK13" s="589"/>
      <c r="BL13" s="589"/>
      <c r="BM13" s="589"/>
      <c r="BN13" s="590"/>
      <c r="BO13" s="641">
        <v>50.4</v>
      </c>
      <c r="BP13" s="641"/>
      <c r="BQ13" s="641"/>
      <c r="BR13" s="641"/>
      <c r="BS13" s="594" t="s">
        <v>111</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767696</v>
      </c>
      <c r="CS13" s="589"/>
      <c r="CT13" s="589"/>
      <c r="CU13" s="589"/>
      <c r="CV13" s="589"/>
      <c r="CW13" s="589"/>
      <c r="CX13" s="589"/>
      <c r="CY13" s="590"/>
      <c r="CZ13" s="641">
        <v>9.9</v>
      </c>
      <c r="DA13" s="641"/>
      <c r="DB13" s="641"/>
      <c r="DC13" s="641"/>
      <c r="DD13" s="594">
        <v>166990</v>
      </c>
      <c r="DE13" s="589"/>
      <c r="DF13" s="589"/>
      <c r="DG13" s="589"/>
      <c r="DH13" s="589"/>
      <c r="DI13" s="589"/>
      <c r="DJ13" s="589"/>
      <c r="DK13" s="589"/>
      <c r="DL13" s="589"/>
      <c r="DM13" s="589"/>
      <c r="DN13" s="589"/>
      <c r="DO13" s="589"/>
      <c r="DP13" s="590"/>
      <c r="DQ13" s="594">
        <v>658815</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44756</v>
      </c>
      <c r="BH14" s="589"/>
      <c r="BI14" s="589"/>
      <c r="BJ14" s="589"/>
      <c r="BK14" s="589"/>
      <c r="BL14" s="589"/>
      <c r="BM14" s="589"/>
      <c r="BN14" s="590"/>
      <c r="BO14" s="641">
        <v>1.9</v>
      </c>
      <c r="BP14" s="641"/>
      <c r="BQ14" s="641"/>
      <c r="BR14" s="641"/>
      <c r="BS14" s="594" t="s">
        <v>111</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1108777</v>
      </c>
      <c r="CS14" s="589"/>
      <c r="CT14" s="589"/>
      <c r="CU14" s="589"/>
      <c r="CV14" s="589"/>
      <c r="CW14" s="589"/>
      <c r="CX14" s="589"/>
      <c r="CY14" s="590"/>
      <c r="CZ14" s="641">
        <v>14.3</v>
      </c>
      <c r="DA14" s="641"/>
      <c r="DB14" s="641"/>
      <c r="DC14" s="641"/>
      <c r="DD14" s="594">
        <v>837050</v>
      </c>
      <c r="DE14" s="589"/>
      <c r="DF14" s="589"/>
      <c r="DG14" s="589"/>
      <c r="DH14" s="589"/>
      <c r="DI14" s="589"/>
      <c r="DJ14" s="589"/>
      <c r="DK14" s="589"/>
      <c r="DL14" s="589"/>
      <c r="DM14" s="589"/>
      <c r="DN14" s="589"/>
      <c r="DO14" s="589"/>
      <c r="DP14" s="590"/>
      <c r="DQ14" s="594">
        <v>308568</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12038</v>
      </c>
      <c r="S15" s="589"/>
      <c r="T15" s="589"/>
      <c r="U15" s="589"/>
      <c r="V15" s="589"/>
      <c r="W15" s="589"/>
      <c r="X15" s="589"/>
      <c r="Y15" s="590"/>
      <c r="Z15" s="641">
        <v>0.2</v>
      </c>
      <c r="AA15" s="641"/>
      <c r="AB15" s="641"/>
      <c r="AC15" s="641"/>
      <c r="AD15" s="642">
        <v>12038</v>
      </c>
      <c r="AE15" s="642"/>
      <c r="AF15" s="642"/>
      <c r="AG15" s="642"/>
      <c r="AH15" s="642"/>
      <c r="AI15" s="642"/>
      <c r="AJ15" s="642"/>
      <c r="AK15" s="642"/>
      <c r="AL15" s="611">
        <v>0.3</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117868</v>
      </c>
      <c r="BH15" s="589"/>
      <c r="BI15" s="589"/>
      <c r="BJ15" s="589"/>
      <c r="BK15" s="589"/>
      <c r="BL15" s="589"/>
      <c r="BM15" s="589"/>
      <c r="BN15" s="590"/>
      <c r="BO15" s="641">
        <v>5</v>
      </c>
      <c r="BP15" s="641"/>
      <c r="BQ15" s="641"/>
      <c r="BR15" s="641"/>
      <c r="BS15" s="594" t="s">
        <v>111</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613048</v>
      </c>
      <c r="CS15" s="589"/>
      <c r="CT15" s="589"/>
      <c r="CU15" s="589"/>
      <c r="CV15" s="589"/>
      <c r="CW15" s="589"/>
      <c r="CX15" s="589"/>
      <c r="CY15" s="590"/>
      <c r="CZ15" s="641">
        <v>7.9</v>
      </c>
      <c r="DA15" s="641"/>
      <c r="DB15" s="641"/>
      <c r="DC15" s="641"/>
      <c r="DD15" s="594">
        <v>34112</v>
      </c>
      <c r="DE15" s="589"/>
      <c r="DF15" s="589"/>
      <c r="DG15" s="589"/>
      <c r="DH15" s="589"/>
      <c r="DI15" s="589"/>
      <c r="DJ15" s="589"/>
      <c r="DK15" s="589"/>
      <c r="DL15" s="589"/>
      <c r="DM15" s="589"/>
      <c r="DN15" s="589"/>
      <c r="DO15" s="589"/>
      <c r="DP15" s="590"/>
      <c r="DQ15" s="594">
        <v>568892</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1378680</v>
      </c>
      <c r="S16" s="589"/>
      <c r="T16" s="589"/>
      <c r="U16" s="589"/>
      <c r="V16" s="589"/>
      <c r="W16" s="589"/>
      <c r="X16" s="589"/>
      <c r="Y16" s="590"/>
      <c r="Z16" s="641">
        <v>17.2</v>
      </c>
      <c r="AA16" s="641"/>
      <c r="AB16" s="641"/>
      <c r="AC16" s="641"/>
      <c r="AD16" s="642">
        <v>1255771</v>
      </c>
      <c r="AE16" s="642"/>
      <c r="AF16" s="642"/>
      <c r="AG16" s="642"/>
      <c r="AH16" s="642"/>
      <c r="AI16" s="642"/>
      <c r="AJ16" s="642"/>
      <c r="AK16" s="642"/>
      <c r="AL16" s="611">
        <v>29.4</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3918</v>
      </c>
      <c r="CS16" s="589"/>
      <c r="CT16" s="589"/>
      <c r="CU16" s="589"/>
      <c r="CV16" s="589"/>
      <c r="CW16" s="589"/>
      <c r="CX16" s="589"/>
      <c r="CY16" s="590"/>
      <c r="CZ16" s="641">
        <v>0.1</v>
      </c>
      <c r="DA16" s="641"/>
      <c r="DB16" s="641"/>
      <c r="DC16" s="641"/>
      <c r="DD16" s="594" t="s">
        <v>111</v>
      </c>
      <c r="DE16" s="589"/>
      <c r="DF16" s="589"/>
      <c r="DG16" s="589"/>
      <c r="DH16" s="589"/>
      <c r="DI16" s="589"/>
      <c r="DJ16" s="589"/>
      <c r="DK16" s="589"/>
      <c r="DL16" s="589"/>
      <c r="DM16" s="589"/>
      <c r="DN16" s="589"/>
      <c r="DO16" s="589"/>
      <c r="DP16" s="590"/>
      <c r="DQ16" s="594">
        <v>1196</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1255771</v>
      </c>
      <c r="S17" s="589"/>
      <c r="T17" s="589"/>
      <c r="U17" s="589"/>
      <c r="V17" s="589"/>
      <c r="W17" s="589"/>
      <c r="X17" s="589"/>
      <c r="Y17" s="590"/>
      <c r="Z17" s="641">
        <v>15.7</v>
      </c>
      <c r="AA17" s="641"/>
      <c r="AB17" s="641"/>
      <c r="AC17" s="641"/>
      <c r="AD17" s="642">
        <v>1255771</v>
      </c>
      <c r="AE17" s="642"/>
      <c r="AF17" s="642"/>
      <c r="AG17" s="642"/>
      <c r="AH17" s="642"/>
      <c r="AI17" s="642"/>
      <c r="AJ17" s="642"/>
      <c r="AK17" s="642"/>
      <c r="AL17" s="611">
        <v>29.4</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454300</v>
      </c>
      <c r="CS17" s="589"/>
      <c r="CT17" s="589"/>
      <c r="CU17" s="589"/>
      <c r="CV17" s="589"/>
      <c r="CW17" s="589"/>
      <c r="CX17" s="589"/>
      <c r="CY17" s="590"/>
      <c r="CZ17" s="641">
        <v>5.9</v>
      </c>
      <c r="DA17" s="641"/>
      <c r="DB17" s="641"/>
      <c r="DC17" s="641"/>
      <c r="DD17" s="594" t="s">
        <v>111</v>
      </c>
      <c r="DE17" s="589"/>
      <c r="DF17" s="589"/>
      <c r="DG17" s="589"/>
      <c r="DH17" s="589"/>
      <c r="DI17" s="589"/>
      <c r="DJ17" s="589"/>
      <c r="DK17" s="589"/>
      <c r="DL17" s="589"/>
      <c r="DM17" s="589"/>
      <c r="DN17" s="589"/>
      <c r="DO17" s="589"/>
      <c r="DP17" s="590"/>
      <c r="DQ17" s="594">
        <v>454300</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122909</v>
      </c>
      <c r="S18" s="589"/>
      <c r="T18" s="589"/>
      <c r="U18" s="589"/>
      <c r="V18" s="589"/>
      <c r="W18" s="589"/>
      <c r="X18" s="589"/>
      <c r="Y18" s="590"/>
      <c r="Z18" s="641">
        <v>1.5</v>
      </c>
      <c r="AA18" s="641"/>
      <c r="AB18" s="641"/>
      <c r="AC18" s="641"/>
      <c r="AD18" s="642" t="s">
        <v>111</v>
      </c>
      <c r="AE18" s="642"/>
      <c r="AF18" s="642"/>
      <c r="AG18" s="642"/>
      <c r="AH18" s="642"/>
      <c r="AI18" s="642"/>
      <c r="AJ18" s="642"/>
      <c r="AK18" s="642"/>
      <c r="AL18" s="611" t="s">
        <v>111</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t="s">
        <v>111</v>
      </c>
      <c r="S19" s="589"/>
      <c r="T19" s="589"/>
      <c r="U19" s="589"/>
      <c r="V19" s="589"/>
      <c r="W19" s="589"/>
      <c r="X19" s="589"/>
      <c r="Y19" s="590"/>
      <c r="Z19" s="641" t="s">
        <v>111</v>
      </c>
      <c r="AA19" s="641"/>
      <c r="AB19" s="641"/>
      <c r="AC19" s="641"/>
      <c r="AD19" s="642" t="s">
        <v>111</v>
      </c>
      <c r="AE19" s="642"/>
      <c r="AF19" s="642"/>
      <c r="AG19" s="642"/>
      <c r="AH19" s="642"/>
      <c r="AI19" s="642"/>
      <c r="AJ19" s="642"/>
      <c r="AK19" s="642"/>
      <c r="AL19" s="611" t="s">
        <v>111</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308</v>
      </c>
      <c r="BH19" s="589"/>
      <c r="BI19" s="589"/>
      <c r="BJ19" s="589"/>
      <c r="BK19" s="589"/>
      <c r="BL19" s="589"/>
      <c r="BM19" s="589"/>
      <c r="BN19" s="590"/>
      <c r="BO19" s="641">
        <v>0</v>
      </c>
      <c r="BP19" s="641"/>
      <c r="BQ19" s="641"/>
      <c r="BR19" s="641"/>
      <c r="BS19" s="594" t="s">
        <v>111</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4197872</v>
      </c>
      <c r="S20" s="589"/>
      <c r="T20" s="589"/>
      <c r="U20" s="589"/>
      <c r="V20" s="589"/>
      <c r="W20" s="589"/>
      <c r="X20" s="589"/>
      <c r="Y20" s="590"/>
      <c r="Z20" s="641">
        <v>52.4</v>
      </c>
      <c r="AA20" s="641"/>
      <c r="AB20" s="641"/>
      <c r="AC20" s="641"/>
      <c r="AD20" s="642">
        <v>4074963</v>
      </c>
      <c r="AE20" s="642"/>
      <c r="AF20" s="642"/>
      <c r="AG20" s="642"/>
      <c r="AH20" s="642"/>
      <c r="AI20" s="642"/>
      <c r="AJ20" s="642"/>
      <c r="AK20" s="642"/>
      <c r="AL20" s="611">
        <v>95.3</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308</v>
      </c>
      <c r="BH20" s="589"/>
      <c r="BI20" s="589"/>
      <c r="BJ20" s="589"/>
      <c r="BK20" s="589"/>
      <c r="BL20" s="589"/>
      <c r="BM20" s="589"/>
      <c r="BN20" s="590"/>
      <c r="BO20" s="641">
        <v>0</v>
      </c>
      <c r="BP20" s="641"/>
      <c r="BQ20" s="641"/>
      <c r="BR20" s="641"/>
      <c r="BS20" s="594" t="s">
        <v>111</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7741002</v>
      </c>
      <c r="CS20" s="589"/>
      <c r="CT20" s="589"/>
      <c r="CU20" s="589"/>
      <c r="CV20" s="589"/>
      <c r="CW20" s="589"/>
      <c r="CX20" s="589"/>
      <c r="CY20" s="590"/>
      <c r="CZ20" s="641">
        <v>100</v>
      </c>
      <c r="DA20" s="641"/>
      <c r="DB20" s="641"/>
      <c r="DC20" s="641"/>
      <c r="DD20" s="594">
        <v>1447659</v>
      </c>
      <c r="DE20" s="589"/>
      <c r="DF20" s="589"/>
      <c r="DG20" s="589"/>
      <c r="DH20" s="589"/>
      <c r="DI20" s="589"/>
      <c r="DJ20" s="589"/>
      <c r="DK20" s="589"/>
      <c r="DL20" s="589"/>
      <c r="DM20" s="589"/>
      <c r="DN20" s="589"/>
      <c r="DO20" s="589"/>
      <c r="DP20" s="590"/>
      <c r="DQ20" s="594">
        <v>5287210</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1825</v>
      </c>
      <c r="S21" s="589"/>
      <c r="T21" s="589"/>
      <c r="U21" s="589"/>
      <c r="V21" s="589"/>
      <c r="W21" s="589"/>
      <c r="X21" s="589"/>
      <c r="Y21" s="590"/>
      <c r="Z21" s="641">
        <v>0</v>
      </c>
      <c r="AA21" s="641"/>
      <c r="AB21" s="641"/>
      <c r="AC21" s="641"/>
      <c r="AD21" s="642">
        <v>1825</v>
      </c>
      <c r="AE21" s="642"/>
      <c r="AF21" s="642"/>
      <c r="AG21" s="642"/>
      <c r="AH21" s="642"/>
      <c r="AI21" s="642"/>
      <c r="AJ21" s="642"/>
      <c r="AK21" s="642"/>
      <c r="AL21" s="611">
        <v>0</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308</v>
      </c>
      <c r="BH21" s="589"/>
      <c r="BI21" s="589"/>
      <c r="BJ21" s="589"/>
      <c r="BK21" s="589"/>
      <c r="BL21" s="589"/>
      <c r="BM21" s="589"/>
      <c r="BN21" s="590"/>
      <c r="BO21" s="641">
        <v>0</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52435</v>
      </c>
      <c r="S22" s="589"/>
      <c r="T22" s="589"/>
      <c r="U22" s="589"/>
      <c r="V22" s="589"/>
      <c r="W22" s="589"/>
      <c r="X22" s="589"/>
      <c r="Y22" s="590"/>
      <c r="Z22" s="641">
        <v>0.7</v>
      </c>
      <c r="AA22" s="641"/>
      <c r="AB22" s="641"/>
      <c r="AC22" s="641"/>
      <c r="AD22" s="642" t="s">
        <v>111</v>
      </c>
      <c r="AE22" s="642"/>
      <c r="AF22" s="642"/>
      <c r="AG22" s="642"/>
      <c r="AH22" s="642"/>
      <c r="AI22" s="642"/>
      <c r="AJ22" s="642"/>
      <c r="AK22" s="642"/>
      <c r="AL22" s="611" t="s">
        <v>111</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88709</v>
      </c>
      <c r="S23" s="589"/>
      <c r="T23" s="589"/>
      <c r="U23" s="589"/>
      <c r="V23" s="589"/>
      <c r="W23" s="589"/>
      <c r="X23" s="589"/>
      <c r="Y23" s="590"/>
      <c r="Z23" s="641">
        <v>1.1000000000000001</v>
      </c>
      <c r="AA23" s="641"/>
      <c r="AB23" s="641"/>
      <c r="AC23" s="641"/>
      <c r="AD23" s="642">
        <v>8413</v>
      </c>
      <c r="AE23" s="642"/>
      <c r="AF23" s="642"/>
      <c r="AG23" s="642"/>
      <c r="AH23" s="642"/>
      <c r="AI23" s="642"/>
      <c r="AJ23" s="642"/>
      <c r="AK23" s="642"/>
      <c r="AL23" s="611">
        <v>0.2</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44771</v>
      </c>
      <c r="S24" s="589"/>
      <c r="T24" s="589"/>
      <c r="U24" s="589"/>
      <c r="V24" s="589"/>
      <c r="W24" s="589"/>
      <c r="X24" s="589"/>
      <c r="Y24" s="590"/>
      <c r="Z24" s="641">
        <v>0.6</v>
      </c>
      <c r="AA24" s="641"/>
      <c r="AB24" s="641"/>
      <c r="AC24" s="641"/>
      <c r="AD24" s="642" t="s">
        <v>111</v>
      </c>
      <c r="AE24" s="642"/>
      <c r="AF24" s="642"/>
      <c r="AG24" s="642"/>
      <c r="AH24" s="642"/>
      <c r="AI24" s="642"/>
      <c r="AJ24" s="642"/>
      <c r="AK24" s="642"/>
      <c r="AL24" s="611" t="s">
        <v>111</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2684702</v>
      </c>
      <c r="CS24" s="639"/>
      <c r="CT24" s="639"/>
      <c r="CU24" s="639"/>
      <c r="CV24" s="639"/>
      <c r="CW24" s="639"/>
      <c r="CX24" s="639"/>
      <c r="CY24" s="686"/>
      <c r="CZ24" s="690">
        <v>34.700000000000003</v>
      </c>
      <c r="DA24" s="691"/>
      <c r="DB24" s="691"/>
      <c r="DC24" s="692"/>
      <c r="DD24" s="685">
        <v>1904939</v>
      </c>
      <c r="DE24" s="639"/>
      <c r="DF24" s="639"/>
      <c r="DG24" s="639"/>
      <c r="DH24" s="639"/>
      <c r="DI24" s="639"/>
      <c r="DJ24" s="639"/>
      <c r="DK24" s="686"/>
      <c r="DL24" s="685">
        <v>1887515</v>
      </c>
      <c r="DM24" s="639"/>
      <c r="DN24" s="639"/>
      <c r="DO24" s="639"/>
      <c r="DP24" s="639"/>
      <c r="DQ24" s="639"/>
      <c r="DR24" s="639"/>
      <c r="DS24" s="639"/>
      <c r="DT24" s="639"/>
      <c r="DU24" s="639"/>
      <c r="DV24" s="686"/>
      <c r="DW24" s="687">
        <v>40.700000000000003</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572587</v>
      </c>
      <c r="S25" s="589"/>
      <c r="T25" s="589"/>
      <c r="U25" s="589"/>
      <c r="V25" s="589"/>
      <c r="W25" s="589"/>
      <c r="X25" s="589"/>
      <c r="Y25" s="590"/>
      <c r="Z25" s="641">
        <v>7.1</v>
      </c>
      <c r="AA25" s="641"/>
      <c r="AB25" s="641"/>
      <c r="AC25" s="641"/>
      <c r="AD25" s="642" t="s">
        <v>111</v>
      </c>
      <c r="AE25" s="642"/>
      <c r="AF25" s="642"/>
      <c r="AG25" s="642"/>
      <c r="AH25" s="642"/>
      <c r="AI25" s="642"/>
      <c r="AJ25" s="642"/>
      <c r="AK25" s="642"/>
      <c r="AL25" s="611" t="s">
        <v>111</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1177866</v>
      </c>
      <c r="CS25" s="607"/>
      <c r="CT25" s="607"/>
      <c r="CU25" s="607"/>
      <c r="CV25" s="607"/>
      <c r="CW25" s="607"/>
      <c r="CX25" s="607"/>
      <c r="CY25" s="608"/>
      <c r="CZ25" s="591">
        <v>15.2</v>
      </c>
      <c r="DA25" s="609"/>
      <c r="DB25" s="609"/>
      <c r="DC25" s="610"/>
      <c r="DD25" s="594">
        <v>1082606</v>
      </c>
      <c r="DE25" s="607"/>
      <c r="DF25" s="607"/>
      <c r="DG25" s="607"/>
      <c r="DH25" s="607"/>
      <c r="DI25" s="607"/>
      <c r="DJ25" s="607"/>
      <c r="DK25" s="608"/>
      <c r="DL25" s="594">
        <v>1065298</v>
      </c>
      <c r="DM25" s="607"/>
      <c r="DN25" s="607"/>
      <c r="DO25" s="607"/>
      <c r="DP25" s="607"/>
      <c r="DQ25" s="607"/>
      <c r="DR25" s="607"/>
      <c r="DS25" s="607"/>
      <c r="DT25" s="607"/>
      <c r="DU25" s="607"/>
      <c r="DV25" s="608"/>
      <c r="DW25" s="611">
        <v>23</v>
      </c>
      <c r="DX25" s="612"/>
      <c r="DY25" s="612"/>
      <c r="DZ25" s="612"/>
      <c r="EA25" s="612"/>
      <c r="EB25" s="612"/>
      <c r="EC25" s="613"/>
    </row>
    <row r="26" spans="2:133" ht="11.25" customHeight="1">
      <c r="B26" s="682" t="s">
        <v>275</v>
      </c>
      <c r="C26" s="683"/>
      <c r="D26" s="683"/>
      <c r="E26" s="683"/>
      <c r="F26" s="683"/>
      <c r="G26" s="683"/>
      <c r="H26" s="683"/>
      <c r="I26" s="683"/>
      <c r="J26" s="683"/>
      <c r="K26" s="683"/>
      <c r="L26" s="683"/>
      <c r="M26" s="683"/>
      <c r="N26" s="683"/>
      <c r="O26" s="683"/>
      <c r="P26" s="683"/>
      <c r="Q26" s="684"/>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716574</v>
      </c>
      <c r="CS26" s="589"/>
      <c r="CT26" s="589"/>
      <c r="CU26" s="589"/>
      <c r="CV26" s="589"/>
      <c r="CW26" s="589"/>
      <c r="CX26" s="589"/>
      <c r="CY26" s="590"/>
      <c r="CZ26" s="591">
        <v>9.3000000000000007</v>
      </c>
      <c r="DA26" s="609"/>
      <c r="DB26" s="609"/>
      <c r="DC26" s="610"/>
      <c r="DD26" s="594">
        <v>642442</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797001</v>
      </c>
      <c r="S27" s="589"/>
      <c r="T27" s="589"/>
      <c r="U27" s="589"/>
      <c r="V27" s="589"/>
      <c r="W27" s="589"/>
      <c r="X27" s="589"/>
      <c r="Y27" s="590"/>
      <c r="Z27" s="641">
        <v>9.9</v>
      </c>
      <c r="AA27" s="641"/>
      <c r="AB27" s="641"/>
      <c r="AC27" s="641"/>
      <c r="AD27" s="642" t="s">
        <v>111</v>
      </c>
      <c r="AE27" s="642"/>
      <c r="AF27" s="642"/>
      <c r="AG27" s="642"/>
      <c r="AH27" s="642"/>
      <c r="AI27" s="642"/>
      <c r="AJ27" s="642"/>
      <c r="AK27" s="642"/>
      <c r="AL27" s="611" t="s">
        <v>111</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2372543</v>
      </c>
      <c r="BH27" s="589"/>
      <c r="BI27" s="589"/>
      <c r="BJ27" s="589"/>
      <c r="BK27" s="589"/>
      <c r="BL27" s="589"/>
      <c r="BM27" s="589"/>
      <c r="BN27" s="590"/>
      <c r="BO27" s="641">
        <v>100</v>
      </c>
      <c r="BP27" s="641"/>
      <c r="BQ27" s="641"/>
      <c r="BR27" s="641"/>
      <c r="BS27" s="594" t="s">
        <v>111</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1052536</v>
      </c>
      <c r="CS27" s="607"/>
      <c r="CT27" s="607"/>
      <c r="CU27" s="607"/>
      <c r="CV27" s="607"/>
      <c r="CW27" s="607"/>
      <c r="CX27" s="607"/>
      <c r="CY27" s="608"/>
      <c r="CZ27" s="591">
        <v>13.6</v>
      </c>
      <c r="DA27" s="609"/>
      <c r="DB27" s="609"/>
      <c r="DC27" s="610"/>
      <c r="DD27" s="594">
        <v>368033</v>
      </c>
      <c r="DE27" s="607"/>
      <c r="DF27" s="607"/>
      <c r="DG27" s="607"/>
      <c r="DH27" s="607"/>
      <c r="DI27" s="607"/>
      <c r="DJ27" s="607"/>
      <c r="DK27" s="608"/>
      <c r="DL27" s="594">
        <v>367917</v>
      </c>
      <c r="DM27" s="607"/>
      <c r="DN27" s="607"/>
      <c r="DO27" s="607"/>
      <c r="DP27" s="607"/>
      <c r="DQ27" s="607"/>
      <c r="DR27" s="607"/>
      <c r="DS27" s="607"/>
      <c r="DT27" s="607"/>
      <c r="DU27" s="607"/>
      <c r="DV27" s="608"/>
      <c r="DW27" s="611">
        <v>7.9</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547504</v>
      </c>
      <c r="S28" s="589"/>
      <c r="T28" s="589"/>
      <c r="U28" s="589"/>
      <c r="V28" s="589"/>
      <c r="W28" s="589"/>
      <c r="X28" s="589"/>
      <c r="Y28" s="590"/>
      <c r="Z28" s="641">
        <v>6.8</v>
      </c>
      <c r="AA28" s="641"/>
      <c r="AB28" s="641"/>
      <c r="AC28" s="641"/>
      <c r="AD28" s="642">
        <v>186372</v>
      </c>
      <c r="AE28" s="642"/>
      <c r="AF28" s="642"/>
      <c r="AG28" s="642"/>
      <c r="AH28" s="642"/>
      <c r="AI28" s="642"/>
      <c r="AJ28" s="642"/>
      <c r="AK28" s="642"/>
      <c r="AL28" s="611">
        <v>4.4000000000000004</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454300</v>
      </c>
      <c r="CS28" s="589"/>
      <c r="CT28" s="589"/>
      <c r="CU28" s="589"/>
      <c r="CV28" s="589"/>
      <c r="CW28" s="589"/>
      <c r="CX28" s="589"/>
      <c r="CY28" s="590"/>
      <c r="CZ28" s="591">
        <v>5.9</v>
      </c>
      <c r="DA28" s="609"/>
      <c r="DB28" s="609"/>
      <c r="DC28" s="610"/>
      <c r="DD28" s="594">
        <v>454300</v>
      </c>
      <c r="DE28" s="589"/>
      <c r="DF28" s="589"/>
      <c r="DG28" s="589"/>
      <c r="DH28" s="589"/>
      <c r="DI28" s="589"/>
      <c r="DJ28" s="589"/>
      <c r="DK28" s="590"/>
      <c r="DL28" s="594">
        <v>454300</v>
      </c>
      <c r="DM28" s="589"/>
      <c r="DN28" s="589"/>
      <c r="DO28" s="589"/>
      <c r="DP28" s="589"/>
      <c r="DQ28" s="589"/>
      <c r="DR28" s="589"/>
      <c r="DS28" s="589"/>
      <c r="DT28" s="589"/>
      <c r="DU28" s="589"/>
      <c r="DV28" s="590"/>
      <c r="DW28" s="611">
        <v>9.8000000000000007</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1981</v>
      </c>
      <c r="S29" s="589"/>
      <c r="T29" s="589"/>
      <c r="U29" s="589"/>
      <c r="V29" s="589"/>
      <c r="W29" s="589"/>
      <c r="X29" s="589"/>
      <c r="Y29" s="590"/>
      <c r="Z29" s="641">
        <v>0</v>
      </c>
      <c r="AA29" s="641"/>
      <c r="AB29" s="641"/>
      <c r="AC29" s="641"/>
      <c r="AD29" s="642" t="s">
        <v>111</v>
      </c>
      <c r="AE29" s="642"/>
      <c r="AF29" s="642"/>
      <c r="AG29" s="642"/>
      <c r="AH29" s="642"/>
      <c r="AI29" s="642"/>
      <c r="AJ29" s="642"/>
      <c r="AK29" s="642"/>
      <c r="AL29" s="611" t="s">
        <v>111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57</v>
      </c>
      <c r="CG29" s="622"/>
      <c r="CH29" s="622"/>
      <c r="CI29" s="622"/>
      <c r="CJ29" s="622"/>
      <c r="CK29" s="622"/>
      <c r="CL29" s="622"/>
      <c r="CM29" s="622"/>
      <c r="CN29" s="622"/>
      <c r="CO29" s="622"/>
      <c r="CP29" s="622"/>
      <c r="CQ29" s="623"/>
      <c r="CR29" s="588">
        <v>454300</v>
      </c>
      <c r="CS29" s="607"/>
      <c r="CT29" s="607"/>
      <c r="CU29" s="607"/>
      <c r="CV29" s="607"/>
      <c r="CW29" s="607"/>
      <c r="CX29" s="607"/>
      <c r="CY29" s="608"/>
      <c r="CZ29" s="591">
        <v>5.9</v>
      </c>
      <c r="DA29" s="609"/>
      <c r="DB29" s="609"/>
      <c r="DC29" s="610"/>
      <c r="DD29" s="594">
        <v>454300</v>
      </c>
      <c r="DE29" s="607"/>
      <c r="DF29" s="607"/>
      <c r="DG29" s="607"/>
      <c r="DH29" s="607"/>
      <c r="DI29" s="607"/>
      <c r="DJ29" s="607"/>
      <c r="DK29" s="608"/>
      <c r="DL29" s="594">
        <v>454300</v>
      </c>
      <c r="DM29" s="607"/>
      <c r="DN29" s="607"/>
      <c r="DO29" s="607"/>
      <c r="DP29" s="607"/>
      <c r="DQ29" s="607"/>
      <c r="DR29" s="607"/>
      <c r="DS29" s="607"/>
      <c r="DT29" s="607"/>
      <c r="DU29" s="607"/>
      <c r="DV29" s="608"/>
      <c r="DW29" s="611">
        <v>9.8000000000000007</v>
      </c>
      <c r="DX29" s="612"/>
      <c r="DY29" s="612"/>
      <c r="DZ29" s="612"/>
      <c r="EA29" s="612"/>
      <c r="EB29" s="612"/>
      <c r="EC29" s="613"/>
    </row>
    <row r="30" spans="2:133" ht="11.25" customHeight="1">
      <c r="B30" s="585" t="s">
        <v>287</v>
      </c>
      <c r="C30" s="586"/>
      <c r="D30" s="586"/>
      <c r="E30" s="586"/>
      <c r="F30" s="586"/>
      <c r="G30" s="586"/>
      <c r="H30" s="586"/>
      <c r="I30" s="586"/>
      <c r="J30" s="586"/>
      <c r="K30" s="586"/>
      <c r="L30" s="586"/>
      <c r="M30" s="586"/>
      <c r="N30" s="586"/>
      <c r="O30" s="586"/>
      <c r="P30" s="586"/>
      <c r="Q30" s="587"/>
      <c r="R30" s="588">
        <v>166265</v>
      </c>
      <c r="S30" s="589"/>
      <c r="T30" s="589"/>
      <c r="U30" s="589"/>
      <c r="V30" s="589"/>
      <c r="W30" s="589"/>
      <c r="X30" s="589"/>
      <c r="Y30" s="590"/>
      <c r="Z30" s="641">
        <v>2.1</v>
      </c>
      <c r="AA30" s="641"/>
      <c r="AB30" s="641"/>
      <c r="AC30" s="641"/>
      <c r="AD30" s="642">
        <v>1937</v>
      </c>
      <c r="AE30" s="642"/>
      <c r="AF30" s="642"/>
      <c r="AG30" s="642"/>
      <c r="AH30" s="642"/>
      <c r="AI30" s="642"/>
      <c r="AJ30" s="642"/>
      <c r="AK30" s="642"/>
      <c r="AL30" s="611">
        <v>0</v>
      </c>
      <c r="AM30" s="643"/>
      <c r="AN30" s="643"/>
      <c r="AO30" s="644"/>
      <c r="AP30" s="666" t="s">
        <v>288</v>
      </c>
      <c r="AQ30" s="667"/>
      <c r="AR30" s="667"/>
      <c r="AS30" s="667"/>
      <c r="AT30" s="672" t="s">
        <v>289</v>
      </c>
      <c r="AU30" s="182"/>
      <c r="AV30" s="182"/>
      <c r="AW30" s="182"/>
      <c r="AX30" s="675" t="s">
        <v>169</v>
      </c>
      <c r="AY30" s="676"/>
      <c r="AZ30" s="676"/>
      <c r="BA30" s="676"/>
      <c r="BB30" s="676"/>
      <c r="BC30" s="676"/>
      <c r="BD30" s="676"/>
      <c r="BE30" s="676"/>
      <c r="BF30" s="677"/>
      <c r="BG30" s="654">
        <v>99</v>
      </c>
      <c r="BH30" s="655"/>
      <c r="BI30" s="655"/>
      <c r="BJ30" s="655"/>
      <c r="BK30" s="655"/>
      <c r="BL30" s="655"/>
      <c r="BM30" s="656">
        <v>94.8</v>
      </c>
      <c r="BN30" s="655"/>
      <c r="BO30" s="655"/>
      <c r="BP30" s="655"/>
      <c r="BQ30" s="657"/>
      <c r="BR30" s="654">
        <v>98.9</v>
      </c>
      <c r="BS30" s="655"/>
      <c r="BT30" s="655"/>
      <c r="BU30" s="655"/>
      <c r="BV30" s="655"/>
      <c r="BW30" s="655"/>
      <c r="BX30" s="656">
        <v>94.5</v>
      </c>
      <c r="BY30" s="655"/>
      <c r="BZ30" s="655"/>
      <c r="CA30" s="655"/>
      <c r="CB30" s="657"/>
      <c r="CD30" s="660"/>
      <c r="CE30" s="661"/>
      <c r="CF30" s="625" t="s">
        <v>290</v>
      </c>
      <c r="CG30" s="622"/>
      <c r="CH30" s="622"/>
      <c r="CI30" s="622"/>
      <c r="CJ30" s="622"/>
      <c r="CK30" s="622"/>
      <c r="CL30" s="622"/>
      <c r="CM30" s="622"/>
      <c r="CN30" s="622"/>
      <c r="CO30" s="622"/>
      <c r="CP30" s="622"/>
      <c r="CQ30" s="623"/>
      <c r="CR30" s="588">
        <v>414252</v>
      </c>
      <c r="CS30" s="589"/>
      <c r="CT30" s="589"/>
      <c r="CU30" s="589"/>
      <c r="CV30" s="589"/>
      <c r="CW30" s="589"/>
      <c r="CX30" s="589"/>
      <c r="CY30" s="590"/>
      <c r="CZ30" s="591">
        <v>5.4</v>
      </c>
      <c r="DA30" s="609"/>
      <c r="DB30" s="609"/>
      <c r="DC30" s="610"/>
      <c r="DD30" s="594">
        <v>414252</v>
      </c>
      <c r="DE30" s="589"/>
      <c r="DF30" s="589"/>
      <c r="DG30" s="589"/>
      <c r="DH30" s="589"/>
      <c r="DI30" s="589"/>
      <c r="DJ30" s="589"/>
      <c r="DK30" s="590"/>
      <c r="DL30" s="594">
        <v>414252</v>
      </c>
      <c r="DM30" s="589"/>
      <c r="DN30" s="589"/>
      <c r="DO30" s="589"/>
      <c r="DP30" s="589"/>
      <c r="DQ30" s="589"/>
      <c r="DR30" s="589"/>
      <c r="DS30" s="589"/>
      <c r="DT30" s="589"/>
      <c r="DU30" s="589"/>
      <c r="DV30" s="590"/>
      <c r="DW30" s="611">
        <v>8.9</v>
      </c>
      <c r="DX30" s="612"/>
      <c r="DY30" s="612"/>
      <c r="DZ30" s="612"/>
      <c r="EA30" s="612"/>
      <c r="EB30" s="612"/>
      <c r="EC30" s="613"/>
    </row>
    <row r="31" spans="2:133" ht="11.25" customHeight="1">
      <c r="B31" s="585" t="s">
        <v>291</v>
      </c>
      <c r="C31" s="586"/>
      <c r="D31" s="586"/>
      <c r="E31" s="586"/>
      <c r="F31" s="586"/>
      <c r="G31" s="586"/>
      <c r="H31" s="586"/>
      <c r="I31" s="586"/>
      <c r="J31" s="586"/>
      <c r="K31" s="586"/>
      <c r="L31" s="586"/>
      <c r="M31" s="586"/>
      <c r="N31" s="586"/>
      <c r="O31" s="586"/>
      <c r="P31" s="586"/>
      <c r="Q31" s="587"/>
      <c r="R31" s="588">
        <v>239365</v>
      </c>
      <c r="S31" s="589"/>
      <c r="T31" s="589"/>
      <c r="U31" s="589"/>
      <c r="V31" s="589"/>
      <c r="W31" s="589"/>
      <c r="X31" s="589"/>
      <c r="Y31" s="590"/>
      <c r="Z31" s="641">
        <v>3</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292</v>
      </c>
      <c r="AV31" s="181"/>
      <c r="AW31" s="181"/>
      <c r="AX31" s="585" t="s">
        <v>293</v>
      </c>
      <c r="AY31" s="586"/>
      <c r="AZ31" s="586"/>
      <c r="BA31" s="586"/>
      <c r="BB31" s="586"/>
      <c r="BC31" s="586"/>
      <c r="BD31" s="586"/>
      <c r="BE31" s="586"/>
      <c r="BF31" s="587"/>
      <c r="BG31" s="652">
        <v>98.8</v>
      </c>
      <c r="BH31" s="607"/>
      <c r="BI31" s="607"/>
      <c r="BJ31" s="607"/>
      <c r="BK31" s="607"/>
      <c r="BL31" s="607"/>
      <c r="BM31" s="643">
        <v>96.2</v>
      </c>
      <c r="BN31" s="653"/>
      <c r="BO31" s="653"/>
      <c r="BP31" s="653"/>
      <c r="BQ31" s="617"/>
      <c r="BR31" s="652">
        <v>98.8</v>
      </c>
      <c r="BS31" s="607"/>
      <c r="BT31" s="607"/>
      <c r="BU31" s="607"/>
      <c r="BV31" s="607"/>
      <c r="BW31" s="607"/>
      <c r="BX31" s="643">
        <v>96</v>
      </c>
      <c r="BY31" s="653"/>
      <c r="BZ31" s="653"/>
      <c r="CA31" s="653"/>
      <c r="CB31" s="617"/>
      <c r="CD31" s="660"/>
      <c r="CE31" s="661"/>
      <c r="CF31" s="625" t="s">
        <v>294</v>
      </c>
      <c r="CG31" s="622"/>
      <c r="CH31" s="622"/>
      <c r="CI31" s="622"/>
      <c r="CJ31" s="622"/>
      <c r="CK31" s="622"/>
      <c r="CL31" s="622"/>
      <c r="CM31" s="622"/>
      <c r="CN31" s="622"/>
      <c r="CO31" s="622"/>
      <c r="CP31" s="622"/>
      <c r="CQ31" s="623"/>
      <c r="CR31" s="588">
        <v>40048</v>
      </c>
      <c r="CS31" s="607"/>
      <c r="CT31" s="607"/>
      <c r="CU31" s="607"/>
      <c r="CV31" s="607"/>
      <c r="CW31" s="607"/>
      <c r="CX31" s="607"/>
      <c r="CY31" s="608"/>
      <c r="CZ31" s="591">
        <v>0.5</v>
      </c>
      <c r="DA31" s="609"/>
      <c r="DB31" s="609"/>
      <c r="DC31" s="610"/>
      <c r="DD31" s="594">
        <v>40048</v>
      </c>
      <c r="DE31" s="607"/>
      <c r="DF31" s="607"/>
      <c r="DG31" s="607"/>
      <c r="DH31" s="607"/>
      <c r="DI31" s="607"/>
      <c r="DJ31" s="607"/>
      <c r="DK31" s="608"/>
      <c r="DL31" s="594">
        <v>40048</v>
      </c>
      <c r="DM31" s="607"/>
      <c r="DN31" s="607"/>
      <c r="DO31" s="607"/>
      <c r="DP31" s="607"/>
      <c r="DQ31" s="607"/>
      <c r="DR31" s="607"/>
      <c r="DS31" s="607"/>
      <c r="DT31" s="607"/>
      <c r="DU31" s="607"/>
      <c r="DV31" s="608"/>
      <c r="DW31" s="611">
        <v>0.9</v>
      </c>
      <c r="DX31" s="612"/>
      <c r="DY31" s="612"/>
      <c r="DZ31" s="612"/>
      <c r="EA31" s="612"/>
      <c r="EB31" s="612"/>
      <c r="EC31" s="613"/>
    </row>
    <row r="32" spans="2:133" ht="11.25" customHeight="1">
      <c r="B32" s="585" t="s">
        <v>295</v>
      </c>
      <c r="C32" s="586"/>
      <c r="D32" s="586"/>
      <c r="E32" s="586"/>
      <c r="F32" s="586"/>
      <c r="G32" s="586"/>
      <c r="H32" s="586"/>
      <c r="I32" s="586"/>
      <c r="J32" s="586"/>
      <c r="K32" s="586"/>
      <c r="L32" s="586"/>
      <c r="M32" s="586"/>
      <c r="N32" s="586"/>
      <c r="O32" s="586"/>
      <c r="P32" s="586"/>
      <c r="Q32" s="587"/>
      <c r="R32" s="588">
        <v>858409</v>
      </c>
      <c r="S32" s="589"/>
      <c r="T32" s="589"/>
      <c r="U32" s="589"/>
      <c r="V32" s="589"/>
      <c r="W32" s="589"/>
      <c r="X32" s="589"/>
      <c r="Y32" s="590"/>
      <c r="Z32" s="641">
        <v>10.7</v>
      </c>
      <c r="AA32" s="641"/>
      <c r="AB32" s="641"/>
      <c r="AC32" s="641"/>
      <c r="AD32" s="642">
        <v>550</v>
      </c>
      <c r="AE32" s="642"/>
      <c r="AF32" s="642"/>
      <c r="AG32" s="642"/>
      <c r="AH32" s="642"/>
      <c r="AI32" s="642"/>
      <c r="AJ32" s="642"/>
      <c r="AK32" s="642"/>
      <c r="AL32" s="611">
        <v>0</v>
      </c>
      <c r="AM32" s="643"/>
      <c r="AN32" s="643"/>
      <c r="AO32" s="644"/>
      <c r="AP32" s="670"/>
      <c r="AQ32" s="671"/>
      <c r="AR32" s="671"/>
      <c r="AS32" s="671"/>
      <c r="AT32" s="674"/>
      <c r="AU32" s="183"/>
      <c r="AV32" s="183"/>
      <c r="AW32" s="183"/>
      <c r="AX32" s="569" t="s">
        <v>296</v>
      </c>
      <c r="AY32" s="570"/>
      <c r="AZ32" s="570"/>
      <c r="BA32" s="570"/>
      <c r="BB32" s="570"/>
      <c r="BC32" s="570"/>
      <c r="BD32" s="570"/>
      <c r="BE32" s="570"/>
      <c r="BF32" s="571"/>
      <c r="BG32" s="651">
        <v>99.1</v>
      </c>
      <c r="BH32" s="573"/>
      <c r="BI32" s="573"/>
      <c r="BJ32" s="573"/>
      <c r="BK32" s="573"/>
      <c r="BL32" s="573"/>
      <c r="BM32" s="636">
        <v>93.1</v>
      </c>
      <c r="BN32" s="573"/>
      <c r="BO32" s="573"/>
      <c r="BP32" s="573"/>
      <c r="BQ32" s="630"/>
      <c r="BR32" s="651">
        <v>98.9</v>
      </c>
      <c r="BS32" s="573"/>
      <c r="BT32" s="573"/>
      <c r="BU32" s="573"/>
      <c r="BV32" s="573"/>
      <c r="BW32" s="573"/>
      <c r="BX32" s="636">
        <v>92.7</v>
      </c>
      <c r="BY32" s="573"/>
      <c r="BZ32" s="573"/>
      <c r="CA32" s="573"/>
      <c r="CB32" s="630"/>
      <c r="CD32" s="662"/>
      <c r="CE32" s="663"/>
      <c r="CF32" s="625" t="s">
        <v>297</v>
      </c>
      <c r="CG32" s="622"/>
      <c r="CH32" s="622"/>
      <c r="CI32" s="622"/>
      <c r="CJ32" s="622"/>
      <c r="CK32" s="622"/>
      <c r="CL32" s="622"/>
      <c r="CM32" s="622"/>
      <c r="CN32" s="622"/>
      <c r="CO32" s="622"/>
      <c r="CP32" s="622"/>
      <c r="CQ32" s="623"/>
      <c r="CR32" s="588" t="s">
        <v>111</v>
      </c>
      <c r="CS32" s="589"/>
      <c r="CT32" s="589"/>
      <c r="CU32" s="589"/>
      <c r="CV32" s="589"/>
      <c r="CW32" s="589"/>
      <c r="CX32" s="589"/>
      <c r="CY32" s="590"/>
      <c r="CZ32" s="591" t="s">
        <v>111</v>
      </c>
      <c r="DA32" s="609"/>
      <c r="DB32" s="609"/>
      <c r="DC32" s="610"/>
      <c r="DD32" s="594" t="s">
        <v>111</v>
      </c>
      <c r="DE32" s="589"/>
      <c r="DF32" s="589"/>
      <c r="DG32" s="589"/>
      <c r="DH32" s="589"/>
      <c r="DI32" s="589"/>
      <c r="DJ32" s="589"/>
      <c r="DK32" s="590"/>
      <c r="DL32" s="594" t="s">
        <v>111</v>
      </c>
      <c r="DM32" s="589"/>
      <c r="DN32" s="589"/>
      <c r="DO32" s="589"/>
      <c r="DP32" s="589"/>
      <c r="DQ32" s="589"/>
      <c r="DR32" s="589"/>
      <c r="DS32" s="589"/>
      <c r="DT32" s="589"/>
      <c r="DU32" s="589"/>
      <c r="DV32" s="590"/>
      <c r="DW32" s="611" t="s">
        <v>111</v>
      </c>
      <c r="DX32" s="612"/>
      <c r="DY32" s="612"/>
      <c r="DZ32" s="612"/>
      <c r="EA32" s="612"/>
      <c r="EB32" s="612"/>
      <c r="EC32" s="613"/>
    </row>
    <row r="33" spans="2:133" ht="11.25" customHeight="1">
      <c r="B33" s="585" t="s">
        <v>298</v>
      </c>
      <c r="C33" s="586"/>
      <c r="D33" s="586"/>
      <c r="E33" s="586"/>
      <c r="F33" s="586"/>
      <c r="G33" s="586"/>
      <c r="H33" s="586"/>
      <c r="I33" s="586"/>
      <c r="J33" s="586"/>
      <c r="K33" s="586"/>
      <c r="L33" s="586"/>
      <c r="M33" s="586"/>
      <c r="N33" s="586"/>
      <c r="O33" s="586"/>
      <c r="P33" s="586"/>
      <c r="Q33" s="587"/>
      <c r="R33" s="588">
        <v>448400</v>
      </c>
      <c r="S33" s="589"/>
      <c r="T33" s="589"/>
      <c r="U33" s="589"/>
      <c r="V33" s="589"/>
      <c r="W33" s="589"/>
      <c r="X33" s="589"/>
      <c r="Y33" s="590"/>
      <c r="Z33" s="641">
        <v>5.6</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299</v>
      </c>
      <c r="CE33" s="622"/>
      <c r="CF33" s="622"/>
      <c r="CG33" s="622"/>
      <c r="CH33" s="622"/>
      <c r="CI33" s="622"/>
      <c r="CJ33" s="622"/>
      <c r="CK33" s="622"/>
      <c r="CL33" s="622"/>
      <c r="CM33" s="622"/>
      <c r="CN33" s="622"/>
      <c r="CO33" s="622"/>
      <c r="CP33" s="622"/>
      <c r="CQ33" s="623"/>
      <c r="CR33" s="588">
        <v>3604723</v>
      </c>
      <c r="CS33" s="607"/>
      <c r="CT33" s="607"/>
      <c r="CU33" s="607"/>
      <c r="CV33" s="607"/>
      <c r="CW33" s="607"/>
      <c r="CX33" s="607"/>
      <c r="CY33" s="608"/>
      <c r="CZ33" s="591">
        <v>46.6</v>
      </c>
      <c r="DA33" s="609"/>
      <c r="DB33" s="609"/>
      <c r="DC33" s="610"/>
      <c r="DD33" s="594">
        <v>3182034</v>
      </c>
      <c r="DE33" s="607"/>
      <c r="DF33" s="607"/>
      <c r="DG33" s="607"/>
      <c r="DH33" s="607"/>
      <c r="DI33" s="607"/>
      <c r="DJ33" s="607"/>
      <c r="DK33" s="608"/>
      <c r="DL33" s="594">
        <v>2145770</v>
      </c>
      <c r="DM33" s="607"/>
      <c r="DN33" s="607"/>
      <c r="DO33" s="607"/>
      <c r="DP33" s="607"/>
      <c r="DQ33" s="607"/>
      <c r="DR33" s="607"/>
      <c r="DS33" s="607"/>
      <c r="DT33" s="607"/>
      <c r="DU33" s="607"/>
      <c r="DV33" s="608"/>
      <c r="DW33" s="611">
        <v>46.3</v>
      </c>
      <c r="DX33" s="612"/>
      <c r="DY33" s="612"/>
      <c r="DZ33" s="612"/>
      <c r="EA33" s="612"/>
      <c r="EB33" s="612"/>
      <c r="EC33" s="613"/>
    </row>
    <row r="34" spans="2:133" ht="11.25" customHeight="1">
      <c r="B34" s="585" t="s">
        <v>300</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301</v>
      </c>
      <c r="AR34" s="649"/>
      <c r="AS34" s="649"/>
      <c r="AT34" s="649"/>
      <c r="AU34" s="649"/>
      <c r="AV34" s="649"/>
      <c r="AW34" s="649"/>
      <c r="AX34" s="649"/>
      <c r="AY34" s="649"/>
      <c r="AZ34" s="649"/>
      <c r="BA34" s="649"/>
      <c r="BB34" s="649"/>
      <c r="BC34" s="649"/>
      <c r="BD34" s="649"/>
      <c r="BE34" s="649"/>
      <c r="BF34" s="650"/>
      <c r="BG34" s="648" t="s">
        <v>302</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303</v>
      </c>
      <c r="CE34" s="622"/>
      <c r="CF34" s="622"/>
      <c r="CG34" s="622"/>
      <c r="CH34" s="622"/>
      <c r="CI34" s="622"/>
      <c r="CJ34" s="622"/>
      <c r="CK34" s="622"/>
      <c r="CL34" s="622"/>
      <c r="CM34" s="622"/>
      <c r="CN34" s="622"/>
      <c r="CO34" s="622"/>
      <c r="CP34" s="622"/>
      <c r="CQ34" s="623"/>
      <c r="CR34" s="588">
        <v>903096</v>
      </c>
      <c r="CS34" s="589"/>
      <c r="CT34" s="589"/>
      <c r="CU34" s="589"/>
      <c r="CV34" s="589"/>
      <c r="CW34" s="589"/>
      <c r="CX34" s="589"/>
      <c r="CY34" s="590"/>
      <c r="CZ34" s="591">
        <v>11.7</v>
      </c>
      <c r="DA34" s="609"/>
      <c r="DB34" s="609"/>
      <c r="DC34" s="610"/>
      <c r="DD34" s="594">
        <v>728436</v>
      </c>
      <c r="DE34" s="589"/>
      <c r="DF34" s="589"/>
      <c r="DG34" s="589"/>
      <c r="DH34" s="589"/>
      <c r="DI34" s="589"/>
      <c r="DJ34" s="589"/>
      <c r="DK34" s="590"/>
      <c r="DL34" s="594">
        <v>610937</v>
      </c>
      <c r="DM34" s="589"/>
      <c r="DN34" s="589"/>
      <c r="DO34" s="589"/>
      <c r="DP34" s="589"/>
      <c r="DQ34" s="589"/>
      <c r="DR34" s="589"/>
      <c r="DS34" s="589"/>
      <c r="DT34" s="589"/>
      <c r="DU34" s="589"/>
      <c r="DV34" s="590"/>
      <c r="DW34" s="611">
        <v>13.2</v>
      </c>
      <c r="DX34" s="612"/>
      <c r="DY34" s="612"/>
      <c r="DZ34" s="612"/>
      <c r="EA34" s="612"/>
      <c r="EB34" s="612"/>
      <c r="EC34" s="613"/>
    </row>
    <row r="35" spans="2:133" ht="11.25" customHeight="1">
      <c r="B35" s="585" t="s">
        <v>304</v>
      </c>
      <c r="C35" s="586"/>
      <c r="D35" s="586"/>
      <c r="E35" s="586"/>
      <c r="F35" s="586"/>
      <c r="G35" s="586"/>
      <c r="H35" s="586"/>
      <c r="I35" s="586"/>
      <c r="J35" s="586"/>
      <c r="K35" s="586"/>
      <c r="L35" s="586"/>
      <c r="M35" s="586"/>
      <c r="N35" s="586"/>
      <c r="O35" s="586"/>
      <c r="P35" s="586"/>
      <c r="Q35" s="587"/>
      <c r="R35" s="588">
        <v>360000</v>
      </c>
      <c r="S35" s="589"/>
      <c r="T35" s="589"/>
      <c r="U35" s="589"/>
      <c r="V35" s="589"/>
      <c r="W35" s="589"/>
      <c r="X35" s="589"/>
      <c r="Y35" s="590"/>
      <c r="Z35" s="641">
        <v>4.5</v>
      </c>
      <c r="AA35" s="641"/>
      <c r="AB35" s="641"/>
      <c r="AC35" s="641"/>
      <c r="AD35" s="642" t="s">
        <v>111</v>
      </c>
      <c r="AE35" s="642"/>
      <c r="AF35" s="642"/>
      <c r="AG35" s="642"/>
      <c r="AH35" s="642"/>
      <c r="AI35" s="642"/>
      <c r="AJ35" s="642"/>
      <c r="AK35" s="642"/>
      <c r="AL35" s="611" t="s">
        <v>111</v>
      </c>
      <c r="AM35" s="643"/>
      <c r="AN35" s="643"/>
      <c r="AO35" s="644"/>
      <c r="AP35" s="186"/>
      <c r="AQ35" s="645" t="s">
        <v>305</v>
      </c>
      <c r="AR35" s="646"/>
      <c r="AS35" s="646"/>
      <c r="AT35" s="646"/>
      <c r="AU35" s="646"/>
      <c r="AV35" s="646"/>
      <c r="AW35" s="646"/>
      <c r="AX35" s="646"/>
      <c r="AY35" s="647"/>
      <c r="AZ35" s="638">
        <v>1140874</v>
      </c>
      <c r="BA35" s="639"/>
      <c r="BB35" s="639"/>
      <c r="BC35" s="639"/>
      <c r="BD35" s="639"/>
      <c r="BE35" s="639"/>
      <c r="BF35" s="640"/>
      <c r="BG35" s="645" t="s">
        <v>306</v>
      </c>
      <c r="BH35" s="646"/>
      <c r="BI35" s="646"/>
      <c r="BJ35" s="646"/>
      <c r="BK35" s="646"/>
      <c r="BL35" s="646"/>
      <c r="BM35" s="646"/>
      <c r="BN35" s="646"/>
      <c r="BO35" s="646"/>
      <c r="BP35" s="646"/>
      <c r="BQ35" s="646"/>
      <c r="BR35" s="646"/>
      <c r="BS35" s="646"/>
      <c r="BT35" s="646"/>
      <c r="BU35" s="647"/>
      <c r="BV35" s="638">
        <v>105652</v>
      </c>
      <c r="BW35" s="639"/>
      <c r="BX35" s="639"/>
      <c r="BY35" s="639"/>
      <c r="BZ35" s="639"/>
      <c r="CA35" s="639"/>
      <c r="CB35" s="640"/>
      <c r="CD35" s="625" t="s">
        <v>307</v>
      </c>
      <c r="CE35" s="622"/>
      <c r="CF35" s="622"/>
      <c r="CG35" s="622"/>
      <c r="CH35" s="622"/>
      <c r="CI35" s="622"/>
      <c r="CJ35" s="622"/>
      <c r="CK35" s="622"/>
      <c r="CL35" s="622"/>
      <c r="CM35" s="622"/>
      <c r="CN35" s="622"/>
      <c r="CO35" s="622"/>
      <c r="CP35" s="622"/>
      <c r="CQ35" s="623"/>
      <c r="CR35" s="588">
        <v>59378</v>
      </c>
      <c r="CS35" s="607"/>
      <c r="CT35" s="607"/>
      <c r="CU35" s="607"/>
      <c r="CV35" s="607"/>
      <c r="CW35" s="607"/>
      <c r="CX35" s="607"/>
      <c r="CY35" s="608"/>
      <c r="CZ35" s="591">
        <v>0.8</v>
      </c>
      <c r="DA35" s="609"/>
      <c r="DB35" s="609"/>
      <c r="DC35" s="610"/>
      <c r="DD35" s="594">
        <v>57086</v>
      </c>
      <c r="DE35" s="607"/>
      <c r="DF35" s="607"/>
      <c r="DG35" s="607"/>
      <c r="DH35" s="607"/>
      <c r="DI35" s="607"/>
      <c r="DJ35" s="607"/>
      <c r="DK35" s="608"/>
      <c r="DL35" s="594">
        <v>56037</v>
      </c>
      <c r="DM35" s="607"/>
      <c r="DN35" s="607"/>
      <c r="DO35" s="607"/>
      <c r="DP35" s="607"/>
      <c r="DQ35" s="607"/>
      <c r="DR35" s="607"/>
      <c r="DS35" s="607"/>
      <c r="DT35" s="607"/>
      <c r="DU35" s="607"/>
      <c r="DV35" s="608"/>
      <c r="DW35" s="611">
        <v>1.2</v>
      </c>
      <c r="DX35" s="612"/>
      <c r="DY35" s="612"/>
      <c r="DZ35" s="612"/>
      <c r="EA35" s="612"/>
      <c r="EB35" s="612"/>
      <c r="EC35" s="613"/>
    </row>
    <row r="36" spans="2:133" ht="11.25" customHeight="1">
      <c r="B36" s="569" t="s">
        <v>308</v>
      </c>
      <c r="C36" s="570"/>
      <c r="D36" s="570"/>
      <c r="E36" s="570"/>
      <c r="F36" s="570"/>
      <c r="G36" s="570"/>
      <c r="H36" s="570"/>
      <c r="I36" s="570"/>
      <c r="J36" s="570"/>
      <c r="K36" s="570"/>
      <c r="L36" s="570"/>
      <c r="M36" s="570"/>
      <c r="N36" s="570"/>
      <c r="O36" s="570"/>
      <c r="P36" s="570"/>
      <c r="Q36" s="571"/>
      <c r="R36" s="572">
        <v>8017124</v>
      </c>
      <c r="S36" s="629"/>
      <c r="T36" s="629"/>
      <c r="U36" s="629"/>
      <c r="V36" s="629"/>
      <c r="W36" s="629"/>
      <c r="X36" s="629"/>
      <c r="Y36" s="632"/>
      <c r="Z36" s="633">
        <v>100</v>
      </c>
      <c r="AA36" s="633"/>
      <c r="AB36" s="633"/>
      <c r="AC36" s="633"/>
      <c r="AD36" s="634">
        <v>4274060</v>
      </c>
      <c r="AE36" s="634"/>
      <c r="AF36" s="634"/>
      <c r="AG36" s="634"/>
      <c r="AH36" s="634"/>
      <c r="AI36" s="634"/>
      <c r="AJ36" s="634"/>
      <c r="AK36" s="634"/>
      <c r="AL36" s="635">
        <v>100</v>
      </c>
      <c r="AM36" s="636"/>
      <c r="AN36" s="636"/>
      <c r="AO36" s="637"/>
      <c r="AQ36" s="614" t="s">
        <v>309</v>
      </c>
      <c r="AR36" s="615"/>
      <c r="AS36" s="615"/>
      <c r="AT36" s="615"/>
      <c r="AU36" s="615"/>
      <c r="AV36" s="615"/>
      <c r="AW36" s="615"/>
      <c r="AX36" s="615"/>
      <c r="AY36" s="616"/>
      <c r="AZ36" s="588">
        <v>450586</v>
      </c>
      <c r="BA36" s="589"/>
      <c r="BB36" s="589"/>
      <c r="BC36" s="589"/>
      <c r="BD36" s="607"/>
      <c r="BE36" s="607"/>
      <c r="BF36" s="617"/>
      <c r="BG36" s="625" t="s">
        <v>310</v>
      </c>
      <c r="BH36" s="622"/>
      <c r="BI36" s="622"/>
      <c r="BJ36" s="622"/>
      <c r="BK36" s="622"/>
      <c r="BL36" s="622"/>
      <c r="BM36" s="622"/>
      <c r="BN36" s="622"/>
      <c r="BO36" s="622"/>
      <c r="BP36" s="622"/>
      <c r="BQ36" s="622"/>
      <c r="BR36" s="622"/>
      <c r="BS36" s="622"/>
      <c r="BT36" s="622"/>
      <c r="BU36" s="623"/>
      <c r="BV36" s="588">
        <v>81040</v>
      </c>
      <c r="BW36" s="589"/>
      <c r="BX36" s="589"/>
      <c r="BY36" s="589"/>
      <c r="BZ36" s="589"/>
      <c r="CA36" s="589"/>
      <c r="CB36" s="624"/>
      <c r="CD36" s="625" t="s">
        <v>311</v>
      </c>
      <c r="CE36" s="622"/>
      <c r="CF36" s="622"/>
      <c r="CG36" s="622"/>
      <c r="CH36" s="622"/>
      <c r="CI36" s="622"/>
      <c r="CJ36" s="622"/>
      <c r="CK36" s="622"/>
      <c r="CL36" s="622"/>
      <c r="CM36" s="622"/>
      <c r="CN36" s="622"/>
      <c r="CO36" s="622"/>
      <c r="CP36" s="622"/>
      <c r="CQ36" s="623"/>
      <c r="CR36" s="588">
        <v>816831</v>
      </c>
      <c r="CS36" s="589"/>
      <c r="CT36" s="589"/>
      <c r="CU36" s="589"/>
      <c r="CV36" s="589"/>
      <c r="CW36" s="589"/>
      <c r="CX36" s="589"/>
      <c r="CY36" s="590"/>
      <c r="CZ36" s="591">
        <v>10.6</v>
      </c>
      <c r="DA36" s="609"/>
      <c r="DB36" s="609"/>
      <c r="DC36" s="610"/>
      <c r="DD36" s="594">
        <v>757088</v>
      </c>
      <c r="DE36" s="589"/>
      <c r="DF36" s="589"/>
      <c r="DG36" s="589"/>
      <c r="DH36" s="589"/>
      <c r="DI36" s="589"/>
      <c r="DJ36" s="589"/>
      <c r="DK36" s="590"/>
      <c r="DL36" s="594">
        <v>577471</v>
      </c>
      <c r="DM36" s="589"/>
      <c r="DN36" s="589"/>
      <c r="DO36" s="589"/>
      <c r="DP36" s="589"/>
      <c r="DQ36" s="589"/>
      <c r="DR36" s="589"/>
      <c r="DS36" s="589"/>
      <c r="DT36" s="589"/>
      <c r="DU36" s="589"/>
      <c r="DV36" s="590"/>
      <c r="DW36" s="611">
        <v>12.5</v>
      </c>
      <c r="DX36" s="612"/>
      <c r="DY36" s="612"/>
      <c r="DZ36" s="612"/>
      <c r="EA36" s="612"/>
      <c r="EB36" s="612"/>
      <c r="EC36" s="613"/>
    </row>
    <row r="37" spans="2:133" ht="11.25" customHeight="1">
      <c r="AQ37" s="614" t="s">
        <v>312</v>
      </c>
      <c r="AR37" s="615"/>
      <c r="AS37" s="615"/>
      <c r="AT37" s="615"/>
      <c r="AU37" s="615"/>
      <c r="AV37" s="615"/>
      <c r="AW37" s="615"/>
      <c r="AX37" s="615"/>
      <c r="AY37" s="616"/>
      <c r="AZ37" s="588">
        <v>63053</v>
      </c>
      <c r="BA37" s="589"/>
      <c r="BB37" s="589"/>
      <c r="BC37" s="589"/>
      <c r="BD37" s="607"/>
      <c r="BE37" s="607"/>
      <c r="BF37" s="617"/>
      <c r="BG37" s="625" t="s">
        <v>313</v>
      </c>
      <c r="BH37" s="622"/>
      <c r="BI37" s="622"/>
      <c r="BJ37" s="622"/>
      <c r="BK37" s="622"/>
      <c r="BL37" s="622"/>
      <c r="BM37" s="622"/>
      <c r="BN37" s="622"/>
      <c r="BO37" s="622"/>
      <c r="BP37" s="622"/>
      <c r="BQ37" s="622"/>
      <c r="BR37" s="622"/>
      <c r="BS37" s="622"/>
      <c r="BT37" s="622"/>
      <c r="BU37" s="623"/>
      <c r="BV37" s="588">
        <v>2872</v>
      </c>
      <c r="BW37" s="589"/>
      <c r="BX37" s="589"/>
      <c r="BY37" s="589"/>
      <c r="BZ37" s="589"/>
      <c r="CA37" s="589"/>
      <c r="CB37" s="624"/>
      <c r="CD37" s="625" t="s">
        <v>314</v>
      </c>
      <c r="CE37" s="622"/>
      <c r="CF37" s="622"/>
      <c r="CG37" s="622"/>
      <c r="CH37" s="622"/>
      <c r="CI37" s="622"/>
      <c r="CJ37" s="622"/>
      <c r="CK37" s="622"/>
      <c r="CL37" s="622"/>
      <c r="CM37" s="622"/>
      <c r="CN37" s="622"/>
      <c r="CO37" s="622"/>
      <c r="CP37" s="622"/>
      <c r="CQ37" s="623"/>
      <c r="CR37" s="588">
        <v>532792</v>
      </c>
      <c r="CS37" s="607"/>
      <c r="CT37" s="607"/>
      <c r="CU37" s="607"/>
      <c r="CV37" s="607"/>
      <c r="CW37" s="607"/>
      <c r="CX37" s="607"/>
      <c r="CY37" s="608"/>
      <c r="CZ37" s="591">
        <v>6.9</v>
      </c>
      <c r="DA37" s="609"/>
      <c r="DB37" s="609"/>
      <c r="DC37" s="610"/>
      <c r="DD37" s="594">
        <v>526364</v>
      </c>
      <c r="DE37" s="607"/>
      <c r="DF37" s="607"/>
      <c r="DG37" s="607"/>
      <c r="DH37" s="607"/>
      <c r="DI37" s="607"/>
      <c r="DJ37" s="607"/>
      <c r="DK37" s="608"/>
      <c r="DL37" s="594">
        <v>450863</v>
      </c>
      <c r="DM37" s="607"/>
      <c r="DN37" s="607"/>
      <c r="DO37" s="607"/>
      <c r="DP37" s="607"/>
      <c r="DQ37" s="607"/>
      <c r="DR37" s="607"/>
      <c r="DS37" s="607"/>
      <c r="DT37" s="607"/>
      <c r="DU37" s="607"/>
      <c r="DV37" s="608"/>
      <c r="DW37" s="611">
        <v>9.6999999999999993</v>
      </c>
      <c r="DX37" s="612"/>
      <c r="DY37" s="612"/>
      <c r="DZ37" s="612"/>
      <c r="EA37" s="612"/>
      <c r="EB37" s="612"/>
      <c r="EC37" s="613"/>
    </row>
    <row r="38" spans="2:133" ht="11.25" customHeight="1">
      <c r="AQ38" s="614" t="s">
        <v>315</v>
      </c>
      <c r="AR38" s="615"/>
      <c r="AS38" s="615"/>
      <c r="AT38" s="615"/>
      <c r="AU38" s="615"/>
      <c r="AV38" s="615"/>
      <c r="AW38" s="615"/>
      <c r="AX38" s="615"/>
      <c r="AY38" s="616"/>
      <c r="AZ38" s="588" t="s">
        <v>316</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5059</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1065706</v>
      </c>
      <c r="CS38" s="589"/>
      <c r="CT38" s="589"/>
      <c r="CU38" s="589"/>
      <c r="CV38" s="589"/>
      <c r="CW38" s="589"/>
      <c r="CX38" s="589"/>
      <c r="CY38" s="590"/>
      <c r="CZ38" s="591">
        <v>13.8</v>
      </c>
      <c r="DA38" s="609"/>
      <c r="DB38" s="609"/>
      <c r="DC38" s="610"/>
      <c r="DD38" s="594">
        <v>979462</v>
      </c>
      <c r="DE38" s="589"/>
      <c r="DF38" s="589"/>
      <c r="DG38" s="589"/>
      <c r="DH38" s="589"/>
      <c r="DI38" s="589"/>
      <c r="DJ38" s="589"/>
      <c r="DK38" s="590"/>
      <c r="DL38" s="594">
        <v>901325</v>
      </c>
      <c r="DM38" s="589"/>
      <c r="DN38" s="589"/>
      <c r="DO38" s="589"/>
      <c r="DP38" s="589"/>
      <c r="DQ38" s="589"/>
      <c r="DR38" s="589"/>
      <c r="DS38" s="589"/>
      <c r="DT38" s="589"/>
      <c r="DU38" s="589"/>
      <c r="DV38" s="590"/>
      <c r="DW38" s="611">
        <v>19.5</v>
      </c>
      <c r="DX38" s="612"/>
      <c r="DY38" s="612"/>
      <c r="DZ38" s="612"/>
      <c r="EA38" s="612"/>
      <c r="EB38" s="612"/>
      <c r="EC38" s="613"/>
    </row>
    <row r="39" spans="2:133" ht="11.25" customHeight="1">
      <c r="AQ39" s="614" t="s">
        <v>319</v>
      </c>
      <c r="AR39" s="615"/>
      <c r="AS39" s="615"/>
      <c r="AT39" s="615"/>
      <c r="AU39" s="615"/>
      <c r="AV39" s="615"/>
      <c r="AW39" s="615"/>
      <c r="AX39" s="615"/>
      <c r="AY39" s="616"/>
      <c r="AZ39" s="588" t="s">
        <v>316</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106</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689500</v>
      </c>
      <c r="CS39" s="607"/>
      <c r="CT39" s="607"/>
      <c r="CU39" s="607"/>
      <c r="CV39" s="607"/>
      <c r="CW39" s="607"/>
      <c r="CX39" s="607"/>
      <c r="CY39" s="608"/>
      <c r="CZ39" s="591">
        <v>8.9</v>
      </c>
      <c r="DA39" s="609"/>
      <c r="DB39" s="609"/>
      <c r="DC39" s="610"/>
      <c r="DD39" s="594">
        <v>659950</v>
      </c>
      <c r="DE39" s="607"/>
      <c r="DF39" s="607"/>
      <c r="DG39" s="607"/>
      <c r="DH39" s="607"/>
      <c r="DI39" s="607"/>
      <c r="DJ39" s="607"/>
      <c r="DK39" s="608"/>
      <c r="DL39" s="594" t="s">
        <v>316</v>
      </c>
      <c r="DM39" s="607"/>
      <c r="DN39" s="607"/>
      <c r="DO39" s="607"/>
      <c r="DP39" s="607"/>
      <c r="DQ39" s="607"/>
      <c r="DR39" s="607"/>
      <c r="DS39" s="607"/>
      <c r="DT39" s="607"/>
      <c r="DU39" s="607"/>
      <c r="DV39" s="608"/>
      <c r="DW39" s="611" t="s">
        <v>316</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156979</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76</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70212</v>
      </c>
      <c r="CS40" s="589"/>
      <c r="CT40" s="589"/>
      <c r="CU40" s="589"/>
      <c r="CV40" s="589"/>
      <c r="CW40" s="589"/>
      <c r="CX40" s="589"/>
      <c r="CY40" s="590"/>
      <c r="CZ40" s="591">
        <v>0.9</v>
      </c>
      <c r="DA40" s="609"/>
      <c r="DB40" s="609"/>
      <c r="DC40" s="610"/>
      <c r="DD40" s="594">
        <v>12</v>
      </c>
      <c r="DE40" s="589"/>
      <c r="DF40" s="589"/>
      <c r="DG40" s="589"/>
      <c r="DH40" s="589"/>
      <c r="DI40" s="589"/>
      <c r="DJ40" s="589"/>
      <c r="DK40" s="590"/>
      <c r="DL40" s="594" t="s">
        <v>316</v>
      </c>
      <c r="DM40" s="589"/>
      <c r="DN40" s="589"/>
      <c r="DO40" s="589"/>
      <c r="DP40" s="589"/>
      <c r="DQ40" s="589"/>
      <c r="DR40" s="589"/>
      <c r="DS40" s="589"/>
      <c r="DT40" s="589"/>
      <c r="DU40" s="589"/>
      <c r="DV40" s="590"/>
      <c r="DW40" s="611" t="s">
        <v>316</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470256</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295</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329</v>
      </c>
      <c r="CS41" s="607"/>
      <c r="CT41" s="607"/>
      <c r="CU41" s="607"/>
      <c r="CV41" s="607"/>
      <c r="CW41" s="607"/>
      <c r="CX41" s="607"/>
      <c r="CY41" s="608"/>
      <c r="CZ41" s="591" t="s">
        <v>329</v>
      </c>
      <c r="DA41" s="609"/>
      <c r="DB41" s="609"/>
      <c r="DC41" s="610"/>
      <c r="DD41" s="594" t="s">
        <v>329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1451577</v>
      </c>
      <c r="CS42" s="589"/>
      <c r="CT42" s="589"/>
      <c r="CU42" s="589"/>
      <c r="CV42" s="589"/>
      <c r="CW42" s="589"/>
      <c r="CX42" s="589"/>
      <c r="CY42" s="590"/>
      <c r="CZ42" s="591">
        <v>18.8</v>
      </c>
      <c r="DA42" s="592"/>
      <c r="DB42" s="592"/>
      <c r="DC42" s="593"/>
      <c r="DD42" s="594">
        <v>200237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32675</v>
      </c>
      <c r="CS43" s="607"/>
      <c r="CT43" s="607"/>
      <c r="CU43" s="607"/>
      <c r="CV43" s="607"/>
      <c r="CW43" s="607"/>
      <c r="CX43" s="607"/>
      <c r="CY43" s="608"/>
      <c r="CZ43" s="591">
        <v>0.4</v>
      </c>
      <c r="DA43" s="609"/>
      <c r="DB43" s="609"/>
      <c r="DC43" s="610"/>
      <c r="DD43" s="594">
        <v>32674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286</v>
      </c>
      <c r="CE44" s="602"/>
      <c r="CF44" s="585" t="s">
        <v>335</v>
      </c>
      <c r="CG44" s="586"/>
      <c r="CH44" s="586"/>
      <c r="CI44" s="586"/>
      <c r="CJ44" s="586"/>
      <c r="CK44" s="586"/>
      <c r="CL44" s="586"/>
      <c r="CM44" s="586"/>
      <c r="CN44" s="586"/>
      <c r="CO44" s="586"/>
      <c r="CP44" s="586"/>
      <c r="CQ44" s="587"/>
      <c r="CR44" s="588">
        <v>1447659</v>
      </c>
      <c r="CS44" s="589"/>
      <c r="CT44" s="589"/>
      <c r="CU44" s="589"/>
      <c r="CV44" s="589"/>
      <c r="CW44" s="589"/>
      <c r="CX44" s="589"/>
      <c r="CY44" s="590"/>
      <c r="CZ44" s="591">
        <v>18.7</v>
      </c>
      <c r="DA44" s="592"/>
      <c r="DB44" s="592"/>
      <c r="DC44" s="593"/>
      <c r="DD44" s="594">
        <v>199041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105701</v>
      </c>
      <c r="CS45" s="607"/>
      <c r="CT45" s="607"/>
      <c r="CU45" s="607"/>
      <c r="CV45" s="607"/>
      <c r="CW45" s="607"/>
      <c r="CX45" s="607"/>
      <c r="CY45" s="608"/>
      <c r="CZ45" s="591">
        <v>1.4</v>
      </c>
      <c r="DA45" s="609"/>
      <c r="DB45" s="609"/>
      <c r="DC45" s="610"/>
      <c r="DD45" s="594">
        <v>22768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1333133</v>
      </c>
      <c r="CS46" s="589"/>
      <c r="CT46" s="589"/>
      <c r="CU46" s="589"/>
      <c r="CV46" s="589"/>
      <c r="CW46" s="589"/>
      <c r="CX46" s="589"/>
      <c r="CY46" s="590"/>
      <c r="CZ46" s="591">
        <v>17.2</v>
      </c>
      <c r="DA46" s="592"/>
      <c r="DB46" s="592"/>
      <c r="DC46" s="593"/>
      <c r="DD46" s="594">
        <v>167448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v>3918</v>
      </c>
      <c r="CS47" s="607"/>
      <c r="CT47" s="607"/>
      <c r="CU47" s="607"/>
      <c r="CV47" s="607"/>
      <c r="CW47" s="607"/>
      <c r="CX47" s="607"/>
      <c r="CY47" s="608"/>
      <c r="CZ47" s="591">
        <v>0.1</v>
      </c>
      <c r="DA47" s="609"/>
      <c r="DB47" s="609"/>
      <c r="DC47" s="610"/>
      <c r="DD47" s="594">
        <v>1196</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316</v>
      </c>
      <c r="CS48" s="589"/>
      <c r="CT48" s="589"/>
      <c r="CU48" s="589"/>
      <c r="CV48" s="589"/>
      <c r="CW48" s="589"/>
      <c r="CX48" s="589"/>
      <c r="CY48" s="590"/>
      <c r="CZ48" s="591" t="s">
        <v>316</v>
      </c>
      <c r="DA48" s="592"/>
      <c r="DB48" s="592"/>
      <c r="DC48" s="593"/>
      <c r="DD48" s="594" t="s">
        <v>316</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340</v>
      </c>
      <c r="CE49" s="570"/>
      <c r="CF49" s="570"/>
      <c r="CG49" s="570"/>
      <c r="CH49" s="570"/>
      <c r="CI49" s="570"/>
      <c r="CJ49" s="570"/>
      <c r="CK49" s="570"/>
      <c r="CL49" s="570"/>
      <c r="CM49" s="570"/>
      <c r="CN49" s="570"/>
      <c r="CO49" s="570"/>
      <c r="CP49" s="570"/>
      <c r="CQ49" s="571"/>
      <c r="CR49" s="572">
        <v>7741002</v>
      </c>
      <c r="CS49" s="573"/>
      <c r="CT49" s="573"/>
      <c r="CU49" s="573"/>
      <c r="CV49" s="573"/>
      <c r="CW49" s="573"/>
      <c r="CX49" s="573"/>
      <c r="CY49" s="574"/>
      <c r="CZ49" s="575">
        <v>100</v>
      </c>
      <c r="DA49" s="576"/>
      <c r="DB49" s="576"/>
      <c r="DC49" s="577"/>
      <c r="DD49" s="578">
        <v>5287210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8017</v>
      </c>
      <c r="R7" s="1101"/>
      <c r="S7" s="1101"/>
      <c r="T7" s="1101"/>
      <c r="U7" s="1101"/>
      <c r="V7" s="1101">
        <v>7741</v>
      </c>
      <c r="W7" s="1101"/>
      <c r="X7" s="1101"/>
      <c r="Y7" s="1101"/>
      <c r="Z7" s="1101"/>
      <c r="AA7" s="1101">
        <v>276</v>
      </c>
      <c r="AB7" s="1101"/>
      <c r="AC7" s="1101"/>
      <c r="AD7" s="1101"/>
      <c r="AE7" s="1102"/>
      <c r="AF7" s="1103">
        <v>25</v>
      </c>
      <c r="AG7" s="1104"/>
      <c r="AH7" s="1104"/>
      <c r="AI7" s="1104"/>
      <c r="AJ7" s="1105"/>
      <c r="AK7" s="1087">
        <v>166</v>
      </c>
      <c r="AL7" s="1088"/>
      <c r="AM7" s="1088"/>
      <c r="AN7" s="1088"/>
      <c r="AO7" s="1088"/>
      <c r="AP7" s="1088">
        <v>4609</v>
      </c>
      <c r="AQ7" s="1088"/>
      <c r="AR7" s="1088"/>
      <c r="AS7" s="1088"/>
      <c r="AT7" s="1088"/>
      <c r="AU7" s="1089" t="s">
        <v>528</v>
      </c>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547</v>
      </c>
      <c r="BT7" s="1092"/>
      <c r="BU7" s="1092"/>
      <c r="BV7" s="1092"/>
      <c r="BW7" s="1092"/>
      <c r="BX7" s="1092"/>
      <c r="BY7" s="1092"/>
      <c r="BZ7" s="1092"/>
      <c r="CA7" s="1092"/>
      <c r="CB7" s="1092"/>
      <c r="CC7" s="1092"/>
      <c r="CD7" s="1092"/>
      <c r="CE7" s="1092"/>
      <c r="CF7" s="1092"/>
      <c r="CG7" s="1093"/>
      <c r="CH7" s="1084">
        <v>0</v>
      </c>
      <c r="CI7" s="1085"/>
      <c r="CJ7" s="1085"/>
      <c r="CK7" s="1085"/>
      <c r="CL7" s="1086"/>
      <c r="CM7" s="1084">
        <v>19</v>
      </c>
      <c r="CN7" s="1085"/>
      <c r="CO7" s="1085"/>
      <c r="CP7" s="1085"/>
      <c r="CQ7" s="1086"/>
      <c r="CR7" s="1084">
        <v>5</v>
      </c>
      <c r="CS7" s="1085"/>
      <c r="CT7" s="1085"/>
      <c r="CU7" s="1085"/>
      <c r="CV7" s="1086"/>
      <c r="CW7" s="1084" t="s">
        <v>548</v>
      </c>
      <c r="CX7" s="1085"/>
      <c r="CY7" s="1085"/>
      <c r="CZ7" s="1085"/>
      <c r="DA7" s="1086"/>
      <c r="DB7" s="1084" t="s">
        <v>549</v>
      </c>
      <c r="DC7" s="1085"/>
      <c r="DD7" s="1085"/>
      <c r="DE7" s="1085"/>
      <c r="DF7" s="1086"/>
      <c r="DG7" s="1084">
        <v>41</v>
      </c>
      <c r="DH7" s="1085"/>
      <c r="DI7" s="1085"/>
      <c r="DJ7" s="1085"/>
      <c r="DK7" s="1086"/>
      <c r="DL7" s="1084" t="s">
        <v>549</v>
      </c>
      <c r="DM7" s="1085"/>
      <c r="DN7" s="1085"/>
      <c r="DO7" s="1085"/>
      <c r="DP7" s="1086"/>
      <c r="DQ7" s="1084" t="s">
        <v>549</v>
      </c>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364</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365</v>
      </c>
      <c r="B23" s="940" t="s">
        <v>366</v>
      </c>
      <c r="C23" s="941"/>
      <c r="D23" s="941"/>
      <c r="E23" s="941"/>
      <c r="F23" s="941"/>
      <c r="G23" s="941"/>
      <c r="H23" s="941"/>
      <c r="I23" s="941"/>
      <c r="J23" s="941"/>
      <c r="K23" s="941"/>
      <c r="L23" s="941"/>
      <c r="M23" s="941"/>
      <c r="N23" s="941"/>
      <c r="O23" s="941"/>
      <c r="P23" s="942"/>
      <c r="Q23" s="1064">
        <f>SUM(Q7)</f>
        <v>8017</v>
      </c>
      <c r="R23" s="1065"/>
      <c r="S23" s="1065"/>
      <c r="T23" s="1065"/>
      <c r="U23" s="1065"/>
      <c r="V23" s="1065">
        <f>SUM(V7)</f>
        <v>7741</v>
      </c>
      <c r="W23" s="1065"/>
      <c r="X23" s="1065"/>
      <c r="Y23" s="1065"/>
      <c r="Z23" s="1065"/>
      <c r="AA23" s="1065">
        <f>SUM(AA7)</f>
        <v>276</v>
      </c>
      <c r="AB23" s="1065"/>
      <c r="AC23" s="1065"/>
      <c r="AD23" s="1065"/>
      <c r="AE23" s="1066"/>
      <c r="AF23" s="1067">
        <v>25</v>
      </c>
      <c r="AG23" s="1065"/>
      <c r="AH23" s="1065"/>
      <c r="AI23" s="1065"/>
      <c r="AJ23" s="1068"/>
      <c r="AK23" s="1069"/>
      <c r="AL23" s="1070"/>
      <c r="AM23" s="1070"/>
      <c r="AN23" s="1070"/>
      <c r="AO23" s="1070"/>
      <c r="AP23" s="1065">
        <f>SUM(AP7)</f>
        <v>4609</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346</v>
      </c>
      <c r="B26" s="992"/>
      <c r="C26" s="992"/>
      <c r="D26" s="992"/>
      <c r="E26" s="992"/>
      <c r="F26" s="992"/>
      <c r="G26" s="992"/>
      <c r="H26" s="992"/>
      <c r="I26" s="992"/>
      <c r="J26" s="992"/>
      <c r="K26" s="992"/>
      <c r="L26" s="992"/>
      <c r="M26" s="992"/>
      <c r="N26" s="992"/>
      <c r="O26" s="992"/>
      <c r="P26" s="993"/>
      <c r="Q26" s="997" t="s">
        <v>369</v>
      </c>
      <c r="R26" s="998"/>
      <c r="S26" s="998"/>
      <c r="T26" s="998"/>
      <c r="U26" s="999"/>
      <c r="V26" s="997" t="s">
        <v>370</v>
      </c>
      <c r="W26" s="998"/>
      <c r="X26" s="998"/>
      <c r="Y26" s="998"/>
      <c r="Z26" s="999"/>
      <c r="AA26" s="997" t="s">
        <v>371</v>
      </c>
      <c r="AB26" s="998"/>
      <c r="AC26" s="998"/>
      <c r="AD26" s="998"/>
      <c r="AE26" s="998"/>
      <c r="AF26" s="1055" t="s">
        <v>372</v>
      </c>
      <c r="AG26" s="1004"/>
      <c r="AH26" s="1004"/>
      <c r="AI26" s="1004"/>
      <c r="AJ26" s="1056"/>
      <c r="AK26" s="998" t="s">
        <v>373</v>
      </c>
      <c r="AL26" s="998"/>
      <c r="AM26" s="998"/>
      <c r="AN26" s="998"/>
      <c r="AO26" s="999"/>
      <c r="AP26" s="997" t="s">
        <v>374</v>
      </c>
      <c r="AQ26" s="998"/>
      <c r="AR26" s="998"/>
      <c r="AS26" s="998"/>
      <c r="AT26" s="999"/>
      <c r="AU26" s="997" t="s">
        <v>375</v>
      </c>
      <c r="AV26" s="998"/>
      <c r="AW26" s="998"/>
      <c r="AX26" s="998"/>
      <c r="AY26" s="999"/>
      <c r="AZ26" s="997" t="s">
        <v>376</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377</v>
      </c>
      <c r="C28" s="1047"/>
      <c r="D28" s="1047"/>
      <c r="E28" s="1047"/>
      <c r="F28" s="1047"/>
      <c r="G28" s="1047"/>
      <c r="H28" s="1047"/>
      <c r="I28" s="1047"/>
      <c r="J28" s="1047"/>
      <c r="K28" s="1047"/>
      <c r="L28" s="1047"/>
      <c r="M28" s="1047"/>
      <c r="N28" s="1047"/>
      <c r="O28" s="1047"/>
      <c r="P28" s="1048"/>
      <c r="Q28" s="1049">
        <v>2261</v>
      </c>
      <c r="R28" s="1050"/>
      <c r="S28" s="1050"/>
      <c r="T28" s="1050"/>
      <c r="U28" s="1050"/>
      <c r="V28" s="1050">
        <v>2155</v>
      </c>
      <c r="W28" s="1050"/>
      <c r="X28" s="1050"/>
      <c r="Y28" s="1050"/>
      <c r="Z28" s="1050"/>
      <c r="AA28" s="1050">
        <v>106</v>
      </c>
      <c r="AB28" s="1050"/>
      <c r="AC28" s="1050"/>
      <c r="AD28" s="1050"/>
      <c r="AE28" s="1051"/>
      <c r="AF28" s="1052">
        <v>106</v>
      </c>
      <c r="AG28" s="1050"/>
      <c r="AH28" s="1050"/>
      <c r="AI28" s="1050"/>
      <c r="AJ28" s="1053"/>
      <c r="AK28" s="1054">
        <v>227</v>
      </c>
      <c r="AL28" s="1042"/>
      <c r="AM28" s="1042"/>
      <c r="AN28" s="1042"/>
      <c r="AO28" s="1042"/>
      <c r="AP28" s="1042" t="s">
        <v>529</v>
      </c>
      <c r="AQ28" s="1042"/>
      <c r="AR28" s="1042"/>
      <c r="AS28" s="1042"/>
      <c r="AT28" s="1042"/>
      <c r="AU28" s="1042" t="s">
        <v>529</v>
      </c>
      <c r="AV28" s="1042"/>
      <c r="AW28" s="1042"/>
      <c r="AX28" s="1042"/>
      <c r="AY28" s="1042"/>
      <c r="AZ28" s="1043" t="s">
        <v>529</v>
      </c>
      <c r="BA28" s="1043"/>
      <c r="BB28" s="1043"/>
      <c r="BC28" s="1043"/>
      <c r="BD28" s="1043"/>
      <c r="BE28" s="1044" t="s">
        <v>551</v>
      </c>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378</v>
      </c>
      <c r="C29" s="1034"/>
      <c r="D29" s="1034"/>
      <c r="E29" s="1034"/>
      <c r="F29" s="1034"/>
      <c r="G29" s="1034"/>
      <c r="H29" s="1034"/>
      <c r="I29" s="1034"/>
      <c r="J29" s="1034"/>
      <c r="K29" s="1034"/>
      <c r="L29" s="1034"/>
      <c r="M29" s="1034"/>
      <c r="N29" s="1034"/>
      <c r="O29" s="1034"/>
      <c r="P29" s="1035"/>
      <c r="Q29" s="1039">
        <v>183</v>
      </c>
      <c r="R29" s="1040"/>
      <c r="S29" s="1040"/>
      <c r="T29" s="1040"/>
      <c r="U29" s="1040"/>
      <c r="V29" s="1040">
        <v>176</v>
      </c>
      <c r="W29" s="1040"/>
      <c r="X29" s="1040"/>
      <c r="Y29" s="1040"/>
      <c r="Z29" s="1040"/>
      <c r="AA29" s="1040">
        <v>7</v>
      </c>
      <c r="AB29" s="1040"/>
      <c r="AC29" s="1040"/>
      <c r="AD29" s="1040"/>
      <c r="AE29" s="1041"/>
      <c r="AF29" s="1015">
        <v>7</v>
      </c>
      <c r="AG29" s="1016"/>
      <c r="AH29" s="1016"/>
      <c r="AI29" s="1016"/>
      <c r="AJ29" s="1017"/>
      <c r="AK29" s="976">
        <v>46</v>
      </c>
      <c r="AL29" s="967"/>
      <c r="AM29" s="967"/>
      <c r="AN29" s="967"/>
      <c r="AO29" s="967"/>
      <c r="AP29" s="967" t="s">
        <v>529</v>
      </c>
      <c r="AQ29" s="967"/>
      <c r="AR29" s="967"/>
      <c r="AS29" s="967"/>
      <c r="AT29" s="967"/>
      <c r="AU29" s="967" t="s">
        <v>529</v>
      </c>
      <c r="AV29" s="967"/>
      <c r="AW29" s="967"/>
      <c r="AX29" s="967"/>
      <c r="AY29" s="967"/>
      <c r="AZ29" s="1038" t="s">
        <v>529</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379</v>
      </c>
      <c r="C30" s="1034"/>
      <c r="D30" s="1034"/>
      <c r="E30" s="1034"/>
      <c r="F30" s="1034"/>
      <c r="G30" s="1034"/>
      <c r="H30" s="1034"/>
      <c r="I30" s="1034"/>
      <c r="J30" s="1034"/>
      <c r="K30" s="1034"/>
      <c r="L30" s="1034"/>
      <c r="M30" s="1034"/>
      <c r="N30" s="1034"/>
      <c r="O30" s="1034"/>
      <c r="P30" s="1035"/>
      <c r="Q30" s="1039">
        <v>1503</v>
      </c>
      <c r="R30" s="1040"/>
      <c r="S30" s="1040"/>
      <c r="T30" s="1040"/>
      <c r="U30" s="1040"/>
      <c r="V30" s="1040">
        <v>1492</v>
      </c>
      <c r="W30" s="1040"/>
      <c r="X30" s="1040"/>
      <c r="Y30" s="1040"/>
      <c r="Z30" s="1040"/>
      <c r="AA30" s="1040">
        <v>11</v>
      </c>
      <c r="AB30" s="1040"/>
      <c r="AC30" s="1040"/>
      <c r="AD30" s="1040"/>
      <c r="AE30" s="1041"/>
      <c r="AF30" s="1015">
        <v>11</v>
      </c>
      <c r="AG30" s="1016"/>
      <c r="AH30" s="1016"/>
      <c r="AI30" s="1016"/>
      <c r="AJ30" s="1017"/>
      <c r="AK30" s="976">
        <v>233</v>
      </c>
      <c r="AL30" s="967"/>
      <c r="AM30" s="967"/>
      <c r="AN30" s="967"/>
      <c r="AO30" s="967"/>
      <c r="AP30" s="967" t="s">
        <v>529</v>
      </c>
      <c r="AQ30" s="967"/>
      <c r="AR30" s="967"/>
      <c r="AS30" s="967"/>
      <c r="AT30" s="967"/>
      <c r="AU30" s="967" t="s">
        <v>529</v>
      </c>
      <c r="AV30" s="967"/>
      <c r="AW30" s="967"/>
      <c r="AX30" s="967"/>
      <c r="AY30" s="967"/>
      <c r="AZ30" s="1038" t="s">
        <v>529</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380</v>
      </c>
      <c r="C31" s="1034"/>
      <c r="D31" s="1034"/>
      <c r="E31" s="1034"/>
      <c r="F31" s="1034"/>
      <c r="G31" s="1034"/>
      <c r="H31" s="1034"/>
      <c r="I31" s="1034"/>
      <c r="J31" s="1034"/>
      <c r="K31" s="1034"/>
      <c r="L31" s="1034"/>
      <c r="M31" s="1034"/>
      <c r="N31" s="1034"/>
      <c r="O31" s="1034"/>
      <c r="P31" s="1035"/>
      <c r="Q31" s="1039">
        <v>7</v>
      </c>
      <c r="R31" s="1040"/>
      <c r="S31" s="1040"/>
      <c r="T31" s="1040"/>
      <c r="U31" s="1040"/>
      <c r="V31" s="1040">
        <v>6</v>
      </c>
      <c r="W31" s="1040"/>
      <c r="X31" s="1040"/>
      <c r="Y31" s="1040"/>
      <c r="Z31" s="1040"/>
      <c r="AA31" s="1040">
        <v>2</v>
      </c>
      <c r="AB31" s="1040"/>
      <c r="AC31" s="1040"/>
      <c r="AD31" s="1040"/>
      <c r="AE31" s="1041"/>
      <c r="AF31" s="1015">
        <v>2</v>
      </c>
      <c r="AG31" s="1016"/>
      <c r="AH31" s="1016"/>
      <c r="AI31" s="1016"/>
      <c r="AJ31" s="1017"/>
      <c r="AK31" s="976" t="s">
        <v>529</v>
      </c>
      <c r="AL31" s="967"/>
      <c r="AM31" s="967"/>
      <c r="AN31" s="967"/>
      <c r="AO31" s="967"/>
      <c r="AP31" s="967" t="s">
        <v>529</v>
      </c>
      <c r="AQ31" s="967"/>
      <c r="AR31" s="967"/>
      <c r="AS31" s="967"/>
      <c r="AT31" s="967"/>
      <c r="AU31" s="967" t="s">
        <v>529</v>
      </c>
      <c r="AV31" s="967"/>
      <c r="AW31" s="967"/>
      <c r="AX31" s="967"/>
      <c r="AY31" s="967"/>
      <c r="AZ31" s="1038" t="s">
        <v>529</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381</v>
      </c>
      <c r="C32" s="1034"/>
      <c r="D32" s="1034"/>
      <c r="E32" s="1034"/>
      <c r="F32" s="1034"/>
      <c r="G32" s="1034"/>
      <c r="H32" s="1034"/>
      <c r="I32" s="1034"/>
      <c r="J32" s="1034"/>
      <c r="K32" s="1034"/>
      <c r="L32" s="1034"/>
      <c r="M32" s="1034"/>
      <c r="N32" s="1034"/>
      <c r="O32" s="1034"/>
      <c r="P32" s="1035"/>
      <c r="Q32" s="1039">
        <v>579</v>
      </c>
      <c r="R32" s="1040"/>
      <c r="S32" s="1040"/>
      <c r="T32" s="1040"/>
      <c r="U32" s="1040"/>
      <c r="V32" s="1040">
        <v>542</v>
      </c>
      <c r="W32" s="1040"/>
      <c r="X32" s="1040"/>
      <c r="Y32" s="1040"/>
      <c r="Z32" s="1040"/>
      <c r="AA32" s="1040">
        <v>37</v>
      </c>
      <c r="AB32" s="1040"/>
      <c r="AC32" s="1040"/>
      <c r="AD32" s="1040"/>
      <c r="AE32" s="1041"/>
      <c r="AF32" s="1015">
        <v>507</v>
      </c>
      <c r="AG32" s="1016"/>
      <c r="AH32" s="1016"/>
      <c r="AI32" s="1016"/>
      <c r="AJ32" s="1017"/>
      <c r="AK32" s="976">
        <v>63</v>
      </c>
      <c r="AL32" s="967"/>
      <c r="AM32" s="967"/>
      <c r="AN32" s="967"/>
      <c r="AO32" s="967"/>
      <c r="AP32" s="967">
        <v>235</v>
      </c>
      <c r="AQ32" s="967"/>
      <c r="AR32" s="967"/>
      <c r="AS32" s="967"/>
      <c r="AT32" s="967"/>
      <c r="AU32" s="967">
        <v>15</v>
      </c>
      <c r="AV32" s="967"/>
      <c r="AW32" s="967"/>
      <c r="AX32" s="967"/>
      <c r="AY32" s="967"/>
      <c r="AZ32" s="1038" t="s">
        <v>529</v>
      </c>
      <c r="BA32" s="1038"/>
      <c r="BB32" s="1038"/>
      <c r="BC32" s="1038"/>
      <c r="BD32" s="1038"/>
      <c r="BE32" s="1028" t="s">
        <v>382</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383</v>
      </c>
      <c r="C33" s="1034"/>
      <c r="D33" s="1034"/>
      <c r="E33" s="1034"/>
      <c r="F33" s="1034"/>
      <c r="G33" s="1034"/>
      <c r="H33" s="1034"/>
      <c r="I33" s="1034"/>
      <c r="J33" s="1034"/>
      <c r="K33" s="1034"/>
      <c r="L33" s="1034"/>
      <c r="M33" s="1034"/>
      <c r="N33" s="1034"/>
      <c r="O33" s="1034"/>
      <c r="P33" s="1035"/>
      <c r="Q33" s="1039">
        <v>912</v>
      </c>
      <c r="R33" s="1040"/>
      <c r="S33" s="1040"/>
      <c r="T33" s="1040"/>
      <c r="U33" s="1040"/>
      <c r="V33" s="1040">
        <v>883</v>
      </c>
      <c r="W33" s="1040"/>
      <c r="X33" s="1040"/>
      <c r="Y33" s="1040"/>
      <c r="Z33" s="1040"/>
      <c r="AA33" s="1040">
        <v>29</v>
      </c>
      <c r="AB33" s="1040"/>
      <c r="AC33" s="1040"/>
      <c r="AD33" s="1040"/>
      <c r="AE33" s="1041"/>
      <c r="AF33" s="1015">
        <v>28</v>
      </c>
      <c r="AG33" s="1016"/>
      <c r="AH33" s="1016"/>
      <c r="AI33" s="1016"/>
      <c r="AJ33" s="1017"/>
      <c r="AK33" s="976">
        <v>451</v>
      </c>
      <c r="AL33" s="967"/>
      <c r="AM33" s="967"/>
      <c r="AN33" s="967"/>
      <c r="AO33" s="967"/>
      <c r="AP33" s="967">
        <v>5952</v>
      </c>
      <c r="AQ33" s="967"/>
      <c r="AR33" s="967"/>
      <c r="AS33" s="967"/>
      <c r="AT33" s="967"/>
      <c r="AU33" s="967">
        <v>5440</v>
      </c>
      <c r="AV33" s="967"/>
      <c r="AW33" s="967"/>
      <c r="AX33" s="967"/>
      <c r="AY33" s="967"/>
      <c r="AZ33" s="1038" t="s">
        <v>550</v>
      </c>
      <c r="BA33" s="1038"/>
      <c r="BB33" s="1038"/>
      <c r="BC33" s="1038"/>
      <c r="BD33" s="1038"/>
      <c r="BE33" s="1028" t="s">
        <v>384</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385</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365</v>
      </c>
      <c r="B63" s="940" t="s">
        <v>386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660</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388</v>
      </c>
      <c r="B66" s="992"/>
      <c r="C66" s="992"/>
      <c r="D66" s="992"/>
      <c r="E66" s="992"/>
      <c r="F66" s="992"/>
      <c r="G66" s="992"/>
      <c r="H66" s="992"/>
      <c r="I66" s="992"/>
      <c r="J66" s="992"/>
      <c r="K66" s="992"/>
      <c r="L66" s="992"/>
      <c r="M66" s="992"/>
      <c r="N66" s="992"/>
      <c r="O66" s="992"/>
      <c r="P66" s="993"/>
      <c r="Q66" s="997" t="s">
        <v>369</v>
      </c>
      <c r="R66" s="998"/>
      <c r="S66" s="998"/>
      <c r="T66" s="998"/>
      <c r="U66" s="999"/>
      <c r="V66" s="997" t="s">
        <v>370</v>
      </c>
      <c r="W66" s="998"/>
      <c r="X66" s="998"/>
      <c r="Y66" s="998"/>
      <c r="Z66" s="999"/>
      <c r="AA66" s="997" t="s">
        <v>371</v>
      </c>
      <c r="AB66" s="998"/>
      <c r="AC66" s="998"/>
      <c r="AD66" s="998"/>
      <c r="AE66" s="999"/>
      <c r="AF66" s="1003" t="s">
        <v>372</v>
      </c>
      <c r="AG66" s="1004"/>
      <c r="AH66" s="1004"/>
      <c r="AI66" s="1004"/>
      <c r="AJ66" s="1005"/>
      <c r="AK66" s="997" t="s">
        <v>373</v>
      </c>
      <c r="AL66" s="992"/>
      <c r="AM66" s="992"/>
      <c r="AN66" s="992"/>
      <c r="AO66" s="993"/>
      <c r="AP66" s="997" t="s">
        <v>374</v>
      </c>
      <c r="AQ66" s="998"/>
      <c r="AR66" s="998"/>
      <c r="AS66" s="998"/>
      <c r="AT66" s="999"/>
      <c r="AU66" s="997" t="s">
        <v>389</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530</v>
      </c>
      <c r="C68" s="982"/>
      <c r="D68" s="982"/>
      <c r="E68" s="982"/>
      <c r="F68" s="982"/>
      <c r="G68" s="982"/>
      <c r="H68" s="982"/>
      <c r="I68" s="982"/>
      <c r="J68" s="982"/>
      <c r="K68" s="982"/>
      <c r="L68" s="982"/>
      <c r="M68" s="982"/>
      <c r="N68" s="982"/>
      <c r="O68" s="982"/>
      <c r="P68" s="983"/>
      <c r="Q68" s="984">
        <v>3504</v>
      </c>
      <c r="R68" s="978"/>
      <c r="S68" s="978"/>
      <c r="T68" s="978"/>
      <c r="U68" s="978"/>
      <c r="V68" s="978">
        <v>3375</v>
      </c>
      <c r="W68" s="978"/>
      <c r="X68" s="978"/>
      <c r="Y68" s="978"/>
      <c r="Z68" s="978"/>
      <c r="AA68" s="978">
        <v>129</v>
      </c>
      <c r="AB68" s="978"/>
      <c r="AC68" s="978"/>
      <c r="AD68" s="978"/>
      <c r="AE68" s="978"/>
      <c r="AF68" s="978">
        <v>129</v>
      </c>
      <c r="AG68" s="978"/>
      <c r="AH68" s="978"/>
      <c r="AI68" s="978"/>
      <c r="AJ68" s="978"/>
      <c r="AK68" s="978">
        <v>90</v>
      </c>
      <c r="AL68" s="978"/>
      <c r="AM68" s="978"/>
      <c r="AN68" s="978"/>
      <c r="AO68" s="978"/>
      <c r="AP68" s="978">
        <v>707</v>
      </c>
      <c r="AQ68" s="978"/>
      <c r="AR68" s="978"/>
      <c r="AS68" s="978"/>
      <c r="AT68" s="978"/>
      <c r="AU68" s="978">
        <v>75</v>
      </c>
      <c r="AV68" s="978"/>
      <c r="AW68" s="978"/>
      <c r="AX68" s="978"/>
      <c r="AY68" s="978"/>
      <c r="AZ68" s="979" t="s">
        <v>542</v>
      </c>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531</v>
      </c>
      <c r="C69" s="971"/>
      <c r="D69" s="971"/>
      <c r="E69" s="971"/>
      <c r="F69" s="971"/>
      <c r="G69" s="971"/>
      <c r="H69" s="971"/>
      <c r="I69" s="971"/>
      <c r="J69" s="971"/>
      <c r="K69" s="971"/>
      <c r="L69" s="971"/>
      <c r="M69" s="971"/>
      <c r="N69" s="971"/>
      <c r="O69" s="971"/>
      <c r="P69" s="972"/>
      <c r="Q69" s="973">
        <v>2574</v>
      </c>
      <c r="R69" s="967"/>
      <c r="S69" s="967"/>
      <c r="T69" s="967"/>
      <c r="U69" s="967"/>
      <c r="V69" s="967">
        <v>2480</v>
      </c>
      <c r="W69" s="967"/>
      <c r="X69" s="967"/>
      <c r="Y69" s="967"/>
      <c r="Z69" s="967"/>
      <c r="AA69" s="967">
        <v>94</v>
      </c>
      <c r="AB69" s="967"/>
      <c r="AC69" s="967"/>
      <c r="AD69" s="967"/>
      <c r="AE69" s="967"/>
      <c r="AF69" s="967">
        <v>94</v>
      </c>
      <c r="AG69" s="967"/>
      <c r="AH69" s="967"/>
      <c r="AI69" s="967"/>
      <c r="AJ69" s="967"/>
      <c r="AK69" s="967">
        <v>290</v>
      </c>
      <c r="AL69" s="967"/>
      <c r="AM69" s="967"/>
      <c r="AN69" s="967"/>
      <c r="AO69" s="967"/>
      <c r="AP69" s="967">
        <v>891</v>
      </c>
      <c r="AQ69" s="967"/>
      <c r="AR69" s="967"/>
      <c r="AS69" s="967"/>
      <c r="AT69" s="967"/>
      <c r="AU69" s="967">
        <v>85</v>
      </c>
      <c r="AV69" s="967"/>
      <c r="AW69" s="967"/>
      <c r="AX69" s="967"/>
      <c r="AY69" s="967"/>
      <c r="AZ69" s="968" t="s">
        <v>541</v>
      </c>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532</v>
      </c>
      <c r="C70" s="971"/>
      <c r="D70" s="971"/>
      <c r="E70" s="971"/>
      <c r="F70" s="971"/>
      <c r="G70" s="971"/>
      <c r="H70" s="971"/>
      <c r="I70" s="971"/>
      <c r="J70" s="971"/>
      <c r="K70" s="971"/>
      <c r="L70" s="971"/>
      <c r="M70" s="971"/>
      <c r="N70" s="971"/>
      <c r="O70" s="971"/>
      <c r="P70" s="972"/>
      <c r="Q70" s="973">
        <v>59</v>
      </c>
      <c r="R70" s="967"/>
      <c r="S70" s="967"/>
      <c r="T70" s="967"/>
      <c r="U70" s="967"/>
      <c r="V70" s="967">
        <v>53</v>
      </c>
      <c r="W70" s="967"/>
      <c r="X70" s="967"/>
      <c r="Y70" s="967"/>
      <c r="Z70" s="967"/>
      <c r="AA70" s="967">
        <v>6</v>
      </c>
      <c r="AB70" s="967"/>
      <c r="AC70" s="967"/>
      <c r="AD70" s="967"/>
      <c r="AE70" s="967"/>
      <c r="AF70" s="967">
        <v>6</v>
      </c>
      <c r="AG70" s="967"/>
      <c r="AH70" s="967"/>
      <c r="AI70" s="967"/>
      <c r="AJ70" s="967"/>
      <c r="AK70" s="967" t="s">
        <v>543</v>
      </c>
      <c r="AL70" s="967"/>
      <c r="AM70" s="967"/>
      <c r="AN70" s="967"/>
      <c r="AO70" s="967"/>
      <c r="AP70" s="967">
        <v>158</v>
      </c>
      <c r="AQ70" s="967"/>
      <c r="AR70" s="967"/>
      <c r="AS70" s="967"/>
      <c r="AT70" s="967"/>
      <c r="AU70" s="967">
        <v>158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533</v>
      </c>
      <c r="C71" s="971"/>
      <c r="D71" s="971"/>
      <c r="E71" s="971"/>
      <c r="F71" s="971"/>
      <c r="G71" s="971"/>
      <c r="H71" s="971"/>
      <c r="I71" s="971"/>
      <c r="J71" s="971"/>
      <c r="K71" s="971"/>
      <c r="L71" s="971"/>
      <c r="M71" s="971"/>
      <c r="N71" s="971"/>
      <c r="O71" s="971"/>
      <c r="P71" s="972"/>
      <c r="Q71" s="973">
        <v>46</v>
      </c>
      <c r="R71" s="967"/>
      <c r="S71" s="967"/>
      <c r="T71" s="967"/>
      <c r="U71" s="967"/>
      <c r="V71" s="967">
        <v>35</v>
      </c>
      <c r="W71" s="967"/>
      <c r="X71" s="967"/>
      <c r="Y71" s="967"/>
      <c r="Z71" s="967"/>
      <c r="AA71" s="967">
        <v>48</v>
      </c>
      <c r="AB71" s="967"/>
      <c r="AC71" s="967"/>
      <c r="AD71" s="967"/>
      <c r="AE71" s="967"/>
      <c r="AF71" s="967">
        <v>48</v>
      </c>
      <c r="AG71" s="967"/>
      <c r="AH71" s="967"/>
      <c r="AI71" s="967"/>
      <c r="AJ71" s="967"/>
      <c r="AK71" s="967" t="s">
        <v>543</v>
      </c>
      <c r="AL71" s="967"/>
      <c r="AM71" s="967"/>
      <c r="AN71" s="967"/>
      <c r="AO71" s="967"/>
      <c r="AP71" s="967" t="s">
        <v>543</v>
      </c>
      <c r="AQ71" s="967"/>
      <c r="AR71" s="967"/>
      <c r="AS71" s="967"/>
      <c r="AT71" s="967"/>
      <c r="AU71" s="967" t="s">
        <v>543</v>
      </c>
      <c r="AV71" s="967"/>
      <c r="AW71" s="967"/>
      <c r="AX71" s="967"/>
      <c r="AY71" s="967"/>
      <c r="AZ71" s="968" t="s">
        <v>546</v>
      </c>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534</v>
      </c>
      <c r="C72" s="971"/>
      <c r="D72" s="971"/>
      <c r="E72" s="971"/>
      <c r="F72" s="971"/>
      <c r="G72" s="971"/>
      <c r="H72" s="971"/>
      <c r="I72" s="971"/>
      <c r="J72" s="971"/>
      <c r="K72" s="971"/>
      <c r="L72" s="971"/>
      <c r="M72" s="971"/>
      <c r="N72" s="971"/>
      <c r="O72" s="971"/>
      <c r="P72" s="972"/>
      <c r="Q72" s="973">
        <v>51</v>
      </c>
      <c r="R72" s="967"/>
      <c r="S72" s="967"/>
      <c r="T72" s="967"/>
      <c r="U72" s="967"/>
      <c r="V72" s="967">
        <v>48</v>
      </c>
      <c r="W72" s="967"/>
      <c r="X72" s="967"/>
      <c r="Y72" s="967"/>
      <c r="Z72" s="967"/>
      <c r="AA72" s="967">
        <v>3</v>
      </c>
      <c r="AB72" s="967"/>
      <c r="AC72" s="967"/>
      <c r="AD72" s="967"/>
      <c r="AE72" s="967"/>
      <c r="AF72" s="967">
        <v>3</v>
      </c>
      <c r="AG72" s="967"/>
      <c r="AH72" s="967"/>
      <c r="AI72" s="967"/>
      <c r="AJ72" s="967"/>
      <c r="AK72" s="967" t="s">
        <v>543</v>
      </c>
      <c r="AL72" s="967"/>
      <c r="AM72" s="967"/>
      <c r="AN72" s="967"/>
      <c r="AO72" s="967"/>
      <c r="AP72" s="967" t="s">
        <v>543</v>
      </c>
      <c r="AQ72" s="967"/>
      <c r="AR72" s="967"/>
      <c r="AS72" s="967"/>
      <c r="AT72" s="967"/>
      <c r="AU72" s="967" t="s">
        <v>543</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535</v>
      </c>
      <c r="C73" s="971"/>
      <c r="D73" s="971"/>
      <c r="E73" s="971"/>
      <c r="F73" s="971"/>
      <c r="G73" s="971"/>
      <c r="H73" s="971"/>
      <c r="I73" s="971"/>
      <c r="J73" s="971"/>
      <c r="K73" s="971"/>
      <c r="L73" s="971"/>
      <c r="M73" s="971"/>
      <c r="N73" s="971"/>
      <c r="O73" s="971"/>
      <c r="P73" s="972"/>
      <c r="Q73" s="973">
        <v>249</v>
      </c>
      <c r="R73" s="967"/>
      <c r="S73" s="967"/>
      <c r="T73" s="967"/>
      <c r="U73" s="967"/>
      <c r="V73" s="967">
        <v>219</v>
      </c>
      <c r="W73" s="967"/>
      <c r="X73" s="967"/>
      <c r="Y73" s="967"/>
      <c r="Z73" s="967"/>
      <c r="AA73" s="967">
        <v>30</v>
      </c>
      <c r="AB73" s="967"/>
      <c r="AC73" s="967"/>
      <c r="AD73" s="967"/>
      <c r="AE73" s="967"/>
      <c r="AF73" s="967">
        <v>30</v>
      </c>
      <c r="AG73" s="967"/>
      <c r="AH73" s="967"/>
      <c r="AI73" s="967"/>
      <c r="AJ73" s="967"/>
      <c r="AK73" s="967" t="s">
        <v>543</v>
      </c>
      <c r="AL73" s="967"/>
      <c r="AM73" s="967"/>
      <c r="AN73" s="967"/>
      <c r="AO73" s="967"/>
      <c r="AP73" s="967" t="s">
        <v>543</v>
      </c>
      <c r="AQ73" s="967"/>
      <c r="AR73" s="967"/>
      <c r="AS73" s="967"/>
      <c r="AT73" s="967"/>
      <c r="AU73" s="967" t="s">
        <v>543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536</v>
      </c>
      <c r="C74" s="971"/>
      <c r="D74" s="971"/>
      <c r="E74" s="971"/>
      <c r="F74" s="971"/>
      <c r="G74" s="971"/>
      <c r="H74" s="971"/>
      <c r="I74" s="971"/>
      <c r="J74" s="971"/>
      <c r="K74" s="971"/>
      <c r="L74" s="971"/>
      <c r="M74" s="971"/>
      <c r="N74" s="971"/>
      <c r="O74" s="971"/>
      <c r="P74" s="972"/>
      <c r="Q74" s="973">
        <v>231134</v>
      </c>
      <c r="R74" s="967"/>
      <c r="S74" s="967"/>
      <c r="T74" s="967"/>
      <c r="U74" s="967"/>
      <c r="V74" s="967">
        <v>220251</v>
      </c>
      <c r="W74" s="967"/>
      <c r="X74" s="967"/>
      <c r="Y74" s="967"/>
      <c r="Z74" s="967"/>
      <c r="AA74" s="967">
        <v>10883</v>
      </c>
      <c r="AB74" s="967"/>
      <c r="AC74" s="967"/>
      <c r="AD74" s="967"/>
      <c r="AE74" s="967"/>
      <c r="AF74" s="967">
        <v>10883</v>
      </c>
      <c r="AG74" s="967"/>
      <c r="AH74" s="967"/>
      <c r="AI74" s="967"/>
      <c r="AJ74" s="967"/>
      <c r="AK74" s="967">
        <v>1464</v>
      </c>
      <c r="AL74" s="967"/>
      <c r="AM74" s="967"/>
      <c r="AN74" s="967"/>
      <c r="AO74" s="967"/>
      <c r="AP74" s="967" t="s">
        <v>543</v>
      </c>
      <c r="AQ74" s="967"/>
      <c r="AR74" s="967"/>
      <c r="AS74" s="967"/>
      <c r="AT74" s="967"/>
      <c r="AU74" s="967" t="s">
        <v>544</v>
      </c>
      <c r="AV74" s="967"/>
      <c r="AW74" s="967"/>
      <c r="AX74" s="967"/>
      <c r="AY74" s="967"/>
      <c r="AZ74" s="968" t="s">
        <v>552</v>
      </c>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537</v>
      </c>
      <c r="C75" s="971"/>
      <c r="D75" s="971"/>
      <c r="E75" s="971"/>
      <c r="F75" s="971"/>
      <c r="G75" s="971"/>
      <c r="H75" s="971"/>
      <c r="I75" s="971"/>
      <c r="J75" s="971"/>
      <c r="K75" s="971"/>
      <c r="L75" s="971"/>
      <c r="M75" s="971"/>
      <c r="N75" s="971"/>
      <c r="O75" s="971"/>
      <c r="P75" s="972"/>
      <c r="Q75" s="974">
        <v>67</v>
      </c>
      <c r="R75" s="975"/>
      <c r="S75" s="975"/>
      <c r="T75" s="975"/>
      <c r="U75" s="976"/>
      <c r="V75" s="977">
        <v>66</v>
      </c>
      <c r="W75" s="975"/>
      <c r="X75" s="975"/>
      <c r="Y75" s="975"/>
      <c r="Z75" s="976"/>
      <c r="AA75" s="977">
        <v>1</v>
      </c>
      <c r="AB75" s="975"/>
      <c r="AC75" s="975"/>
      <c r="AD75" s="975"/>
      <c r="AE75" s="976"/>
      <c r="AF75" s="977">
        <v>1</v>
      </c>
      <c r="AG75" s="975"/>
      <c r="AH75" s="975"/>
      <c r="AI75" s="975"/>
      <c r="AJ75" s="976"/>
      <c r="AK75" s="977" t="s">
        <v>543</v>
      </c>
      <c r="AL75" s="975"/>
      <c r="AM75" s="975"/>
      <c r="AN75" s="975"/>
      <c r="AO75" s="976"/>
      <c r="AP75" s="977" t="s">
        <v>543</v>
      </c>
      <c r="AQ75" s="975"/>
      <c r="AR75" s="975"/>
      <c r="AS75" s="975"/>
      <c r="AT75" s="976"/>
      <c r="AU75" s="977" t="s">
        <v>549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538</v>
      </c>
      <c r="C76" s="971"/>
      <c r="D76" s="971"/>
      <c r="E76" s="971"/>
      <c r="F76" s="971"/>
      <c r="G76" s="971"/>
      <c r="H76" s="971"/>
      <c r="I76" s="971"/>
      <c r="J76" s="971"/>
      <c r="K76" s="971"/>
      <c r="L76" s="971"/>
      <c r="M76" s="971"/>
      <c r="N76" s="971"/>
      <c r="O76" s="971"/>
      <c r="P76" s="972"/>
      <c r="Q76" s="974">
        <v>5</v>
      </c>
      <c r="R76" s="975"/>
      <c r="S76" s="975"/>
      <c r="T76" s="975"/>
      <c r="U76" s="976"/>
      <c r="V76" s="977">
        <v>4</v>
      </c>
      <c r="W76" s="975"/>
      <c r="X76" s="975"/>
      <c r="Y76" s="975"/>
      <c r="Z76" s="976"/>
      <c r="AA76" s="977">
        <v>1</v>
      </c>
      <c r="AB76" s="975"/>
      <c r="AC76" s="975"/>
      <c r="AD76" s="975"/>
      <c r="AE76" s="976"/>
      <c r="AF76" s="977">
        <v>1</v>
      </c>
      <c r="AG76" s="975"/>
      <c r="AH76" s="975"/>
      <c r="AI76" s="975"/>
      <c r="AJ76" s="976"/>
      <c r="AK76" s="977">
        <v>3</v>
      </c>
      <c r="AL76" s="975"/>
      <c r="AM76" s="975"/>
      <c r="AN76" s="975"/>
      <c r="AO76" s="976"/>
      <c r="AP76" s="977" t="s">
        <v>544</v>
      </c>
      <c r="AQ76" s="975"/>
      <c r="AR76" s="975"/>
      <c r="AS76" s="975"/>
      <c r="AT76" s="976"/>
      <c r="AU76" s="977" t="s">
        <v>549</v>
      </c>
      <c r="AV76" s="975"/>
      <c r="AW76" s="975"/>
      <c r="AX76" s="975"/>
      <c r="AY76" s="976"/>
      <c r="AZ76" s="968" t="s">
        <v>553</v>
      </c>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539</v>
      </c>
      <c r="C77" s="971"/>
      <c r="D77" s="971"/>
      <c r="E77" s="971"/>
      <c r="F77" s="971"/>
      <c r="G77" s="971"/>
      <c r="H77" s="971"/>
      <c r="I77" s="971"/>
      <c r="J77" s="971"/>
      <c r="K77" s="971"/>
      <c r="L77" s="971"/>
      <c r="M77" s="971"/>
      <c r="N77" s="971"/>
      <c r="O77" s="971"/>
      <c r="P77" s="972"/>
      <c r="Q77" s="974">
        <v>9682</v>
      </c>
      <c r="R77" s="975"/>
      <c r="S77" s="975"/>
      <c r="T77" s="975"/>
      <c r="U77" s="976"/>
      <c r="V77" s="977">
        <v>9651</v>
      </c>
      <c r="W77" s="975"/>
      <c r="X77" s="975"/>
      <c r="Y77" s="975"/>
      <c r="Z77" s="976"/>
      <c r="AA77" s="977">
        <v>31</v>
      </c>
      <c r="AB77" s="975"/>
      <c r="AC77" s="975"/>
      <c r="AD77" s="975"/>
      <c r="AE77" s="976"/>
      <c r="AF77" s="977">
        <v>31</v>
      </c>
      <c r="AG77" s="975"/>
      <c r="AH77" s="975"/>
      <c r="AI77" s="975"/>
      <c r="AJ77" s="976"/>
      <c r="AK77" s="977">
        <v>1660</v>
      </c>
      <c r="AL77" s="975"/>
      <c r="AM77" s="975"/>
      <c r="AN77" s="975"/>
      <c r="AO77" s="976"/>
      <c r="AP77" s="977" t="s">
        <v>543</v>
      </c>
      <c r="AQ77" s="975"/>
      <c r="AR77" s="975"/>
      <c r="AS77" s="975"/>
      <c r="AT77" s="976"/>
      <c r="AU77" s="977" t="s">
        <v>549</v>
      </c>
      <c r="AV77" s="975"/>
      <c r="AW77" s="975"/>
      <c r="AX77" s="975"/>
      <c r="AY77" s="976"/>
      <c r="AZ77" s="968" t="s">
        <v>554</v>
      </c>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540</v>
      </c>
      <c r="C78" s="971"/>
      <c r="D78" s="971"/>
      <c r="E78" s="971"/>
      <c r="F78" s="971"/>
      <c r="G78" s="971"/>
      <c r="H78" s="971"/>
      <c r="I78" s="971"/>
      <c r="J78" s="971"/>
      <c r="K78" s="971"/>
      <c r="L78" s="971"/>
      <c r="M78" s="971"/>
      <c r="N78" s="971"/>
      <c r="O78" s="971"/>
      <c r="P78" s="972"/>
      <c r="Q78" s="973">
        <v>405</v>
      </c>
      <c r="R78" s="967"/>
      <c r="S78" s="967"/>
      <c r="T78" s="967"/>
      <c r="U78" s="967"/>
      <c r="V78" s="967">
        <v>401</v>
      </c>
      <c r="W78" s="967"/>
      <c r="X78" s="967"/>
      <c r="Y78" s="967"/>
      <c r="Z78" s="967"/>
      <c r="AA78" s="967">
        <v>4</v>
      </c>
      <c r="AB78" s="967"/>
      <c r="AC78" s="967"/>
      <c r="AD78" s="967"/>
      <c r="AE78" s="967"/>
      <c r="AF78" s="967">
        <v>557</v>
      </c>
      <c r="AG78" s="967"/>
      <c r="AH78" s="967"/>
      <c r="AI78" s="967"/>
      <c r="AJ78" s="967"/>
      <c r="AK78" s="967" t="s">
        <v>543</v>
      </c>
      <c r="AL78" s="967"/>
      <c r="AM78" s="967"/>
      <c r="AN78" s="967"/>
      <c r="AO78" s="967"/>
      <c r="AP78" s="967" t="s">
        <v>543</v>
      </c>
      <c r="AQ78" s="967"/>
      <c r="AR78" s="967"/>
      <c r="AS78" s="967"/>
      <c r="AT78" s="967"/>
      <c r="AU78" s="967" t="s">
        <v>549</v>
      </c>
      <c r="AV78" s="967"/>
      <c r="AW78" s="967"/>
      <c r="AX78" s="967"/>
      <c r="AY78" s="967"/>
      <c r="AZ78" s="968" t="s">
        <v>545</v>
      </c>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365</v>
      </c>
      <c r="B88" s="940" t="s">
        <v>390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f>SUM(AF68:AJ78)</f>
        <v>11783</v>
      </c>
      <c r="AG88" s="955"/>
      <c r="AH88" s="955"/>
      <c r="AI88" s="955"/>
      <c r="AJ88" s="955"/>
      <c r="AK88" s="959"/>
      <c r="AL88" s="959"/>
      <c r="AM88" s="959"/>
      <c r="AN88" s="959"/>
      <c r="AO88" s="959"/>
      <c r="AP88" s="955">
        <f>SUM(AP68:AT78)</f>
        <v>1756</v>
      </c>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40" t="s">
        <v>391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f>SUM(CR7:CV8)</f>
        <v>5</v>
      </c>
      <c r="CS102" s="947"/>
      <c r="CT102" s="947"/>
      <c r="CU102" s="947"/>
      <c r="CV102" s="948"/>
      <c r="CW102" s="946">
        <f t="shared" ref="CW102" si="0">SUM(CW7:DA8)</f>
        <v>0</v>
      </c>
      <c r="CX102" s="947"/>
      <c r="CY102" s="947"/>
      <c r="CZ102" s="947"/>
      <c r="DA102" s="948"/>
      <c r="DB102" s="946">
        <f t="shared" ref="DB102" si="1">SUM(DB7:DF8)</f>
        <v>0</v>
      </c>
      <c r="DC102" s="947"/>
      <c r="DD102" s="947"/>
      <c r="DE102" s="947"/>
      <c r="DF102" s="948"/>
      <c r="DG102" s="946">
        <f t="shared" ref="DG102" si="2">SUM(DG7:DK8)</f>
        <v>41</v>
      </c>
      <c r="DH102" s="947"/>
      <c r="DI102" s="947"/>
      <c r="DJ102" s="947"/>
      <c r="DK102" s="948"/>
      <c r="DL102" s="946">
        <f t="shared" ref="DL102" si="3">SUM(DL7:DP8)</f>
        <v>0</v>
      </c>
      <c r="DM102" s="947"/>
      <c r="DN102" s="947"/>
      <c r="DO102" s="947"/>
      <c r="DP102" s="948"/>
      <c r="DQ102" s="946">
        <f t="shared" ref="DQ102" si="4">SUM(DQ7:DU8)</f>
        <v>0</v>
      </c>
      <c r="DR102" s="947"/>
      <c r="DS102" s="947"/>
      <c r="DT102" s="947"/>
      <c r="DU102" s="948"/>
      <c r="DV102" s="929">
        <f t="shared" ref="DV102" si="5">SUM(DV7:DZ8)</f>
        <v>0</v>
      </c>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399</v>
      </c>
      <c r="AB109" s="888"/>
      <c r="AC109" s="888"/>
      <c r="AD109" s="888"/>
      <c r="AE109" s="889"/>
      <c r="AF109" s="890" t="s">
        <v>285</v>
      </c>
      <c r="AG109" s="888"/>
      <c r="AH109" s="888"/>
      <c r="AI109" s="888"/>
      <c r="AJ109" s="889"/>
      <c r="AK109" s="890" t="s">
        <v>284</v>
      </c>
      <c r="AL109" s="888"/>
      <c r="AM109" s="888"/>
      <c r="AN109" s="888"/>
      <c r="AO109" s="889"/>
      <c r="AP109" s="890" t="s">
        <v>400</v>
      </c>
      <c r="AQ109" s="888"/>
      <c r="AR109" s="888"/>
      <c r="AS109" s="888"/>
      <c r="AT109" s="919"/>
      <c r="AU109" s="887" t="s">
        <v>398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399</v>
      </c>
      <c r="BR109" s="888"/>
      <c r="BS109" s="888"/>
      <c r="BT109" s="888"/>
      <c r="BU109" s="889"/>
      <c r="BV109" s="890" t="s">
        <v>285</v>
      </c>
      <c r="BW109" s="888"/>
      <c r="BX109" s="888"/>
      <c r="BY109" s="888"/>
      <c r="BZ109" s="889"/>
      <c r="CA109" s="890" t="s">
        <v>284</v>
      </c>
      <c r="CB109" s="888"/>
      <c r="CC109" s="888"/>
      <c r="CD109" s="888"/>
      <c r="CE109" s="889"/>
      <c r="CF109" s="928" t="s">
        <v>400</v>
      </c>
      <c r="CG109" s="928"/>
      <c r="CH109" s="928"/>
      <c r="CI109" s="928"/>
      <c r="CJ109" s="928"/>
      <c r="CK109" s="890" t="s">
        <v>401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399</v>
      </c>
      <c r="DH109" s="888"/>
      <c r="DI109" s="888"/>
      <c r="DJ109" s="888"/>
      <c r="DK109" s="889"/>
      <c r="DL109" s="890" t="s">
        <v>285</v>
      </c>
      <c r="DM109" s="888"/>
      <c r="DN109" s="888"/>
      <c r="DO109" s="888"/>
      <c r="DP109" s="889"/>
      <c r="DQ109" s="890" t="s">
        <v>284</v>
      </c>
      <c r="DR109" s="888"/>
      <c r="DS109" s="888"/>
      <c r="DT109" s="888"/>
      <c r="DU109" s="889"/>
      <c r="DV109" s="890" t="s">
        <v>400</v>
      </c>
      <c r="DW109" s="888"/>
      <c r="DX109" s="888"/>
      <c r="DY109" s="888"/>
      <c r="DZ109" s="919"/>
    </row>
    <row r="110" spans="1:131" s="197" customFormat="1" ht="26.25" customHeight="1">
      <c r="A110" s="757" t="s">
        <v>402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501360</v>
      </c>
      <c r="AB110" s="873"/>
      <c r="AC110" s="873"/>
      <c r="AD110" s="873"/>
      <c r="AE110" s="874"/>
      <c r="AF110" s="875">
        <v>477240</v>
      </c>
      <c r="AG110" s="873"/>
      <c r="AH110" s="873"/>
      <c r="AI110" s="873"/>
      <c r="AJ110" s="874"/>
      <c r="AK110" s="875">
        <v>454300</v>
      </c>
      <c r="AL110" s="873"/>
      <c r="AM110" s="873"/>
      <c r="AN110" s="873"/>
      <c r="AO110" s="874"/>
      <c r="AP110" s="876">
        <v>12</v>
      </c>
      <c r="AQ110" s="877"/>
      <c r="AR110" s="877"/>
      <c r="AS110" s="877"/>
      <c r="AT110" s="878"/>
      <c r="AU110" s="920" t="s">
        <v>60</v>
      </c>
      <c r="AV110" s="921"/>
      <c r="AW110" s="921"/>
      <c r="AX110" s="921"/>
      <c r="AY110" s="922"/>
      <c r="AZ110" s="816" t="s">
        <v>403</v>
      </c>
      <c r="BA110" s="758"/>
      <c r="BB110" s="758"/>
      <c r="BC110" s="758"/>
      <c r="BD110" s="758"/>
      <c r="BE110" s="758"/>
      <c r="BF110" s="758"/>
      <c r="BG110" s="758"/>
      <c r="BH110" s="758"/>
      <c r="BI110" s="758"/>
      <c r="BJ110" s="758"/>
      <c r="BK110" s="758"/>
      <c r="BL110" s="758"/>
      <c r="BM110" s="758"/>
      <c r="BN110" s="758"/>
      <c r="BO110" s="758"/>
      <c r="BP110" s="759"/>
      <c r="BQ110" s="799">
        <v>4463819</v>
      </c>
      <c r="BR110" s="800"/>
      <c r="BS110" s="800"/>
      <c r="BT110" s="800"/>
      <c r="BU110" s="800"/>
      <c r="BV110" s="800">
        <v>4574687</v>
      </c>
      <c r="BW110" s="800"/>
      <c r="BX110" s="800"/>
      <c r="BY110" s="800"/>
      <c r="BZ110" s="800"/>
      <c r="CA110" s="800">
        <v>4608836</v>
      </c>
      <c r="CB110" s="800"/>
      <c r="CC110" s="800"/>
      <c r="CD110" s="800"/>
      <c r="CE110" s="800"/>
      <c r="CF110" s="861">
        <v>122.1</v>
      </c>
      <c r="CG110" s="862"/>
      <c r="CH110" s="862"/>
      <c r="CI110" s="862"/>
      <c r="CJ110" s="862"/>
      <c r="CK110" s="916" t="s">
        <v>404</v>
      </c>
      <c r="CL110" s="864"/>
      <c r="CM110" s="869" t="s">
        <v>405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406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407</v>
      </c>
      <c r="BA111" s="768"/>
      <c r="BB111" s="768"/>
      <c r="BC111" s="768"/>
      <c r="BD111" s="768"/>
      <c r="BE111" s="768"/>
      <c r="BF111" s="768"/>
      <c r="BG111" s="768"/>
      <c r="BH111" s="768"/>
      <c r="BI111" s="768"/>
      <c r="BJ111" s="768"/>
      <c r="BK111" s="768"/>
      <c r="BL111" s="768"/>
      <c r="BM111" s="768"/>
      <c r="BN111" s="768"/>
      <c r="BO111" s="768"/>
      <c r="BP111" s="769"/>
      <c r="BQ111" s="770">
        <v>76500</v>
      </c>
      <c r="BR111" s="771"/>
      <c r="BS111" s="771"/>
      <c r="BT111" s="771"/>
      <c r="BU111" s="771"/>
      <c r="BV111" s="771">
        <v>108500</v>
      </c>
      <c r="BW111" s="771"/>
      <c r="BX111" s="771"/>
      <c r="BY111" s="771"/>
      <c r="BZ111" s="771"/>
      <c r="CA111" s="771">
        <v>100196</v>
      </c>
      <c r="CB111" s="771"/>
      <c r="CC111" s="771"/>
      <c r="CD111" s="771"/>
      <c r="CE111" s="771"/>
      <c r="CF111" s="848">
        <v>2.7</v>
      </c>
      <c r="CG111" s="849"/>
      <c r="CH111" s="849"/>
      <c r="CI111" s="849"/>
      <c r="CJ111" s="849"/>
      <c r="CK111" s="917"/>
      <c r="CL111" s="866"/>
      <c r="CM111" s="803" t="s">
        <v>408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409</v>
      </c>
      <c r="B112" s="903"/>
      <c r="C112" s="768" t="s">
        <v>410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411</v>
      </c>
      <c r="AB112" s="784"/>
      <c r="AC112" s="784"/>
      <c r="AD112" s="784"/>
      <c r="AE112" s="785"/>
      <c r="AF112" s="786" t="s">
        <v>411</v>
      </c>
      <c r="AG112" s="784"/>
      <c r="AH112" s="784"/>
      <c r="AI112" s="784"/>
      <c r="AJ112" s="785"/>
      <c r="AK112" s="786" t="s">
        <v>411</v>
      </c>
      <c r="AL112" s="784"/>
      <c r="AM112" s="784"/>
      <c r="AN112" s="784"/>
      <c r="AO112" s="785"/>
      <c r="AP112" s="754" t="s">
        <v>411</v>
      </c>
      <c r="AQ112" s="755"/>
      <c r="AR112" s="755"/>
      <c r="AS112" s="755"/>
      <c r="AT112" s="756"/>
      <c r="AU112" s="923"/>
      <c r="AV112" s="924"/>
      <c r="AW112" s="924"/>
      <c r="AX112" s="924"/>
      <c r="AY112" s="925"/>
      <c r="AZ112" s="767" t="s">
        <v>412</v>
      </c>
      <c r="BA112" s="768"/>
      <c r="BB112" s="768"/>
      <c r="BC112" s="768"/>
      <c r="BD112" s="768"/>
      <c r="BE112" s="768"/>
      <c r="BF112" s="768"/>
      <c r="BG112" s="768"/>
      <c r="BH112" s="768"/>
      <c r="BI112" s="768"/>
      <c r="BJ112" s="768"/>
      <c r="BK112" s="768"/>
      <c r="BL112" s="768"/>
      <c r="BM112" s="768"/>
      <c r="BN112" s="768"/>
      <c r="BO112" s="768"/>
      <c r="BP112" s="769"/>
      <c r="BQ112" s="770">
        <v>6268700</v>
      </c>
      <c r="BR112" s="771"/>
      <c r="BS112" s="771"/>
      <c r="BT112" s="771"/>
      <c r="BU112" s="771"/>
      <c r="BV112" s="771">
        <v>5855544</v>
      </c>
      <c r="BW112" s="771"/>
      <c r="BX112" s="771"/>
      <c r="BY112" s="771"/>
      <c r="BZ112" s="771"/>
      <c r="CA112" s="771">
        <v>5455171</v>
      </c>
      <c r="CB112" s="771"/>
      <c r="CC112" s="771"/>
      <c r="CD112" s="771"/>
      <c r="CE112" s="771"/>
      <c r="CF112" s="848">
        <v>144.5</v>
      </c>
      <c r="CG112" s="849"/>
      <c r="CH112" s="849"/>
      <c r="CI112" s="849"/>
      <c r="CJ112" s="849"/>
      <c r="CK112" s="917"/>
      <c r="CL112" s="866"/>
      <c r="CM112" s="803" t="s">
        <v>413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411</v>
      </c>
      <c r="DH112" s="771"/>
      <c r="DI112" s="771"/>
      <c r="DJ112" s="771"/>
      <c r="DK112" s="771"/>
      <c r="DL112" s="771" t="s">
        <v>411</v>
      </c>
      <c r="DM112" s="771"/>
      <c r="DN112" s="771"/>
      <c r="DO112" s="771"/>
      <c r="DP112" s="771"/>
      <c r="DQ112" s="771" t="s">
        <v>411</v>
      </c>
      <c r="DR112" s="771"/>
      <c r="DS112" s="771"/>
      <c r="DT112" s="771"/>
      <c r="DU112" s="771"/>
      <c r="DV112" s="823" t="s">
        <v>411</v>
      </c>
      <c r="DW112" s="823"/>
      <c r="DX112" s="823"/>
      <c r="DY112" s="823"/>
      <c r="DZ112" s="824"/>
    </row>
    <row r="113" spans="1:130" s="197" customFormat="1" ht="26.25" customHeight="1">
      <c r="A113" s="904"/>
      <c r="B113" s="905"/>
      <c r="C113" s="768" t="s">
        <v>414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441211</v>
      </c>
      <c r="AB113" s="909"/>
      <c r="AC113" s="909"/>
      <c r="AD113" s="909"/>
      <c r="AE113" s="910"/>
      <c r="AF113" s="911">
        <v>401105</v>
      </c>
      <c r="AG113" s="909"/>
      <c r="AH113" s="909"/>
      <c r="AI113" s="909"/>
      <c r="AJ113" s="910"/>
      <c r="AK113" s="911">
        <v>413499</v>
      </c>
      <c r="AL113" s="909"/>
      <c r="AM113" s="909"/>
      <c r="AN113" s="909"/>
      <c r="AO113" s="910"/>
      <c r="AP113" s="912">
        <v>11</v>
      </c>
      <c r="AQ113" s="913"/>
      <c r="AR113" s="913"/>
      <c r="AS113" s="913"/>
      <c r="AT113" s="914"/>
      <c r="AU113" s="923"/>
      <c r="AV113" s="924"/>
      <c r="AW113" s="924"/>
      <c r="AX113" s="924"/>
      <c r="AY113" s="925"/>
      <c r="AZ113" s="767" t="s">
        <v>415</v>
      </c>
      <c r="BA113" s="768"/>
      <c r="BB113" s="768"/>
      <c r="BC113" s="768"/>
      <c r="BD113" s="768"/>
      <c r="BE113" s="768"/>
      <c r="BF113" s="768"/>
      <c r="BG113" s="768"/>
      <c r="BH113" s="768"/>
      <c r="BI113" s="768"/>
      <c r="BJ113" s="768"/>
      <c r="BK113" s="768"/>
      <c r="BL113" s="768"/>
      <c r="BM113" s="768"/>
      <c r="BN113" s="768"/>
      <c r="BO113" s="768"/>
      <c r="BP113" s="769"/>
      <c r="BQ113" s="770">
        <v>379308</v>
      </c>
      <c r="BR113" s="771"/>
      <c r="BS113" s="771"/>
      <c r="BT113" s="771"/>
      <c r="BU113" s="771"/>
      <c r="BV113" s="771">
        <v>358677</v>
      </c>
      <c r="BW113" s="771"/>
      <c r="BX113" s="771"/>
      <c r="BY113" s="771"/>
      <c r="BZ113" s="771"/>
      <c r="CA113" s="771">
        <v>317901</v>
      </c>
      <c r="CB113" s="771"/>
      <c r="CC113" s="771"/>
      <c r="CD113" s="771"/>
      <c r="CE113" s="771"/>
      <c r="CF113" s="848">
        <v>8.4</v>
      </c>
      <c r="CG113" s="849"/>
      <c r="CH113" s="849"/>
      <c r="CI113" s="849"/>
      <c r="CJ113" s="849"/>
      <c r="CK113" s="917"/>
      <c r="CL113" s="866"/>
      <c r="CM113" s="803" t="s">
        <v>416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411</v>
      </c>
      <c r="DH113" s="784"/>
      <c r="DI113" s="784"/>
      <c r="DJ113" s="784"/>
      <c r="DK113" s="785"/>
      <c r="DL113" s="786" t="s">
        <v>411</v>
      </c>
      <c r="DM113" s="784"/>
      <c r="DN113" s="784"/>
      <c r="DO113" s="784"/>
      <c r="DP113" s="785"/>
      <c r="DQ113" s="786" t="s">
        <v>411</v>
      </c>
      <c r="DR113" s="784"/>
      <c r="DS113" s="784"/>
      <c r="DT113" s="784"/>
      <c r="DU113" s="785"/>
      <c r="DV113" s="754" t="s">
        <v>411</v>
      </c>
      <c r="DW113" s="755"/>
      <c r="DX113" s="755"/>
      <c r="DY113" s="755"/>
      <c r="DZ113" s="756"/>
    </row>
    <row r="114" spans="1:130" s="197" customFormat="1" ht="26.25" customHeight="1">
      <c r="A114" s="904"/>
      <c r="B114" s="905"/>
      <c r="C114" s="768" t="s">
        <v>417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95603</v>
      </c>
      <c r="AB114" s="784"/>
      <c r="AC114" s="784"/>
      <c r="AD114" s="784"/>
      <c r="AE114" s="785"/>
      <c r="AF114" s="786">
        <v>67382</v>
      </c>
      <c r="AG114" s="784"/>
      <c r="AH114" s="784"/>
      <c r="AI114" s="784"/>
      <c r="AJ114" s="785"/>
      <c r="AK114" s="786">
        <v>50561</v>
      </c>
      <c r="AL114" s="784"/>
      <c r="AM114" s="784"/>
      <c r="AN114" s="784"/>
      <c r="AO114" s="785"/>
      <c r="AP114" s="754">
        <v>1.3</v>
      </c>
      <c r="AQ114" s="755"/>
      <c r="AR114" s="755"/>
      <c r="AS114" s="755"/>
      <c r="AT114" s="756"/>
      <c r="AU114" s="923"/>
      <c r="AV114" s="924"/>
      <c r="AW114" s="924"/>
      <c r="AX114" s="924"/>
      <c r="AY114" s="925"/>
      <c r="AZ114" s="767" t="s">
        <v>418</v>
      </c>
      <c r="BA114" s="768"/>
      <c r="BB114" s="768"/>
      <c r="BC114" s="768"/>
      <c r="BD114" s="768"/>
      <c r="BE114" s="768"/>
      <c r="BF114" s="768"/>
      <c r="BG114" s="768"/>
      <c r="BH114" s="768"/>
      <c r="BI114" s="768"/>
      <c r="BJ114" s="768"/>
      <c r="BK114" s="768"/>
      <c r="BL114" s="768"/>
      <c r="BM114" s="768"/>
      <c r="BN114" s="768"/>
      <c r="BO114" s="768"/>
      <c r="BP114" s="769"/>
      <c r="BQ114" s="770">
        <v>1054709</v>
      </c>
      <c r="BR114" s="771"/>
      <c r="BS114" s="771"/>
      <c r="BT114" s="771"/>
      <c r="BU114" s="771"/>
      <c r="BV114" s="771">
        <v>1065735</v>
      </c>
      <c r="BW114" s="771"/>
      <c r="BX114" s="771"/>
      <c r="BY114" s="771"/>
      <c r="BZ114" s="771"/>
      <c r="CA114" s="771">
        <v>1051695</v>
      </c>
      <c r="CB114" s="771"/>
      <c r="CC114" s="771"/>
      <c r="CD114" s="771"/>
      <c r="CE114" s="771"/>
      <c r="CF114" s="848">
        <v>27.9</v>
      </c>
      <c r="CG114" s="849"/>
      <c r="CH114" s="849"/>
      <c r="CI114" s="849"/>
      <c r="CJ114" s="849"/>
      <c r="CK114" s="917"/>
      <c r="CL114" s="866"/>
      <c r="CM114" s="803" t="s">
        <v>419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411</v>
      </c>
      <c r="DH114" s="784"/>
      <c r="DI114" s="784"/>
      <c r="DJ114" s="784"/>
      <c r="DK114" s="785"/>
      <c r="DL114" s="786" t="s">
        <v>411</v>
      </c>
      <c r="DM114" s="784"/>
      <c r="DN114" s="784"/>
      <c r="DO114" s="784"/>
      <c r="DP114" s="785"/>
      <c r="DQ114" s="786" t="s">
        <v>411</v>
      </c>
      <c r="DR114" s="784"/>
      <c r="DS114" s="784"/>
      <c r="DT114" s="784"/>
      <c r="DU114" s="785"/>
      <c r="DV114" s="754" t="s">
        <v>411</v>
      </c>
      <c r="DW114" s="755"/>
      <c r="DX114" s="755"/>
      <c r="DY114" s="755"/>
      <c r="DZ114" s="756"/>
    </row>
    <row r="115" spans="1:130" s="197" customFormat="1" ht="26.25" customHeight="1">
      <c r="A115" s="904"/>
      <c r="B115" s="905"/>
      <c r="C115" s="768" t="s">
        <v>420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9860</v>
      </c>
      <c r="AB115" s="909"/>
      <c r="AC115" s="909"/>
      <c r="AD115" s="909"/>
      <c r="AE115" s="910"/>
      <c r="AF115" s="911">
        <v>9724</v>
      </c>
      <c r="AG115" s="909"/>
      <c r="AH115" s="909"/>
      <c r="AI115" s="909"/>
      <c r="AJ115" s="910"/>
      <c r="AK115" s="911">
        <v>9588</v>
      </c>
      <c r="AL115" s="909"/>
      <c r="AM115" s="909"/>
      <c r="AN115" s="909"/>
      <c r="AO115" s="910"/>
      <c r="AP115" s="912">
        <v>0.3</v>
      </c>
      <c r="AQ115" s="913"/>
      <c r="AR115" s="913"/>
      <c r="AS115" s="913"/>
      <c r="AT115" s="914"/>
      <c r="AU115" s="923"/>
      <c r="AV115" s="924"/>
      <c r="AW115" s="924"/>
      <c r="AX115" s="924"/>
      <c r="AY115" s="925"/>
      <c r="AZ115" s="767" t="s">
        <v>421</v>
      </c>
      <c r="BA115" s="768"/>
      <c r="BB115" s="768"/>
      <c r="BC115" s="768"/>
      <c r="BD115" s="768"/>
      <c r="BE115" s="768"/>
      <c r="BF115" s="768"/>
      <c r="BG115" s="768"/>
      <c r="BH115" s="768"/>
      <c r="BI115" s="768"/>
      <c r="BJ115" s="768"/>
      <c r="BK115" s="768"/>
      <c r="BL115" s="768"/>
      <c r="BM115" s="768"/>
      <c r="BN115" s="768"/>
      <c r="BO115" s="768"/>
      <c r="BP115" s="769"/>
      <c r="BQ115" s="770" t="s">
        <v>411</v>
      </c>
      <c r="BR115" s="771"/>
      <c r="BS115" s="771"/>
      <c r="BT115" s="771"/>
      <c r="BU115" s="771"/>
      <c r="BV115" s="771" t="s">
        <v>411</v>
      </c>
      <c r="BW115" s="771"/>
      <c r="BX115" s="771"/>
      <c r="BY115" s="771"/>
      <c r="BZ115" s="771"/>
      <c r="CA115" s="771" t="s">
        <v>411</v>
      </c>
      <c r="CB115" s="771"/>
      <c r="CC115" s="771"/>
      <c r="CD115" s="771"/>
      <c r="CE115" s="771"/>
      <c r="CF115" s="848" t="s">
        <v>411</v>
      </c>
      <c r="CG115" s="849"/>
      <c r="CH115" s="849"/>
      <c r="CI115" s="849"/>
      <c r="CJ115" s="849"/>
      <c r="CK115" s="917"/>
      <c r="CL115" s="866"/>
      <c r="CM115" s="767" t="s">
        <v>422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411</v>
      </c>
      <c r="DH115" s="784"/>
      <c r="DI115" s="784"/>
      <c r="DJ115" s="784"/>
      <c r="DK115" s="785"/>
      <c r="DL115" s="786">
        <v>40500</v>
      </c>
      <c r="DM115" s="784"/>
      <c r="DN115" s="784"/>
      <c r="DO115" s="784"/>
      <c r="DP115" s="785"/>
      <c r="DQ115" s="786">
        <v>40696</v>
      </c>
      <c r="DR115" s="784"/>
      <c r="DS115" s="784"/>
      <c r="DT115" s="784"/>
      <c r="DU115" s="785"/>
      <c r="DV115" s="754">
        <v>1.1000000000000001</v>
      </c>
      <c r="DW115" s="755"/>
      <c r="DX115" s="755"/>
      <c r="DY115" s="755"/>
      <c r="DZ115" s="756"/>
    </row>
    <row r="116" spans="1:130" s="197" customFormat="1" ht="26.25" customHeight="1">
      <c r="A116" s="906"/>
      <c r="B116" s="907"/>
      <c r="C116" s="846" t="s">
        <v>423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47</v>
      </c>
      <c r="AB116" s="784"/>
      <c r="AC116" s="784"/>
      <c r="AD116" s="784"/>
      <c r="AE116" s="785"/>
      <c r="AF116" s="786" t="s">
        <v>411</v>
      </c>
      <c r="AG116" s="784"/>
      <c r="AH116" s="784"/>
      <c r="AI116" s="784"/>
      <c r="AJ116" s="785"/>
      <c r="AK116" s="786" t="s">
        <v>411</v>
      </c>
      <c r="AL116" s="784"/>
      <c r="AM116" s="784"/>
      <c r="AN116" s="784"/>
      <c r="AO116" s="785"/>
      <c r="AP116" s="754" t="s">
        <v>411</v>
      </c>
      <c r="AQ116" s="755"/>
      <c r="AR116" s="755"/>
      <c r="AS116" s="755"/>
      <c r="AT116" s="756"/>
      <c r="AU116" s="923"/>
      <c r="AV116" s="924"/>
      <c r="AW116" s="924"/>
      <c r="AX116" s="924"/>
      <c r="AY116" s="925"/>
      <c r="AZ116" s="767" t="s">
        <v>424</v>
      </c>
      <c r="BA116" s="768"/>
      <c r="BB116" s="768"/>
      <c r="BC116" s="768"/>
      <c r="BD116" s="768"/>
      <c r="BE116" s="768"/>
      <c r="BF116" s="768"/>
      <c r="BG116" s="768"/>
      <c r="BH116" s="768"/>
      <c r="BI116" s="768"/>
      <c r="BJ116" s="768"/>
      <c r="BK116" s="768"/>
      <c r="BL116" s="768"/>
      <c r="BM116" s="768"/>
      <c r="BN116" s="768"/>
      <c r="BO116" s="768"/>
      <c r="BP116" s="769"/>
      <c r="BQ116" s="770" t="s">
        <v>411</v>
      </c>
      <c r="BR116" s="771"/>
      <c r="BS116" s="771"/>
      <c r="BT116" s="771"/>
      <c r="BU116" s="771"/>
      <c r="BV116" s="771" t="s">
        <v>411</v>
      </c>
      <c r="BW116" s="771"/>
      <c r="BX116" s="771"/>
      <c r="BY116" s="771"/>
      <c r="BZ116" s="771"/>
      <c r="CA116" s="771" t="s">
        <v>411</v>
      </c>
      <c r="CB116" s="771"/>
      <c r="CC116" s="771"/>
      <c r="CD116" s="771"/>
      <c r="CE116" s="771"/>
      <c r="CF116" s="848" t="s">
        <v>411</v>
      </c>
      <c r="CG116" s="849"/>
      <c r="CH116" s="849"/>
      <c r="CI116" s="849"/>
      <c r="CJ116" s="849"/>
      <c r="CK116" s="917"/>
      <c r="CL116" s="866"/>
      <c r="CM116" s="803" t="s">
        <v>425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76500</v>
      </c>
      <c r="DH116" s="784"/>
      <c r="DI116" s="784"/>
      <c r="DJ116" s="784"/>
      <c r="DK116" s="785"/>
      <c r="DL116" s="786">
        <v>68000</v>
      </c>
      <c r="DM116" s="784"/>
      <c r="DN116" s="784"/>
      <c r="DO116" s="784"/>
      <c r="DP116" s="785"/>
      <c r="DQ116" s="786">
        <v>59500</v>
      </c>
      <c r="DR116" s="784"/>
      <c r="DS116" s="784"/>
      <c r="DT116" s="784"/>
      <c r="DU116" s="785"/>
      <c r="DV116" s="754">
        <v>1.6</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426</v>
      </c>
      <c r="Z117" s="889"/>
      <c r="AA117" s="894">
        <v>1048081</v>
      </c>
      <c r="AB117" s="895"/>
      <c r="AC117" s="895"/>
      <c r="AD117" s="895"/>
      <c r="AE117" s="896"/>
      <c r="AF117" s="898">
        <v>955451</v>
      </c>
      <c r="AG117" s="895"/>
      <c r="AH117" s="895"/>
      <c r="AI117" s="895"/>
      <c r="AJ117" s="896"/>
      <c r="AK117" s="898">
        <v>927948</v>
      </c>
      <c r="AL117" s="895"/>
      <c r="AM117" s="895"/>
      <c r="AN117" s="895"/>
      <c r="AO117" s="896"/>
      <c r="AP117" s="899"/>
      <c r="AQ117" s="900"/>
      <c r="AR117" s="900"/>
      <c r="AS117" s="900"/>
      <c r="AT117" s="901"/>
      <c r="AU117" s="923"/>
      <c r="AV117" s="924"/>
      <c r="AW117" s="924"/>
      <c r="AX117" s="924"/>
      <c r="AY117" s="925"/>
      <c r="AZ117" s="845" t="s">
        <v>427</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399</v>
      </c>
      <c r="AB118" s="888"/>
      <c r="AC118" s="888"/>
      <c r="AD118" s="888"/>
      <c r="AE118" s="889"/>
      <c r="AF118" s="890" t="s">
        <v>285</v>
      </c>
      <c r="AG118" s="888"/>
      <c r="AH118" s="888"/>
      <c r="AI118" s="888"/>
      <c r="AJ118" s="889"/>
      <c r="AK118" s="890" t="s">
        <v>284</v>
      </c>
      <c r="AL118" s="888"/>
      <c r="AM118" s="888"/>
      <c r="AN118" s="888"/>
      <c r="AO118" s="889"/>
      <c r="AP118" s="891" t="s">
        <v>400</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429</v>
      </c>
      <c r="BP118" s="838"/>
      <c r="BQ118" s="857">
        <v>12243036</v>
      </c>
      <c r="BR118" s="858"/>
      <c r="BS118" s="858"/>
      <c r="BT118" s="858"/>
      <c r="BU118" s="858"/>
      <c r="BV118" s="858">
        <v>11963143</v>
      </c>
      <c r="BW118" s="858"/>
      <c r="BX118" s="858"/>
      <c r="BY118" s="858"/>
      <c r="BZ118" s="858"/>
      <c r="CA118" s="858">
        <v>11533799</v>
      </c>
      <c r="CB118" s="858"/>
      <c r="CC118" s="858"/>
      <c r="CD118" s="858"/>
      <c r="CE118" s="858"/>
      <c r="CF118" s="743"/>
      <c r="CG118" s="744"/>
      <c r="CH118" s="744"/>
      <c r="CI118" s="744"/>
      <c r="CJ118" s="841"/>
      <c r="CK118" s="917"/>
      <c r="CL118" s="866"/>
      <c r="CM118" s="803" t="s">
        <v>430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404</v>
      </c>
      <c r="B119" s="864"/>
      <c r="C119" s="869" t="s">
        <v>405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431</v>
      </c>
      <c r="AV119" s="880"/>
      <c r="AW119" s="880"/>
      <c r="AX119" s="880"/>
      <c r="AY119" s="881"/>
      <c r="AZ119" s="816" t="s">
        <v>432</v>
      </c>
      <c r="BA119" s="758"/>
      <c r="BB119" s="758"/>
      <c r="BC119" s="758"/>
      <c r="BD119" s="758"/>
      <c r="BE119" s="758"/>
      <c r="BF119" s="758"/>
      <c r="BG119" s="758"/>
      <c r="BH119" s="758"/>
      <c r="BI119" s="758"/>
      <c r="BJ119" s="758"/>
      <c r="BK119" s="758"/>
      <c r="BL119" s="758"/>
      <c r="BM119" s="758"/>
      <c r="BN119" s="758"/>
      <c r="BO119" s="758"/>
      <c r="BP119" s="759"/>
      <c r="BQ119" s="799">
        <v>2285541</v>
      </c>
      <c r="BR119" s="800"/>
      <c r="BS119" s="800"/>
      <c r="BT119" s="800"/>
      <c r="BU119" s="800"/>
      <c r="BV119" s="800">
        <v>2590636</v>
      </c>
      <c r="BW119" s="800"/>
      <c r="BX119" s="800"/>
      <c r="BY119" s="800"/>
      <c r="BZ119" s="800"/>
      <c r="CA119" s="800">
        <v>3108312</v>
      </c>
      <c r="CB119" s="800"/>
      <c r="CC119" s="800"/>
      <c r="CD119" s="800"/>
      <c r="CE119" s="800"/>
      <c r="CF119" s="861">
        <v>82.3</v>
      </c>
      <c r="CG119" s="862"/>
      <c r="CH119" s="862"/>
      <c r="CI119" s="862"/>
      <c r="CJ119" s="862"/>
      <c r="CK119" s="918"/>
      <c r="CL119" s="868"/>
      <c r="CM119" s="825" t="s">
        <v>433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408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434</v>
      </c>
      <c r="BA120" s="768"/>
      <c r="BB120" s="768"/>
      <c r="BC120" s="768"/>
      <c r="BD120" s="768"/>
      <c r="BE120" s="768"/>
      <c r="BF120" s="768"/>
      <c r="BG120" s="768"/>
      <c r="BH120" s="768"/>
      <c r="BI120" s="768"/>
      <c r="BJ120" s="768"/>
      <c r="BK120" s="768"/>
      <c r="BL120" s="768"/>
      <c r="BM120" s="768"/>
      <c r="BN120" s="768"/>
      <c r="BO120" s="768"/>
      <c r="BP120" s="769"/>
      <c r="BQ120" s="770" t="s">
        <v>111</v>
      </c>
      <c r="BR120" s="771"/>
      <c r="BS120" s="771"/>
      <c r="BT120" s="771"/>
      <c r="BU120" s="771"/>
      <c r="BV120" s="771" t="s">
        <v>111</v>
      </c>
      <c r="BW120" s="771"/>
      <c r="BX120" s="771"/>
      <c r="BY120" s="771"/>
      <c r="BZ120" s="771"/>
      <c r="CA120" s="771" t="s">
        <v>111</v>
      </c>
      <c r="CB120" s="771"/>
      <c r="CC120" s="771"/>
      <c r="CD120" s="771"/>
      <c r="CE120" s="771"/>
      <c r="CF120" s="848" t="s">
        <v>111</v>
      </c>
      <c r="CG120" s="849"/>
      <c r="CH120" s="849"/>
      <c r="CI120" s="849"/>
      <c r="CJ120" s="849"/>
      <c r="CK120" s="850" t="s">
        <v>435</v>
      </c>
      <c r="CL120" s="810"/>
      <c r="CM120" s="810"/>
      <c r="CN120" s="810"/>
      <c r="CO120" s="811"/>
      <c r="CP120" s="854" t="s">
        <v>383</v>
      </c>
      <c r="CQ120" s="855"/>
      <c r="CR120" s="855"/>
      <c r="CS120" s="855"/>
      <c r="CT120" s="855"/>
      <c r="CU120" s="855"/>
      <c r="CV120" s="855"/>
      <c r="CW120" s="855"/>
      <c r="CX120" s="855"/>
      <c r="CY120" s="855"/>
      <c r="CZ120" s="855"/>
      <c r="DA120" s="855"/>
      <c r="DB120" s="855"/>
      <c r="DC120" s="855"/>
      <c r="DD120" s="855"/>
      <c r="DE120" s="855"/>
      <c r="DF120" s="856"/>
      <c r="DG120" s="799">
        <v>6228085</v>
      </c>
      <c r="DH120" s="800"/>
      <c r="DI120" s="800"/>
      <c r="DJ120" s="800"/>
      <c r="DK120" s="800"/>
      <c r="DL120" s="800">
        <v>5827828</v>
      </c>
      <c r="DM120" s="800"/>
      <c r="DN120" s="800"/>
      <c r="DO120" s="800"/>
      <c r="DP120" s="800"/>
      <c r="DQ120" s="800">
        <v>5440341</v>
      </c>
      <c r="DR120" s="800"/>
      <c r="DS120" s="800"/>
      <c r="DT120" s="800"/>
      <c r="DU120" s="800"/>
      <c r="DV120" s="801">
        <v>144.1</v>
      </c>
      <c r="DW120" s="801"/>
      <c r="DX120" s="801"/>
      <c r="DY120" s="801"/>
      <c r="DZ120" s="802"/>
    </row>
    <row r="121" spans="1:130" s="197" customFormat="1" ht="26.25" customHeight="1">
      <c r="A121" s="865"/>
      <c r="B121" s="866"/>
      <c r="C121" s="842" t="s">
        <v>436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437</v>
      </c>
      <c r="BA121" s="846"/>
      <c r="BB121" s="846"/>
      <c r="BC121" s="846"/>
      <c r="BD121" s="846"/>
      <c r="BE121" s="846"/>
      <c r="BF121" s="846"/>
      <c r="BG121" s="846"/>
      <c r="BH121" s="846"/>
      <c r="BI121" s="846"/>
      <c r="BJ121" s="846"/>
      <c r="BK121" s="846"/>
      <c r="BL121" s="846"/>
      <c r="BM121" s="846"/>
      <c r="BN121" s="846"/>
      <c r="BO121" s="846"/>
      <c r="BP121" s="847"/>
      <c r="BQ121" s="857">
        <v>7584913</v>
      </c>
      <c r="BR121" s="858"/>
      <c r="BS121" s="858"/>
      <c r="BT121" s="858"/>
      <c r="BU121" s="858"/>
      <c r="BV121" s="858">
        <v>7474985</v>
      </c>
      <c r="BW121" s="858"/>
      <c r="BX121" s="858"/>
      <c r="BY121" s="858"/>
      <c r="BZ121" s="858"/>
      <c r="CA121" s="858">
        <v>7520098</v>
      </c>
      <c r="CB121" s="858"/>
      <c r="CC121" s="858"/>
      <c r="CD121" s="858"/>
      <c r="CE121" s="858"/>
      <c r="CF121" s="859">
        <v>199.2</v>
      </c>
      <c r="CG121" s="860"/>
      <c r="CH121" s="860"/>
      <c r="CI121" s="860"/>
      <c r="CJ121" s="860"/>
      <c r="CK121" s="851"/>
      <c r="CL121" s="812"/>
      <c r="CM121" s="812"/>
      <c r="CN121" s="812"/>
      <c r="CO121" s="813"/>
      <c r="CP121" s="828" t="s">
        <v>381</v>
      </c>
      <c r="CQ121" s="829"/>
      <c r="CR121" s="829"/>
      <c r="CS121" s="829"/>
      <c r="CT121" s="829"/>
      <c r="CU121" s="829"/>
      <c r="CV121" s="829"/>
      <c r="CW121" s="829"/>
      <c r="CX121" s="829"/>
      <c r="CY121" s="829"/>
      <c r="CZ121" s="829"/>
      <c r="DA121" s="829"/>
      <c r="DB121" s="829"/>
      <c r="DC121" s="829"/>
      <c r="DD121" s="829"/>
      <c r="DE121" s="829"/>
      <c r="DF121" s="830"/>
      <c r="DG121" s="770">
        <v>40615</v>
      </c>
      <c r="DH121" s="771"/>
      <c r="DI121" s="771"/>
      <c r="DJ121" s="771"/>
      <c r="DK121" s="771"/>
      <c r="DL121" s="771">
        <v>27716</v>
      </c>
      <c r="DM121" s="771"/>
      <c r="DN121" s="771"/>
      <c r="DO121" s="771"/>
      <c r="DP121" s="771"/>
      <c r="DQ121" s="771">
        <v>14830</v>
      </c>
      <c r="DR121" s="771"/>
      <c r="DS121" s="771"/>
      <c r="DT121" s="771"/>
      <c r="DU121" s="771"/>
      <c r="DV121" s="823">
        <v>0.4</v>
      </c>
      <c r="DW121" s="823"/>
      <c r="DX121" s="823"/>
      <c r="DY121" s="823"/>
      <c r="DZ121" s="824"/>
    </row>
    <row r="122" spans="1:130" s="197" customFormat="1" ht="26.25" customHeight="1">
      <c r="A122" s="865"/>
      <c r="B122" s="866"/>
      <c r="C122" s="803" t="s">
        <v>419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438</v>
      </c>
      <c r="BP122" s="838"/>
      <c r="BQ122" s="839">
        <v>9870454</v>
      </c>
      <c r="BR122" s="840"/>
      <c r="BS122" s="840"/>
      <c r="BT122" s="840"/>
      <c r="BU122" s="840"/>
      <c r="BV122" s="840">
        <v>10065621</v>
      </c>
      <c r="BW122" s="840"/>
      <c r="BX122" s="840"/>
      <c r="BY122" s="840"/>
      <c r="BZ122" s="840"/>
      <c r="CA122" s="840">
        <v>10628410</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9860</v>
      </c>
      <c r="AB123" s="784"/>
      <c r="AC123" s="784"/>
      <c r="AD123" s="784"/>
      <c r="AE123" s="785"/>
      <c r="AF123" s="786">
        <v>9724</v>
      </c>
      <c r="AG123" s="784"/>
      <c r="AH123" s="784"/>
      <c r="AI123" s="784"/>
      <c r="AJ123" s="785"/>
      <c r="AK123" s="786">
        <v>9588</v>
      </c>
      <c r="AL123" s="784"/>
      <c r="AM123" s="784"/>
      <c r="AN123" s="784"/>
      <c r="AO123" s="785"/>
      <c r="AP123" s="754">
        <v>0.3</v>
      </c>
      <c r="AQ123" s="755"/>
      <c r="AR123" s="755"/>
      <c r="AS123" s="755"/>
      <c r="AT123" s="756"/>
      <c r="AU123" s="834" t="s">
        <v>439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62.2</v>
      </c>
      <c r="BR123" s="832"/>
      <c r="BS123" s="832"/>
      <c r="BT123" s="832"/>
      <c r="BU123" s="832"/>
      <c r="BV123" s="832">
        <v>49.3</v>
      </c>
      <c r="BW123" s="832"/>
      <c r="BX123" s="832"/>
      <c r="BY123" s="832"/>
      <c r="BZ123" s="832"/>
      <c r="CA123" s="832">
        <v>23.9</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440</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441</v>
      </c>
      <c r="CL125" s="810"/>
      <c r="CM125" s="810"/>
      <c r="CN125" s="810"/>
      <c r="CO125" s="811"/>
      <c r="CP125" s="816" t="s">
        <v>442</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443</v>
      </c>
      <c r="AY126" s="764"/>
      <c r="AZ126" s="764"/>
      <c r="BA126" s="764"/>
      <c r="BB126" s="764"/>
      <c r="BC126" s="764"/>
      <c r="BD126" s="764"/>
      <c r="BE126" s="765"/>
      <c r="BF126" s="763" t="s">
        <v>444</v>
      </c>
      <c r="BG126" s="764"/>
      <c r="BH126" s="764"/>
      <c r="BI126" s="764"/>
      <c r="BJ126" s="764"/>
      <c r="BK126" s="764"/>
      <c r="BL126" s="765"/>
      <c r="BM126" s="763" t="s">
        <v>445</v>
      </c>
      <c r="BN126" s="764"/>
      <c r="BO126" s="764"/>
      <c r="BP126" s="764"/>
      <c r="BQ126" s="764"/>
      <c r="BR126" s="764"/>
      <c r="BS126" s="765"/>
      <c r="BT126" s="763" t="s">
        <v>446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447</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448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449</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450</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452</v>
      </c>
      <c r="X128" s="797"/>
      <c r="Y128" s="797"/>
      <c r="Z128" s="798"/>
      <c r="AA128" s="723">
        <v>356</v>
      </c>
      <c r="AB128" s="724"/>
      <c r="AC128" s="724"/>
      <c r="AD128" s="724"/>
      <c r="AE128" s="725"/>
      <c r="AF128" s="726" t="s">
        <v>111</v>
      </c>
      <c r="AG128" s="724"/>
      <c r="AH128" s="724"/>
      <c r="AI128" s="724"/>
      <c r="AJ128" s="725"/>
      <c r="AK128" s="726" t="s">
        <v>111</v>
      </c>
      <c r="AL128" s="724"/>
      <c r="AM128" s="724"/>
      <c r="AN128" s="724"/>
      <c r="AO128" s="725"/>
      <c r="AP128" s="727"/>
      <c r="AQ128" s="728"/>
      <c r="AR128" s="728"/>
      <c r="AS128" s="728"/>
      <c r="AT128" s="729"/>
      <c r="AU128" s="235"/>
      <c r="AV128" s="235"/>
      <c r="AW128" s="235"/>
      <c r="AX128" s="772" t="s">
        <v>453</v>
      </c>
      <c r="AY128" s="768"/>
      <c r="AZ128" s="768"/>
      <c r="BA128" s="768"/>
      <c r="BB128" s="768"/>
      <c r="BC128" s="768"/>
      <c r="BD128" s="768"/>
      <c r="BE128" s="769"/>
      <c r="BF128" s="790" t="s">
        <v>454</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455</v>
      </c>
      <c r="X129" s="781"/>
      <c r="Y129" s="781"/>
      <c r="Z129" s="782"/>
      <c r="AA129" s="783">
        <v>4436574</v>
      </c>
      <c r="AB129" s="784"/>
      <c r="AC129" s="784"/>
      <c r="AD129" s="784"/>
      <c r="AE129" s="785"/>
      <c r="AF129" s="786">
        <v>4506058</v>
      </c>
      <c r="AG129" s="784"/>
      <c r="AH129" s="784"/>
      <c r="AI129" s="784"/>
      <c r="AJ129" s="785"/>
      <c r="AK129" s="786">
        <v>4418780</v>
      </c>
      <c r="AL129" s="784"/>
      <c r="AM129" s="784"/>
      <c r="AN129" s="784"/>
      <c r="AO129" s="785"/>
      <c r="AP129" s="787"/>
      <c r="AQ129" s="788"/>
      <c r="AR129" s="788"/>
      <c r="AS129" s="788"/>
      <c r="AT129" s="789"/>
      <c r="AU129" s="235"/>
      <c r="AV129" s="235"/>
      <c r="AW129" s="235"/>
      <c r="AX129" s="772" t="s">
        <v>456</v>
      </c>
      <c r="AY129" s="768"/>
      <c r="AZ129" s="768"/>
      <c r="BA129" s="768"/>
      <c r="BB129" s="768"/>
      <c r="BC129" s="768"/>
      <c r="BD129" s="768"/>
      <c r="BE129" s="769"/>
      <c r="BF129" s="773">
        <v>8.6999999999999993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458</v>
      </c>
      <c r="X130" s="781"/>
      <c r="Y130" s="781"/>
      <c r="Z130" s="782"/>
      <c r="AA130" s="783">
        <v>627992</v>
      </c>
      <c r="AB130" s="784"/>
      <c r="AC130" s="784"/>
      <c r="AD130" s="784"/>
      <c r="AE130" s="785"/>
      <c r="AF130" s="786">
        <v>659774</v>
      </c>
      <c r="AG130" s="784"/>
      <c r="AH130" s="784"/>
      <c r="AI130" s="784"/>
      <c r="AJ130" s="785"/>
      <c r="AK130" s="786">
        <v>643344</v>
      </c>
      <c r="AL130" s="784"/>
      <c r="AM130" s="784"/>
      <c r="AN130" s="784"/>
      <c r="AO130" s="785"/>
      <c r="AP130" s="787"/>
      <c r="AQ130" s="788"/>
      <c r="AR130" s="788"/>
      <c r="AS130" s="788"/>
      <c r="AT130" s="789"/>
      <c r="AU130" s="235"/>
      <c r="AV130" s="235"/>
      <c r="AW130" s="235"/>
      <c r="AX130" s="751" t="s">
        <v>459</v>
      </c>
      <c r="AY130" s="752"/>
      <c r="AZ130" s="752"/>
      <c r="BA130" s="752"/>
      <c r="BB130" s="752"/>
      <c r="BC130" s="752"/>
      <c r="BD130" s="752"/>
      <c r="BE130" s="753"/>
      <c r="BF130" s="705">
        <v>23.9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460</v>
      </c>
      <c r="X131" s="714"/>
      <c r="Y131" s="714"/>
      <c r="Z131" s="715"/>
      <c r="AA131" s="716">
        <v>3808582</v>
      </c>
      <c r="AB131" s="717"/>
      <c r="AC131" s="717"/>
      <c r="AD131" s="717"/>
      <c r="AE131" s="718"/>
      <c r="AF131" s="719">
        <v>3846284</v>
      </c>
      <c r="AG131" s="717"/>
      <c r="AH131" s="717"/>
      <c r="AI131" s="717"/>
      <c r="AJ131" s="718"/>
      <c r="AK131" s="719">
        <v>3775436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462</v>
      </c>
      <c r="W132" s="737"/>
      <c r="X132" s="737"/>
      <c r="Y132" s="737"/>
      <c r="Z132" s="738"/>
      <c r="AA132" s="739">
        <v>11.02071585</v>
      </c>
      <c r="AB132" s="740"/>
      <c r="AC132" s="740"/>
      <c r="AD132" s="740"/>
      <c r="AE132" s="741"/>
      <c r="AF132" s="742">
        <v>7.6873418600000001</v>
      </c>
      <c r="AG132" s="740"/>
      <c r="AH132" s="740"/>
      <c r="AI132" s="740"/>
      <c r="AJ132" s="741"/>
      <c r="AK132" s="742">
        <v>7.5383081580000004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463</v>
      </c>
      <c r="W133" s="746"/>
      <c r="X133" s="746"/>
      <c r="Y133" s="746"/>
      <c r="Z133" s="747"/>
      <c r="AA133" s="748">
        <v>12.1</v>
      </c>
      <c r="AB133" s="749"/>
      <c r="AC133" s="749"/>
      <c r="AD133" s="749"/>
      <c r="AE133" s="750"/>
      <c r="AF133" s="748">
        <v>10.199999999999999</v>
      </c>
      <c r="AG133" s="749"/>
      <c r="AH133" s="749"/>
      <c r="AI133" s="749"/>
      <c r="AJ133" s="750"/>
      <c r="AK133" s="748">
        <v>8.6999999999999993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59" zoomScaleNormal="85" zoomScaleSheetLayoutView="59"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5" zoomScaleNormal="5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55" zoomScaleSheetLayoutView="5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9" t="s">
        <v>466</v>
      </c>
      <c r="L7" s="254"/>
      <c r="M7" s="255" t="s">
        <v>467</v>
      </c>
      <c r="N7" s="256"/>
    </row>
    <row r="8" spans="1:16">
      <c r="A8" s="248"/>
      <c r="B8" s="244"/>
      <c r="C8" s="244"/>
      <c r="D8" s="244"/>
      <c r="E8" s="244"/>
      <c r="F8" s="244"/>
      <c r="G8" s="257"/>
      <c r="H8" s="258"/>
      <c r="I8" s="258"/>
      <c r="J8" s="259"/>
      <c r="K8" s="1120"/>
      <c r="L8" s="260" t="s">
        <v>468</v>
      </c>
      <c r="M8" s="261" t="s">
        <v>469</v>
      </c>
      <c r="N8" s="262" t="s">
        <v>470</v>
      </c>
    </row>
    <row r="9" spans="1:16">
      <c r="A9" s="248"/>
      <c r="B9" s="244"/>
      <c r="C9" s="244"/>
      <c r="D9" s="244"/>
      <c r="E9" s="244"/>
      <c r="F9" s="244"/>
      <c r="G9" s="1133" t="s">
        <v>471</v>
      </c>
      <c r="H9" s="1134"/>
      <c r="I9" s="1134"/>
      <c r="J9" s="1135"/>
      <c r="K9" s="263">
        <v>1177866</v>
      </c>
      <c r="L9" s="264">
        <v>62321</v>
      </c>
      <c r="M9" s="265">
        <v>77799</v>
      </c>
      <c r="N9" s="266">
        <v>-19.899999999999999</v>
      </c>
    </row>
    <row r="10" spans="1:16">
      <c r="A10" s="248"/>
      <c r="B10" s="244"/>
      <c r="C10" s="244"/>
      <c r="D10" s="244"/>
      <c r="E10" s="244"/>
      <c r="F10" s="244"/>
      <c r="G10" s="1133" t="s">
        <v>472</v>
      </c>
      <c r="H10" s="1134"/>
      <c r="I10" s="1134"/>
      <c r="J10" s="1135"/>
      <c r="K10" s="267">
        <v>140369</v>
      </c>
      <c r="L10" s="268">
        <v>7427</v>
      </c>
      <c r="M10" s="269">
        <v>8141</v>
      </c>
      <c r="N10" s="270">
        <v>-8.8000000000000007</v>
      </c>
    </row>
    <row r="11" spans="1:16" ht="13.5" customHeight="1">
      <c r="A11" s="248"/>
      <c r="B11" s="244"/>
      <c r="C11" s="244"/>
      <c r="D11" s="244"/>
      <c r="E11" s="244"/>
      <c r="F11" s="244"/>
      <c r="G11" s="1133" t="s">
        <v>473</v>
      </c>
      <c r="H11" s="1134"/>
      <c r="I11" s="1134"/>
      <c r="J11" s="1135"/>
      <c r="K11" s="267">
        <v>184510</v>
      </c>
      <c r="L11" s="268">
        <v>9762</v>
      </c>
      <c r="M11" s="269">
        <v>11503</v>
      </c>
      <c r="N11" s="270">
        <v>-15.1</v>
      </c>
    </row>
    <row r="12" spans="1:16" ht="13.5" customHeight="1">
      <c r="A12" s="248"/>
      <c r="B12" s="244"/>
      <c r="C12" s="244"/>
      <c r="D12" s="244"/>
      <c r="E12" s="244"/>
      <c r="F12" s="244"/>
      <c r="G12" s="1133" t="s">
        <v>474</v>
      </c>
      <c r="H12" s="1134"/>
      <c r="I12" s="1134"/>
      <c r="J12" s="1135"/>
      <c r="K12" s="267">
        <v>10957</v>
      </c>
      <c r="L12" s="268">
        <v>580</v>
      </c>
      <c r="M12" s="269">
        <v>578</v>
      </c>
      <c r="N12" s="270">
        <v>0.3</v>
      </c>
    </row>
    <row r="13" spans="1:16" ht="13.5" customHeight="1">
      <c r="A13" s="248"/>
      <c r="B13" s="244"/>
      <c r="C13" s="244"/>
      <c r="D13" s="244"/>
      <c r="E13" s="244"/>
      <c r="F13" s="244"/>
      <c r="G13" s="1133" t="s">
        <v>475</v>
      </c>
      <c r="H13" s="1134"/>
      <c r="I13" s="1134"/>
      <c r="J13" s="1135"/>
      <c r="K13" s="267" t="s">
        <v>476</v>
      </c>
      <c r="L13" s="268" t="s">
        <v>476</v>
      </c>
      <c r="M13" s="269" t="s">
        <v>476</v>
      </c>
      <c r="N13" s="270" t="s">
        <v>476</v>
      </c>
    </row>
    <row r="14" spans="1:16" ht="13.5" customHeight="1">
      <c r="A14" s="248"/>
      <c r="B14" s="244"/>
      <c r="C14" s="244"/>
      <c r="D14" s="244"/>
      <c r="E14" s="244"/>
      <c r="F14" s="244"/>
      <c r="G14" s="1133" t="s">
        <v>477</v>
      </c>
      <c r="H14" s="1134"/>
      <c r="I14" s="1134"/>
      <c r="J14" s="1135"/>
      <c r="K14" s="267">
        <v>44645</v>
      </c>
      <c r="L14" s="268">
        <v>2362</v>
      </c>
      <c r="M14" s="269">
        <v>3404</v>
      </c>
      <c r="N14" s="270">
        <v>-30.6</v>
      </c>
    </row>
    <row r="15" spans="1:16" ht="13.5" customHeight="1">
      <c r="A15" s="248"/>
      <c r="B15" s="244"/>
      <c r="C15" s="244"/>
      <c r="D15" s="244"/>
      <c r="E15" s="244"/>
      <c r="F15" s="244"/>
      <c r="G15" s="1133" t="s">
        <v>478</v>
      </c>
      <c r="H15" s="1134"/>
      <c r="I15" s="1134"/>
      <c r="J15" s="1135"/>
      <c r="K15" s="267">
        <v>32675</v>
      </c>
      <c r="L15" s="268">
        <v>1729</v>
      </c>
      <c r="M15" s="269">
        <v>1859</v>
      </c>
      <c r="N15" s="270">
        <v>-7</v>
      </c>
    </row>
    <row r="16" spans="1:16">
      <c r="A16" s="248"/>
      <c r="B16" s="244"/>
      <c r="C16" s="244"/>
      <c r="D16" s="244"/>
      <c r="E16" s="244"/>
      <c r="F16" s="244"/>
      <c r="G16" s="1136" t="s">
        <v>479</v>
      </c>
      <c r="H16" s="1137"/>
      <c r="I16" s="1137"/>
      <c r="J16" s="1138"/>
      <c r="K16" s="268">
        <v>-100298</v>
      </c>
      <c r="L16" s="268">
        <v>-5307</v>
      </c>
      <c r="M16" s="269">
        <v>-8484</v>
      </c>
      <c r="N16" s="270">
        <v>-37.4</v>
      </c>
    </row>
    <row r="17" spans="1:16">
      <c r="A17" s="248"/>
      <c r="B17" s="244"/>
      <c r="C17" s="244"/>
      <c r="D17" s="244"/>
      <c r="E17" s="244"/>
      <c r="F17" s="244"/>
      <c r="G17" s="1136" t="s">
        <v>169</v>
      </c>
      <c r="H17" s="1137"/>
      <c r="I17" s="1137"/>
      <c r="J17" s="1138"/>
      <c r="K17" s="268">
        <v>1490724</v>
      </c>
      <c r="L17" s="268">
        <v>78874</v>
      </c>
      <c r="M17" s="269">
        <v>94801</v>
      </c>
      <c r="N17" s="270">
        <v>-16.8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30" t="s">
        <v>484</v>
      </c>
      <c r="H21" s="1131"/>
      <c r="I21" s="1131"/>
      <c r="J21" s="1132"/>
      <c r="K21" s="280">
        <v>6.98</v>
      </c>
      <c r="L21" s="281">
        <v>8.7799999999999994</v>
      </c>
      <c r="M21" s="282">
        <v>-1.8</v>
      </c>
      <c r="N21" s="249"/>
      <c r="O21" s="283"/>
      <c r="P21" s="279"/>
    </row>
    <row r="22" spans="1:16" s="284" customFormat="1">
      <c r="A22" s="279"/>
      <c r="B22" s="249"/>
      <c r="C22" s="249"/>
      <c r="D22" s="249"/>
      <c r="E22" s="249"/>
      <c r="F22" s="249"/>
      <c r="G22" s="1130" t="s">
        <v>485</v>
      </c>
      <c r="H22" s="1131"/>
      <c r="I22" s="1131"/>
      <c r="J22" s="1132"/>
      <c r="K22" s="285">
        <v>96.2</v>
      </c>
      <c r="L22" s="286">
        <v>96.7</v>
      </c>
      <c r="M22" s="287">
        <v>-0.5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9" t="s">
        <v>466</v>
      </c>
      <c r="L30" s="254"/>
      <c r="M30" s="255" t="s">
        <v>467</v>
      </c>
      <c r="N30" s="256"/>
    </row>
    <row r="31" spans="1:16">
      <c r="A31" s="248"/>
      <c r="B31" s="244"/>
      <c r="C31" s="244"/>
      <c r="D31" s="244"/>
      <c r="E31" s="244"/>
      <c r="F31" s="244"/>
      <c r="G31" s="257"/>
      <c r="H31" s="258"/>
      <c r="I31" s="258"/>
      <c r="J31" s="259"/>
      <c r="K31" s="1120"/>
      <c r="L31" s="260" t="s">
        <v>468</v>
      </c>
      <c r="M31" s="261" t="s">
        <v>469</v>
      </c>
      <c r="N31" s="262" t="s">
        <v>470</v>
      </c>
    </row>
    <row r="32" spans="1:16" ht="27" customHeight="1">
      <c r="A32" s="248"/>
      <c r="B32" s="244"/>
      <c r="C32" s="244"/>
      <c r="D32" s="244"/>
      <c r="E32" s="244"/>
      <c r="F32" s="244"/>
      <c r="G32" s="1121" t="s">
        <v>488</v>
      </c>
      <c r="H32" s="1122"/>
      <c r="I32" s="1122"/>
      <c r="J32" s="1123"/>
      <c r="K32" s="294">
        <v>454300</v>
      </c>
      <c r="L32" s="294">
        <v>24037</v>
      </c>
      <c r="M32" s="295">
        <v>52939</v>
      </c>
      <c r="N32" s="296">
        <v>-54.6</v>
      </c>
    </row>
    <row r="33" spans="1:16" ht="13.5" customHeight="1">
      <c r="A33" s="248"/>
      <c r="B33" s="244"/>
      <c r="C33" s="244"/>
      <c r="D33" s="244"/>
      <c r="E33" s="244"/>
      <c r="F33" s="244"/>
      <c r="G33" s="1121" t="s">
        <v>489</v>
      </c>
      <c r="H33" s="1122"/>
      <c r="I33" s="1122"/>
      <c r="J33" s="1123"/>
      <c r="K33" s="294" t="s">
        <v>476</v>
      </c>
      <c r="L33" s="294" t="s">
        <v>476</v>
      </c>
      <c r="M33" s="295" t="s">
        <v>476</v>
      </c>
      <c r="N33" s="296" t="s">
        <v>476</v>
      </c>
    </row>
    <row r="34" spans="1:16" ht="27" customHeight="1">
      <c r="A34" s="248"/>
      <c r="B34" s="244"/>
      <c r="C34" s="244"/>
      <c r="D34" s="244"/>
      <c r="E34" s="244"/>
      <c r="F34" s="244"/>
      <c r="G34" s="1121" t="s">
        <v>490</v>
      </c>
      <c r="H34" s="1122"/>
      <c r="I34" s="1122"/>
      <c r="J34" s="1123"/>
      <c r="K34" s="294" t="s">
        <v>476</v>
      </c>
      <c r="L34" s="294" t="s">
        <v>476</v>
      </c>
      <c r="M34" s="295">
        <v>6</v>
      </c>
      <c r="N34" s="296" t="s">
        <v>476</v>
      </c>
    </row>
    <row r="35" spans="1:16" ht="27" customHeight="1">
      <c r="A35" s="248"/>
      <c r="B35" s="244"/>
      <c r="C35" s="244"/>
      <c r="D35" s="244"/>
      <c r="E35" s="244"/>
      <c r="F35" s="244"/>
      <c r="G35" s="1121" t="s">
        <v>491</v>
      </c>
      <c r="H35" s="1122"/>
      <c r="I35" s="1122"/>
      <c r="J35" s="1123"/>
      <c r="K35" s="294">
        <v>413499</v>
      </c>
      <c r="L35" s="294">
        <v>21878</v>
      </c>
      <c r="M35" s="295">
        <v>16218</v>
      </c>
      <c r="N35" s="296">
        <v>34.9</v>
      </c>
    </row>
    <row r="36" spans="1:16" ht="27" customHeight="1">
      <c r="A36" s="248"/>
      <c r="B36" s="244"/>
      <c r="C36" s="244"/>
      <c r="D36" s="244"/>
      <c r="E36" s="244"/>
      <c r="F36" s="244"/>
      <c r="G36" s="1121" t="s">
        <v>492</v>
      </c>
      <c r="H36" s="1122"/>
      <c r="I36" s="1122"/>
      <c r="J36" s="1123"/>
      <c r="K36" s="294">
        <v>50561</v>
      </c>
      <c r="L36" s="294">
        <v>2675</v>
      </c>
      <c r="M36" s="295">
        <v>3341</v>
      </c>
      <c r="N36" s="296">
        <v>-19.899999999999999</v>
      </c>
    </row>
    <row r="37" spans="1:16" ht="13.5" customHeight="1">
      <c r="A37" s="248"/>
      <c r="B37" s="244"/>
      <c r="C37" s="244"/>
      <c r="D37" s="244"/>
      <c r="E37" s="244"/>
      <c r="F37" s="244"/>
      <c r="G37" s="1121" t="s">
        <v>493</v>
      </c>
      <c r="H37" s="1122"/>
      <c r="I37" s="1122"/>
      <c r="J37" s="1123"/>
      <c r="K37" s="294">
        <v>9588</v>
      </c>
      <c r="L37" s="294">
        <v>507</v>
      </c>
      <c r="M37" s="295">
        <v>1023</v>
      </c>
      <c r="N37" s="296">
        <v>-50.4</v>
      </c>
    </row>
    <row r="38" spans="1:16" ht="27" customHeight="1">
      <c r="A38" s="248"/>
      <c r="B38" s="244"/>
      <c r="C38" s="244"/>
      <c r="D38" s="244"/>
      <c r="E38" s="244"/>
      <c r="F38" s="244"/>
      <c r="G38" s="1124" t="s">
        <v>494</v>
      </c>
      <c r="H38" s="1125"/>
      <c r="I38" s="1125"/>
      <c r="J38" s="1126"/>
      <c r="K38" s="297" t="s">
        <v>476</v>
      </c>
      <c r="L38" s="297" t="s">
        <v>476</v>
      </c>
      <c r="M38" s="298">
        <v>7</v>
      </c>
      <c r="N38" s="299" t="s">
        <v>476</v>
      </c>
      <c r="O38" s="293"/>
    </row>
    <row r="39" spans="1:16">
      <c r="A39" s="248"/>
      <c r="B39" s="244"/>
      <c r="C39" s="244"/>
      <c r="D39" s="244"/>
      <c r="E39" s="244"/>
      <c r="F39" s="244"/>
      <c r="G39" s="1124" t="s">
        <v>495</v>
      </c>
      <c r="H39" s="1125"/>
      <c r="I39" s="1125"/>
      <c r="J39" s="1126"/>
      <c r="K39" s="300" t="s">
        <v>476</v>
      </c>
      <c r="L39" s="300" t="s">
        <v>476</v>
      </c>
      <c r="M39" s="301">
        <v>-3044</v>
      </c>
      <c r="N39" s="302" t="s">
        <v>476</v>
      </c>
      <c r="O39" s="293"/>
    </row>
    <row r="40" spans="1:16" ht="27" customHeight="1">
      <c r="A40" s="248"/>
      <c r="B40" s="244"/>
      <c r="C40" s="244"/>
      <c r="D40" s="244"/>
      <c r="E40" s="244"/>
      <c r="F40" s="244"/>
      <c r="G40" s="1121" t="s">
        <v>496</v>
      </c>
      <c r="H40" s="1122"/>
      <c r="I40" s="1122"/>
      <c r="J40" s="1123"/>
      <c r="K40" s="300">
        <v>-643344</v>
      </c>
      <c r="L40" s="300">
        <v>-34039</v>
      </c>
      <c r="M40" s="301">
        <v>-47792</v>
      </c>
      <c r="N40" s="302">
        <v>-28.8</v>
      </c>
      <c r="O40" s="293"/>
    </row>
    <row r="41" spans="1:16">
      <c r="A41" s="248"/>
      <c r="B41" s="244"/>
      <c r="C41" s="244"/>
      <c r="D41" s="244"/>
      <c r="E41" s="244"/>
      <c r="F41" s="244"/>
      <c r="G41" s="1127" t="s">
        <v>279</v>
      </c>
      <c r="H41" s="1128"/>
      <c r="I41" s="1128"/>
      <c r="J41" s="1129"/>
      <c r="K41" s="294">
        <v>284604</v>
      </c>
      <c r="L41" s="300">
        <v>15058</v>
      </c>
      <c r="M41" s="301">
        <v>22698</v>
      </c>
      <c r="N41" s="302">
        <v>-33.700000000000003</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14" t="s">
        <v>466</v>
      </c>
      <c r="J49" s="1116" t="s">
        <v>500</v>
      </c>
      <c r="K49" s="1117"/>
      <c r="L49" s="1117"/>
      <c r="M49" s="1117"/>
      <c r="N49" s="1118"/>
    </row>
    <row r="50" spans="1:14">
      <c r="A50" s="248"/>
      <c r="B50" s="244"/>
      <c r="C50" s="244"/>
      <c r="D50" s="244"/>
      <c r="E50" s="244"/>
      <c r="F50" s="244"/>
      <c r="G50" s="312"/>
      <c r="H50" s="313"/>
      <c r="I50" s="1115"/>
      <c r="J50" s="314" t="s">
        <v>501</v>
      </c>
      <c r="K50" s="315" t="s">
        <v>502</v>
      </c>
      <c r="L50" s="316" t="s">
        <v>503</v>
      </c>
      <c r="M50" s="317" t="s">
        <v>504</v>
      </c>
      <c r="N50" s="318" t="s">
        <v>505</v>
      </c>
    </row>
    <row r="51" spans="1:14">
      <c r="A51" s="248"/>
      <c r="B51" s="244"/>
      <c r="C51" s="244"/>
      <c r="D51" s="244"/>
      <c r="E51" s="244"/>
      <c r="F51" s="244"/>
      <c r="G51" s="310" t="s">
        <v>506</v>
      </c>
      <c r="H51" s="311"/>
      <c r="I51" s="319">
        <v>557454</v>
      </c>
      <c r="J51" s="320">
        <v>29361</v>
      </c>
      <c r="K51" s="321">
        <v>-11</v>
      </c>
      <c r="L51" s="322">
        <v>71812</v>
      </c>
      <c r="M51" s="323">
        <v>25</v>
      </c>
      <c r="N51" s="324">
        <v>-36</v>
      </c>
    </row>
    <row r="52" spans="1:14">
      <c r="A52" s="248"/>
      <c r="B52" s="244"/>
      <c r="C52" s="244"/>
      <c r="D52" s="244"/>
      <c r="E52" s="244"/>
      <c r="F52" s="244"/>
      <c r="G52" s="325"/>
      <c r="H52" s="326" t="s">
        <v>507</v>
      </c>
      <c r="I52" s="327">
        <v>356857</v>
      </c>
      <c r="J52" s="328">
        <v>18796</v>
      </c>
      <c r="K52" s="329">
        <v>-37.700000000000003</v>
      </c>
      <c r="L52" s="330">
        <v>35025</v>
      </c>
      <c r="M52" s="331">
        <v>3.1</v>
      </c>
      <c r="N52" s="332">
        <v>-40.799999999999997</v>
      </c>
    </row>
    <row r="53" spans="1:14">
      <c r="A53" s="248"/>
      <c r="B53" s="244"/>
      <c r="C53" s="244"/>
      <c r="D53" s="244"/>
      <c r="E53" s="244"/>
      <c r="F53" s="244"/>
      <c r="G53" s="310" t="s">
        <v>508</v>
      </c>
      <c r="H53" s="311"/>
      <c r="I53" s="319">
        <v>378915</v>
      </c>
      <c r="J53" s="320">
        <v>20039</v>
      </c>
      <c r="K53" s="321">
        <v>-31.7</v>
      </c>
      <c r="L53" s="322">
        <v>61557</v>
      </c>
      <c r="M53" s="323">
        <v>-14.3</v>
      </c>
      <c r="N53" s="324">
        <v>-17.399999999999999</v>
      </c>
    </row>
    <row r="54" spans="1:14">
      <c r="A54" s="248"/>
      <c r="B54" s="244"/>
      <c r="C54" s="244"/>
      <c r="D54" s="244"/>
      <c r="E54" s="244"/>
      <c r="F54" s="244"/>
      <c r="G54" s="325"/>
      <c r="H54" s="326" t="s">
        <v>507</v>
      </c>
      <c r="I54" s="327">
        <v>274675</v>
      </c>
      <c r="J54" s="328">
        <v>14526</v>
      </c>
      <c r="K54" s="329">
        <v>-22.7</v>
      </c>
      <c r="L54" s="330">
        <v>32497</v>
      </c>
      <c r="M54" s="331">
        <v>-7.2</v>
      </c>
      <c r="N54" s="332">
        <v>-15.5</v>
      </c>
    </row>
    <row r="55" spans="1:14">
      <c r="A55" s="248"/>
      <c r="B55" s="244"/>
      <c r="C55" s="244"/>
      <c r="D55" s="244"/>
      <c r="E55" s="244"/>
      <c r="F55" s="244"/>
      <c r="G55" s="310" t="s">
        <v>509</v>
      </c>
      <c r="H55" s="311"/>
      <c r="I55" s="319">
        <v>396172</v>
      </c>
      <c r="J55" s="320">
        <v>20716</v>
      </c>
      <c r="K55" s="321">
        <v>3.4</v>
      </c>
      <c r="L55" s="322">
        <v>69806</v>
      </c>
      <c r="M55" s="323">
        <v>13.4</v>
      </c>
      <c r="N55" s="324">
        <v>-10</v>
      </c>
    </row>
    <row r="56" spans="1:14">
      <c r="A56" s="248"/>
      <c r="B56" s="244"/>
      <c r="C56" s="244"/>
      <c r="D56" s="244"/>
      <c r="E56" s="244"/>
      <c r="F56" s="244"/>
      <c r="G56" s="325"/>
      <c r="H56" s="326" t="s">
        <v>507</v>
      </c>
      <c r="I56" s="327">
        <v>201987</v>
      </c>
      <c r="J56" s="328">
        <v>10562</v>
      </c>
      <c r="K56" s="329">
        <v>-27.3</v>
      </c>
      <c r="L56" s="330">
        <v>32823</v>
      </c>
      <c r="M56" s="331">
        <v>1</v>
      </c>
      <c r="N56" s="332">
        <v>-28.3</v>
      </c>
    </row>
    <row r="57" spans="1:14">
      <c r="A57" s="248"/>
      <c r="B57" s="244"/>
      <c r="C57" s="244"/>
      <c r="D57" s="244"/>
      <c r="E57" s="244"/>
      <c r="F57" s="244"/>
      <c r="G57" s="310" t="s">
        <v>510</v>
      </c>
      <c r="H57" s="311"/>
      <c r="I57" s="319">
        <v>373092</v>
      </c>
      <c r="J57" s="320">
        <v>19635</v>
      </c>
      <c r="K57" s="321">
        <v>-5.2</v>
      </c>
      <c r="L57" s="322">
        <v>74444</v>
      </c>
      <c r="M57" s="323">
        <v>6.6</v>
      </c>
      <c r="N57" s="324">
        <v>-11.8</v>
      </c>
    </row>
    <row r="58" spans="1:14">
      <c r="A58" s="248"/>
      <c r="B58" s="244"/>
      <c r="C58" s="244"/>
      <c r="D58" s="244"/>
      <c r="E58" s="244"/>
      <c r="F58" s="244"/>
      <c r="G58" s="325"/>
      <c r="H58" s="326" t="s">
        <v>507</v>
      </c>
      <c r="I58" s="327">
        <v>221773</v>
      </c>
      <c r="J58" s="328">
        <v>11672</v>
      </c>
      <c r="K58" s="329">
        <v>10.5</v>
      </c>
      <c r="L58" s="330">
        <v>34175</v>
      </c>
      <c r="M58" s="331">
        <v>4.0999999999999996</v>
      </c>
      <c r="N58" s="332">
        <v>6.4</v>
      </c>
    </row>
    <row r="59" spans="1:14">
      <c r="A59" s="248"/>
      <c r="B59" s="244"/>
      <c r="C59" s="244"/>
      <c r="D59" s="244"/>
      <c r="E59" s="244"/>
      <c r="F59" s="244"/>
      <c r="G59" s="310" t="s">
        <v>511</v>
      </c>
      <c r="H59" s="311"/>
      <c r="I59" s="319">
        <v>1447659</v>
      </c>
      <c r="J59" s="320">
        <v>76596</v>
      </c>
      <c r="K59" s="321">
        <v>290.10000000000002</v>
      </c>
      <c r="L59" s="322">
        <v>85205</v>
      </c>
      <c r="M59" s="323">
        <v>14.5</v>
      </c>
      <c r="N59" s="324">
        <v>275.60000000000002</v>
      </c>
    </row>
    <row r="60" spans="1:14">
      <c r="A60" s="248"/>
      <c r="B60" s="244"/>
      <c r="C60" s="244"/>
      <c r="D60" s="244"/>
      <c r="E60" s="244"/>
      <c r="F60" s="244"/>
      <c r="G60" s="325"/>
      <c r="H60" s="326" t="s">
        <v>507</v>
      </c>
      <c r="I60" s="333">
        <v>1333133</v>
      </c>
      <c r="J60" s="328">
        <v>70536</v>
      </c>
      <c r="K60" s="329">
        <v>504.3</v>
      </c>
      <c r="L60" s="330">
        <v>38847</v>
      </c>
      <c r="M60" s="331">
        <v>13.7</v>
      </c>
      <c r="N60" s="332">
        <v>490.6</v>
      </c>
    </row>
    <row r="61" spans="1:14">
      <c r="A61" s="248"/>
      <c r="B61" s="244"/>
      <c r="C61" s="244"/>
      <c r="D61" s="244"/>
      <c r="E61" s="244"/>
      <c r="F61" s="244"/>
      <c r="G61" s="310" t="s">
        <v>512</v>
      </c>
      <c r="H61" s="334"/>
      <c r="I61" s="335">
        <v>630658</v>
      </c>
      <c r="J61" s="336">
        <v>33269</v>
      </c>
      <c r="K61" s="337">
        <v>49.1</v>
      </c>
      <c r="L61" s="338">
        <v>72565</v>
      </c>
      <c r="M61" s="339">
        <v>9</v>
      </c>
      <c r="N61" s="324">
        <v>40.1</v>
      </c>
    </row>
    <row r="62" spans="1:14">
      <c r="A62" s="248"/>
      <c r="B62" s="244"/>
      <c r="C62" s="244"/>
      <c r="D62" s="244"/>
      <c r="E62" s="244"/>
      <c r="F62" s="244"/>
      <c r="G62" s="325"/>
      <c r="H62" s="326" t="s">
        <v>507</v>
      </c>
      <c r="I62" s="327">
        <v>477685</v>
      </c>
      <c r="J62" s="328">
        <v>25218</v>
      </c>
      <c r="K62" s="329">
        <v>85.4</v>
      </c>
      <c r="L62" s="330">
        <v>34673</v>
      </c>
      <c r="M62" s="331">
        <v>2.9</v>
      </c>
      <c r="N62" s="332">
        <v>82.5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9" t="s">
        <v>3</v>
      </c>
      <c r="D47" s="1139"/>
      <c r="E47" s="1140"/>
      <c r="F47" s="11">
        <v>17.84</v>
      </c>
      <c r="G47" s="12">
        <v>19.2</v>
      </c>
      <c r="H47" s="12">
        <v>24.78</v>
      </c>
      <c r="I47" s="12">
        <v>26.95</v>
      </c>
      <c r="J47" s="13">
        <v>37.659999999999997</v>
      </c>
    </row>
    <row r="48" spans="2:10" ht="57.75" customHeight="1">
      <c r="B48" s="14"/>
      <c r="C48" s="1141" t="s">
        <v>4</v>
      </c>
      <c r="D48" s="1141"/>
      <c r="E48" s="1142"/>
      <c r="F48" s="15">
        <v>3.27</v>
      </c>
      <c r="G48" s="16">
        <v>4.2300000000000004</v>
      </c>
      <c r="H48" s="16">
        <v>5.18</v>
      </c>
      <c r="I48" s="16">
        <v>3.43</v>
      </c>
      <c r="J48" s="17">
        <v>0.56999999999999995</v>
      </c>
    </row>
    <row r="49" spans="2:10" ht="57.75" customHeight="1" thickBot="1">
      <c r="B49" s="18"/>
      <c r="C49" s="1143" t="s">
        <v>5</v>
      </c>
      <c r="D49" s="1143"/>
      <c r="E49" s="1144"/>
      <c r="F49" s="19">
        <v>6.71</v>
      </c>
      <c r="G49" s="20">
        <v>2.1</v>
      </c>
      <c r="H49" s="20">
        <v>7.11</v>
      </c>
      <c r="I49" s="20">
        <v>0.89</v>
      </c>
      <c r="J49" s="21">
        <v>7.24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51" t="s">
        <v>519</v>
      </c>
      <c r="D34" s="1151"/>
      <c r="E34" s="1152"/>
      <c r="F34" s="32">
        <v>15.12</v>
      </c>
      <c r="G34" s="33">
        <v>12.13</v>
      </c>
      <c r="H34" s="33">
        <v>9.0399999999999991</v>
      </c>
      <c r="I34" s="33">
        <v>8.75</v>
      </c>
      <c r="J34" s="34">
        <v>11.47</v>
      </c>
      <c r="K34" s="22"/>
      <c r="L34" s="22"/>
      <c r="M34" s="22"/>
      <c r="N34" s="22"/>
      <c r="O34" s="22"/>
      <c r="P34" s="22"/>
    </row>
    <row r="35" spans="1:16" ht="39" customHeight="1">
      <c r="A35" s="22"/>
      <c r="B35" s="35"/>
      <c r="C35" s="1145" t="s">
        <v>520</v>
      </c>
      <c r="D35" s="1146"/>
      <c r="E35" s="1147"/>
      <c r="F35" s="36">
        <v>1.36</v>
      </c>
      <c r="G35" s="37">
        <v>2.31</v>
      </c>
      <c r="H35" s="37">
        <v>1.77</v>
      </c>
      <c r="I35" s="37">
        <v>1.47</v>
      </c>
      <c r="J35" s="38">
        <v>2.39</v>
      </c>
      <c r="K35" s="22"/>
      <c r="L35" s="22"/>
      <c r="M35" s="22"/>
      <c r="N35" s="22"/>
      <c r="O35" s="22"/>
      <c r="P35" s="22"/>
    </row>
    <row r="36" spans="1:16" ht="39" customHeight="1">
      <c r="A36" s="22"/>
      <c r="B36" s="35"/>
      <c r="C36" s="1145" t="s">
        <v>521</v>
      </c>
      <c r="D36" s="1146"/>
      <c r="E36" s="1147"/>
      <c r="F36" s="36">
        <v>0.91</v>
      </c>
      <c r="G36" s="37">
        <v>0.82</v>
      </c>
      <c r="H36" s="37">
        <v>0.39</v>
      </c>
      <c r="I36" s="37">
        <v>0.42</v>
      </c>
      <c r="J36" s="38">
        <v>0.63</v>
      </c>
      <c r="K36" s="22"/>
      <c r="L36" s="22"/>
      <c r="M36" s="22"/>
      <c r="N36" s="22"/>
      <c r="O36" s="22"/>
      <c r="P36" s="22"/>
    </row>
    <row r="37" spans="1:16" ht="39" customHeight="1">
      <c r="A37" s="22"/>
      <c r="B37" s="35"/>
      <c r="C37" s="1145" t="s">
        <v>522</v>
      </c>
      <c r="D37" s="1146"/>
      <c r="E37" s="1147"/>
      <c r="F37" s="36">
        <v>3.39</v>
      </c>
      <c r="G37" s="37">
        <v>4.22</v>
      </c>
      <c r="H37" s="37">
        <v>5.18</v>
      </c>
      <c r="I37" s="37">
        <v>3.43</v>
      </c>
      <c r="J37" s="38">
        <v>0.56000000000000005</v>
      </c>
      <c r="K37" s="22"/>
      <c r="L37" s="22"/>
      <c r="M37" s="22"/>
      <c r="N37" s="22"/>
      <c r="O37" s="22"/>
      <c r="P37" s="22"/>
    </row>
    <row r="38" spans="1:16" ht="39" customHeight="1">
      <c r="A38" s="22"/>
      <c r="B38" s="35"/>
      <c r="C38" s="1145" t="s">
        <v>523</v>
      </c>
      <c r="D38" s="1146"/>
      <c r="E38" s="1147"/>
      <c r="F38" s="36">
        <v>0.1</v>
      </c>
      <c r="G38" s="37">
        <v>0.24</v>
      </c>
      <c r="H38" s="37">
        <v>1.34</v>
      </c>
      <c r="I38" s="37">
        <v>0.78</v>
      </c>
      <c r="J38" s="38">
        <v>0.24</v>
      </c>
      <c r="K38" s="22"/>
      <c r="L38" s="22"/>
      <c r="M38" s="22"/>
      <c r="N38" s="22"/>
      <c r="O38" s="22"/>
      <c r="P38" s="22"/>
    </row>
    <row r="39" spans="1:16" ht="39" customHeight="1">
      <c r="A39" s="22"/>
      <c r="B39" s="35"/>
      <c r="C39" s="1145" t="s">
        <v>524</v>
      </c>
      <c r="D39" s="1146"/>
      <c r="E39" s="1147"/>
      <c r="F39" s="36">
        <v>0.22</v>
      </c>
      <c r="G39" s="37">
        <v>0.12</v>
      </c>
      <c r="H39" s="37">
        <v>0.11</v>
      </c>
      <c r="I39" s="37">
        <v>0.14000000000000001</v>
      </c>
      <c r="J39" s="38">
        <v>0.14000000000000001</v>
      </c>
      <c r="K39" s="22"/>
      <c r="L39" s="22"/>
      <c r="M39" s="22"/>
      <c r="N39" s="22"/>
      <c r="O39" s="22"/>
      <c r="P39" s="22"/>
    </row>
    <row r="40" spans="1:16" ht="39" customHeight="1">
      <c r="A40" s="22"/>
      <c r="B40" s="35"/>
      <c r="C40" s="1145" t="s">
        <v>525</v>
      </c>
      <c r="D40" s="1146"/>
      <c r="E40" s="1147"/>
      <c r="F40" s="36">
        <v>0</v>
      </c>
      <c r="G40" s="37">
        <v>0</v>
      </c>
      <c r="H40" s="37">
        <v>0.04</v>
      </c>
      <c r="I40" s="37">
        <v>0.05</v>
      </c>
      <c r="J40" s="38">
        <v>0.03</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526</v>
      </c>
      <c r="D42" s="1146"/>
      <c r="E42" s="1147"/>
      <c r="F42" s="36" t="s">
        <v>476</v>
      </c>
      <c r="G42" s="37" t="s">
        <v>476</v>
      </c>
      <c r="H42" s="37" t="s">
        <v>476</v>
      </c>
      <c r="I42" s="37" t="s">
        <v>476</v>
      </c>
      <c r="J42" s="38" t="s">
        <v>476</v>
      </c>
      <c r="K42" s="22"/>
      <c r="L42" s="22"/>
      <c r="M42" s="22"/>
      <c r="N42" s="22"/>
      <c r="O42" s="22"/>
      <c r="P42" s="22"/>
    </row>
    <row r="43" spans="1:16" ht="39" customHeight="1" thickBot="1">
      <c r="A43" s="22"/>
      <c r="B43" s="40"/>
      <c r="C43" s="1148" t="s">
        <v>527</v>
      </c>
      <c r="D43" s="1149"/>
      <c r="E43" s="1150"/>
      <c r="F43" s="41">
        <v>0.23</v>
      </c>
      <c r="G43" s="42" t="s">
        <v>476</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0" zoomScaleNormal="5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61" t="s">
        <v>11</v>
      </c>
      <c r="C45" s="1162"/>
      <c r="D45" s="58"/>
      <c r="E45" s="1167" t="s">
        <v>12</v>
      </c>
      <c r="F45" s="1167"/>
      <c r="G45" s="1167"/>
      <c r="H45" s="1167"/>
      <c r="I45" s="1167"/>
      <c r="J45" s="1168"/>
      <c r="K45" s="59">
        <v>538</v>
      </c>
      <c r="L45" s="60">
        <v>511</v>
      </c>
      <c r="M45" s="60">
        <v>501</v>
      </c>
      <c r="N45" s="60">
        <v>477</v>
      </c>
      <c r="O45" s="61">
        <v>454</v>
      </c>
      <c r="P45" s="48"/>
      <c r="Q45" s="48"/>
      <c r="R45" s="48"/>
      <c r="S45" s="48"/>
      <c r="T45" s="48"/>
      <c r="U45" s="48"/>
    </row>
    <row r="46" spans="1:21" ht="30.75" customHeight="1">
      <c r="A46" s="48"/>
      <c r="B46" s="1163"/>
      <c r="C46" s="1164"/>
      <c r="D46" s="62"/>
      <c r="E46" s="1155" t="s">
        <v>13</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c r="A47" s="48"/>
      <c r="B47" s="1163"/>
      <c r="C47" s="1164"/>
      <c r="D47" s="62"/>
      <c r="E47" s="1155" t="s">
        <v>14</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c r="A48" s="48"/>
      <c r="B48" s="1163"/>
      <c r="C48" s="1164"/>
      <c r="D48" s="62"/>
      <c r="E48" s="1155" t="s">
        <v>15</v>
      </c>
      <c r="F48" s="1155"/>
      <c r="G48" s="1155"/>
      <c r="H48" s="1155"/>
      <c r="I48" s="1155"/>
      <c r="J48" s="1156"/>
      <c r="K48" s="63">
        <v>447</v>
      </c>
      <c r="L48" s="64">
        <v>442</v>
      </c>
      <c r="M48" s="64">
        <v>441</v>
      </c>
      <c r="N48" s="64">
        <v>401</v>
      </c>
      <c r="O48" s="65">
        <v>413</v>
      </c>
      <c r="P48" s="48"/>
      <c r="Q48" s="48"/>
      <c r="R48" s="48"/>
      <c r="S48" s="48"/>
      <c r="T48" s="48"/>
      <c r="U48" s="48"/>
    </row>
    <row r="49" spans="1:21" ht="30.75" customHeight="1">
      <c r="A49" s="48"/>
      <c r="B49" s="1163"/>
      <c r="C49" s="1164"/>
      <c r="D49" s="62"/>
      <c r="E49" s="1155" t="s">
        <v>16</v>
      </c>
      <c r="F49" s="1155"/>
      <c r="G49" s="1155"/>
      <c r="H49" s="1155"/>
      <c r="I49" s="1155"/>
      <c r="J49" s="1156"/>
      <c r="K49" s="63">
        <v>125</v>
      </c>
      <c r="L49" s="64">
        <v>113</v>
      </c>
      <c r="M49" s="64">
        <v>96</v>
      </c>
      <c r="N49" s="64">
        <v>67</v>
      </c>
      <c r="O49" s="65">
        <v>51</v>
      </c>
      <c r="P49" s="48"/>
      <c r="Q49" s="48"/>
      <c r="R49" s="48"/>
      <c r="S49" s="48"/>
      <c r="T49" s="48"/>
      <c r="U49" s="48"/>
    </row>
    <row r="50" spans="1:21" ht="30.75" customHeight="1">
      <c r="A50" s="48"/>
      <c r="B50" s="1163"/>
      <c r="C50" s="1164"/>
      <c r="D50" s="62"/>
      <c r="E50" s="1155" t="s">
        <v>17</v>
      </c>
      <c r="F50" s="1155"/>
      <c r="G50" s="1155"/>
      <c r="H50" s="1155"/>
      <c r="I50" s="1155"/>
      <c r="J50" s="1156"/>
      <c r="K50" s="63">
        <v>11</v>
      </c>
      <c r="L50" s="64">
        <v>10</v>
      </c>
      <c r="M50" s="64">
        <v>10</v>
      </c>
      <c r="N50" s="64">
        <v>10</v>
      </c>
      <c r="O50" s="65">
        <v>10</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t="s">
        <v>476</v>
      </c>
      <c r="O51" s="65" t="s">
        <v>476</v>
      </c>
      <c r="P51" s="48"/>
      <c r="Q51" s="48"/>
      <c r="R51" s="48"/>
      <c r="S51" s="48"/>
      <c r="T51" s="48"/>
      <c r="U51" s="48"/>
    </row>
    <row r="52" spans="1:21" ht="30.75" customHeight="1">
      <c r="A52" s="48"/>
      <c r="B52" s="1153" t="s">
        <v>19</v>
      </c>
      <c r="C52" s="1154"/>
      <c r="D52" s="66"/>
      <c r="E52" s="1155" t="s">
        <v>20</v>
      </c>
      <c r="F52" s="1155"/>
      <c r="G52" s="1155"/>
      <c r="H52" s="1155"/>
      <c r="I52" s="1155"/>
      <c r="J52" s="1156"/>
      <c r="K52" s="63">
        <v>611</v>
      </c>
      <c r="L52" s="64">
        <v>619</v>
      </c>
      <c r="M52" s="64">
        <v>628</v>
      </c>
      <c r="N52" s="64">
        <v>659</v>
      </c>
      <c r="O52" s="65">
        <v>644</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510</v>
      </c>
      <c r="L53" s="69">
        <v>457</v>
      </c>
      <c r="M53" s="69">
        <v>420</v>
      </c>
      <c r="N53" s="69">
        <v>296</v>
      </c>
      <c r="O53" s="70">
        <v>284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Gifu</cp:lastModifiedBy>
  <cp:lastPrinted>2016-04-26T01:24:19Z</cp:lastPrinted>
  <dcterms:created xsi:type="dcterms:W3CDTF">2016-02-15T01:30:43Z</dcterms:created>
  <dcterms:modified xsi:type="dcterms:W3CDTF">2016-04-27T01:34:32Z</dcterms:modified>
</cp:coreProperties>
</file>