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525" yWindow="75" windowWidth="19350" windowHeight="64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O35" i="9"/>
  <c r="CO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AM35" i="9" s="1"/>
  <c r="BE34" i="9" l="1"/>
  <c r="BE35" i="9" s="1"/>
  <c r="BW34" i="9" l="1"/>
  <c r="BW35" i="9" s="1"/>
  <c r="BW36" i="9" s="1"/>
  <c r="BW37" i="9" s="1"/>
  <c r="BW38" i="9" s="1"/>
</calcChain>
</file>

<file path=xl/sharedStrings.xml><?xml version="1.0" encoding="utf-8"?>
<sst xmlns="http://schemas.openxmlformats.org/spreadsheetml/2006/main" count="1055" uniqueCount="563">
  <si>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</si>
  <si>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</si>
  <si>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</si>
  <si>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</si>
  <si>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</si>
  <si>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</si>
  <si>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</si>
  <si>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</si>
  <si>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</si>
  <si>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</si>
  <si>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</si>
  <si>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</si>
  <si>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</si>
  <si>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</si>
  <si>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</si>
  <si>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</si>
  <si>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</si>
  <si>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</si>
  <si>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</si>
  <si>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</si>
  <si>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</si>
  <si>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</si>
  <si>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</si>
  <si>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</si>
  <si>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</si>
  <si>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</si>
  <si>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</si>
  <si>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</si>
  <si>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</si>
  <si>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</si>
  <si>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</si>
  <si>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</si>
  <si>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</si>
  <si>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</si>
  <si>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</si>
  <si>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</si>
  <si>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</si>
  <si>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</si>
  <si>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</si>
  <si>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</si>
  <si>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</si>
  <si>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</si>
  <si>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</si>
  <si>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</si>
  <si>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</si>
  <si>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</si>
  <si>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</si>
  <si>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</si>
  <si>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</si>
  <si>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</si>
  <si>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</si>
  <si>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</si>
  <si>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</si>
  <si>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</si>
  <si>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</si>
  <si>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</si>
  <si>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</si>
  <si>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</si>
  <si>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</si>
  <si>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</si>
  <si>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</si>
  <si>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</si>
  <si>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</si>
  <si>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</si>
  <si>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</si>
  <si>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</si>
  <si>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</si>
  <si>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</si>
  <si>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</si>
  <si>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</si>
  <si>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</si>
  <si>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</si>
  <si>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</si>
  <si>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</si>
  <si>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</si>
  <si>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</si>
  <si>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</si>
  <si>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</si>
  <si>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</si>
  <si>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</si>
  <si>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</si>
  <si>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</si>
  <si>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</si>
  <si>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</si>
  <si>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</si>
  <si>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</si>
  <si>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</si>
  <si>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</si>
  <si>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</si>
  <si>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</si>
  <si>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</si>
  <si>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</si>
  <si>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</si>
  <si>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</si>
  <si>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</si>
  <si>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</si>
  <si>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</si>
  <si>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</si>
  <si>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</si>
  <si>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</si>
  <si>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</si>
  <si>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</si>
  <si>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</si>
  <si>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</si>
  <si>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</si>
  <si>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</si>
  <si>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</si>
  <si>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</si>
  <si>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</si>
  <si>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</si>
  <si>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</si>
  <si>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</si>
  <si>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</si>
  <si>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</si>
  <si>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</si>
  <si>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</si>
  <si>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</si>
  <si>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</si>
  <si>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</si>
  <si>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</si>
  <si>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</si>
  <si>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</si>
  <si>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</si>
  <si>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</si>
  <si>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</si>
  <si>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</si>
  <si>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</si>
  <si>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</si>
  <si>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</si>
  <si>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</si>
  <si>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</si>
  <si>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</si>
  <si>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</si>
  <si>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</si>
  <si>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</si>
  <si>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</si>
  <si>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</si>
  <si>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</si>
  <si>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</si>
  <si>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</si>
  <si>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</si>
  <si>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</si>
  <si>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</si>
  <si>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</si>
  <si>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</si>
  <si>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</si>
  <si>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</si>
  <si>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</si>
  <si>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</si>
  <si>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</si>
  <si>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</si>
  <si>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</si>
  <si>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</si>
  <si>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</si>
  <si>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</si>
  <si>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</si>
  <si>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</si>
  <si>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</si>
  <si>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</si>
  <si>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</si>
  <si>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</si>
  <si>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</si>
  <si>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</si>
  <si>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</si>
  <si>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</si>
  <si>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</si>
  <si>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</si>
  <si>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</si>
  <si>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</si>
  <si>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</si>
  <si>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</si>
  <si>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</si>
  <si>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</si>
  <si>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</si>
  <si>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</si>
  <si>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</si>
  <si>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</si>
  <si>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</si>
  <si>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</si>
  <si>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</si>
  <si>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</si>
  <si>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</si>
  <si>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</si>
  <si>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</si>
  <si>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</si>
  <si>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</si>
  <si>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</si>
  <si>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</si>
  <si>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</si>
  <si>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</si>
  <si>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</si>
  <si>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</si>
  <si>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</si>
  <si>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</si>
  <si>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岐阜県羽島市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</si>
  <si>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</si>
  <si>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</si>
  <si>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</si>
  <si>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</si>
  <si>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</si>
  <si>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</si>
  <si>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</si>
  <si>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</si>
  <si>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</si>
  <si>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</si>
  <si>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</si>
  <si>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</si>
  <si>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</si>
  <si>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</si>
  <si>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</si>
  <si>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</si>
  <si>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</si>
  <si>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</si>
  <si>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</si>
  <si>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</si>
  <si>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</si>
  <si>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</si>
  <si>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</si>
  <si>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</si>
  <si>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</si>
  <si>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</si>
  <si>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</si>
  <si>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</si>
  <si>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</si>
  <si>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</si>
  <si>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</si>
  <si>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</si>
  <si>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</si>
  <si>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</si>
  <si>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</si>
  <si>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</si>
  <si>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</si>
  <si>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</si>
  <si>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</si>
  <si>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</si>
  <si>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</si>
  <si>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</si>
  <si>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</si>
  <si>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</si>
  <si>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</si>
  <si>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</si>
  <si>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</si>
  <si>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</si>
  <si>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</si>
  <si>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</si>
  <si>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</si>
  <si>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</si>
  <si>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</si>
  <si>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</si>
  <si>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</si>
  <si>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</si>
  <si>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</si>
  <si>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</si>
  <si>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</si>
  <si>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</si>
  <si>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</si>
  <si>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</si>
  <si>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</si>
  <si>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</si>
  <si>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</si>
  <si>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</si>
  <si>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</si>
  <si>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</si>
  <si>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</si>
  <si>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</si>
  <si>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</si>
  <si>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</si>
  <si>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</si>
  <si>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</si>
  <si>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</si>
  <si>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</si>
  <si>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</si>
  <si>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</si>
  <si>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</si>
  <si>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</si>
  <si>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</si>
  <si>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</si>
  <si>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</si>
  <si>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</si>
  <si>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</si>
  <si>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</si>
  <si>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</si>
  <si>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</si>
  <si>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</si>
  <si>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</si>
  <si>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</si>
  <si>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</si>
  <si>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</si>
  <si>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</si>
  <si>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</si>
  <si>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</si>
  <si>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</si>
  <si>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</si>
  <si>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</si>
  <si>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</si>
  <si>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</si>
  <si>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</si>
  <si>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</si>
  <si>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</si>
  <si>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</si>
  <si>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</si>
  <si>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</si>
  <si>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</si>
  <si>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</si>
  <si>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</si>
  <si>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</si>
  <si>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</si>
  <si>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</si>
  <si>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</si>
  <si>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</si>
  <si>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</si>
  <si>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</si>
  <si>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</si>
  <si>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</si>
  <si>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</si>
  <si>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</si>
  <si>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</si>
  <si>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</si>
  <si>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</si>
  <si>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</si>
  <si>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</si>
  <si>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</si>
  <si>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</si>
  <si>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</si>
  <si>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</si>
  <si>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</si>
  <si>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</si>
  <si>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</si>
  <si>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</si>
  <si>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</si>
  <si>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</si>
  <si>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</si>
  <si>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</si>
  <si>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</si>
  <si>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</si>
  <si>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</si>
  <si>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</si>
  <si>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</si>
  <si>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</si>
  <si>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</si>
  <si>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</si>
  <si>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</si>
  <si>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</si>
  <si>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</si>
  <si>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岐阜県羽島市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</si>
  <si>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</si>
  <si>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</si>
  <si>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</si>
  <si>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</si>
  <si>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</si>
  <si>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</si>
  <si>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</si>
  <si>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</si>
  <si>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</si>
  <si>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</si>
  <si>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</si>
  <si>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</si>
  <si>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</si>
  <si>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</si>
  <si>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</si>
  <si>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</si>
  <si>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</si>
  <si>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</si>
  <si>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</si>
  <si>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</si>
  <si>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インター北土地区画整理事業特別会計</t>
    <phoneticPr fontId="5"/>
  </si>
  <si>
    <t>駅北本郷土地区画整理事業特別会計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</si>
  <si>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</si>
  <si>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</si>
  <si>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</si>
  <si>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</si>
  <si>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</si>
  <si>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</si>
  <si>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</si>
  <si>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</si>
  <si>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</si>
  <si>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</si>
  <si>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</si>
  <si>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</si>
  <si>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</si>
  <si>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</si>
  <si>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</si>
  <si>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羽島市・羽島郡二町介護認定審査会事業特別会計</t>
    <phoneticPr fontId="5"/>
  </si>
  <si>
    <t>後期高齢者医療特別会計</t>
    <phoneticPr fontId="5"/>
  </si>
  <si>
    <t>上水道事業会計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</si>
  <si>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</si>
  <si>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</si>
  <si>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</si>
  <si>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</si>
  <si>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</si>
  <si>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</si>
  <si>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</si>
  <si>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</si>
  <si>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</si>
  <si>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</si>
  <si>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</si>
  <si>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</si>
  <si>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</si>
  <si>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</si>
  <si>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</si>
  <si>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</si>
  <si>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</si>
  <si>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</si>
  <si>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</si>
  <si>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</si>
  <si>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</si>
  <si>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</si>
  <si>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</si>
  <si>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</si>
  <si>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</si>
  <si>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</si>
  <si>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</si>
  <si>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</si>
  <si>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</si>
  <si>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</si>
  <si>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</si>
  <si>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</si>
  <si>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</si>
  <si>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</si>
  <si>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</si>
  <si>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</si>
  <si>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</si>
  <si>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</si>
  <si>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</si>
  <si>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</si>
  <si>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</si>
  <si>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</si>
  <si>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</si>
  <si>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</si>
  <si>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</si>
  <si>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</si>
  <si>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</si>
  <si>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</si>
  <si>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</si>
  <si>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</si>
  <si>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</si>
  <si>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</si>
  <si>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</si>
  <si>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</si>
  <si>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</si>
  <si>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</si>
  <si>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</si>
  <si>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</si>
  <si>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</si>
  <si>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</si>
  <si>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</si>
  <si>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</si>
  <si>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</si>
  <si>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</si>
  <si>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</si>
  <si>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</si>
  <si>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</si>
  <si>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</si>
  <si>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</si>
  <si>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</si>
  <si>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</si>
  <si>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</si>
  <si>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</si>
  <si>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</si>
  <si>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</si>
  <si>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</si>
  <si>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</si>
  <si>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</si>
  <si>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</si>
  <si>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</si>
  <si>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</si>
  <si>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</si>
  <si>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</si>
  <si>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</si>
  <si>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</si>
  <si>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</si>
  <si>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</si>
  <si>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</si>
  <si>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</si>
  <si>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</si>
  <si>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</si>
  <si>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</si>
  <si>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</si>
  <si>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</si>
  <si>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</si>
  <si>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</si>
  <si>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</si>
  <si>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</si>
  <si>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</si>
  <si>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</si>
  <si>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</si>
  <si>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</si>
  <si>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</si>
  <si>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</si>
  <si>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</si>
  <si>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</si>
  <si>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</si>
  <si>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</si>
  <si>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</si>
  <si>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</si>
  <si>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</si>
  <si>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</si>
  <si>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</si>
  <si>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</si>
  <si>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</si>
  <si>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</si>
  <si>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</si>
  <si>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</si>
  <si>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</si>
  <si>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</si>
  <si>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</si>
  <si>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</si>
  <si>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</si>
  <si>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</si>
  <si>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</si>
  <si>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</si>
  <si>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</si>
  <si>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</si>
  <si>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</si>
  <si>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</si>
  <si>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</si>
  <si>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</si>
  <si>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</si>
  <si>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</si>
  <si>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</si>
  <si>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</si>
  <si>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</si>
  <si>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</si>
  <si>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</si>
  <si>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</si>
  <si>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</si>
  <si>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1.17</t>
  </si>
  <si>
    <t>一般会計</t>
  </si>
  <si>
    <t>上水道事業会計</t>
  </si>
  <si>
    <t>国民健康保険特別会計</t>
  </si>
  <si>
    <t>病院事業会計</t>
  </si>
  <si>
    <t>駅北本郷土地区画整理事業特別会計</t>
  </si>
  <si>
    <t>下水道事業特別会計</t>
  </si>
  <si>
    <t>介護保険特別会計</t>
  </si>
  <si>
    <t>後期高齢者医療特別会計</t>
  </si>
  <si>
    <t>その他会計（赤字）</t>
  </si>
  <si>
    <t>その他会計（黒字）</t>
  </si>
  <si>
    <t>基金から696百万円繰入</t>
    <rPh sb="0" eb="2">
      <t>キキン</t>
    </rPh>
    <rPh sb="7" eb="8">
      <t>ヒャク</t>
    </rPh>
    <rPh sb="8" eb="10">
      <t>マンエン</t>
    </rPh>
    <rPh sb="10" eb="12">
      <t>クリイレ</t>
    </rPh>
    <phoneticPr fontId="2"/>
  </si>
  <si>
    <t>‐</t>
    <phoneticPr fontId="2"/>
  </si>
  <si>
    <t>‐</t>
    <phoneticPr fontId="2"/>
  </si>
  <si>
    <t>基金から100百万円繰入</t>
    <rPh sb="0" eb="2">
      <t>キキン</t>
    </rPh>
    <rPh sb="7" eb="8">
      <t>ヒャク</t>
    </rPh>
    <rPh sb="8" eb="10">
      <t>マンエン</t>
    </rPh>
    <rPh sb="10" eb="12">
      <t>クリイレ</t>
    </rPh>
    <phoneticPr fontId="2"/>
  </si>
  <si>
    <t>‐</t>
    <phoneticPr fontId="2"/>
  </si>
  <si>
    <t>岐阜羽島衛生施設組合</t>
    <rPh sb="0" eb="4">
      <t>ギフハシマ</t>
    </rPh>
    <rPh sb="4" eb="6">
      <t>エイセイ</t>
    </rPh>
    <rPh sb="6" eb="8">
      <t>シセツ</t>
    </rPh>
    <rPh sb="8" eb="10">
      <t>クミアイ</t>
    </rPh>
    <phoneticPr fontId="2"/>
  </si>
  <si>
    <t>岐阜県市町村会館組合</t>
    <rPh sb="0" eb="3">
      <t>ギフケン</t>
    </rPh>
    <rPh sb="3" eb="6">
      <t>シチョウソン</t>
    </rPh>
    <rPh sb="6" eb="8">
      <t>カイカン</t>
    </rPh>
    <rPh sb="8" eb="10">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</si>
  <si>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</si>
  <si>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</si>
  <si>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</si>
  <si>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</si>
  <si>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羽島市土地開発公社</t>
    <rPh sb="0" eb="3">
      <t>ハシマシ</t>
    </rPh>
    <rPh sb="3" eb="5">
      <t>トチ</t>
    </rPh>
    <rPh sb="5" eb="7">
      <t>カイハツ</t>
    </rPh>
    <rPh sb="7" eb="9">
      <t>コウシャ</t>
    </rPh>
    <phoneticPr fontId="2"/>
  </si>
  <si>
    <t>羽島市地域振興公社</t>
    <rPh sb="0" eb="3">
      <t>ハシマシ</t>
    </rPh>
    <rPh sb="3" eb="5">
      <t>チイキ</t>
    </rPh>
    <rPh sb="5" eb="7">
      <t>シンコウ</t>
    </rPh>
    <rPh sb="7" eb="9">
      <t>コウシャ</t>
    </rPh>
    <phoneticPr fontId="2"/>
  </si>
  <si>
    <t>○</t>
    <phoneticPr fontId="2"/>
  </si>
  <si>
    <t>-</t>
    <phoneticPr fontId="2"/>
  </si>
  <si>
    <t>-</t>
    <phoneticPr fontId="2"/>
  </si>
  <si>
    <t>-</t>
    <phoneticPr fontId="2"/>
  </si>
  <si>
    <t>基金から1,660百万円繰入</t>
    <rPh sb="0" eb="2">
      <t>キキン</t>
    </rPh>
    <rPh sb="9" eb="10">
      <t>ヒャク</t>
    </rPh>
    <rPh sb="10" eb="12">
      <t>マンエン</t>
    </rPh>
    <rPh sb="12" eb="14">
      <t>クリイレ</t>
    </rPh>
    <phoneticPr fontId="2"/>
  </si>
  <si>
    <t>-</t>
    <phoneticPr fontId="2"/>
  </si>
  <si>
    <t>‐</t>
    <phoneticPr fontId="2"/>
  </si>
  <si>
    <t>‐</t>
    <phoneticPr fontId="2"/>
  </si>
  <si>
    <t>基金から1,464百万円繰入</t>
    <rPh sb="0" eb="2">
      <t>キキン</t>
    </rPh>
    <rPh sb="9" eb="10">
      <t>ヒャク</t>
    </rPh>
    <rPh sb="10" eb="12">
      <t>マンエン</t>
    </rPh>
    <rPh sb="12" eb="14">
      <t>クリイレ</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</si>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</sst>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41145</c:v>
                </c:pt>
                <c:pt idx="1">
                  <c:v>30421</c:v>
                </c:pt>
                <c:pt idx="2">
                  <c:v>26538</c:v>
                </c:pt>
                <c:pt idx="3">
                  <c:v>28499</c:v>
                </c:pt>
                <c:pt idx="4">
                  <c:v>30293</c:v>
                </c:pt>
              </c:numCache>
            </c:numRef>
          </c:val>
          <c:smooth val="0"/>
        </c:ser>
        <c:dLbls>
          <c:showLegendKey val="0"/>
          <c:showVal val="0"/>
          <c:showCatName val="0"/>
          <c:showSerName val="0"/>
          <c:showPercent val="0"/>
          <c:showBubbleSize val="0"/>
        </c:dLbls>
        <c:marker val="1"/>
        <c:smooth val="0"/>
        <c:axId val="129600512"/>
        <c:axId val="129610880"/>
      </c:lineChart>
      <c:catAx>
        <c:axId val="129600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610880"/>
        <c:crosses val="autoZero"/>
        <c:auto val="1"/>
        <c:lblAlgn val="ctr"/>
        <c:lblOffset val="100"/>
        <c:tickLblSkip val="1"/>
        <c:tickMarkSkip val="1"/>
        <c:noMultiLvlLbl val="0"/>
      </c:catAx>
      <c:valAx>
        <c:axId val="1296108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60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8.1199999999999992</c:v>
                </c:pt>
                <c:pt idx="1">
                  <c:v>9.5500000000000007</c:v>
                </c:pt>
                <c:pt idx="2">
                  <c:v>11.43</c:v>
                </c:pt>
                <c:pt idx="3">
                  <c:v>8.69</c:v>
                </c:pt>
                <c:pt idx="4">
                  <c:v>9.8000000000000007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17.88</c:v>
                </c:pt>
                <c:pt idx="1">
                  <c:v>19.739999999999998</c:v>
                </c:pt>
                <c:pt idx="2">
                  <c:v>20.59</c:v>
                </c:pt>
                <c:pt idx="3">
                  <c:v>25.5</c:v>
                </c:pt>
                <c:pt idx="4">
                  <c:v>27.43</c:v>
                </c:pt>
              </c:numCache>
            </c:numRef>
          </c:val>
        </c:ser>
        <c:dLbls>
          <c:showLegendKey val="0"/>
          <c:showVal val="0"/>
          <c:showCatName val="0"/>
          <c:showSerName val="0"/>
          <c:showPercent val="0"/>
          <c:showBubbleSize val="0"/>
        </c:dLbls>
        <c:gapWidth val="250"/>
        <c:overlap val="100"/>
        <c:axId val="137526272"/>
        <c:axId val="13753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-1.17</c:v>
                </c:pt>
                <c:pt idx="1">
                  <c:v>3.08</c:v>
                </c:pt>
                <c:pt idx="2">
                  <c:v>2.8</c:v>
                </c:pt>
                <c:pt idx="3">
                  <c:v>2.66</c:v>
                </c:pt>
                <c:pt idx="4">
                  <c:v>2.99</c:v>
                </c:pt>
              </c:numCache>
            </c:numRef>
          </c:val>
          <c:smooth val="0"/>
        </c:ser>
        <c:dLbls>
          <c:showLegendKey val="0"/>
          <c:showVal val="0"/>
          <c:showCatName val="0"/>
          <c:showSerName val="0"/>
          <c:showPercent val="0"/>
          <c:showBubbleSize val="0"/>
        </c:dLbls>
        <c:marker val="1"/>
        <c:smooth val="0"/>
        <c:axId val="137526272"/>
        <c:axId val="137532544"/>
      </c:lineChart>
      <c:catAx>
        <c:axId val="1375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532544"/>
        <c:crosses val="autoZero"/>
        <c:auto val="1"/>
        <c:lblAlgn val="ctr"/>
        <c:lblOffset val="100"/>
        <c:tickLblSkip val="1"/>
        <c:tickMarkSkip val="1"/>
        <c:noMultiLvlLbl val="0"/>
      </c:catAx>
      <c:valAx>
        <c:axId val="13753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2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0.66</c:v>
                </c:pt>
                <c:pt idx="2">
                  <c:v>#N/A</c:v>
                </c:pt>
                <c:pt idx="3">
                  <c:v>1.46</c:v>
                </c:pt>
                <c:pt idx="4">
                  <c:v>#N/A</c:v>
                </c:pt>
                <c:pt idx="5">
                  <c:v>0.96</c:v>
                </c:pt>
                <c:pt idx="6">
                  <c:v>#N/A</c:v>
                </c:pt>
                <c:pt idx="7">
                  <c:v>0.26</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c:v>
                </c:pt>
                <c:pt idx="2">
                  <c:v>#N/A</c:v>
                </c:pt>
                <c:pt idx="3">
                  <c:v>0.09</c:v>
                </c:pt>
                <c:pt idx="4">
                  <c:v>#N/A</c:v>
                </c:pt>
                <c:pt idx="5">
                  <c:v>0.09</c:v>
                </c:pt>
                <c:pt idx="6">
                  <c:v>#N/A</c:v>
                </c:pt>
                <c:pt idx="7">
                  <c:v>0.08</c:v>
                </c:pt>
                <c:pt idx="8">
                  <c:v>#N/A</c:v>
                </c:pt>
                <c:pt idx="9">
                  <c:v>0.09</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0.34</c:v>
                </c:pt>
                <c:pt idx="2">
                  <c:v>#N/A</c:v>
                </c:pt>
                <c:pt idx="3">
                  <c:v>0.16</c:v>
                </c:pt>
                <c:pt idx="4">
                  <c:v>#N/A</c:v>
                </c:pt>
                <c:pt idx="5">
                  <c:v>0.49</c:v>
                </c:pt>
                <c:pt idx="6">
                  <c:v>#N/A</c:v>
                </c:pt>
                <c:pt idx="7">
                  <c:v>0.47</c:v>
                </c:pt>
                <c:pt idx="8">
                  <c:v>#N/A</c:v>
                </c:pt>
                <c:pt idx="9">
                  <c:v>0.13</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0.49</c:v>
                </c:pt>
                <c:pt idx="2">
                  <c:v>#N/A</c:v>
                </c:pt>
                <c:pt idx="3">
                  <c:v>0.55000000000000004</c:v>
                </c:pt>
                <c:pt idx="4">
                  <c:v>#N/A</c:v>
                </c:pt>
                <c:pt idx="5">
                  <c:v>0.44</c:v>
                </c:pt>
                <c:pt idx="6">
                  <c:v>#N/A</c:v>
                </c:pt>
                <c:pt idx="7">
                  <c:v>0.57999999999999996</c:v>
                </c:pt>
                <c:pt idx="8">
                  <c:v>#N/A</c:v>
                </c:pt>
                <c:pt idx="9">
                  <c:v>0.45</c:v>
                </c:pt>
              </c:numCache>
            </c:numRef>
          </c:val>
        </c:ser>
        <c:ser>
          <c:idx val="5"/>
          <c:order val="5"/>
          <c:tx>
            <c:strRef>
              <c:f>データシート!$A$32</c:f>
              <c:strCache>
                <c:ptCount val="1"/>
                <c:pt idx="0">
                  <c:v>駅北本郷土地区画整理事業特別会計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0.57999999999999996</c:v>
                </c:pt>
                <c:pt idx="4">
                  <c:v>#N/A</c:v>
                </c:pt>
                <c:pt idx="5">
                  <c:v>0.41</c:v>
                </c:pt>
                <c:pt idx="6">
                  <c:v>#N/A</c:v>
                </c:pt>
                <c:pt idx="7">
                  <c:v>0.43</c:v>
                </c:pt>
                <c:pt idx="8">
                  <c:v>#N/A</c:v>
                </c:pt>
                <c:pt idx="9">
                  <c:v>0.45</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12.05</c:v>
                </c:pt>
                <c:pt idx="2">
                  <c:v>#N/A</c:v>
                </c:pt>
                <c:pt idx="3">
                  <c:v>11.59</c:v>
                </c:pt>
                <c:pt idx="4">
                  <c:v>#N/A</c:v>
                </c:pt>
                <c:pt idx="5">
                  <c:v>8.7200000000000006</c:v>
                </c:pt>
                <c:pt idx="6">
                  <c:v>#N/A</c:v>
                </c:pt>
                <c:pt idx="7">
                  <c:v>7.34</c:v>
                </c:pt>
                <c:pt idx="8">
                  <c:v>#N/A</c:v>
                </c:pt>
                <c:pt idx="9">
                  <c:v>3.86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1.25</c:v>
                </c:pt>
                <c:pt idx="2">
                  <c:v>#N/A</c:v>
                </c:pt>
                <c:pt idx="3">
                  <c:v>2.5</c:v>
                </c:pt>
                <c:pt idx="4">
                  <c:v>#N/A</c:v>
                </c:pt>
                <c:pt idx="5">
                  <c:v>3.73</c:v>
                </c:pt>
                <c:pt idx="6">
                  <c:v>#N/A</c:v>
                </c:pt>
                <c:pt idx="7">
                  <c:v>3.92</c:v>
                </c:pt>
                <c:pt idx="8">
                  <c:v>#N/A</c:v>
                </c:pt>
                <c:pt idx="9">
                  <c:v>4.41</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6.27</c:v>
                </c:pt>
                <c:pt idx="2">
                  <c:v>#N/A</c:v>
                </c:pt>
                <c:pt idx="3">
                  <c:v>6.65</c:v>
                </c:pt>
                <c:pt idx="4">
                  <c:v>#N/A</c:v>
                </c:pt>
                <c:pt idx="5">
                  <c:v>5.65</c:v>
                </c:pt>
                <c:pt idx="6">
                  <c:v>#N/A</c:v>
                </c:pt>
                <c:pt idx="7">
                  <c:v>6.08</c:v>
                </c:pt>
                <c:pt idx="8">
                  <c:v>#N/A</c:v>
                </c:pt>
                <c:pt idx="9">
                  <c:v>6.64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7.43</c:v>
                </c:pt>
                <c:pt idx="2">
                  <c:v>#N/A</c:v>
                </c:pt>
                <c:pt idx="3">
                  <c:v>7.52</c:v>
                </c:pt>
                <c:pt idx="4">
                  <c:v>#N/A</c:v>
                </c:pt>
                <c:pt idx="5">
                  <c:v>10.220000000000001</c:v>
                </c:pt>
                <c:pt idx="6">
                  <c:v>#N/A</c:v>
                </c:pt>
                <c:pt idx="7">
                  <c:v>7.99</c:v>
                </c:pt>
                <c:pt idx="8">
                  <c:v>#N/A</c:v>
                </c:pt>
                <c:pt idx="9">
                  <c:v>9.2799999999999994</c:v>
                </c:pt>
              </c:numCache>
            </c:numRef>
          </c:val>
        </c:ser>
        <c:dLbls>
          <c:showLegendKey val="0"/>
          <c:showVal val="0"/>
          <c:showCatName val="0"/>
          <c:showSerName val="0"/>
          <c:showPercent val="0"/>
          <c:showBubbleSize val="0"/>
        </c:dLbls>
        <c:gapWidth val="150"/>
        <c:overlap val="100"/>
        <c:axId val="141153024"/>
        <c:axId val="141154560"/>
      </c:barChart>
      <c:catAx>
        <c:axId val="14115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54560"/>
        <c:crosses val="autoZero"/>
        <c:auto val="1"/>
        <c:lblAlgn val="ctr"/>
        <c:lblOffset val="100"/>
        <c:tickLblSkip val="1"/>
        <c:tickMarkSkip val="1"/>
        <c:noMultiLvlLbl val="0"/>
      </c:catAx>
      <c:valAx>
        <c:axId val="14115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53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2123</c:v>
                </c:pt>
                <c:pt idx="5">
                  <c:v>2160</c:v>
                </c:pt>
                <c:pt idx="8">
                  <c:v>2201</c:v>
                </c:pt>
                <c:pt idx="11">
                  <c:v>2270</c:v>
                </c:pt>
                <c:pt idx="14">
                  <c:v>2389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c:v>
                </c:pt>
                <c:pt idx="3">
                  <c:v>0</c:v>
                </c:pt>
                <c:pt idx="6">
                  <c:v>6</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1056</c:v>
                </c:pt>
                <c:pt idx="3">
                  <c:v>1095</c:v>
                </c:pt>
                <c:pt idx="6">
                  <c:v>1094</c:v>
                </c:pt>
                <c:pt idx="9">
                  <c:v>1119</c:v>
                </c:pt>
                <c:pt idx="12">
                  <c:v>1177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2373</c:v>
                </c:pt>
                <c:pt idx="3">
                  <c:v>2302</c:v>
                </c:pt>
                <c:pt idx="6">
                  <c:v>2259</c:v>
                </c:pt>
                <c:pt idx="9">
                  <c:v>2113</c:v>
                </c:pt>
                <c:pt idx="12">
                  <c:v>1910</c:v>
                </c:pt>
              </c:numCache>
            </c:numRef>
          </c:val>
        </c:ser>
        <c:dLbls>
          <c:showLegendKey val="0"/>
          <c:showVal val="0"/>
          <c:showCatName val="0"/>
          <c:showSerName val="0"/>
          <c:showPercent val="0"/>
          <c:showBubbleSize val="0"/>
        </c:dLbls>
        <c:gapWidth val="100"/>
        <c:overlap val="100"/>
        <c:axId val="138737536"/>
        <c:axId val="138747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1326</c:v>
                </c:pt>
                <c:pt idx="2">
                  <c:v>#N/A</c:v>
                </c:pt>
                <c:pt idx="3">
                  <c:v>#N/A</c:v>
                </c:pt>
                <c:pt idx="4">
                  <c:v>1237</c:v>
                </c:pt>
                <c:pt idx="5">
                  <c:v>#N/A</c:v>
                </c:pt>
                <c:pt idx="6">
                  <c:v>#N/A</c:v>
                </c:pt>
                <c:pt idx="7">
                  <c:v>1158</c:v>
                </c:pt>
                <c:pt idx="8">
                  <c:v>#N/A</c:v>
                </c:pt>
                <c:pt idx="9">
                  <c:v>#N/A</c:v>
                </c:pt>
                <c:pt idx="10">
                  <c:v>962</c:v>
                </c:pt>
                <c:pt idx="11">
                  <c:v>#N/A</c:v>
                </c:pt>
                <c:pt idx="12">
                  <c:v>#N/A</c:v>
                </c:pt>
                <c:pt idx="13">
                  <c:v>698</c:v>
                </c:pt>
                <c:pt idx="14">
                  <c:v>#N/A</c:v>
                </c:pt>
              </c:numCache>
            </c:numRef>
          </c:val>
          <c:smooth val="0"/>
        </c:ser>
        <c:dLbls>
          <c:showLegendKey val="0"/>
          <c:showVal val="0"/>
          <c:showCatName val="0"/>
          <c:showSerName val="0"/>
          <c:showPercent val="0"/>
          <c:showBubbleSize val="0"/>
        </c:dLbls>
        <c:marker val="1"/>
        <c:smooth val="0"/>
        <c:axId val="138737536"/>
        <c:axId val="138747904"/>
      </c:lineChart>
      <c:catAx>
        <c:axId val="13873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747904"/>
        <c:crosses val="autoZero"/>
        <c:auto val="1"/>
        <c:lblAlgn val="ctr"/>
        <c:lblOffset val="100"/>
        <c:tickLblSkip val="1"/>
        <c:tickMarkSkip val="1"/>
        <c:noMultiLvlLbl val="0"/>
      </c:catAx>
      <c:valAx>
        <c:axId val="13874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3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21264</c:v>
                </c:pt>
                <c:pt idx="5">
                  <c:v>21608</c:v>
                </c:pt>
                <c:pt idx="8">
                  <c:v>21562</c:v>
                </c:pt>
                <c:pt idx="11">
                  <c:v>21454</c:v>
                </c:pt>
                <c:pt idx="14">
                  <c:v>21187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5210</c:v>
                </c:pt>
                <c:pt idx="5">
                  <c:v>5054</c:v>
                </c:pt>
                <c:pt idx="8">
                  <c:v>4855</c:v>
                </c:pt>
                <c:pt idx="11">
                  <c:v>4625</c:v>
                </c:pt>
                <c:pt idx="14">
                  <c:v>4729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4145</c:v>
                </c:pt>
                <c:pt idx="5">
                  <c:v>4453</c:v>
                </c:pt>
                <c:pt idx="8">
                  <c:v>4482</c:v>
                </c:pt>
                <c:pt idx="11">
                  <c:v>5373</c:v>
                </c:pt>
                <c:pt idx="14">
                  <c:v>5372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718</c:v>
                </c:pt>
                <c:pt idx="3">
                  <c:v>629</c:v>
                </c:pt>
                <c:pt idx="6">
                  <c:v>560</c:v>
                </c:pt>
                <c:pt idx="9">
                  <c:v>491</c:v>
                </c:pt>
                <c:pt idx="12">
                  <c:v>356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2292</c:v>
                </c:pt>
                <c:pt idx="3">
                  <c:v>2219</c:v>
                </c:pt>
                <c:pt idx="6">
                  <c:v>2290</c:v>
                </c:pt>
                <c:pt idx="9">
                  <c:v>2161</c:v>
                </c:pt>
                <c:pt idx="12">
                  <c:v>1923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18040</c:v>
                </c:pt>
                <c:pt idx="3">
                  <c:v>17658</c:v>
                </c:pt>
                <c:pt idx="6">
                  <c:v>16999</c:v>
                </c:pt>
                <c:pt idx="9">
                  <c:v>16562</c:v>
                </c:pt>
                <c:pt idx="12">
                  <c:v>16047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17972</c:v>
                </c:pt>
                <c:pt idx="3">
                  <c:v>17648</c:v>
                </c:pt>
                <c:pt idx="6">
                  <c:v>17219</c:v>
                </c:pt>
                <c:pt idx="9">
                  <c:v>16751</c:v>
                </c:pt>
                <c:pt idx="12">
                  <c:v>16755</c:v>
                </c:pt>
              </c:numCache>
            </c:numRef>
          </c:val>
        </c:ser>
        <c:dLbls>
          <c:showLegendKey val="0"/>
          <c:showVal val="0"/>
          <c:showCatName val="0"/>
          <c:showSerName val="0"/>
          <c:showPercent val="0"/>
          <c:showBubbleSize val="0"/>
        </c:dLbls>
        <c:gapWidth val="100"/>
        <c:overlap val="100"/>
        <c:axId val="122519936"/>
        <c:axId val="12252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8403</c:v>
                </c:pt>
                <c:pt idx="2">
                  <c:v>#N/A</c:v>
                </c:pt>
                <c:pt idx="3">
                  <c:v>#N/A</c:v>
                </c:pt>
                <c:pt idx="4">
                  <c:v>7040</c:v>
                </c:pt>
                <c:pt idx="5">
                  <c:v>#N/A</c:v>
                </c:pt>
                <c:pt idx="6">
                  <c:v>#N/A</c:v>
                </c:pt>
                <c:pt idx="7">
                  <c:v>6168</c:v>
                </c:pt>
                <c:pt idx="8">
                  <c:v>#N/A</c:v>
                </c:pt>
                <c:pt idx="9">
                  <c:v>#N/A</c:v>
                </c:pt>
                <c:pt idx="10">
                  <c:v>4512</c:v>
                </c:pt>
                <c:pt idx="11">
                  <c:v>#N/A</c:v>
                </c:pt>
                <c:pt idx="12">
                  <c:v>#N/A</c:v>
                </c:pt>
                <c:pt idx="13">
                  <c:v>3793</c:v>
                </c:pt>
                <c:pt idx="14">
                  <c:v>#N/A</c:v>
                </c:pt>
              </c:numCache>
            </c:numRef>
          </c:val>
          <c:smooth val="0"/>
        </c:ser>
        <c:dLbls>
          <c:showLegendKey val="0"/>
          <c:showVal val="0"/>
          <c:showCatName val="0"/>
          <c:showSerName val="0"/>
          <c:showPercent val="0"/>
          <c:showBubbleSize val="0"/>
        </c:dLbls>
        <c:marker val="1"/>
        <c:smooth val="0"/>
        <c:axId val="122519936"/>
        <c:axId val="122521856"/>
      </c:lineChart>
      <c:catAx>
        <c:axId val="12251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521856"/>
        <c:crosses val="autoZero"/>
        <c:auto val="1"/>
        <c:lblAlgn val="ctr"/>
        <c:lblOffset val="100"/>
        <c:tickLblSkip val="1"/>
        <c:tickMarkSkip val="1"/>
        <c:noMultiLvlLbl val="0"/>
      </c:catAx>
      <c:valAx>
        <c:axId val="12252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1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68,695
67,643
53.66
21,694,009
20,320,589
1,270,728
12,960,832
16,755,212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34.3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財政力指数については、前年度と同じ</a:t>
          </a:r>
          <a:r>
            <a:rPr lang="en-US" altLang="ja-JP" sz="1100" b="0" i="0" baseline="0">
              <a:solidFill>
                <a:schemeClr val="dk1"/>
              </a:solidFill>
              <a:effectLst/>
              <a:latin typeface="+mn-lt"/>
              <a:ea typeface="+mn-ea"/>
              <a:cs typeface="+mn-cs"/>
            </a:rPr>
            <a:t>0.72</a:t>
          </a:r>
          <a:r>
            <a:rPr lang="ja-JP" altLang="en-US" sz="1100" b="0" i="0" baseline="0">
              <a:solidFill>
                <a:schemeClr val="dk1"/>
              </a:solidFill>
              <a:effectLst/>
              <a:latin typeface="+mn-lt"/>
              <a:ea typeface="+mn-ea"/>
              <a:cs typeface="+mn-cs"/>
            </a:rPr>
            <a:t>となった。普通交付税算定における基準財政需要額の増加が財政力指数の低下に繋がっているが、その要因としては、地域の元気創造事業費の新設及び公債費の増加が挙げられる。公債費については、特にこれまで発行してきた臨時財政対策債償還費の増加が影響している。一方で、基準財政収入額の増加が財政力指数の増加に繋がっているが、その要因としては、地方消費税交付金の増加などが挙げられる。その結果、</a:t>
          </a:r>
          <a:r>
            <a:rPr lang="ja-JP" altLang="ja-JP" sz="1100" b="0" i="0" baseline="0">
              <a:solidFill>
                <a:schemeClr val="dk1"/>
              </a:solidFill>
              <a:effectLst/>
              <a:latin typeface="+mn-lt"/>
              <a:ea typeface="+mn-ea"/>
              <a:cs typeface="+mn-cs"/>
            </a:rPr>
            <a:t>財政力指数は</a:t>
          </a:r>
          <a:r>
            <a:rPr lang="ja-JP" altLang="en-US" sz="1100" b="0" i="0" baseline="0">
              <a:solidFill>
                <a:schemeClr val="dk1"/>
              </a:solidFill>
              <a:effectLst/>
              <a:latin typeface="+mn-lt"/>
              <a:ea typeface="+mn-ea"/>
              <a:cs typeface="+mn-cs"/>
            </a:rPr>
            <a:t>ほぼ横ばいに推移</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今後も企業誘致等による市税の確保を図り財政力の向上に努める。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92528</xdr:rowOff>
    </xdr:to>
    <xdr:cxnSp macro="">
      <xdr:nvCxnSpPr>
        <xdr:cNvPr id="69" name="直線コネクタ 68"/>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2" name="直線コネクタ 71"/>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40822</xdr:rowOff>
    </xdr:from>
    <xdr:to>
      <xdr:col>4</xdr:col>
      <xdr:colOff>482600</xdr:colOff>
      <xdr:row>40</xdr:row>
      <xdr:rowOff>92528</xdr:rowOff>
    </xdr:to>
    <xdr:cxnSp macro="">
      <xdr:nvCxnSpPr>
        <xdr:cNvPr id="75" name="直線コネクタ 74"/>
        <xdr:cNvCxnSpPr/>
      </xdr:nvCxnSpPr>
      <xdr:spPr>
        <a:xfrm>
          <a:off x="2336800" y="68988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40822</xdr:rowOff>
    </xdr:to>
    <xdr:cxnSp macro="">
      <xdr:nvCxnSpPr>
        <xdr:cNvPr id="78" name="直線コネクタ 77"/>
        <xdr:cNvCxnSpPr/>
      </xdr:nvCxnSpPr>
      <xdr:spPr>
        <a:xfrm>
          <a:off x="1447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1" name="フローチャート :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2" name="テキスト ボックス 81"/>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8" name="円/楕円 87"/>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89"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161472</xdr:rowOff>
    </xdr:from>
    <xdr:to>
      <xdr:col>3</xdr:col>
      <xdr:colOff>330200</xdr:colOff>
      <xdr:row>40</xdr:row>
      <xdr:rowOff>91622</xdr:rowOff>
    </xdr:to>
    <xdr:sp macro="" textlink="">
      <xdr:nvSpPr>
        <xdr:cNvPr id="94" name="円/楕円 93"/>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101799</xdr:rowOff>
    </xdr:from>
    <xdr:ext cx="762000" cy="259045"/>
    <xdr:sp macro="" textlink="">
      <xdr:nvSpPr>
        <xdr:cNvPr id="95" name="テキスト ボックス 94"/>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6" name="円/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41927</xdr:rowOff>
    </xdr:from>
    <xdr:ext cx="762000" cy="259045"/>
    <xdr:sp macro="" textlink="">
      <xdr:nvSpPr>
        <xdr:cNvPr id="97" name="テキスト ボックス 96"/>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経常収支比率は、前年度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上昇して</a:t>
          </a:r>
          <a:r>
            <a:rPr lang="en-US" altLang="ja-JP" sz="1100" b="0" i="0" baseline="0">
              <a:solidFill>
                <a:schemeClr val="dk1"/>
              </a:solidFill>
              <a:effectLst/>
              <a:latin typeface="+mn-lt"/>
              <a:ea typeface="+mn-ea"/>
              <a:cs typeface="+mn-cs"/>
            </a:rPr>
            <a:t>91.5</a:t>
          </a:r>
          <a:r>
            <a:rPr lang="ja-JP" altLang="en-US" sz="1100" b="0" i="0" baseline="0">
              <a:solidFill>
                <a:schemeClr val="dk1"/>
              </a:solidFill>
              <a:effectLst/>
              <a:latin typeface="+mn-lt"/>
              <a:ea typeface="+mn-ea"/>
              <a:cs typeface="+mn-cs"/>
            </a:rPr>
            <a:t>％となり類似団体を上回っている。</a:t>
          </a:r>
          <a:r>
            <a:rPr lang="ja-JP" altLang="ja-JP" sz="1100" b="0" i="0" baseline="0">
              <a:solidFill>
                <a:schemeClr val="dk1"/>
              </a:solidFill>
              <a:effectLst/>
              <a:latin typeface="+mn-lt"/>
              <a:ea typeface="+mn-ea"/>
              <a:cs typeface="+mn-cs"/>
            </a:rPr>
            <a:t>経常的な歳入は、</a:t>
          </a:r>
          <a:r>
            <a:rPr lang="ja-JP" altLang="en-US" sz="1100" b="0" i="0" baseline="0">
              <a:solidFill>
                <a:schemeClr val="dk1"/>
              </a:solidFill>
              <a:effectLst/>
              <a:latin typeface="+mn-lt"/>
              <a:ea typeface="+mn-ea"/>
              <a:cs typeface="+mn-cs"/>
            </a:rPr>
            <a:t>交付税が</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億円減少したものの、市税が</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億円、譲与税が</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億円増加したことにより、歳入全体で</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億円の増加となった。一方で</a:t>
          </a:r>
          <a:r>
            <a:rPr lang="ja-JP" altLang="ja-JP" sz="1100" b="0" i="0" baseline="0">
              <a:solidFill>
                <a:schemeClr val="dk1"/>
              </a:solidFill>
              <a:effectLst/>
              <a:latin typeface="+mn-lt"/>
              <a:ea typeface="+mn-ea"/>
              <a:cs typeface="+mn-cs"/>
            </a:rPr>
            <a:t>、経常的な歳出は</a:t>
          </a:r>
          <a:r>
            <a:rPr lang="ja-JP" altLang="en-US" sz="1100" b="0" i="0" baseline="0">
              <a:solidFill>
                <a:schemeClr val="dk1"/>
              </a:solidFill>
              <a:effectLst/>
              <a:latin typeface="+mn-lt"/>
              <a:ea typeface="+mn-ea"/>
              <a:cs typeface="+mn-cs"/>
            </a:rPr>
            <a:t>公債費は減少傾向にあるが、人件費が</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億円の増加、扶助費が</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億円の増加及び物件費が</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億円増加したことにより歳出全体で</a:t>
          </a:r>
          <a:r>
            <a:rPr lang="en-US" altLang="ja-JP" sz="1100" b="0" i="0" baseline="0">
              <a:solidFill>
                <a:schemeClr val="dk1"/>
              </a:solidFill>
              <a:effectLst/>
              <a:latin typeface="+mn-lt"/>
              <a:ea typeface="+mn-ea"/>
              <a:cs typeface="+mn-cs"/>
            </a:rPr>
            <a:t>3.8</a:t>
          </a:r>
          <a:r>
            <a:rPr lang="ja-JP" altLang="en-US" sz="1100" b="0" i="0" baseline="0">
              <a:solidFill>
                <a:schemeClr val="dk1"/>
              </a:solidFill>
              <a:effectLst/>
              <a:latin typeface="+mn-lt"/>
              <a:ea typeface="+mn-ea"/>
              <a:cs typeface="+mn-cs"/>
            </a:rPr>
            <a:t>億円の増加となった。次年度以降さらに、ごみ処理の民間委託や特別会計への繰出金等により経常的経費が増加することが予想される。財政の硬直状態は</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も続くことが</a:t>
          </a:r>
          <a:r>
            <a:rPr lang="ja-JP" altLang="ja-JP" sz="1100" b="0" i="0" baseline="0">
              <a:solidFill>
                <a:schemeClr val="dk1"/>
              </a:solidFill>
              <a:effectLst/>
              <a:latin typeface="+mn-lt"/>
              <a:ea typeface="+mn-ea"/>
              <a:cs typeface="+mn-cs"/>
            </a:rPr>
            <a:t>見込まれるため、</a:t>
          </a:r>
          <a:r>
            <a:rPr lang="ja-JP" altLang="en-US" sz="1100" b="0" i="0" baseline="0">
              <a:solidFill>
                <a:schemeClr val="dk1"/>
              </a:solidFill>
              <a:effectLst/>
              <a:latin typeface="+mn-lt"/>
              <a:ea typeface="+mn-ea"/>
              <a:cs typeface="+mn-cs"/>
            </a:rPr>
            <a:t>事業の優先順位を定める中で選択と集中をすすめ経常経費の削減に</a:t>
          </a:r>
          <a:r>
            <a:rPr lang="ja-JP" altLang="ja-JP" sz="1100" b="0" i="0" baseline="0">
              <a:solidFill>
                <a:schemeClr val="dk1"/>
              </a:solidFill>
              <a:effectLst/>
              <a:latin typeface="+mn-lt"/>
              <a:ea typeface="+mn-ea"/>
              <a:cs typeface="+mn-cs"/>
            </a:rPr>
            <a:t>努めていく</a:t>
          </a:r>
          <a:r>
            <a:rPr lang="ja-JP" altLang="en-US"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104902</xdr:rowOff>
    </xdr:from>
    <xdr:to>
      <xdr:col>7</xdr:col>
      <xdr:colOff>152400</xdr:colOff>
      <xdr:row>61</xdr:row>
      <xdr:rowOff>167640</xdr:rowOff>
    </xdr:to>
    <xdr:cxnSp macro="">
      <xdr:nvCxnSpPr>
        <xdr:cNvPr id="130" name="直線コネクタ 129"/>
        <xdr:cNvCxnSpPr/>
      </xdr:nvCxnSpPr>
      <xdr:spPr>
        <a:xfrm>
          <a:off x="4114800" y="1056335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104902</xdr:rowOff>
    </xdr:from>
    <xdr:to>
      <xdr:col>6</xdr:col>
      <xdr:colOff>0</xdr:colOff>
      <xdr:row>61</xdr:row>
      <xdr:rowOff>119380</xdr:rowOff>
    </xdr:to>
    <xdr:cxnSp macro="">
      <xdr:nvCxnSpPr>
        <xdr:cNvPr id="133" name="直線コネクタ 132"/>
        <xdr:cNvCxnSpPr/>
      </xdr:nvCxnSpPr>
      <xdr:spPr>
        <a:xfrm flipV="1">
          <a:off x="3225800" y="105633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54102</xdr:rowOff>
    </xdr:to>
    <xdr:cxnSp macro="">
      <xdr:nvCxnSpPr>
        <xdr:cNvPr id="136" name="直線コネクタ 135"/>
        <xdr:cNvCxnSpPr/>
      </xdr:nvCxnSpPr>
      <xdr:spPr>
        <a:xfrm flipV="1">
          <a:off x="2336800" y="105778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62</xdr:row>
      <xdr:rowOff>73406</xdr:rowOff>
    </xdr:to>
    <xdr:cxnSp macro="">
      <xdr:nvCxnSpPr>
        <xdr:cNvPr id="139" name="直線コネクタ 138"/>
        <xdr:cNvCxnSpPr/>
      </xdr:nvCxnSpPr>
      <xdr:spPr>
        <a:xfrm flipV="1">
          <a:off x="1447800" y="106840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42" name="フローチャート :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103141</xdr:rowOff>
    </xdr:from>
    <xdr:ext cx="762000" cy="259045"/>
    <xdr:sp macro="" textlink="">
      <xdr:nvSpPr>
        <xdr:cNvPr id="143" name="テキスト ボックス 142"/>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9" name="円/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88917</xdr:rowOff>
    </xdr:from>
    <xdr:ext cx="762000" cy="259045"/>
    <xdr:sp macro="" textlink="">
      <xdr:nvSpPr>
        <xdr:cNvPr id="150"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54102</xdr:rowOff>
    </xdr:from>
    <xdr:to>
      <xdr:col>6</xdr:col>
      <xdr:colOff>50800</xdr:colOff>
      <xdr:row>61</xdr:row>
      <xdr:rowOff>155702</xdr:rowOff>
    </xdr:to>
    <xdr:sp macro="" textlink="">
      <xdr:nvSpPr>
        <xdr:cNvPr id="151" name="円/楕円 150"/>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52" name="テキスト ボックス 151"/>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3" name="円/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154957</xdr:rowOff>
    </xdr:from>
    <xdr:ext cx="762000" cy="259045"/>
    <xdr:sp macro="" textlink="">
      <xdr:nvSpPr>
        <xdr:cNvPr id="154" name="テキスト ボックス 153"/>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3302</xdr:rowOff>
    </xdr:from>
    <xdr:to>
      <xdr:col>3</xdr:col>
      <xdr:colOff>330200</xdr:colOff>
      <xdr:row>62</xdr:row>
      <xdr:rowOff>104902</xdr:rowOff>
    </xdr:to>
    <xdr:sp macro="" textlink="">
      <xdr:nvSpPr>
        <xdr:cNvPr id="155" name="円/楕円 154"/>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89679</xdr:rowOff>
    </xdr:from>
    <xdr:ext cx="762000" cy="259045"/>
    <xdr:sp macro="" textlink="">
      <xdr:nvSpPr>
        <xdr:cNvPr id="156" name="テキスト ボックス 155"/>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22606</xdr:rowOff>
    </xdr:from>
    <xdr:to>
      <xdr:col>2</xdr:col>
      <xdr:colOff>127000</xdr:colOff>
      <xdr:row>62</xdr:row>
      <xdr:rowOff>124206</xdr:rowOff>
    </xdr:to>
    <xdr:sp macro="" textlink="">
      <xdr:nvSpPr>
        <xdr:cNvPr id="157" name="円/楕円 156"/>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108983</xdr:rowOff>
    </xdr:from>
    <xdr:ext cx="762000" cy="259045"/>
    <xdr:sp macro="" textlink="">
      <xdr:nvSpPr>
        <xdr:cNvPr id="158" name="テキスト ボックス 157"/>
        <xdr:cNvSpPr txBox="1"/>
      </xdr:nvSpPr>
      <xdr:spPr>
        <a:xfrm>
          <a:off x="1066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類似団体平均を大きく下回っている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職員の大量退職が一段落すると、今後は人件費の減少を見込むことができなくなる。一方で、指定管理者制度の導入などの民間委託による委託料や公共施設の維持管理経費等の需要が想定され、大幅な減少は見込まれな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73152</xdr:rowOff>
    </xdr:from>
    <xdr:to>
      <xdr:col>7</xdr:col>
      <xdr:colOff>152400</xdr:colOff>
      <xdr:row>81</xdr:row>
      <xdr:rowOff>81218</xdr:rowOff>
    </xdr:to>
    <xdr:cxnSp macro="">
      <xdr:nvCxnSpPr>
        <xdr:cNvPr id="192" name="直線コネクタ 191"/>
        <xdr:cNvCxnSpPr/>
      </xdr:nvCxnSpPr>
      <xdr:spPr>
        <a:xfrm>
          <a:off x="4114800" y="13960602"/>
          <a:ext cx="8382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72121</xdr:rowOff>
    </xdr:from>
    <xdr:to>
      <xdr:col>6</xdr:col>
      <xdr:colOff>0</xdr:colOff>
      <xdr:row>81</xdr:row>
      <xdr:rowOff>73152</xdr:rowOff>
    </xdr:to>
    <xdr:cxnSp macro="">
      <xdr:nvCxnSpPr>
        <xdr:cNvPr id="195" name="直線コネクタ 194"/>
        <xdr:cNvCxnSpPr/>
      </xdr:nvCxnSpPr>
      <xdr:spPr>
        <a:xfrm>
          <a:off x="3225800" y="13959571"/>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72121</xdr:rowOff>
    </xdr:from>
    <xdr:to>
      <xdr:col>4</xdr:col>
      <xdr:colOff>482600</xdr:colOff>
      <xdr:row>81</xdr:row>
      <xdr:rowOff>77451</xdr:rowOff>
    </xdr:to>
    <xdr:cxnSp macro="">
      <xdr:nvCxnSpPr>
        <xdr:cNvPr id="198" name="直線コネクタ 197"/>
        <xdr:cNvCxnSpPr/>
      </xdr:nvCxnSpPr>
      <xdr:spPr>
        <a:xfrm flipV="1">
          <a:off x="2336800" y="13959571"/>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75600</xdr:rowOff>
    </xdr:from>
    <xdr:to>
      <xdr:col>3</xdr:col>
      <xdr:colOff>279400</xdr:colOff>
      <xdr:row>81</xdr:row>
      <xdr:rowOff>77451</xdr:rowOff>
    </xdr:to>
    <xdr:cxnSp macro="">
      <xdr:nvCxnSpPr>
        <xdr:cNvPr id="201" name="直線コネクタ 200"/>
        <xdr:cNvCxnSpPr/>
      </xdr:nvCxnSpPr>
      <xdr:spPr>
        <a:xfrm>
          <a:off x="1447800" y="1396305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75006</xdr:rowOff>
    </xdr:from>
    <xdr:to>
      <xdr:col>2</xdr:col>
      <xdr:colOff>127000</xdr:colOff>
      <xdr:row>82</xdr:row>
      <xdr:rowOff>5156</xdr:rowOff>
    </xdr:to>
    <xdr:sp macro="" textlink="">
      <xdr:nvSpPr>
        <xdr:cNvPr id="204" name="フローチャート : 判断 203"/>
        <xdr:cNvSpPr/>
      </xdr:nvSpPr>
      <xdr:spPr>
        <a:xfrm>
          <a:off x="1397000" y="139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161383</xdr:rowOff>
    </xdr:from>
    <xdr:ext cx="762000" cy="259045"/>
    <xdr:sp macro="" textlink="">
      <xdr:nvSpPr>
        <xdr:cNvPr id="205" name="テキスト ボックス 204"/>
        <xdr:cNvSpPr txBox="1"/>
      </xdr:nvSpPr>
      <xdr:spPr>
        <a:xfrm>
          <a:off x="1066800" y="1404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30418</xdr:rowOff>
    </xdr:from>
    <xdr:to>
      <xdr:col>7</xdr:col>
      <xdr:colOff>203200</xdr:colOff>
      <xdr:row>81</xdr:row>
      <xdr:rowOff>132018</xdr:rowOff>
    </xdr:to>
    <xdr:sp macro="" textlink="">
      <xdr:nvSpPr>
        <xdr:cNvPr id="211" name="円/楕円 210"/>
        <xdr:cNvSpPr/>
      </xdr:nvSpPr>
      <xdr:spPr>
        <a:xfrm>
          <a:off x="4902200" y="139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123145</xdr:rowOff>
    </xdr:from>
    <xdr:ext cx="762000" cy="259045"/>
    <xdr:sp macro="" textlink="">
      <xdr:nvSpPr>
        <xdr:cNvPr id="212" name="人件費・物件費等の状況該当値テキスト"/>
        <xdr:cNvSpPr txBox="1"/>
      </xdr:nvSpPr>
      <xdr:spPr>
        <a:xfrm>
          <a:off x="5041900" y="1383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22352</xdr:rowOff>
    </xdr:from>
    <xdr:to>
      <xdr:col>6</xdr:col>
      <xdr:colOff>50800</xdr:colOff>
      <xdr:row>81</xdr:row>
      <xdr:rowOff>123952</xdr:rowOff>
    </xdr:to>
    <xdr:sp macro="" textlink="">
      <xdr:nvSpPr>
        <xdr:cNvPr id="213" name="円/楕円 212"/>
        <xdr:cNvSpPr/>
      </xdr:nvSpPr>
      <xdr:spPr>
        <a:xfrm>
          <a:off x="4064000" y="139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134129</xdr:rowOff>
    </xdr:from>
    <xdr:ext cx="736600" cy="259045"/>
    <xdr:sp macro="" textlink="">
      <xdr:nvSpPr>
        <xdr:cNvPr id="214" name="テキスト ボックス 213"/>
        <xdr:cNvSpPr txBox="1"/>
      </xdr:nvSpPr>
      <xdr:spPr>
        <a:xfrm>
          <a:off x="3733800" y="1367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21321</xdr:rowOff>
    </xdr:from>
    <xdr:to>
      <xdr:col>4</xdr:col>
      <xdr:colOff>533400</xdr:colOff>
      <xdr:row>81</xdr:row>
      <xdr:rowOff>122921</xdr:rowOff>
    </xdr:to>
    <xdr:sp macro="" textlink="">
      <xdr:nvSpPr>
        <xdr:cNvPr id="215" name="円/楕円 214"/>
        <xdr:cNvSpPr/>
      </xdr:nvSpPr>
      <xdr:spPr>
        <a:xfrm>
          <a:off x="3175000" y="139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133098</xdr:rowOff>
    </xdr:from>
    <xdr:ext cx="762000" cy="259045"/>
    <xdr:sp macro="" textlink="">
      <xdr:nvSpPr>
        <xdr:cNvPr id="216" name="テキスト ボックス 215"/>
        <xdr:cNvSpPr txBox="1"/>
      </xdr:nvSpPr>
      <xdr:spPr>
        <a:xfrm>
          <a:off x="2844800" y="1367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26651</xdr:rowOff>
    </xdr:from>
    <xdr:to>
      <xdr:col>3</xdr:col>
      <xdr:colOff>330200</xdr:colOff>
      <xdr:row>81</xdr:row>
      <xdr:rowOff>128251</xdr:rowOff>
    </xdr:to>
    <xdr:sp macro="" textlink="">
      <xdr:nvSpPr>
        <xdr:cNvPr id="217" name="円/楕円 216"/>
        <xdr:cNvSpPr/>
      </xdr:nvSpPr>
      <xdr:spPr>
        <a:xfrm>
          <a:off x="2286000" y="139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138428</xdr:rowOff>
    </xdr:from>
    <xdr:ext cx="762000" cy="259045"/>
    <xdr:sp macro="" textlink="">
      <xdr:nvSpPr>
        <xdr:cNvPr id="218" name="テキスト ボックス 217"/>
        <xdr:cNvSpPr txBox="1"/>
      </xdr:nvSpPr>
      <xdr:spPr>
        <a:xfrm>
          <a:off x="1955800" y="1368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24800</xdr:rowOff>
    </xdr:from>
    <xdr:to>
      <xdr:col>2</xdr:col>
      <xdr:colOff>127000</xdr:colOff>
      <xdr:row>81</xdr:row>
      <xdr:rowOff>126400</xdr:rowOff>
    </xdr:to>
    <xdr:sp macro="" textlink="">
      <xdr:nvSpPr>
        <xdr:cNvPr id="219" name="円/楕円 218"/>
        <xdr:cNvSpPr/>
      </xdr:nvSpPr>
      <xdr:spPr>
        <a:xfrm>
          <a:off x="1397000" y="139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136577</xdr:rowOff>
    </xdr:from>
    <xdr:ext cx="762000" cy="259045"/>
    <xdr:sp macro="" textlink="">
      <xdr:nvSpPr>
        <xdr:cNvPr id="220" name="テキスト ボックス 219"/>
        <xdr:cNvSpPr txBox="1"/>
      </xdr:nvSpPr>
      <xdr:spPr>
        <a:xfrm>
          <a:off x="1066800" y="136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職員の大量退職などにより</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ポイント下回る効果</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今後も引き続き給与の適正化に努めていく。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86</xdr:row>
      <xdr:rowOff>45296</xdr:rowOff>
    </xdr:to>
    <xdr:cxnSp macro="">
      <xdr:nvCxnSpPr>
        <xdr:cNvPr id="254" name="直線コネクタ 253"/>
        <xdr:cNvCxnSpPr/>
      </xdr:nvCxnSpPr>
      <xdr:spPr>
        <a:xfrm flipV="1">
          <a:off x="16179800" y="14452177"/>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89</xdr:row>
      <xdr:rowOff>77893</xdr:rowOff>
    </xdr:to>
    <xdr:cxnSp macro="">
      <xdr:nvCxnSpPr>
        <xdr:cNvPr id="257" name="直線コネクタ 256"/>
        <xdr:cNvCxnSpPr/>
      </xdr:nvCxnSpPr>
      <xdr:spPr>
        <a:xfrm flipV="1">
          <a:off x="15290800" y="14789996"/>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77893</xdr:rowOff>
    </xdr:from>
    <xdr:to>
      <xdr:col>22</xdr:col>
      <xdr:colOff>203200</xdr:colOff>
      <xdr:row>89</xdr:row>
      <xdr:rowOff>150284</xdr:rowOff>
    </xdr:to>
    <xdr:cxnSp macro="">
      <xdr:nvCxnSpPr>
        <xdr:cNvPr id="260" name="直線コネクタ 259"/>
        <xdr:cNvCxnSpPr/>
      </xdr:nvCxnSpPr>
      <xdr:spPr>
        <a:xfrm flipV="1">
          <a:off x="14401800" y="1533694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89</xdr:row>
      <xdr:rowOff>150284</xdr:rowOff>
    </xdr:to>
    <xdr:cxnSp macro="">
      <xdr:nvCxnSpPr>
        <xdr:cNvPr id="263" name="直線コネクタ 262"/>
        <xdr:cNvCxnSpPr/>
      </xdr:nvCxnSpPr>
      <xdr:spPr>
        <a:xfrm>
          <a:off x="13512800" y="14564784"/>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6" name="フローチャート : 判断 265"/>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67" name="テキスト ボックス 26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3" name="円/楕円 272"/>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16104</xdr:rowOff>
    </xdr:from>
    <xdr:ext cx="762000" cy="259045"/>
    <xdr:sp macro="" textlink="">
      <xdr:nvSpPr>
        <xdr:cNvPr id="274" name="給与水準   （国との比較）該当値テキスト"/>
        <xdr:cNvSpPr txBox="1"/>
      </xdr:nvSpPr>
      <xdr:spPr>
        <a:xfrm>
          <a:off x="17106900" y="1424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5" name="円/楕円 274"/>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76" name="テキスト ボックス 275"/>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77" name="円/楕円 276"/>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138870</xdr:rowOff>
    </xdr:from>
    <xdr:ext cx="762000" cy="259045"/>
    <xdr:sp macro="" textlink="">
      <xdr:nvSpPr>
        <xdr:cNvPr id="278" name="テキスト ボックス 277"/>
        <xdr:cNvSpPr txBox="1"/>
      </xdr:nvSpPr>
      <xdr:spPr>
        <a:xfrm>
          <a:off x="14909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79" name="円/楕円 278"/>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80" name="テキスト ボックス 279"/>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112184</xdr:rowOff>
    </xdr:from>
    <xdr:to>
      <xdr:col>19</xdr:col>
      <xdr:colOff>533400</xdr:colOff>
      <xdr:row>85</xdr:row>
      <xdr:rowOff>42334</xdr:rowOff>
    </xdr:to>
    <xdr:sp macro="" textlink="">
      <xdr:nvSpPr>
        <xdr:cNvPr id="281" name="円/楕円 280"/>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52511</xdr:rowOff>
    </xdr:from>
    <xdr:ext cx="762000" cy="259045"/>
    <xdr:sp macro="" textlink="">
      <xdr:nvSpPr>
        <xdr:cNvPr id="282" name="テキスト ボックス 281"/>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退職者補充の抑制、計画的な新規採用などによる定員適正化計画の推進により、類似団体平均を</a:t>
          </a:r>
          <a:r>
            <a:rPr lang="en-US" altLang="ja-JP" sz="1100" b="0" i="0" baseline="0">
              <a:solidFill>
                <a:schemeClr val="dk1"/>
              </a:solidFill>
              <a:effectLst/>
              <a:latin typeface="+mn-lt"/>
              <a:ea typeface="+mn-ea"/>
              <a:cs typeface="+mn-cs"/>
            </a:rPr>
            <a:t>2.02</a:t>
          </a:r>
          <a:r>
            <a:rPr lang="ja-JP" altLang="ja-JP" sz="1100" b="0" i="0" baseline="0">
              <a:solidFill>
                <a:schemeClr val="dk1"/>
              </a:solidFill>
              <a:effectLst/>
              <a:latin typeface="+mn-lt"/>
              <a:ea typeface="+mn-ea"/>
              <a:cs typeface="+mn-cs"/>
            </a:rPr>
            <a:t>人下回る結果となっている。定員の適正化に向け、今後も民間事業者の活用、組織及び業務の見直し等により、適正な定員管理に努めていく。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50921</xdr:rowOff>
    </xdr:from>
    <xdr:to>
      <xdr:col>24</xdr:col>
      <xdr:colOff>558800</xdr:colOff>
      <xdr:row>59</xdr:row>
      <xdr:rowOff>60113</xdr:rowOff>
    </xdr:to>
    <xdr:cxnSp macro="">
      <xdr:nvCxnSpPr>
        <xdr:cNvPr id="319" name="直線コネクタ 318"/>
        <xdr:cNvCxnSpPr/>
      </xdr:nvCxnSpPr>
      <xdr:spPr>
        <a:xfrm>
          <a:off x="16179800" y="10166471"/>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50921</xdr:rowOff>
    </xdr:from>
    <xdr:to>
      <xdr:col>23</xdr:col>
      <xdr:colOff>406400</xdr:colOff>
      <xdr:row>59</xdr:row>
      <xdr:rowOff>55517</xdr:rowOff>
    </xdr:to>
    <xdr:cxnSp macro="">
      <xdr:nvCxnSpPr>
        <xdr:cNvPr id="322" name="直線コネクタ 321"/>
        <xdr:cNvCxnSpPr/>
      </xdr:nvCxnSpPr>
      <xdr:spPr>
        <a:xfrm flipV="1">
          <a:off x="15290800" y="1016647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55517</xdr:rowOff>
    </xdr:from>
    <xdr:to>
      <xdr:col>22</xdr:col>
      <xdr:colOff>203200</xdr:colOff>
      <xdr:row>59</xdr:row>
      <xdr:rowOff>73902</xdr:rowOff>
    </xdr:to>
    <xdr:cxnSp macro="">
      <xdr:nvCxnSpPr>
        <xdr:cNvPr id="325" name="直線コネクタ 324"/>
        <xdr:cNvCxnSpPr/>
      </xdr:nvCxnSpPr>
      <xdr:spPr>
        <a:xfrm flipV="1">
          <a:off x="14401800" y="1017106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70455</xdr:rowOff>
    </xdr:from>
    <xdr:to>
      <xdr:col>21</xdr:col>
      <xdr:colOff>0</xdr:colOff>
      <xdr:row>59</xdr:row>
      <xdr:rowOff>73902</xdr:rowOff>
    </xdr:to>
    <xdr:cxnSp macro="">
      <xdr:nvCxnSpPr>
        <xdr:cNvPr id="328" name="直線コネクタ 327"/>
        <xdr:cNvCxnSpPr/>
      </xdr:nvCxnSpPr>
      <xdr:spPr>
        <a:xfrm>
          <a:off x="13512800" y="1018600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31" name="フローチャート : 判断 330"/>
        <xdr:cNvSpPr/>
      </xdr:nvSpPr>
      <xdr:spPr>
        <a:xfrm>
          <a:off x="13462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120728</xdr:rowOff>
    </xdr:from>
    <xdr:ext cx="762000" cy="259045"/>
    <xdr:sp macro="" textlink="">
      <xdr:nvSpPr>
        <xdr:cNvPr id="332" name="テキスト ボックス 331"/>
        <xdr:cNvSpPr txBox="1"/>
      </xdr:nvSpPr>
      <xdr:spPr>
        <a:xfrm>
          <a:off x="13131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9313</xdr:rowOff>
    </xdr:from>
    <xdr:to>
      <xdr:col>24</xdr:col>
      <xdr:colOff>609600</xdr:colOff>
      <xdr:row>59</xdr:row>
      <xdr:rowOff>110913</xdr:rowOff>
    </xdr:to>
    <xdr:sp macro="" textlink="">
      <xdr:nvSpPr>
        <xdr:cNvPr id="338" name="円/楕円 337"/>
        <xdr:cNvSpPr/>
      </xdr:nvSpPr>
      <xdr:spPr>
        <a:xfrm>
          <a:off x="16967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25840</xdr:rowOff>
    </xdr:from>
    <xdr:ext cx="762000" cy="259045"/>
    <xdr:sp macro="" textlink="">
      <xdr:nvSpPr>
        <xdr:cNvPr id="339" name="定員管理の状況該当値テキスト"/>
        <xdr:cNvSpPr txBox="1"/>
      </xdr:nvSpPr>
      <xdr:spPr>
        <a:xfrm>
          <a:off x="17106900" y="99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121</xdr:rowOff>
    </xdr:from>
    <xdr:to>
      <xdr:col>23</xdr:col>
      <xdr:colOff>457200</xdr:colOff>
      <xdr:row>59</xdr:row>
      <xdr:rowOff>101721</xdr:rowOff>
    </xdr:to>
    <xdr:sp macro="" textlink="">
      <xdr:nvSpPr>
        <xdr:cNvPr id="340" name="円/楕円 339"/>
        <xdr:cNvSpPr/>
      </xdr:nvSpPr>
      <xdr:spPr>
        <a:xfrm>
          <a:off x="16129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111898</xdr:rowOff>
    </xdr:from>
    <xdr:ext cx="736600" cy="259045"/>
    <xdr:sp macro="" textlink="">
      <xdr:nvSpPr>
        <xdr:cNvPr id="341" name="テキスト ボックス 340"/>
        <xdr:cNvSpPr txBox="1"/>
      </xdr:nvSpPr>
      <xdr:spPr>
        <a:xfrm>
          <a:off x="15798800" y="988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4717</xdr:rowOff>
    </xdr:from>
    <xdr:to>
      <xdr:col>22</xdr:col>
      <xdr:colOff>254000</xdr:colOff>
      <xdr:row>59</xdr:row>
      <xdr:rowOff>106317</xdr:rowOff>
    </xdr:to>
    <xdr:sp macro="" textlink="">
      <xdr:nvSpPr>
        <xdr:cNvPr id="342" name="円/楕円 341"/>
        <xdr:cNvSpPr/>
      </xdr:nvSpPr>
      <xdr:spPr>
        <a:xfrm>
          <a:off x="15240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116494</xdr:rowOff>
    </xdr:from>
    <xdr:ext cx="762000" cy="259045"/>
    <xdr:sp macro="" textlink="">
      <xdr:nvSpPr>
        <xdr:cNvPr id="343" name="テキスト ボックス 342"/>
        <xdr:cNvSpPr txBox="1"/>
      </xdr:nvSpPr>
      <xdr:spPr>
        <a:xfrm>
          <a:off x="14909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23102</xdr:rowOff>
    </xdr:from>
    <xdr:to>
      <xdr:col>21</xdr:col>
      <xdr:colOff>50800</xdr:colOff>
      <xdr:row>59</xdr:row>
      <xdr:rowOff>124702</xdr:rowOff>
    </xdr:to>
    <xdr:sp macro="" textlink="">
      <xdr:nvSpPr>
        <xdr:cNvPr id="344" name="円/楕円 343"/>
        <xdr:cNvSpPr/>
      </xdr:nvSpPr>
      <xdr:spPr>
        <a:xfrm>
          <a:off x="14351000" y="101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134879</xdr:rowOff>
    </xdr:from>
    <xdr:ext cx="762000" cy="259045"/>
    <xdr:sp macro="" textlink="">
      <xdr:nvSpPr>
        <xdr:cNvPr id="345" name="テキスト ボックス 344"/>
        <xdr:cNvSpPr txBox="1"/>
      </xdr:nvSpPr>
      <xdr:spPr>
        <a:xfrm>
          <a:off x="14020800" y="99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19655</xdr:rowOff>
    </xdr:from>
    <xdr:to>
      <xdr:col>19</xdr:col>
      <xdr:colOff>533400</xdr:colOff>
      <xdr:row>59</xdr:row>
      <xdr:rowOff>121255</xdr:rowOff>
    </xdr:to>
    <xdr:sp macro="" textlink="">
      <xdr:nvSpPr>
        <xdr:cNvPr id="346" name="円/楕円 345"/>
        <xdr:cNvSpPr/>
      </xdr:nvSpPr>
      <xdr:spPr>
        <a:xfrm>
          <a:off x="13462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131432</xdr:rowOff>
    </xdr:from>
    <xdr:ext cx="762000" cy="259045"/>
    <xdr:sp macro="" textlink="">
      <xdr:nvSpPr>
        <xdr:cNvPr id="347" name="テキスト ボックス 346"/>
        <xdr:cNvSpPr txBox="1"/>
      </xdr:nvSpPr>
      <xdr:spPr>
        <a:xfrm>
          <a:off x="13131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標準税収入額等は増加しているが、普通交付税額及び臨時財政対策債発行可能額は減少しているため、標準財政規模は減少している。一方で</a:t>
          </a:r>
          <a:r>
            <a:rPr lang="ja-JP" altLang="ja-JP" sz="1100" b="0" i="0" baseline="0">
              <a:solidFill>
                <a:schemeClr val="dk1"/>
              </a:solidFill>
              <a:effectLst/>
              <a:latin typeface="+mn-lt"/>
              <a:ea typeface="+mn-ea"/>
              <a:cs typeface="+mn-cs"/>
            </a:rPr>
            <a:t>実質的な公債費相当額については、普通会計債の</a:t>
          </a:r>
          <a:r>
            <a:rPr lang="ja-JP" altLang="en-US" sz="1100" b="0" i="0" baseline="0">
              <a:solidFill>
                <a:schemeClr val="dk1"/>
              </a:solidFill>
              <a:effectLst/>
              <a:latin typeface="+mn-lt"/>
              <a:ea typeface="+mn-ea"/>
              <a:cs typeface="+mn-cs"/>
            </a:rPr>
            <a:t>元利償還金の額</a:t>
          </a:r>
          <a:r>
            <a:rPr lang="ja-JP" altLang="ja-JP" sz="1100" b="0" i="0" baseline="0">
              <a:solidFill>
                <a:schemeClr val="dk1"/>
              </a:solidFill>
              <a:effectLst/>
              <a:latin typeface="+mn-lt"/>
              <a:ea typeface="+mn-ea"/>
              <a:cs typeface="+mn-cs"/>
            </a:rPr>
            <a:t>が減少している。</a:t>
          </a:r>
          <a:r>
            <a:rPr lang="ja-JP" altLang="en-US" sz="1100" b="0" i="0" baseline="0">
              <a:solidFill>
                <a:schemeClr val="dk1"/>
              </a:solidFill>
              <a:effectLst/>
              <a:latin typeface="+mn-lt"/>
              <a:ea typeface="+mn-ea"/>
              <a:cs typeface="+mn-cs"/>
            </a:rPr>
            <a:t>その結果平成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実質公債費比率は</a:t>
          </a:r>
          <a:r>
            <a:rPr lang="ja-JP" altLang="ja-JP"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ポイント減少し</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％となった。今後も地方債の発行に際しては、交付税措置や利率の多寡等を判断材料とし、有利なものを選定するよう努める。</a:t>
          </a:r>
          <a:endParaRPr lang="ja-JP" altLang="ja-JP" sz="1400">
            <a:effectLst/>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36513</xdr:rowOff>
    </xdr:from>
    <xdr:to>
      <xdr:col>24</xdr:col>
      <xdr:colOff>558800</xdr:colOff>
      <xdr:row>40</xdr:row>
      <xdr:rowOff>139065</xdr:rowOff>
    </xdr:to>
    <xdr:cxnSp macro="">
      <xdr:nvCxnSpPr>
        <xdr:cNvPr id="377" name="直線コネクタ 376"/>
        <xdr:cNvCxnSpPr/>
      </xdr:nvCxnSpPr>
      <xdr:spPr>
        <a:xfrm flipV="1">
          <a:off x="16179800" y="6894513"/>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139065</xdr:rowOff>
    </xdr:from>
    <xdr:to>
      <xdr:col>23</xdr:col>
      <xdr:colOff>406400</xdr:colOff>
      <xdr:row>41</xdr:row>
      <xdr:rowOff>33972</xdr:rowOff>
    </xdr:to>
    <xdr:cxnSp macro="">
      <xdr:nvCxnSpPr>
        <xdr:cNvPr id="380" name="直線コネクタ 379"/>
        <xdr:cNvCxnSpPr/>
      </xdr:nvCxnSpPr>
      <xdr:spPr>
        <a:xfrm flipV="1">
          <a:off x="15290800" y="699706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33972</xdr:rowOff>
    </xdr:from>
    <xdr:to>
      <xdr:col>22</xdr:col>
      <xdr:colOff>203200</xdr:colOff>
      <xdr:row>41</xdr:row>
      <xdr:rowOff>124460</xdr:rowOff>
    </xdr:to>
    <xdr:cxnSp macro="">
      <xdr:nvCxnSpPr>
        <xdr:cNvPr id="383" name="直線コネクタ 382"/>
        <xdr:cNvCxnSpPr/>
      </xdr:nvCxnSpPr>
      <xdr:spPr>
        <a:xfrm flipV="1">
          <a:off x="14401800" y="706342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55563</xdr:rowOff>
    </xdr:to>
    <xdr:cxnSp macro="">
      <xdr:nvCxnSpPr>
        <xdr:cNvPr id="386" name="直線コネクタ 385"/>
        <xdr:cNvCxnSpPr/>
      </xdr:nvCxnSpPr>
      <xdr:spPr>
        <a:xfrm flipV="1">
          <a:off x="13512800" y="715391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9" name="フローチャート : 判断 388"/>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90" name="テキスト ボックス 389"/>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96" name="円/楕円 395"/>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2240</xdr:rowOff>
    </xdr:from>
    <xdr:ext cx="762000" cy="259045"/>
    <xdr:sp macro="" textlink="">
      <xdr:nvSpPr>
        <xdr:cNvPr id="397" name="公債費負担の状況該当値テキスト"/>
        <xdr:cNvSpPr txBox="1"/>
      </xdr:nvSpPr>
      <xdr:spPr>
        <a:xfrm>
          <a:off x="17106900" y="66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88265</xdr:rowOff>
    </xdr:from>
    <xdr:to>
      <xdr:col>23</xdr:col>
      <xdr:colOff>457200</xdr:colOff>
      <xdr:row>41</xdr:row>
      <xdr:rowOff>18415</xdr:rowOff>
    </xdr:to>
    <xdr:sp macro="" textlink="">
      <xdr:nvSpPr>
        <xdr:cNvPr id="398" name="円/楕円 397"/>
        <xdr:cNvSpPr/>
      </xdr:nvSpPr>
      <xdr:spPr>
        <a:xfrm>
          <a:off x="16129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3192</xdr:rowOff>
    </xdr:from>
    <xdr:ext cx="736600" cy="259045"/>
    <xdr:sp macro="" textlink="">
      <xdr:nvSpPr>
        <xdr:cNvPr id="399" name="テキスト ボックス 398"/>
        <xdr:cNvSpPr txBox="1"/>
      </xdr:nvSpPr>
      <xdr:spPr>
        <a:xfrm>
          <a:off x="15798800" y="703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400" name="円/楕円 399"/>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401" name="テキスト ボックス 400"/>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2" name="円/楕円 401"/>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403" name="テキスト ボックス 40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404" name="円/楕円 403"/>
        <xdr:cNvSpPr/>
      </xdr:nvSpPr>
      <xdr:spPr>
        <a:xfrm>
          <a:off x="13462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91140</xdr:rowOff>
    </xdr:from>
    <xdr:ext cx="762000" cy="259045"/>
    <xdr:sp macro="" textlink="">
      <xdr:nvSpPr>
        <xdr:cNvPr id="405" name="テキスト ボックス 404"/>
        <xdr:cNvSpPr txBox="1"/>
      </xdr:nvSpPr>
      <xdr:spPr>
        <a:xfrm>
          <a:off x="13131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公営企業債等繰入見込額、退職手当負担見込額及び設立法人の負債額等負担見込額の減少</a:t>
          </a:r>
          <a:r>
            <a:rPr lang="ja-JP" altLang="ja-JP" sz="1100" b="0" i="0" baseline="0">
              <a:solidFill>
                <a:schemeClr val="dk1"/>
              </a:solidFill>
              <a:effectLst/>
              <a:latin typeface="+mn-lt"/>
              <a:ea typeface="+mn-ea"/>
              <a:cs typeface="+mn-cs"/>
            </a:rPr>
            <a:t>等により、平成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年度は前年度と比較し</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ポイント減少の</a:t>
          </a:r>
          <a:r>
            <a:rPr lang="en-US" altLang="ja-JP" sz="1100" b="0" i="0" baseline="0">
              <a:solidFill>
                <a:schemeClr val="dk1"/>
              </a:solidFill>
              <a:effectLst/>
              <a:latin typeface="+mn-lt"/>
              <a:ea typeface="+mn-ea"/>
              <a:cs typeface="+mn-cs"/>
            </a:rPr>
            <a:t>34.3</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常に</a:t>
          </a:r>
          <a:r>
            <a:rPr lang="ja-JP" altLang="ja-JP" sz="1100" b="0" i="0" baseline="0">
              <a:solidFill>
                <a:schemeClr val="dk1"/>
              </a:solidFill>
              <a:effectLst/>
              <a:latin typeface="+mn-lt"/>
              <a:ea typeface="+mn-ea"/>
              <a:cs typeface="+mn-cs"/>
            </a:rPr>
            <a:t>改善している。しかしながら、今後の社会資本整備の実施のあり方によっては比率が上昇することもありうるため、将来世代に負担を偏らせることのないように、引き続き継続的な行財政改革を推進するとともに、計画的な地方債の発行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35465</xdr:rowOff>
    </xdr:from>
    <xdr:to>
      <xdr:col>24</xdr:col>
      <xdr:colOff>558800</xdr:colOff>
      <xdr:row>16</xdr:row>
      <xdr:rowOff>72866</xdr:rowOff>
    </xdr:to>
    <xdr:cxnSp macro="">
      <xdr:nvCxnSpPr>
        <xdr:cNvPr id="435" name="直線コネクタ 434"/>
        <xdr:cNvCxnSpPr/>
      </xdr:nvCxnSpPr>
      <xdr:spPr>
        <a:xfrm flipV="1">
          <a:off x="16179800" y="2778665"/>
          <a:ext cx="8382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72866</xdr:rowOff>
    </xdr:from>
    <xdr:to>
      <xdr:col>23</xdr:col>
      <xdr:colOff>406400</xdr:colOff>
      <xdr:row>16</xdr:row>
      <xdr:rowOff>167577</xdr:rowOff>
    </xdr:to>
    <xdr:cxnSp macro="">
      <xdr:nvCxnSpPr>
        <xdr:cNvPr id="438" name="直線コネクタ 437"/>
        <xdr:cNvCxnSpPr/>
      </xdr:nvCxnSpPr>
      <xdr:spPr>
        <a:xfrm flipV="1">
          <a:off x="15290800" y="2816066"/>
          <a:ext cx="889000" cy="9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167577</xdr:rowOff>
    </xdr:from>
    <xdr:to>
      <xdr:col>22</xdr:col>
      <xdr:colOff>203200</xdr:colOff>
      <xdr:row>17</xdr:row>
      <xdr:rowOff>43180</xdr:rowOff>
    </xdr:to>
    <xdr:cxnSp macro="">
      <xdr:nvCxnSpPr>
        <xdr:cNvPr id="441" name="直線コネクタ 440"/>
        <xdr:cNvCxnSpPr/>
      </xdr:nvCxnSpPr>
      <xdr:spPr>
        <a:xfrm flipV="1">
          <a:off x="14401800" y="2910777"/>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43180</xdr:rowOff>
    </xdr:from>
    <xdr:to>
      <xdr:col>21</xdr:col>
      <xdr:colOff>0</xdr:colOff>
      <xdr:row>17</xdr:row>
      <xdr:rowOff>115570</xdr:rowOff>
    </xdr:to>
    <xdr:cxnSp macro="">
      <xdr:nvCxnSpPr>
        <xdr:cNvPr id="444" name="直線コネクタ 443"/>
        <xdr:cNvCxnSpPr/>
      </xdr:nvCxnSpPr>
      <xdr:spPr>
        <a:xfrm flipV="1">
          <a:off x="13512800" y="2957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20130</xdr:rowOff>
    </xdr:from>
    <xdr:to>
      <xdr:col>19</xdr:col>
      <xdr:colOff>533400</xdr:colOff>
      <xdr:row>17</xdr:row>
      <xdr:rowOff>121730</xdr:rowOff>
    </xdr:to>
    <xdr:sp macro="" textlink="">
      <xdr:nvSpPr>
        <xdr:cNvPr id="447" name="フローチャート : 判断 446"/>
        <xdr:cNvSpPr/>
      </xdr:nvSpPr>
      <xdr:spPr>
        <a:xfrm>
          <a:off x="13462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131907</xdr:rowOff>
    </xdr:from>
    <xdr:ext cx="762000" cy="259045"/>
    <xdr:sp macro="" textlink="">
      <xdr:nvSpPr>
        <xdr:cNvPr id="448" name="テキスト ボックス 447"/>
        <xdr:cNvSpPr txBox="1"/>
      </xdr:nvSpPr>
      <xdr:spPr>
        <a:xfrm>
          <a:off x="13131800" y="27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156115</xdr:rowOff>
    </xdr:from>
    <xdr:to>
      <xdr:col>24</xdr:col>
      <xdr:colOff>609600</xdr:colOff>
      <xdr:row>16</xdr:row>
      <xdr:rowOff>86265</xdr:rowOff>
    </xdr:to>
    <xdr:sp macro="" textlink="">
      <xdr:nvSpPr>
        <xdr:cNvPr id="454" name="円/楕円 453"/>
        <xdr:cNvSpPr/>
      </xdr:nvSpPr>
      <xdr:spPr>
        <a:xfrm>
          <a:off x="16967200" y="272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1192</xdr:rowOff>
    </xdr:from>
    <xdr:ext cx="762000" cy="259045"/>
    <xdr:sp macro="" textlink="">
      <xdr:nvSpPr>
        <xdr:cNvPr id="455" name="将来負担の状況該当値テキスト"/>
        <xdr:cNvSpPr txBox="1"/>
      </xdr:nvSpPr>
      <xdr:spPr>
        <a:xfrm>
          <a:off x="17106900" y="25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22066</xdr:rowOff>
    </xdr:from>
    <xdr:to>
      <xdr:col>23</xdr:col>
      <xdr:colOff>457200</xdr:colOff>
      <xdr:row>16</xdr:row>
      <xdr:rowOff>123666</xdr:rowOff>
    </xdr:to>
    <xdr:sp macro="" textlink="">
      <xdr:nvSpPr>
        <xdr:cNvPr id="456" name="円/楕円 455"/>
        <xdr:cNvSpPr/>
      </xdr:nvSpPr>
      <xdr:spPr>
        <a:xfrm>
          <a:off x="16129000" y="27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133843</xdr:rowOff>
    </xdr:from>
    <xdr:ext cx="736600" cy="259045"/>
    <xdr:sp macro="" textlink="">
      <xdr:nvSpPr>
        <xdr:cNvPr id="457" name="テキスト ボックス 456"/>
        <xdr:cNvSpPr txBox="1"/>
      </xdr:nvSpPr>
      <xdr:spPr>
        <a:xfrm>
          <a:off x="15798800" y="253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116777</xdr:rowOff>
    </xdr:from>
    <xdr:to>
      <xdr:col>22</xdr:col>
      <xdr:colOff>254000</xdr:colOff>
      <xdr:row>17</xdr:row>
      <xdr:rowOff>46927</xdr:rowOff>
    </xdr:to>
    <xdr:sp macro="" textlink="">
      <xdr:nvSpPr>
        <xdr:cNvPr id="458" name="円/楕円 457"/>
        <xdr:cNvSpPr/>
      </xdr:nvSpPr>
      <xdr:spPr>
        <a:xfrm>
          <a:off x="15240000" y="28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57104</xdr:rowOff>
    </xdr:from>
    <xdr:ext cx="762000" cy="259045"/>
    <xdr:sp macro="" textlink="">
      <xdr:nvSpPr>
        <xdr:cNvPr id="459" name="テキスト ボックス 458"/>
        <xdr:cNvSpPr txBox="1"/>
      </xdr:nvSpPr>
      <xdr:spPr>
        <a:xfrm>
          <a:off x="14909800" y="262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163830</xdr:rowOff>
    </xdr:from>
    <xdr:to>
      <xdr:col>21</xdr:col>
      <xdr:colOff>50800</xdr:colOff>
      <xdr:row>17</xdr:row>
      <xdr:rowOff>93980</xdr:rowOff>
    </xdr:to>
    <xdr:sp macro="" textlink="">
      <xdr:nvSpPr>
        <xdr:cNvPr id="460" name="円/楕円 459"/>
        <xdr:cNvSpPr/>
      </xdr:nvSpPr>
      <xdr:spPr>
        <a:xfrm>
          <a:off x="14351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104157</xdr:rowOff>
    </xdr:from>
    <xdr:ext cx="762000" cy="259045"/>
    <xdr:sp macro="" textlink="">
      <xdr:nvSpPr>
        <xdr:cNvPr id="461" name="テキスト ボックス 460"/>
        <xdr:cNvSpPr txBox="1"/>
      </xdr:nvSpPr>
      <xdr:spPr>
        <a:xfrm>
          <a:off x="14020800" y="267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64770</xdr:rowOff>
    </xdr:from>
    <xdr:to>
      <xdr:col>19</xdr:col>
      <xdr:colOff>533400</xdr:colOff>
      <xdr:row>17</xdr:row>
      <xdr:rowOff>166370</xdr:rowOff>
    </xdr:to>
    <xdr:sp macro="" textlink="">
      <xdr:nvSpPr>
        <xdr:cNvPr id="462" name="円/楕円 461"/>
        <xdr:cNvSpPr/>
      </xdr:nvSpPr>
      <xdr:spPr>
        <a:xfrm>
          <a:off x="1346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151147</xdr:rowOff>
    </xdr:from>
    <xdr:ext cx="762000" cy="259045"/>
    <xdr:sp macro="" textlink="">
      <xdr:nvSpPr>
        <xdr:cNvPr id="463" name="テキスト ボックス 462"/>
        <xdr:cNvSpPr txBox="1"/>
      </xdr:nvSpPr>
      <xdr:spPr>
        <a:xfrm>
          <a:off x="1313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岐阜県羽島市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68,695
67,643
53.66
21,694,009
20,320,589
1,270,728
12,960,832
16,755,212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34.3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これまでも退職者補充の抑制、計画的な新規採用などにより定員管理の数値目標を上回る水準で達成し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ポイント下回る人件費の抑制効果が表れている。適正な定員管理を行いつつ、今後も引き続き総人件費の抑制に努めていく。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5080</xdr:rowOff>
    </xdr:to>
    <xdr:cxnSp macro="">
      <xdr:nvCxnSpPr>
        <xdr:cNvPr id="64" name="直線コネクタ 63"/>
        <xdr:cNvCxnSpPr/>
      </xdr:nvCxnSpPr>
      <xdr:spPr>
        <a:xfrm>
          <a:off x="3987800" y="616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5080</xdr:rowOff>
    </xdr:to>
    <xdr:cxnSp macro="">
      <xdr:nvCxnSpPr>
        <xdr:cNvPr id="67" name="直線コネクタ 66"/>
        <xdr:cNvCxnSpPr/>
      </xdr:nvCxnSpPr>
      <xdr:spPr>
        <a:xfrm flipV="1">
          <a:off x="3098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50800</xdr:rowOff>
    </xdr:to>
    <xdr:cxnSp macro="">
      <xdr:nvCxnSpPr>
        <xdr:cNvPr id="70" name="直線コネクタ 69"/>
        <xdr:cNvCxnSpPr/>
      </xdr:nvCxnSpPr>
      <xdr:spPr>
        <a:xfrm flipV="1">
          <a:off x="2209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111760</xdr:rowOff>
    </xdr:to>
    <xdr:cxnSp macro="">
      <xdr:nvCxnSpPr>
        <xdr:cNvPr id="73" name="直線コネクタ 72"/>
        <xdr:cNvCxnSpPr/>
      </xdr:nvCxnSpPr>
      <xdr:spPr>
        <a:xfrm flipV="1">
          <a:off x="1320800" y="622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6" name="フローチャート : 判断 75"/>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77" name="テキスト ボックス 76"/>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3" name="円/楕円 82"/>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4"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7" name="円/楕円 86"/>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88" name="テキスト ボックス 87"/>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89" name="円/楕円 88"/>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0" name="テキスト ボックス 89"/>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1" name="円/楕円 90"/>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2" name="テキスト ボックス 91"/>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年度の物件費は、前年度と比較し</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17.2</a:t>
          </a:r>
          <a:r>
            <a:rPr lang="ja-JP" altLang="ja-JP" sz="1100" b="0" i="0" baseline="0">
              <a:solidFill>
                <a:schemeClr val="dk1"/>
              </a:solidFill>
              <a:effectLst/>
              <a:latin typeface="+mn-lt"/>
              <a:ea typeface="+mn-ea"/>
              <a:cs typeface="+mn-cs"/>
            </a:rPr>
            <a:t>％となり、類似団体内平均値とは差が広がっている。これは人件費の削減分を指定管理委託や賃金等で補うことによる結果を示している。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年度は妊婦健康診査事業、体育施設指定管理料等により増加している。</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燃やせるごみの処理を市外の民間業者に委託する予定のため、物件費の増加が予想される。そのため、</a:t>
          </a:r>
          <a:r>
            <a:rPr lang="ja-JP" altLang="ja-JP" sz="1100" b="0" i="0" baseline="0">
              <a:solidFill>
                <a:schemeClr val="dk1"/>
              </a:solidFill>
              <a:effectLst/>
              <a:latin typeface="+mn-lt"/>
              <a:ea typeface="+mn-ea"/>
              <a:cs typeface="+mn-cs"/>
            </a:rPr>
            <a:t>引き続き必要性や効果等を検討した事務事業の見直しを行い経費節減に努める。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153670</xdr:rowOff>
    </xdr:from>
    <xdr:to>
      <xdr:col>24</xdr:col>
      <xdr:colOff>31750</xdr:colOff>
      <xdr:row>18</xdr:row>
      <xdr:rowOff>66040</xdr:rowOff>
    </xdr:to>
    <xdr:cxnSp macro="">
      <xdr:nvCxnSpPr>
        <xdr:cNvPr id="125" name="直線コネクタ 124"/>
        <xdr:cNvCxnSpPr/>
      </xdr:nvCxnSpPr>
      <xdr:spPr>
        <a:xfrm>
          <a:off x="15671800" y="3068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92710</xdr:rowOff>
    </xdr:from>
    <xdr:to>
      <xdr:col>22</xdr:col>
      <xdr:colOff>565150</xdr:colOff>
      <xdr:row>17</xdr:row>
      <xdr:rowOff>153670</xdr:rowOff>
    </xdr:to>
    <xdr:cxnSp macro="">
      <xdr:nvCxnSpPr>
        <xdr:cNvPr id="128" name="直線コネクタ 127"/>
        <xdr:cNvCxnSpPr/>
      </xdr:nvCxnSpPr>
      <xdr:spPr>
        <a:xfrm>
          <a:off x="14782800" y="3007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62230</xdr:rowOff>
    </xdr:from>
    <xdr:to>
      <xdr:col>21</xdr:col>
      <xdr:colOff>361950</xdr:colOff>
      <xdr:row>17</xdr:row>
      <xdr:rowOff>92710</xdr:rowOff>
    </xdr:to>
    <xdr:cxnSp macro="">
      <xdr:nvCxnSpPr>
        <xdr:cNvPr id="131" name="直線コネクタ 130"/>
        <xdr:cNvCxnSpPr/>
      </xdr:nvCxnSpPr>
      <xdr:spPr>
        <a:xfrm>
          <a:off x="13893800" y="2976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62230</xdr:rowOff>
    </xdr:from>
    <xdr:to>
      <xdr:col>20</xdr:col>
      <xdr:colOff>158750</xdr:colOff>
      <xdr:row>17</xdr:row>
      <xdr:rowOff>77470</xdr:rowOff>
    </xdr:to>
    <xdr:cxnSp macro="">
      <xdr:nvCxnSpPr>
        <xdr:cNvPr id="134" name="直線コネクタ 133"/>
        <xdr:cNvCxnSpPr/>
      </xdr:nvCxnSpPr>
      <xdr:spPr>
        <a:xfrm flipV="1">
          <a:off x="13004800" y="297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115587</xdr:rowOff>
    </xdr:from>
    <xdr:ext cx="762000" cy="259045"/>
    <xdr:sp macro="" textlink="">
      <xdr:nvSpPr>
        <xdr:cNvPr id="138" name="テキスト ボックス 137"/>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15240</xdr:rowOff>
    </xdr:from>
    <xdr:to>
      <xdr:col>24</xdr:col>
      <xdr:colOff>82550</xdr:colOff>
      <xdr:row>18</xdr:row>
      <xdr:rowOff>116840</xdr:rowOff>
    </xdr:to>
    <xdr:sp macro="" textlink="">
      <xdr:nvSpPr>
        <xdr:cNvPr id="144" name="円/楕円 143"/>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158767</xdr:rowOff>
    </xdr:from>
    <xdr:ext cx="762000" cy="259045"/>
    <xdr:sp macro="" textlink="">
      <xdr:nvSpPr>
        <xdr:cNvPr id="145" name="物件費該当値テキスト"/>
        <xdr:cNvSpPr txBox="1"/>
      </xdr:nvSpPr>
      <xdr:spPr>
        <a:xfrm>
          <a:off x="165989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102870</xdr:rowOff>
    </xdr:from>
    <xdr:to>
      <xdr:col>22</xdr:col>
      <xdr:colOff>615950</xdr:colOff>
      <xdr:row>18</xdr:row>
      <xdr:rowOff>33020</xdr:rowOff>
    </xdr:to>
    <xdr:sp macro="" textlink="">
      <xdr:nvSpPr>
        <xdr:cNvPr id="146" name="円/楕円 145"/>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17797</xdr:rowOff>
    </xdr:from>
    <xdr:ext cx="736600" cy="259045"/>
    <xdr:sp macro="" textlink="">
      <xdr:nvSpPr>
        <xdr:cNvPr id="147" name="テキスト ボックス 146"/>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41910</xdr:rowOff>
    </xdr:from>
    <xdr:to>
      <xdr:col>21</xdr:col>
      <xdr:colOff>412750</xdr:colOff>
      <xdr:row>17</xdr:row>
      <xdr:rowOff>143510</xdr:rowOff>
    </xdr:to>
    <xdr:sp macro="" textlink="">
      <xdr:nvSpPr>
        <xdr:cNvPr id="148" name="円/楕円 147"/>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49" name="テキスト ボックス 148"/>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11430</xdr:rowOff>
    </xdr:from>
    <xdr:to>
      <xdr:col>20</xdr:col>
      <xdr:colOff>209550</xdr:colOff>
      <xdr:row>17</xdr:row>
      <xdr:rowOff>113030</xdr:rowOff>
    </xdr:to>
    <xdr:sp macro="" textlink="">
      <xdr:nvSpPr>
        <xdr:cNvPr id="150" name="円/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97807</xdr:rowOff>
    </xdr:from>
    <xdr:ext cx="762000" cy="259045"/>
    <xdr:sp macro="" textlink="">
      <xdr:nvSpPr>
        <xdr:cNvPr id="151" name="テキスト ボックス 150"/>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26670</xdr:rowOff>
    </xdr:from>
    <xdr:to>
      <xdr:col>19</xdr:col>
      <xdr:colOff>6350</xdr:colOff>
      <xdr:row>17</xdr:row>
      <xdr:rowOff>128270</xdr:rowOff>
    </xdr:to>
    <xdr:sp macro="" textlink="">
      <xdr:nvSpPr>
        <xdr:cNvPr id="152" name="円/楕円 151"/>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113047</xdr:rowOff>
    </xdr:from>
    <xdr:ext cx="762000" cy="259045"/>
    <xdr:sp macro="" textlink="">
      <xdr:nvSpPr>
        <xdr:cNvPr id="153" name="テキスト ボックス 152"/>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の扶助費</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ポイント増加し</a:t>
          </a:r>
          <a:r>
            <a:rPr lang="en-US" altLang="ja-JP" sz="1100" b="0" i="0" baseline="0">
              <a:solidFill>
                <a:schemeClr val="dk1"/>
              </a:solidFill>
              <a:effectLst/>
              <a:latin typeface="+mn-lt"/>
              <a:ea typeface="+mn-ea"/>
              <a:cs typeface="+mn-cs"/>
            </a:rPr>
            <a:t>11.5</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私立保育園運営費、</a:t>
          </a:r>
          <a:r>
            <a:rPr lang="ja-JP" altLang="ja-JP" sz="1100" b="0" i="0" baseline="0">
              <a:solidFill>
                <a:schemeClr val="dk1"/>
              </a:solidFill>
              <a:effectLst/>
              <a:latin typeface="+mn-lt"/>
              <a:ea typeface="+mn-ea"/>
              <a:cs typeface="+mn-cs"/>
            </a:rPr>
            <a:t>生活保護等の増加により増加傾向は続いており、ここ数年も、類似団体の平均を上回っている。これは、少子化対策や子育てしやすいまちづくり政策を推し進めてきた結果とも言える。しかしながら、歳出において比重の大きい経費でもあるため、継続可能な財政運営上、適正な経費配分の検討が必要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92710</xdr:rowOff>
    </xdr:from>
    <xdr:to>
      <xdr:col>7</xdr:col>
      <xdr:colOff>15875</xdr:colOff>
      <xdr:row>55</xdr:row>
      <xdr:rowOff>146050</xdr:rowOff>
    </xdr:to>
    <xdr:cxnSp macro="">
      <xdr:nvCxnSpPr>
        <xdr:cNvPr id="186" name="直線コネクタ 185"/>
        <xdr:cNvCxnSpPr/>
      </xdr:nvCxnSpPr>
      <xdr:spPr>
        <a:xfrm>
          <a:off x="3987800" y="9522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77470</xdr:rowOff>
    </xdr:from>
    <xdr:to>
      <xdr:col>5</xdr:col>
      <xdr:colOff>549275</xdr:colOff>
      <xdr:row>55</xdr:row>
      <xdr:rowOff>92710</xdr:rowOff>
    </xdr:to>
    <xdr:cxnSp macro="">
      <xdr:nvCxnSpPr>
        <xdr:cNvPr id="189" name="直線コネクタ 188"/>
        <xdr:cNvCxnSpPr/>
      </xdr:nvCxnSpPr>
      <xdr:spPr>
        <a:xfrm>
          <a:off x="3098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77470</xdr:rowOff>
    </xdr:from>
    <xdr:to>
      <xdr:col>4</xdr:col>
      <xdr:colOff>346075</xdr:colOff>
      <xdr:row>55</xdr:row>
      <xdr:rowOff>85090</xdr:rowOff>
    </xdr:to>
    <xdr:cxnSp macro="">
      <xdr:nvCxnSpPr>
        <xdr:cNvPr id="192" name="直線コネクタ 191"/>
        <xdr:cNvCxnSpPr/>
      </xdr:nvCxnSpPr>
      <xdr:spPr>
        <a:xfrm flipV="1">
          <a:off x="2209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62230</xdr:rowOff>
    </xdr:from>
    <xdr:to>
      <xdr:col>3</xdr:col>
      <xdr:colOff>142875</xdr:colOff>
      <xdr:row>55</xdr:row>
      <xdr:rowOff>85090</xdr:rowOff>
    </xdr:to>
    <xdr:cxnSp macro="">
      <xdr:nvCxnSpPr>
        <xdr:cNvPr id="195" name="直線コネクタ 194"/>
        <xdr:cNvCxnSpPr/>
      </xdr:nvCxnSpPr>
      <xdr:spPr>
        <a:xfrm>
          <a:off x="1320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198" name="フローチャート : 判断 197"/>
        <xdr:cNvSpPr/>
      </xdr:nvSpPr>
      <xdr:spPr>
        <a:xfrm>
          <a:off x="1270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199" name="テキスト ボックス 198"/>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207" name="円/楕円 206"/>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208" name="テキスト ボックス 207"/>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26670</xdr:rowOff>
    </xdr:from>
    <xdr:to>
      <xdr:col>4</xdr:col>
      <xdr:colOff>396875</xdr:colOff>
      <xdr:row>55</xdr:row>
      <xdr:rowOff>128270</xdr:rowOff>
    </xdr:to>
    <xdr:sp macro="" textlink="">
      <xdr:nvSpPr>
        <xdr:cNvPr id="209" name="円/楕円 208"/>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113047</xdr:rowOff>
    </xdr:from>
    <xdr:ext cx="762000" cy="259045"/>
    <xdr:sp macro="" textlink="">
      <xdr:nvSpPr>
        <xdr:cNvPr id="210" name="テキスト ボックス 209"/>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34290</xdr:rowOff>
    </xdr:from>
    <xdr:to>
      <xdr:col>3</xdr:col>
      <xdr:colOff>193675</xdr:colOff>
      <xdr:row>55</xdr:row>
      <xdr:rowOff>135890</xdr:rowOff>
    </xdr:to>
    <xdr:sp macro="" textlink="">
      <xdr:nvSpPr>
        <xdr:cNvPr id="211" name="円/楕円 210"/>
        <xdr:cNvSpPr/>
      </xdr:nvSpPr>
      <xdr:spPr>
        <a:xfrm>
          <a:off x="2159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120667</xdr:rowOff>
    </xdr:from>
    <xdr:ext cx="762000" cy="259045"/>
    <xdr:sp macro="" textlink="">
      <xdr:nvSpPr>
        <xdr:cNvPr id="212" name="テキスト ボックス 211"/>
        <xdr:cNvSpPr txBox="1"/>
      </xdr:nvSpPr>
      <xdr:spPr>
        <a:xfrm>
          <a:off x="1828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xdr:rowOff>
    </xdr:from>
    <xdr:to>
      <xdr:col>1</xdr:col>
      <xdr:colOff>676275</xdr:colOff>
      <xdr:row>55</xdr:row>
      <xdr:rowOff>113030</xdr:rowOff>
    </xdr:to>
    <xdr:sp macro="" textlink="">
      <xdr:nvSpPr>
        <xdr:cNvPr id="213" name="円/楕円 212"/>
        <xdr:cNvSpPr/>
      </xdr:nvSpPr>
      <xdr:spPr>
        <a:xfrm>
          <a:off x="1270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97807</xdr:rowOff>
    </xdr:from>
    <xdr:ext cx="762000" cy="259045"/>
    <xdr:sp macro="" textlink="">
      <xdr:nvSpPr>
        <xdr:cNvPr id="214" name="テキスト ボックス 213"/>
        <xdr:cNvSpPr txBox="1"/>
      </xdr:nvSpPr>
      <xdr:spPr>
        <a:xfrm>
          <a:off x="939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年度の</a:t>
          </a:r>
          <a:r>
            <a:rPr lang="ja-JP" altLang="ja-JP" sz="1100" b="0" i="0" baseline="0">
              <a:solidFill>
                <a:schemeClr val="dk1"/>
              </a:solidFill>
              <a:effectLst/>
              <a:latin typeface="+mn-lt"/>
              <a:ea typeface="+mn-ea"/>
              <a:cs typeface="+mn-cs"/>
            </a:rPr>
            <a:t>その他に係る経常収支比率は、類似団体平均（</a:t>
          </a:r>
          <a:r>
            <a:rPr lang="en-US" altLang="ja-JP" sz="1100" b="0" i="0" baseline="0">
              <a:solidFill>
                <a:schemeClr val="dk1"/>
              </a:solidFill>
              <a:effectLst/>
              <a:latin typeface="+mn-lt"/>
              <a:ea typeface="+mn-ea"/>
              <a:cs typeface="+mn-cs"/>
            </a:rPr>
            <a:t>14.2</a:t>
          </a:r>
          <a:r>
            <a:rPr lang="ja-JP" altLang="ja-JP" sz="1100" b="0" i="0" baseline="0">
              <a:solidFill>
                <a:schemeClr val="dk1"/>
              </a:solidFill>
              <a:effectLst/>
              <a:latin typeface="+mn-lt"/>
              <a:ea typeface="+mn-ea"/>
              <a:cs typeface="+mn-cs"/>
            </a:rPr>
            <a:t>％）を上回る</a:t>
          </a:r>
          <a:r>
            <a:rPr lang="en-US" altLang="ja-JP" sz="1100" b="0" i="0" baseline="0">
              <a:solidFill>
                <a:schemeClr val="dk1"/>
              </a:solidFill>
              <a:effectLst/>
              <a:latin typeface="+mn-lt"/>
              <a:ea typeface="+mn-ea"/>
              <a:cs typeface="+mn-cs"/>
            </a:rPr>
            <a:t>18.8</a:t>
          </a:r>
          <a:r>
            <a:rPr lang="ja-JP" altLang="ja-JP" sz="1100" b="0" i="0" baseline="0">
              <a:solidFill>
                <a:schemeClr val="dk1"/>
              </a:solidFill>
              <a:effectLst/>
              <a:latin typeface="+mn-lt"/>
              <a:ea typeface="+mn-ea"/>
              <a:cs typeface="+mn-cs"/>
            </a:rPr>
            <a:t>％となった。数年来一般会計の大きな負担となっている下水道事業特別会計繰出金以外に、後期高齢者医療特別会計と介護保険特別会計への繰出金が増加している。今後、健全経営のあり方を検討し、普通会計の負担額を減ら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59</xdr:row>
      <xdr:rowOff>16510</xdr:rowOff>
    </xdr:to>
    <xdr:cxnSp macro="">
      <xdr:nvCxnSpPr>
        <xdr:cNvPr id="247" name="直線コネクタ 246"/>
        <xdr:cNvCxnSpPr/>
      </xdr:nvCxnSpPr>
      <xdr:spPr>
        <a:xfrm>
          <a:off x="15671800" y="10093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149860</xdr:rowOff>
    </xdr:to>
    <xdr:cxnSp macro="">
      <xdr:nvCxnSpPr>
        <xdr:cNvPr id="250" name="直線コネクタ 249"/>
        <xdr:cNvCxnSpPr/>
      </xdr:nvCxnSpPr>
      <xdr:spPr>
        <a:xfrm>
          <a:off x="14782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43180</xdr:rowOff>
    </xdr:from>
    <xdr:to>
      <xdr:col>21</xdr:col>
      <xdr:colOff>361950</xdr:colOff>
      <xdr:row>58</xdr:row>
      <xdr:rowOff>81280</xdr:rowOff>
    </xdr:to>
    <xdr:cxnSp macro="">
      <xdr:nvCxnSpPr>
        <xdr:cNvPr id="253" name="直線コネクタ 252"/>
        <xdr:cNvCxnSpPr/>
      </xdr:nvCxnSpPr>
      <xdr:spPr>
        <a:xfrm>
          <a:off x="13893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58</xdr:row>
      <xdr:rowOff>43180</xdr:rowOff>
    </xdr:to>
    <xdr:cxnSp macro="">
      <xdr:nvCxnSpPr>
        <xdr:cNvPr id="256" name="直線コネクタ 255"/>
        <xdr:cNvCxnSpPr/>
      </xdr:nvCxnSpPr>
      <xdr:spPr>
        <a:xfrm>
          <a:off x="13004800" y="992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60" name="テキスト ボックス 259"/>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6" name="円/楕円 265"/>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7"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68" name="円/楕円 267"/>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69" name="テキスト ボックス 268"/>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0" name="円/楕円 269"/>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1" name="テキスト ボックス 270"/>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72" name="円/楕円 271"/>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78757</xdr:rowOff>
    </xdr:from>
    <xdr:ext cx="762000" cy="259045"/>
    <xdr:sp macro="" textlink="">
      <xdr:nvSpPr>
        <xdr:cNvPr id="273" name="テキスト ボックス 272"/>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4" name="円/楕円 273"/>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5" name="テキスト ボックス 274"/>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年度の補助費等は、前年度と比較し</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となった。補助費等の大部分を占める病院会計負担金や岐阜羽島衛生施設組合負担金のうち、岐阜羽島衛生施設組合負担金が減少したことが要因である。これらは、市行政だけでの節減は難しいが、病院運営改革やごみの減量化等出来うる改善に努める。また、市単独補助金については、今後も金額や期間・効果を見きわめ、また、補助要件の見直し等も行い、適切に執行され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78994</xdr:rowOff>
    </xdr:to>
    <xdr:cxnSp macro="">
      <xdr:nvCxnSpPr>
        <xdr:cNvPr id="305" name="直線コネクタ 304"/>
        <xdr:cNvCxnSpPr/>
      </xdr:nvCxnSpPr>
      <xdr:spPr>
        <a:xfrm flipV="1">
          <a:off x="15671800" y="6075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110998</xdr:rowOff>
    </xdr:to>
    <xdr:cxnSp macro="">
      <xdr:nvCxnSpPr>
        <xdr:cNvPr id="308" name="直線コネクタ 307"/>
        <xdr:cNvCxnSpPr/>
      </xdr:nvCxnSpPr>
      <xdr:spPr>
        <a:xfrm flipV="1">
          <a:off x="14782800" y="6079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36</xdr:row>
      <xdr:rowOff>17272</xdr:rowOff>
    </xdr:to>
    <xdr:cxnSp macro="">
      <xdr:nvCxnSpPr>
        <xdr:cNvPr id="311" name="直線コネクタ 310"/>
        <xdr:cNvCxnSpPr/>
      </xdr:nvCxnSpPr>
      <xdr:spPr>
        <a:xfrm flipV="1">
          <a:off x="13893800" y="61117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17272</xdr:rowOff>
    </xdr:to>
    <xdr:cxnSp macro="">
      <xdr:nvCxnSpPr>
        <xdr:cNvPr id="314" name="直線コネクタ 313"/>
        <xdr:cNvCxnSpPr/>
      </xdr:nvCxnSpPr>
      <xdr:spPr>
        <a:xfrm>
          <a:off x="13004800" y="618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23622</xdr:rowOff>
    </xdr:from>
    <xdr:to>
      <xdr:col>24</xdr:col>
      <xdr:colOff>82550</xdr:colOff>
      <xdr:row>35</xdr:row>
      <xdr:rowOff>125222</xdr:rowOff>
    </xdr:to>
    <xdr:sp macro="" textlink="">
      <xdr:nvSpPr>
        <xdr:cNvPr id="324" name="円/楕円 323"/>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40149</xdr:rowOff>
    </xdr:from>
    <xdr:ext cx="762000" cy="259045"/>
    <xdr:sp macro="" textlink="">
      <xdr:nvSpPr>
        <xdr:cNvPr id="325"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26" name="円/楕円 325"/>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27" name="テキスト ボックス 326"/>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8" name="円/楕円 327"/>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9" name="テキスト ボックス 328"/>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0" name="円/楕円 329"/>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1" name="テキスト ボックス 330"/>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2" name="円/楕円 331"/>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3" name="テキスト ボックス 332"/>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数年来、事業の必要性・効果等を検討し公債費を抑制してきた結果、類似団体内平均値を下回っている。元金償還の想定から今後の数年間は減少していくものと見込まれる。しかしながら、先送りしてきた社会資本整備を計画的に推進する必要があり今後は増加に転じる見込みである。また、償還の内訳における臨時財政対策債の比率が年々重くなってきており、今後も安易にこれを発行することで、他の必要な投資の妨げや公債費の増大とならないよう注視す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97282</xdr:rowOff>
    </xdr:to>
    <xdr:cxnSp macro="">
      <xdr:nvCxnSpPr>
        <xdr:cNvPr id="363" name="直線コネクタ 362"/>
        <xdr:cNvCxnSpPr/>
      </xdr:nvCxnSpPr>
      <xdr:spPr>
        <a:xfrm flipV="1">
          <a:off x="3987800" y="132486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156718</xdr:rowOff>
    </xdr:to>
    <xdr:cxnSp macro="">
      <xdr:nvCxnSpPr>
        <xdr:cNvPr id="366" name="直線コネクタ 365"/>
        <xdr:cNvCxnSpPr/>
      </xdr:nvCxnSpPr>
      <xdr:spPr>
        <a:xfrm flipV="1">
          <a:off x="3098800" y="13298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17272</xdr:rowOff>
    </xdr:to>
    <xdr:cxnSp macro="">
      <xdr:nvCxnSpPr>
        <xdr:cNvPr id="369" name="直線コネクタ 368"/>
        <xdr:cNvCxnSpPr/>
      </xdr:nvCxnSpPr>
      <xdr:spPr>
        <a:xfrm flipV="1">
          <a:off x="2209800" y="133583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49276</xdr:rowOff>
    </xdr:to>
    <xdr:cxnSp macro="">
      <xdr:nvCxnSpPr>
        <xdr:cNvPr id="372" name="直線コネクタ 371"/>
        <xdr:cNvCxnSpPr/>
      </xdr:nvCxnSpPr>
      <xdr:spPr>
        <a:xfrm flipV="1">
          <a:off x="1320800" y="13390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5" name="フローチャート :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76" name="テキスト ボックス 375"/>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2" name="円/楕円 38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3"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4" name="円/楕円 383"/>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5" name="テキスト ボックス 384"/>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86" name="円/楕円 385"/>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7" name="テキスト ボックス 386"/>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137922</xdr:rowOff>
    </xdr:from>
    <xdr:to>
      <xdr:col>3</xdr:col>
      <xdr:colOff>193675</xdr:colOff>
      <xdr:row>78</xdr:row>
      <xdr:rowOff>68072</xdr:rowOff>
    </xdr:to>
    <xdr:sp macro="" textlink="">
      <xdr:nvSpPr>
        <xdr:cNvPr id="388" name="円/楕円 387"/>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89" name="テキスト ボックス 388"/>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90" name="円/楕円 389"/>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91" name="テキスト ボックス 390"/>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人件費は平成11年度以降減少を続けてきているが、団塊の世代の大量退職も</a:t>
          </a:r>
          <a:r>
            <a:rPr lang="ja-JP" altLang="en-US" sz="1100" b="0" i="0" baseline="0">
              <a:solidFill>
                <a:schemeClr val="dk1"/>
              </a:solidFill>
              <a:effectLst/>
              <a:latin typeface="+mn-lt"/>
              <a:ea typeface="+mn-ea"/>
              <a:cs typeface="+mn-cs"/>
            </a:rPr>
            <a:t>終わり増加に転じている</a:t>
          </a:r>
          <a:r>
            <a:rPr lang="ja-JP" altLang="ja-JP" sz="1100" b="0" i="0" baseline="0">
              <a:solidFill>
                <a:schemeClr val="dk1"/>
              </a:solidFill>
              <a:effectLst/>
              <a:latin typeface="+mn-lt"/>
              <a:ea typeface="+mn-ea"/>
              <a:cs typeface="+mn-cs"/>
            </a:rPr>
            <a:t>。また、行政運営経常経費である物件費の抑制にも限界がある。一方で、扶助費のような社会保障費は増加の一途である。今後は各特別会計の財政基盤の強化を図り、普通会計の負担額を減らしていく必要があ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127000</xdr:rowOff>
    </xdr:to>
    <xdr:cxnSp macro="">
      <xdr:nvCxnSpPr>
        <xdr:cNvPr id="424" name="直線コネクタ 423"/>
        <xdr:cNvCxnSpPr/>
      </xdr:nvCxnSpPr>
      <xdr:spPr>
        <a:xfrm>
          <a:off x="15671800" y="130657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35561</xdr:rowOff>
    </xdr:to>
    <xdr:cxnSp macro="">
      <xdr:nvCxnSpPr>
        <xdr:cNvPr id="427" name="直線コネクタ 426"/>
        <xdr:cNvCxnSpPr/>
      </xdr:nvCxnSpPr>
      <xdr:spPr>
        <a:xfrm>
          <a:off x="14782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54611</xdr:rowOff>
    </xdr:to>
    <xdr:cxnSp macro="">
      <xdr:nvCxnSpPr>
        <xdr:cNvPr id="430" name="直線コネクタ 429"/>
        <xdr:cNvCxnSpPr/>
      </xdr:nvCxnSpPr>
      <xdr:spPr>
        <a:xfrm flipV="1">
          <a:off x="13893800" y="130276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54611</xdr:rowOff>
    </xdr:to>
    <xdr:cxnSp macro="">
      <xdr:nvCxnSpPr>
        <xdr:cNvPr id="433" name="直線コネクタ 432"/>
        <xdr:cNvCxnSpPr/>
      </xdr:nvCxnSpPr>
      <xdr:spPr>
        <a:xfrm>
          <a:off x="13004800" y="13073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36" name="フローチャート : 判断 435"/>
        <xdr:cNvSpPr/>
      </xdr:nvSpPr>
      <xdr:spPr>
        <a:xfrm>
          <a:off x="12954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31767</xdr:rowOff>
    </xdr:from>
    <xdr:ext cx="762000" cy="259045"/>
    <xdr:sp macro="" textlink="">
      <xdr:nvSpPr>
        <xdr:cNvPr id="437" name="テキスト ボックス 436"/>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43" name="円/楕円 442"/>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48277</xdr:rowOff>
    </xdr:from>
    <xdr:ext cx="762000" cy="259045"/>
    <xdr:sp macro="" textlink="">
      <xdr:nvSpPr>
        <xdr:cNvPr id="444"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5" name="円/楕円 444"/>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46" name="テキスト ボックス 445"/>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118110</xdr:rowOff>
    </xdr:from>
    <xdr:to>
      <xdr:col>21</xdr:col>
      <xdr:colOff>412750</xdr:colOff>
      <xdr:row>76</xdr:row>
      <xdr:rowOff>48261</xdr:rowOff>
    </xdr:to>
    <xdr:sp macro="" textlink="">
      <xdr:nvSpPr>
        <xdr:cNvPr id="447" name="円/楕円 446"/>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33038</xdr:rowOff>
    </xdr:from>
    <xdr:ext cx="762000" cy="259045"/>
    <xdr:sp macro="" textlink="">
      <xdr:nvSpPr>
        <xdr:cNvPr id="448" name="テキスト ボックス 447"/>
        <xdr:cNvSpPr txBox="1"/>
      </xdr:nvSpPr>
      <xdr:spPr>
        <a:xfrm>
          <a:off x="14401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3811</xdr:rowOff>
    </xdr:from>
    <xdr:to>
      <xdr:col>20</xdr:col>
      <xdr:colOff>209550</xdr:colOff>
      <xdr:row>76</xdr:row>
      <xdr:rowOff>105411</xdr:rowOff>
    </xdr:to>
    <xdr:sp macro="" textlink="">
      <xdr:nvSpPr>
        <xdr:cNvPr id="449" name="円/楕円 448"/>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90188</xdr:rowOff>
    </xdr:from>
    <xdr:ext cx="762000" cy="259045"/>
    <xdr:sp macro="" textlink="">
      <xdr:nvSpPr>
        <xdr:cNvPr id="450" name="テキスト ボックス 449"/>
        <xdr:cNvSpPr txBox="1"/>
      </xdr:nvSpPr>
      <xdr:spPr>
        <a:xfrm>
          <a:off x="13512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51" name="円/楕円 450"/>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78757</xdr:rowOff>
    </xdr:from>
    <xdr:ext cx="762000" cy="259045"/>
    <xdr:sp macro="" textlink="">
      <xdr:nvSpPr>
        <xdr:cNvPr id="452" name="テキスト ボックス 451"/>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岐阜県羽島市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32685</xdr:rowOff>
    </xdr:from>
    <xdr:ext cx="762000" cy="259045"/>
    <xdr:sp macro="" textlink="">
      <xdr:nvSpPr>
        <xdr:cNvPr id="48" name="人口1人当たり決算額の推移最小値テキスト130"/>
        <xdr:cNvSpPr txBox="1"/>
      </xdr:nvSpPr>
      <xdr:spPr>
        <a:xfrm>
          <a:off x="5740400" y="350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22508</xdr:rowOff>
    </xdr:from>
    <xdr:to>
      <xdr:col>4</xdr:col>
      <xdr:colOff>1117600</xdr:colOff>
      <xdr:row>20</xdr:row>
      <xdr:rowOff>42445</xdr:rowOff>
    </xdr:to>
    <xdr:cxnSp macro="">
      <xdr:nvCxnSpPr>
        <xdr:cNvPr id="52" name="直線コネクタ 51"/>
        <xdr:cNvCxnSpPr/>
      </xdr:nvCxnSpPr>
      <xdr:spPr bwMode="auto">
        <a:xfrm flipV="1">
          <a:off x="5003800" y="3499133"/>
          <a:ext cx="647700" cy="19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19503</xdr:rowOff>
    </xdr:from>
    <xdr:to>
      <xdr:col>4</xdr:col>
      <xdr:colOff>469900</xdr:colOff>
      <xdr:row>20</xdr:row>
      <xdr:rowOff>42445</xdr:rowOff>
    </xdr:to>
    <xdr:cxnSp macro="">
      <xdr:nvCxnSpPr>
        <xdr:cNvPr id="55" name="直線コネクタ 54"/>
        <xdr:cNvCxnSpPr/>
      </xdr:nvCxnSpPr>
      <xdr:spPr bwMode="auto">
        <a:xfrm>
          <a:off x="4305300" y="3496128"/>
          <a:ext cx="698500" cy="22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158150</xdr:rowOff>
    </xdr:from>
    <xdr:to>
      <xdr:col>3</xdr:col>
      <xdr:colOff>904875</xdr:colOff>
      <xdr:row>20</xdr:row>
      <xdr:rowOff>19503</xdr:rowOff>
    </xdr:to>
    <xdr:cxnSp macro="">
      <xdr:nvCxnSpPr>
        <xdr:cNvPr id="58" name="直線コネクタ 57"/>
        <xdr:cNvCxnSpPr/>
      </xdr:nvCxnSpPr>
      <xdr:spPr bwMode="auto">
        <a:xfrm>
          <a:off x="3606800" y="3463325"/>
          <a:ext cx="698500" cy="32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158150</xdr:rowOff>
    </xdr:from>
    <xdr:to>
      <xdr:col>3</xdr:col>
      <xdr:colOff>206375</xdr:colOff>
      <xdr:row>19</xdr:row>
      <xdr:rowOff>170984</xdr:rowOff>
    </xdr:to>
    <xdr:cxnSp macro="">
      <xdr:nvCxnSpPr>
        <xdr:cNvPr id="61" name="直線コネクタ 60"/>
        <xdr:cNvCxnSpPr/>
      </xdr:nvCxnSpPr>
      <xdr:spPr bwMode="auto">
        <a:xfrm flipV="1">
          <a:off x="2908300" y="3463325"/>
          <a:ext cx="6985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132283</xdr:rowOff>
    </xdr:from>
    <xdr:to>
      <xdr:col>2</xdr:col>
      <xdr:colOff>692150</xdr:colOff>
      <xdr:row>18</xdr:row>
      <xdr:rowOff>62433</xdr:rowOff>
    </xdr:to>
    <xdr:sp macro="" textlink="">
      <xdr:nvSpPr>
        <xdr:cNvPr id="64" name="フローチャート : 判断 63"/>
        <xdr:cNvSpPr/>
      </xdr:nvSpPr>
      <xdr:spPr bwMode="auto">
        <a:xfrm>
          <a:off x="2857500" y="3094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72610</xdr:rowOff>
    </xdr:from>
    <xdr:ext cx="762000" cy="259045"/>
    <xdr:sp macro="" textlink="">
      <xdr:nvSpPr>
        <xdr:cNvPr id="65" name="テキスト ボックス 64"/>
        <xdr:cNvSpPr txBox="1"/>
      </xdr:nvSpPr>
      <xdr:spPr>
        <a:xfrm>
          <a:off x="2527300" y="28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143158</xdr:rowOff>
    </xdr:from>
    <xdr:to>
      <xdr:col>5</xdr:col>
      <xdr:colOff>34925</xdr:colOff>
      <xdr:row>20</xdr:row>
      <xdr:rowOff>73308</xdr:rowOff>
    </xdr:to>
    <xdr:sp macro="" textlink="">
      <xdr:nvSpPr>
        <xdr:cNvPr id="71" name="円/楕円 70"/>
        <xdr:cNvSpPr/>
      </xdr:nvSpPr>
      <xdr:spPr bwMode="auto">
        <a:xfrm>
          <a:off x="5600700" y="344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51735</xdr:rowOff>
    </xdr:from>
    <xdr:ext cx="762000" cy="259045"/>
    <xdr:sp macro="" textlink="">
      <xdr:nvSpPr>
        <xdr:cNvPr id="72" name="人口1人当たり決算額の推移該当値テキスト130"/>
        <xdr:cNvSpPr txBox="1"/>
      </xdr:nvSpPr>
      <xdr:spPr>
        <a:xfrm>
          <a:off x="5740400" y="33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46,816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163095</xdr:rowOff>
    </xdr:from>
    <xdr:to>
      <xdr:col>4</xdr:col>
      <xdr:colOff>520700</xdr:colOff>
      <xdr:row>20</xdr:row>
      <xdr:rowOff>93245</xdr:rowOff>
    </xdr:to>
    <xdr:sp macro="" textlink="">
      <xdr:nvSpPr>
        <xdr:cNvPr id="73" name="円/楕円 72"/>
        <xdr:cNvSpPr/>
      </xdr:nvSpPr>
      <xdr:spPr bwMode="auto">
        <a:xfrm>
          <a:off x="4953000" y="3468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78022</xdr:rowOff>
    </xdr:from>
    <xdr:ext cx="736600" cy="259045"/>
    <xdr:sp macro="" textlink="">
      <xdr:nvSpPr>
        <xdr:cNvPr id="74" name="テキスト ボックス 73"/>
        <xdr:cNvSpPr txBox="1"/>
      </xdr:nvSpPr>
      <xdr:spPr>
        <a:xfrm>
          <a:off x="4622800" y="355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45,595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140153</xdr:rowOff>
    </xdr:from>
    <xdr:to>
      <xdr:col>3</xdr:col>
      <xdr:colOff>955675</xdr:colOff>
      <xdr:row>20</xdr:row>
      <xdr:rowOff>70303</xdr:rowOff>
    </xdr:to>
    <xdr:sp macro="" textlink="">
      <xdr:nvSpPr>
        <xdr:cNvPr id="75" name="円/楕円 74"/>
        <xdr:cNvSpPr/>
      </xdr:nvSpPr>
      <xdr:spPr bwMode="auto">
        <a:xfrm>
          <a:off x="4254500" y="3445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55080</xdr:rowOff>
    </xdr:from>
    <xdr:ext cx="762000" cy="259045"/>
    <xdr:sp macro="" textlink="">
      <xdr:nvSpPr>
        <xdr:cNvPr id="76" name="テキスト ボックス 75"/>
        <xdr:cNvSpPr txBox="1"/>
      </xdr:nvSpPr>
      <xdr:spPr>
        <a:xfrm>
          <a:off x="3924300" y="35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47,000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107350</xdr:rowOff>
    </xdr:from>
    <xdr:to>
      <xdr:col>3</xdr:col>
      <xdr:colOff>257175</xdr:colOff>
      <xdr:row>20</xdr:row>
      <xdr:rowOff>37500</xdr:rowOff>
    </xdr:to>
    <xdr:sp macro="" textlink="">
      <xdr:nvSpPr>
        <xdr:cNvPr id="77" name="円/楕円 76"/>
        <xdr:cNvSpPr/>
      </xdr:nvSpPr>
      <xdr:spPr bwMode="auto">
        <a:xfrm>
          <a:off x="3556000" y="3412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22277</xdr:rowOff>
    </xdr:from>
    <xdr:ext cx="762000" cy="259045"/>
    <xdr:sp macro="" textlink="">
      <xdr:nvSpPr>
        <xdr:cNvPr id="78" name="テキスト ボックス 77"/>
        <xdr:cNvSpPr txBox="1"/>
      </xdr:nvSpPr>
      <xdr:spPr>
        <a:xfrm>
          <a:off x="3225800" y="349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49,009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120184</xdr:rowOff>
    </xdr:from>
    <xdr:to>
      <xdr:col>2</xdr:col>
      <xdr:colOff>692150</xdr:colOff>
      <xdr:row>20</xdr:row>
      <xdr:rowOff>50334</xdr:rowOff>
    </xdr:to>
    <xdr:sp macro="" textlink="">
      <xdr:nvSpPr>
        <xdr:cNvPr id="79" name="円/楕円 78"/>
        <xdr:cNvSpPr/>
      </xdr:nvSpPr>
      <xdr:spPr bwMode="auto">
        <a:xfrm>
          <a:off x="2857500" y="342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35111</xdr:rowOff>
    </xdr:from>
    <xdr:ext cx="762000" cy="259045"/>
    <xdr:sp macro="" textlink="">
      <xdr:nvSpPr>
        <xdr:cNvPr id="80" name="テキスト ボックス 79"/>
        <xdr:cNvSpPr txBox="1"/>
      </xdr:nvSpPr>
      <xdr:spPr>
        <a:xfrm>
          <a:off x="2527300" y="351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298564</xdr:rowOff>
    </xdr:from>
    <xdr:to>
      <xdr:col>4</xdr:col>
      <xdr:colOff>1117600</xdr:colOff>
      <xdr:row>36</xdr:row>
      <xdr:rowOff>28569</xdr:rowOff>
    </xdr:to>
    <xdr:cxnSp macro="">
      <xdr:nvCxnSpPr>
        <xdr:cNvPr id="113" name="直線コネクタ 112"/>
        <xdr:cNvCxnSpPr/>
      </xdr:nvCxnSpPr>
      <xdr:spPr bwMode="auto">
        <a:xfrm>
          <a:off x="5003800" y="6908914"/>
          <a:ext cx="647700" cy="7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243434</xdr:rowOff>
    </xdr:from>
    <xdr:to>
      <xdr:col>4</xdr:col>
      <xdr:colOff>469900</xdr:colOff>
      <xdr:row>35</xdr:row>
      <xdr:rowOff>298564</xdr:rowOff>
    </xdr:to>
    <xdr:cxnSp macro="">
      <xdr:nvCxnSpPr>
        <xdr:cNvPr id="116" name="直線コネクタ 115"/>
        <xdr:cNvCxnSpPr/>
      </xdr:nvCxnSpPr>
      <xdr:spPr bwMode="auto">
        <a:xfrm>
          <a:off x="4305300" y="6853784"/>
          <a:ext cx="698500" cy="5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216688</xdr:rowOff>
    </xdr:from>
    <xdr:to>
      <xdr:col>3</xdr:col>
      <xdr:colOff>904875</xdr:colOff>
      <xdr:row>35</xdr:row>
      <xdr:rowOff>243434</xdr:rowOff>
    </xdr:to>
    <xdr:cxnSp macro="">
      <xdr:nvCxnSpPr>
        <xdr:cNvPr id="119" name="直線コネクタ 118"/>
        <xdr:cNvCxnSpPr/>
      </xdr:nvCxnSpPr>
      <xdr:spPr bwMode="auto">
        <a:xfrm>
          <a:off x="3606800" y="6827038"/>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193122</xdr:rowOff>
    </xdr:from>
    <xdr:to>
      <xdr:col>3</xdr:col>
      <xdr:colOff>206375</xdr:colOff>
      <xdr:row>35</xdr:row>
      <xdr:rowOff>216688</xdr:rowOff>
    </xdr:to>
    <xdr:cxnSp macro="">
      <xdr:nvCxnSpPr>
        <xdr:cNvPr id="122" name="直線コネクタ 121"/>
        <xdr:cNvCxnSpPr/>
      </xdr:nvCxnSpPr>
      <xdr:spPr bwMode="auto">
        <a:xfrm>
          <a:off x="2908300" y="6803472"/>
          <a:ext cx="698500" cy="2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185338</xdr:rowOff>
    </xdr:from>
    <xdr:to>
      <xdr:col>2</xdr:col>
      <xdr:colOff>692150</xdr:colOff>
      <xdr:row>35</xdr:row>
      <xdr:rowOff>286938</xdr:rowOff>
    </xdr:to>
    <xdr:sp macro="" textlink="">
      <xdr:nvSpPr>
        <xdr:cNvPr id="125" name="フローチャート : 判断 124"/>
        <xdr:cNvSpPr/>
      </xdr:nvSpPr>
      <xdr:spPr bwMode="auto">
        <a:xfrm>
          <a:off x="2857500" y="679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271715</xdr:rowOff>
    </xdr:from>
    <xdr:ext cx="762000" cy="259045"/>
    <xdr:sp macro="" textlink="">
      <xdr:nvSpPr>
        <xdr:cNvPr id="126" name="テキスト ボックス 125"/>
        <xdr:cNvSpPr txBox="1"/>
      </xdr:nvSpPr>
      <xdr:spPr>
        <a:xfrm>
          <a:off x="2527300" y="68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320669</xdr:rowOff>
    </xdr:from>
    <xdr:to>
      <xdr:col>5</xdr:col>
      <xdr:colOff>34925</xdr:colOff>
      <xdr:row>36</xdr:row>
      <xdr:rowOff>79369</xdr:rowOff>
    </xdr:to>
    <xdr:sp macro="" textlink="">
      <xdr:nvSpPr>
        <xdr:cNvPr id="132" name="円/楕円 131"/>
        <xdr:cNvSpPr/>
      </xdr:nvSpPr>
      <xdr:spPr bwMode="auto">
        <a:xfrm>
          <a:off x="5600700" y="693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292746</xdr:rowOff>
    </xdr:from>
    <xdr:ext cx="762000" cy="259045"/>
    <xdr:sp macro="" textlink="">
      <xdr:nvSpPr>
        <xdr:cNvPr id="133" name="人口1人当たり決算額の推移該当値テキスト445"/>
        <xdr:cNvSpPr txBox="1"/>
      </xdr:nvSpPr>
      <xdr:spPr>
        <a:xfrm>
          <a:off x="5740400" y="690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247764</xdr:rowOff>
    </xdr:from>
    <xdr:to>
      <xdr:col>4</xdr:col>
      <xdr:colOff>520700</xdr:colOff>
      <xdr:row>36</xdr:row>
      <xdr:rowOff>6464</xdr:rowOff>
    </xdr:to>
    <xdr:sp macro="" textlink="">
      <xdr:nvSpPr>
        <xdr:cNvPr id="134" name="円/楕円 133"/>
        <xdr:cNvSpPr/>
      </xdr:nvSpPr>
      <xdr:spPr bwMode="auto">
        <a:xfrm>
          <a:off x="4953000" y="685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334141</xdr:rowOff>
    </xdr:from>
    <xdr:ext cx="736600" cy="259045"/>
    <xdr:sp macro="" textlink="">
      <xdr:nvSpPr>
        <xdr:cNvPr id="135" name="テキスト ボックス 134"/>
        <xdr:cNvSpPr txBox="1"/>
      </xdr:nvSpPr>
      <xdr:spPr>
        <a:xfrm>
          <a:off x="4622800" y="69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192634</xdr:rowOff>
    </xdr:from>
    <xdr:to>
      <xdr:col>3</xdr:col>
      <xdr:colOff>955675</xdr:colOff>
      <xdr:row>35</xdr:row>
      <xdr:rowOff>294234</xdr:rowOff>
    </xdr:to>
    <xdr:sp macro="" textlink="">
      <xdr:nvSpPr>
        <xdr:cNvPr id="136" name="円/楕円 135"/>
        <xdr:cNvSpPr/>
      </xdr:nvSpPr>
      <xdr:spPr bwMode="auto">
        <a:xfrm>
          <a:off x="4254500" y="6802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279011</xdr:rowOff>
    </xdr:from>
    <xdr:ext cx="762000" cy="259045"/>
    <xdr:sp macro="" textlink="">
      <xdr:nvSpPr>
        <xdr:cNvPr id="137" name="テキスト ボックス 136"/>
        <xdr:cNvSpPr txBox="1"/>
      </xdr:nvSpPr>
      <xdr:spPr>
        <a:xfrm>
          <a:off x="3924300" y="688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165888</xdr:rowOff>
    </xdr:from>
    <xdr:to>
      <xdr:col>3</xdr:col>
      <xdr:colOff>257175</xdr:colOff>
      <xdr:row>35</xdr:row>
      <xdr:rowOff>267488</xdr:rowOff>
    </xdr:to>
    <xdr:sp macro="" textlink="">
      <xdr:nvSpPr>
        <xdr:cNvPr id="138" name="円/楕円 137"/>
        <xdr:cNvSpPr/>
      </xdr:nvSpPr>
      <xdr:spPr bwMode="auto">
        <a:xfrm>
          <a:off x="3556000" y="677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252265</xdr:rowOff>
    </xdr:from>
    <xdr:ext cx="762000" cy="259045"/>
    <xdr:sp macro="" textlink="">
      <xdr:nvSpPr>
        <xdr:cNvPr id="139" name="テキスト ボックス 138"/>
        <xdr:cNvSpPr txBox="1"/>
      </xdr:nvSpPr>
      <xdr:spPr>
        <a:xfrm>
          <a:off x="3225800" y="686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142322</xdr:rowOff>
    </xdr:from>
    <xdr:to>
      <xdr:col>2</xdr:col>
      <xdr:colOff>692150</xdr:colOff>
      <xdr:row>35</xdr:row>
      <xdr:rowOff>243922</xdr:rowOff>
    </xdr:to>
    <xdr:sp macro="" textlink="">
      <xdr:nvSpPr>
        <xdr:cNvPr id="140" name="円/楕円 139"/>
        <xdr:cNvSpPr/>
      </xdr:nvSpPr>
      <xdr:spPr bwMode="auto">
        <a:xfrm>
          <a:off x="2857500" y="6752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254099</xdr:rowOff>
    </xdr:from>
    <xdr:ext cx="762000" cy="259045"/>
    <xdr:sp macro="" textlink="">
      <xdr:nvSpPr>
        <xdr:cNvPr id="141" name="テキスト ボックス 140"/>
        <xdr:cNvSpPr txBox="1"/>
      </xdr:nvSpPr>
      <xdr:spPr>
        <a:xfrm>
          <a:off x="2527300" y="652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年度末財政調整基金残高は直近5ヵ年で最高額となっており、標準財政規模に対する財政調整基金残高の比率も増加傾向にある。</a:t>
          </a:r>
          <a:r>
            <a:rPr lang="ja-JP" altLang="en-US" sz="1100" b="0" i="0" baseline="0">
              <a:solidFill>
                <a:schemeClr val="dk1"/>
              </a:solidFill>
              <a:effectLst/>
              <a:latin typeface="+mn-lt"/>
              <a:ea typeface="+mn-ea"/>
              <a:cs typeface="+mn-cs"/>
            </a:rPr>
            <a:t>適切な財源の確保と事務事業の見直しなどによる歳出の削減により、実質収支額、実質単年度収支額ともに黒字を維持している。</a:t>
          </a:r>
          <a:r>
            <a:rPr lang="ja-JP" altLang="ja-JP" sz="1100" b="0" i="0" baseline="0">
              <a:solidFill>
                <a:schemeClr val="dk1"/>
              </a:solidFill>
              <a:effectLst/>
              <a:latin typeface="+mn-lt"/>
              <a:ea typeface="+mn-ea"/>
              <a:cs typeface="+mn-cs"/>
            </a:rPr>
            <a:t>今後は先送りしてきた社会基盤整備を計画的に進めていく</a:t>
          </a:r>
          <a:r>
            <a:rPr lang="ja-JP" altLang="en-US" sz="1100" b="0" i="0" baseline="0">
              <a:solidFill>
                <a:schemeClr val="dk1"/>
              </a:solidFill>
              <a:effectLst/>
              <a:latin typeface="+mn-lt"/>
              <a:ea typeface="+mn-ea"/>
              <a:cs typeface="+mn-cs"/>
            </a:rPr>
            <a:t>必要があるが、引き続き</a:t>
          </a:r>
          <a:r>
            <a:rPr lang="ja-JP" altLang="ja-JP" sz="1100" b="0" i="0" baseline="0">
              <a:solidFill>
                <a:schemeClr val="dk1"/>
              </a:solidFill>
              <a:effectLst/>
              <a:latin typeface="+mn-lt"/>
              <a:ea typeface="+mn-ea"/>
              <a:cs typeface="+mn-cs"/>
            </a:rPr>
            <a:t>経常経費の削減や</a:t>
          </a:r>
          <a:r>
            <a:rPr lang="ja-JP" altLang="en-US" sz="1100" b="0" i="0" baseline="0">
              <a:solidFill>
                <a:schemeClr val="dk1"/>
              </a:solidFill>
              <a:effectLst/>
              <a:latin typeface="+mn-lt"/>
              <a:ea typeface="+mn-ea"/>
              <a:cs typeface="+mn-cs"/>
            </a:rPr>
            <a:t>企業誘致等による税収の確保を図り</a:t>
          </a:r>
          <a:r>
            <a:rPr lang="ja-JP" altLang="ja-JP" sz="1100" b="0" i="0" baseline="0">
              <a:solidFill>
                <a:schemeClr val="dk1"/>
              </a:solidFill>
              <a:effectLst/>
              <a:latin typeface="+mn-lt"/>
              <a:ea typeface="+mn-ea"/>
              <a:cs typeface="+mn-cs"/>
            </a:rPr>
            <a:t>財政基盤の強化に努めて</a:t>
          </a:r>
          <a:r>
            <a:rPr lang="ja-JP" altLang="en-US" sz="1100" b="0" i="0" baseline="0">
              <a:solidFill>
                <a:schemeClr val="dk1"/>
              </a:solidFill>
              <a:effectLst/>
              <a:latin typeface="+mn-lt"/>
              <a:ea typeface="+mn-ea"/>
              <a:cs typeface="+mn-cs"/>
            </a:rPr>
            <a:t>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すべての会計において黒字となっており、赤字は発生していない。</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下水道事業</a:t>
          </a:r>
          <a:r>
            <a:rPr lang="ja-JP" altLang="en-US" sz="1100" b="0" i="0" baseline="0">
              <a:solidFill>
                <a:schemeClr val="dk1"/>
              </a:solidFill>
              <a:effectLst/>
              <a:latin typeface="+mn-lt"/>
              <a:ea typeface="+mn-ea"/>
              <a:cs typeface="+mn-cs"/>
            </a:rPr>
            <a:t>特別会計</a:t>
          </a:r>
          <a:r>
            <a:rPr lang="ja-JP" altLang="ja-JP" sz="1100" b="0" i="0" baseline="0">
              <a:solidFill>
                <a:schemeClr val="dk1"/>
              </a:solidFill>
              <a:effectLst/>
              <a:latin typeface="+mn-lt"/>
              <a:ea typeface="+mn-ea"/>
              <a:cs typeface="+mn-cs"/>
            </a:rPr>
            <a:t>、介護保険特別会計は、一般会計からの繰出金が増加傾向にある。一般会計からの負担にも限りがあるため、各特別会計において健全運営と財政基盤の強化の検討をする必要がある。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地方債発行を抑制してきた結果、平成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「元利償還金」は</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し続けている。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「公営企業債の元利償還に対する</a:t>
          </a:r>
          <a:r>
            <a:rPr lang="ja-JP" altLang="en-US" sz="1100" b="0" i="0" baseline="0">
              <a:solidFill>
                <a:schemeClr val="dk1"/>
              </a:solidFill>
              <a:effectLst/>
              <a:latin typeface="+mn-lt"/>
              <a:ea typeface="+mn-ea"/>
              <a:cs typeface="+mn-cs"/>
            </a:rPr>
            <a:t>繰入金</a:t>
          </a:r>
          <a:r>
            <a:rPr lang="ja-JP" altLang="ja-JP" sz="1100" b="0" i="0" baseline="0">
              <a:solidFill>
                <a:schemeClr val="dk1"/>
              </a:solidFill>
              <a:effectLst/>
              <a:latin typeface="+mn-lt"/>
              <a:ea typeface="+mn-ea"/>
              <a:cs typeface="+mn-cs"/>
            </a:rPr>
            <a:t>」は、下水道事業の公債費の増加から増加傾向にある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下水道事業の償還額に減少の見込みが無いため、今後の財政状況によっては、公債費の平準化等、単年度負担の削減を図る有効な手段も検討する。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一方で「算入公債費等」については増加傾向にある。この要因は、臨時財政対策債償還費の増によるものである。</a:t>
          </a:r>
          <a:endParaRPr lang="en-US" altLang="ja-JP" sz="1100" b="0" i="0" baseline="0">
            <a:solidFill>
              <a:schemeClr val="dk1"/>
            </a:solidFill>
            <a:effectLst/>
            <a:latin typeface="+mn-lt"/>
            <a:ea typeface="+mn-ea"/>
            <a:cs typeface="+mn-cs"/>
          </a:endParaRPr>
        </a:p>
        <a:p>
          <a:pPr rtl="0"/>
          <a:r>
            <a:rPr lang="ja-JP" altLang="en-US" sz="1100">
              <a:effectLst/>
            </a:rPr>
            <a:t>その結果、実質公債費比率の分子は、減少し続けている。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年度以降「一般会計等に係る地方債の現在高」が減少</a:t>
          </a:r>
          <a:r>
            <a:rPr lang="ja-JP" altLang="en-US" sz="1100" b="0" i="0" baseline="0">
              <a:solidFill>
                <a:schemeClr val="dk1"/>
              </a:solidFill>
              <a:effectLst/>
              <a:latin typeface="+mn-lt"/>
              <a:ea typeface="+mn-ea"/>
              <a:cs typeface="+mn-cs"/>
            </a:rPr>
            <a:t>傾向にあり</a:t>
          </a:r>
          <a:r>
            <a:rPr lang="ja-JP" altLang="ja-JP" sz="1100" b="0" i="0" baseline="0">
              <a:solidFill>
                <a:schemeClr val="dk1"/>
              </a:solidFill>
              <a:effectLst/>
              <a:latin typeface="+mn-lt"/>
              <a:ea typeface="+mn-ea"/>
              <a:cs typeface="+mn-cs"/>
            </a:rPr>
            <a:t>、「公営企業債等繰入見込額」も減少傾向にある。「公営企業債等繰入見込額」は公営企業会計への繰出金の中でも大部分を占める下水道事業特別会計への繰出金のほとんどが、下水道事業債の償還に充てるものとして計上され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また、「充当可能基金」については、増加傾向にある。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その結果、将来負担比率の分子は、減少し続けている。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将来負担比率は減少傾向にあるが、それをどのように負担していくかは、実質収支や経常収支比率、実質公債費比率等他の財政指標と絡めて検討していく必要がある。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21694009</v>
      </c>
      <c r="BO4" s="349"/>
      <c r="BP4" s="349"/>
      <c r="BQ4" s="349"/>
      <c r="BR4" s="349"/>
      <c r="BS4" s="349"/>
      <c r="BT4" s="349"/>
      <c r="BU4" s="350"/>
      <c r="BV4" s="348">
        <v>21466733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9.8000000000000007</v>
      </c>
      <c r="CU4" s="355"/>
      <c r="CV4" s="355"/>
      <c r="CW4" s="355"/>
      <c r="CX4" s="355"/>
      <c r="CY4" s="355"/>
      <c r="CZ4" s="355"/>
      <c r="DA4" s="356"/>
      <c r="DB4" s="354">
        <v>8.6999999999999993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20320589</v>
      </c>
      <c r="BO5" s="386"/>
      <c r="BP5" s="386"/>
      <c r="BQ5" s="386"/>
      <c r="BR5" s="386"/>
      <c r="BS5" s="386"/>
      <c r="BT5" s="386"/>
      <c r="BU5" s="387"/>
      <c r="BV5" s="385">
        <v>20273775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91.5</v>
      </c>
      <c r="CU5" s="383"/>
      <c r="CV5" s="383"/>
      <c r="CW5" s="383"/>
      <c r="CX5" s="383"/>
      <c r="CY5" s="383"/>
      <c r="CZ5" s="383"/>
      <c r="DA5" s="384"/>
      <c r="DB5" s="382">
        <v>90.2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1373420</v>
      </c>
      <c r="BO6" s="386"/>
      <c r="BP6" s="386"/>
      <c r="BQ6" s="386"/>
      <c r="BR6" s="386"/>
      <c r="BS6" s="386"/>
      <c r="BT6" s="386"/>
      <c r="BU6" s="387"/>
      <c r="BV6" s="385">
        <v>1192958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100.5</v>
      </c>
      <c r="CU6" s="423"/>
      <c r="CV6" s="423"/>
      <c r="CW6" s="423"/>
      <c r="CX6" s="423"/>
      <c r="CY6" s="423"/>
      <c r="CZ6" s="423"/>
      <c r="DA6" s="424"/>
      <c r="DB6" s="422">
        <v>98.5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102692</v>
      </c>
      <c r="BO7" s="386"/>
      <c r="BP7" s="386"/>
      <c r="BQ7" s="386"/>
      <c r="BR7" s="386"/>
      <c r="BS7" s="386"/>
      <c r="BT7" s="386"/>
      <c r="BU7" s="387"/>
      <c r="BV7" s="385">
        <v>65010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12960832</v>
      </c>
      <c r="CU7" s="386"/>
      <c r="CV7" s="386"/>
      <c r="CW7" s="386"/>
      <c r="CX7" s="386"/>
      <c r="CY7" s="386"/>
      <c r="CZ7" s="386"/>
      <c r="DA7" s="387"/>
      <c r="DB7" s="385">
        <v>12981873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1270728</v>
      </c>
      <c r="BO8" s="386"/>
      <c r="BP8" s="386"/>
      <c r="BQ8" s="386"/>
      <c r="BR8" s="386"/>
      <c r="BS8" s="386"/>
      <c r="BT8" s="386"/>
      <c r="BU8" s="387"/>
      <c r="BV8" s="385">
        <v>1127948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67197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142780</v>
      </c>
      <c r="BO9" s="386"/>
      <c r="BP9" s="386"/>
      <c r="BQ9" s="386"/>
      <c r="BR9" s="386"/>
      <c r="BS9" s="386"/>
      <c r="BT9" s="386"/>
      <c r="BU9" s="387"/>
      <c r="BV9" s="385">
        <v>-334777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11.9</v>
      </c>
      <c r="CU9" s="383"/>
      <c r="CV9" s="383"/>
      <c r="CW9" s="383"/>
      <c r="CX9" s="383"/>
      <c r="CY9" s="383"/>
      <c r="CZ9" s="383"/>
      <c r="DA9" s="384"/>
      <c r="DB9" s="382">
        <v>12.6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66730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745282</v>
      </c>
      <c r="BO10" s="386"/>
      <c r="BP10" s="386"/>
      <c r="BQ10" s="386"/>
      <c r="BR10" s="386"/>
      <c r="BS10" s="386"/>
      <c r="BT10" s="386"/>
      <c r="BU10" s="387"/>
      <c r="BV10" s="385">
        <v>980559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68695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v>300000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67643</v>
      </c>
      <c r="S13" s="467"/>
      <c r="T13" s="467"/>
      <c r="U13" s="467"/>
      <c r="V13" s="468"/>
      <c r="W13" s="401" t="s">
        <v>123</v>
      </c>
      <c r="X13" s="402"/>
      <c r="Y13" s="402"/>
      <c r="Z13" s="402"/>
      <c r="AA13" s="402"/>
      <c r="AB13" s="392"/>
      <c r="AC13" s="436">
        <v>671</v>
      </c>
      <c r="AD13" s="437"/>
      <c r="AE13" s="437"/>
      <c r="AF13" s="437"/>
      <c r="AG13" s="476"/>
      <c r="AH13" s="436">
        <v>990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388062</v>
      </c>
      <c r="BO13" s="386"/>
      <c r="BP13" s="386"/>
      <c r="BQ13" s="386"/>
      <c r="BR13" s="386"/>
      <c r="BS13" s="386"/>
      <c r="BT13" s="386"/>
      <c r="BU13" s="387"/>
      <c r="BV13" s="385">
        <v>345782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8.5</v>
      </c>
      <c r="CU13" s="383"/>
      <c r="CV13" s="383"/>
      <c r="CW13" s="383"/>
      <c r="CX13" s="383"/>
      <c r="CY13" s="383"/>
      <c r="CZ13" s="383"/>
      <c r="DA13" s="384"/>
      <c r="DB13" s="382">
        <v>10.199999999999999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68740</v>
      </c>
      <c r="S14" s="467"/>
      <c r="T14" s="467"/>
      <c r="U14" s="467"/>
      <c r="V14" s="468"/>
      <c r="W14" s="375"/>
      <c r="X14" s="376"/>
      <c r="Y14" s="376"/>
      <c r="Z14" s="376"/>
      <c r="AA14" s="376"/>
      <c r="AB14" s="365"/>
      <c r="AC14" s="469">
        <v>2.1</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34.299999999999997</v>
      </c>
      <c r="CU14" s="481"/>
      <c r="CV14" s="481"/>
      <c r="CW14" s="481"/>
      <c r="CX14" s="481"/>
      <c r="CY14" s="481"/>
      <c r="CZ14" s="481"/>
      <c r="DA14" s="482"/>
      <c r="DB14" s="480">
        <v>40.5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67692</v>
      </c>
      <c r="S15" s="467"/>
      <c r="T15" s="467"/>
      <c r="U15" s="467"/>
      <c r="V15" s="468"/>
      <c r="W15" s="401" t="s">
        <v>130</v>
      </c>
      <c r="X15" s="402"/>
      <c r="Y15" s="402"/>
      <c r="Z15" s="402"/>
      <c r="AA15" s="402"/>
      <c r="AB15" s="392"/>
      <c r="AC15" s="436">
        <v>10792</v>
      </c>
      <c r="AD15" s="437"/>
      <c r="AE15" s="437"/>
      <c r="AF15" s="437"/>
      <c r="AG15" s="476"/>
      <c r="AH15" s="436">
        <v>12699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7131416</v>
      </c>
      <c r="BO15" s="349"/>
      <c r="BP15" s="349"/>
      <c r="BQ15" s="349"/>
      <c r="BR15" s="349"/>
      <c r="BS15" s="349"/>
      <c r="BT15" s="349"/>
      <c r="BU15" s="350"/>
      <c r="BV15" s="348">
        <v>7023344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34.5</v>
      </c>
      <c r="AD16" s="470"/>
      <c r="AE16" s="470"/>
      <c r="AF16" s="470"/>
      <c r="AG16" s="471"/>
      <c r="AH16" s="469">
        <v>37.1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9752013</v>
      </c>
      <c r="BO16" s="386"/>
      <c r="BP16" s="386"/>
      <c r="BQ16" s="386"/>
      <c r="BR16" s="386"/>
      <c r="BS16" s="386"/>
      <c r="BT16" s="386"/>
      <c r="BU16" s="387"/>
      <c r="BV16" s="385">
        <v>9665022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19824</v>
      </c>
      <c r="AD17" s="437"/>
      <c r="AE17" s="437"/>
      <c r="AF17" s="437"/>
      <c r="AG17" s="476"/>
      <c r="AH17" s="436">
        <v>19935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9161628</v>
      </c>
      <c r="BO17" s="386"/>
      <c r="BP17" s="386"/>
      <c r="BQ17" s="386"/>
      <c r="BR17" s="386"/>
      <c r="BS17" s="386"/>
      <c r="BT17" s="386"/>
      <c r="BU17" s="387"/>
      <c r="BV17" s="385">
        <v>9066842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53.66</v>
      </c>
      <c r="M18" s="498"/>
      <c r="N18" s="498"/>
      <c r="O18" s="498"/>
      <c r="P18" s="498"/>
      <c r="Q18" s="498"/>
      <c r="R18" s="499"/>
      <c r="S18" s="499"/>
      <c r="T18" s="499"/>
      <c r="U18" s="499"/>
      <c r="V18" s="500"/>
      <c r="W18" s="403"/>
      <c r="X18" s="404"/>
      <c r="Y18" s="404"/>
      <c r="Z18" s="404"/>
      <c r="AA18" s="404"/>
      <c r="AB18" s="395"/>
      <c r="AC18" s="501">
        <v>63.4</v>
      </c>
      <c r="AD18" s="502"/>
      <c r="AE18" s="502"/>
      <c r="AF18" s="502"/>
      <c r="AG18" s="503"/>
      <c r="AH18" s="501">
        <v>58.2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12019781</v>
      </c>
      <c r="BO18" s="386"/>
      <c r="BP18" s="386"/>
      <c r="BQ18" s="386"/>
      <c r="BR18" s="386"/>
      <c r="BS18" s="386"/>
      <c r="BT18" s="386"/>
      <c r="BU18" s="387"/>
      <c r="BV18" s="385">
        <v>11647985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1252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16063103</v>
      </c>
      <c r="BO19" s="386"/>
      <c r="BP19" s="386"/>
      <c r="BQ19" s="386"/>
      <c r="BR19" s="386"/>
      <c r="BS19" s="386"/>
      <c r="BT19" s="386"/>
      <c r="BU19" s="387"/>
      <c r="BV19" s="385">
        <v>15979515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22707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16755212</v>
      </c>
      <c r="BO23" s="386"/>
      <c r="BP23" s="386"/>
      <c r="BQ23" s="386"/>
      <c r="BR23" s="386"/>
      <c r="BS23" s="386"/>
      <c r="BT23" s="386"/>
      <c r="BU23" s="387"/>
      <c r="BV23" s="385">
        <v>16750917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6072</v>
      </c>
      <c r="R24" s="437"/>
      <c r="S24" s="437"/>
      <c r="T24" s="437"/>
      <c r="U24" s="437"/>
      <c r="V24" s="476"/>
      <c r="W24" s="531"/>
      <c r="X24" s="519"/>
      <c r="Y24" s="520"/>
      <c r="Z24" s="435" t="s">
        <v>153</v>
      </c>
      <c r="AA24" s="415"/>
      <c r="AB24" s="415"/>
      <c r="AC24" s="415"/>
      <c r="AD24" s="415"/>
      <c r="AE24" s="415"/>
      <c r="AF24" s="415"/>
      <c r="AG24" s="416"/>
      <c r="AH24" s="436">
        <v>337</v>
      </c>
      <c r="AI24" s="437"/>
      <c r="AJ24" s="437"/>
      <c r="AK24" s="437"/>
      <c r="AL24" s="476"/>
      <c r="AM24" s="436">
        <v>972582</v>
      </c>
      <c r="AN24" s="437"/>
      <c r="AO24" s="437"/>
      <c r="AP24" s="437"/>
      <c r="AQ24" s="437"/>
      <c r="AR24" s="476"/>
      <c r="AS24" s="436">
        <v>2886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16113834</v>
      </c>
      <c r="BO24" s="386"/>
      <c r="BP24" s="386"/>
      <c r="BQ24" s="386"/>
      <c r="BR24" s="386"/>
      <c r="BS24" s="386"/>
      <c r="BT24" s="386"/>
      <c r="BU24" s="387"/>
      <c r="BV24" s="385">
        <v>16174909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5803</v>
      </c>
      <c r="R25" s="437"/>
      <c r="S25" s="437"/>
      <c r="T25" s="437"/>
      <c r="U25" s="437"/>
      <c r="V25" s="476"/>
      <c r="W25" s="531"/>
      <c r="X25" s="519"/>
      <c r="Y25" s="520"/>
      <c r="Z25" s="435" t="s">
        <v>156</v>
      </c>
      <c r="AA25" s="415"/>
      <c r="AB25" s="415"/>
      <c r="AC25" s="415"/>
      <c r="AD25" s="415"/>
      <c r="AE25" s="415"/>
      <c r="AF25" s="415"/>
      <c r="AG25" s="416"/>
      <c r="AH25" s="436">
        <v>83</v>
      </c>
      <c r="AI25" s="437"/>
      <c r="AJ25" s="437"/>
      <c r="AK25" s="437"/>
      <c r="AL25" s="476"/>
      <c r="AM25" s="436">
        <v>240617</v>
      </c>
      <c r="AN25" s="437"/>
      <c r="AO25" s="437"/>
      <c r="AP25" s="437"/>
      <c r="AQ25" s="437"/>
      <c r="AR25" s="476"/>
      <c r="AS25" s="436">
        <v>2899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1419875</v>
      </c>
      <c r="BO25" s="349"/>
      <c r="BP25" s="349"/>
      <c r="BQ25" s="349"/>
      <c r="BR25" s="349"/>
      <c r="BS25" s="349"/>
      <c r="BT25" s="349"/>
      <c r="BU25" s="350"/>
      <c r="BV25" s="348">
        <v>207068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5760</v>
      </c>
      <c r="R26" s="437"/>
      <c r="S26" s="437"/>
      <c r="T26" s="437"/>
      <c r="U26" s="437"/>
      <c r="V26" s="476"/>
      <c r="W26" s="531"/>
      <c r="X26" s="519"/>
      <c r="Y26" s="520"/>
      <c r="Z26" s="435" t="s">
        <v>159</v>
      </c>
      <c r="AA26" s="541"/>
      <c r="AB26" s="541"/>
      <c r="AC26" s="541"/>
      <c r="AD26" s="541"/>
      <c r="AE26" s="541"/>
      <c r="AF26" s="541"/>
      <c r="AG26" s="542"/>
      <c r="AH26" s="436">
        <v>5</v>
      </c>
      <c r="AI26" s="437"/>
      <c r="AJ26" s="437"/>
      <c r="AK26" s="437"/>
      <c r="AL26" s="476"/>
      <c r="AM26" s="436">
        <v>11130</v>
      </c>
      <c r="AN26" s="437"/>
      <c r="AO26" s="437"/>
      <c r="AP26" s="437"/>
      <c r="AQ26" s="437"/>
      <c r="AR26" s="476"/>
      <c r="AS26" s="436">
        <v>2226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4417</v>
      </c>
      <c r="R27" s="437"/>
      <c r="S27" s="437"/>
      <c r="T27" s="437"/>
      <c r="U27" s="437"/>
      <c r="V27" s="476"/>
      <c r="W27" s="531"/>
      <c r="X27" s="519"/>
      <c r="Y27" s="520"/>
      <c r="Z27" s="435" t="s">
        <v>162</v>
      </c>
      <c r="AA27" s="415"/>
      <c r="AB27" s="415"/>
      <c r="AC27" s="415"/>
      <c r="AD27" s="415"/>
      <c r="AE27" s="415"/>
      <c r="AF27" s="415"/>
      <c r="AG27" s="416"/>
      <c r="AH27" s="436">
        <v>14</v>
      </c>
      <c r="AI27" s="437"/>
      <c r="AJ27" s="437"/>
      <c r="AK27" s="437"/>
      <c r="AL27" s="476"/>
      <c r="AM27" s="436">
        <v>52479</v>
      </c>
      <c r="AN27" s="437"/>
      <c r="AO27" s="437"/>
      <c r="AP27" s="437"/>
      <c r="AQ27" s="437"/>
      <c r="AR27" s="476"/>
      <c r="AS27" s="436">
        <v>3749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150000</v>
      </c>
      <c r="BO27" s="555"/>
      <c r="BP27" s="555"/>
      <c r="BQ27" s="555"/>
      <c r="BR27" s="555"/>
      <c r="BS27" s="555"/>
      <c r="BT27" s="555"/>
      <c r="BU27" s="556"/>
      <c r="BV27" s="554">
        <v>150000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4132</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3555522</v>
      </c>
      <c r="BO28" s="349"/>
      <c r="BP28" s="349"/>
      <c r="BQ28" s="349"/>
      <c r="BR28" s="349"/>
      <c r="BS28" s="349"/>
      <c r="BT28" s="349"/>
      <c r="BU28" s="350"/>
      <c r="BV28" s="348">
        <v>3310240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3942</v>
      </c>
      <c r="R29" s="437"/>
      <c r="S29" s="437"/>
      <c r="T29" s="437"/>
      <c r="U29" s="437"/>
      <c r="V29" s="476"/>
      <c r="W29" s="532"/>
      <c r="X29" s="533"/>
      <c r="Y29" s="534"/>
      <c r="Z29" s="435" t="s">
        <v>169</v>
      </c>
      <c r="AA29" s="415"/>
      <c r="AB29" s="415"/>
      <c r="AC29" s="415"/>
      <c r="AD29" s="415"/>
      <c r="AE29" s="415"/>
      <c r="AF29" s="415"/>
      <c r="AG29" s="416"/>
      <c r="AH29" s="436">
        <v>351</v>
      </c>
      <c r="AI29" s="437"/>
      <c r="AJ29" s="437"/>
      <c r="AK29" s="437"/>
      <c r="AL29" s="476"/>
      <c r="AM29" s="436">
        <v>1025061</v>
      </c>
      <c r="AN29" s="437"/>
      <c r="AO29" s="437"/>
      <c r="AP29" s="437"/>
      <c r="AQ29" s="437"/>
      <c r="AR29" s="476"/>
      <c r="AS29" s="436">
        <v>2920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246784</v>
      </c>
      <c r="BO29" s="386"/>
      <c r="BP29" s="386"/>
      <c r="BQ29" s="386"/>
      <c r="BR29" s="386"/>
      <c r="BS29" s="386"/>
      <c r="BT29" s="386"/>
      <c r="BU29" s="387"/>
      <c r="BV29" s="385">
        <v>246702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93.1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1083213</v>
      </c>
      <c r="BO30" s="555"/>
      <c r="BP30" s="555"/>
      <c r="BQ30" s="555"/>
      <c r="BR30" s="555"/>
      <c r="BS30" s="555"/>
      <c r="BT30" s="555"/>
      <c r="BU30" s="556"/>
      <c r="BV30" s="554">
        <v>1278674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上水道事業会計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岐阜羽島衛生施設組合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羽島市土地開発公社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インター北土地区画整理事業特別会計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岐阜県市町村会館組合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羽島市地域振興公社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駅北本郷土地区画整理事業特別会計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羽島市・羽島郡二町介護認定審査会事業特別会計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岐阜県市町村職員退職手当組合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岐阜地域児童発達支援センター組合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岐阜県後期高齢者医療広域連合（一般会計）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岐阜県後期高齢者医療広域連合（特別会計）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17972</v>
      </c>
      <c r="J41" s="83">
        <v>17648</v>
      </c>
      <c r="K41" s="83">
        <v>17219</v>
      </c>
      <c r="L41" s="83">
        <v>16751</v>
      </c>
      <c r="M41" s="84">
        <v>16755</v>
      </c>
    </row>
    <row r="42" spans="2:13" ht="27.75" customHeight="1">
      <c r="B42" s="1171"/>
      <c r="C42" s="1172"/>
      <c r="D42" s="85"/>
      <c r="E42" s="1177" t="s">
        <v>26</v>
      </c>
      <c r="F42" s="1177"/>
      <c r="G42" s="1177"/>
      <c r="H42" s="1178"/>
      <c r="I42" s="86" t="s">
        <v>482</v>
      </c>
      <c r="J42" s="87" t="s">
        <v>482</v>
      </c>
      <c r="K42" s="87" t="s">
        <v>482</v>
      </c>
      <c r="L42" s="87" t="s">
        <v>482</v>
      </c>
      <c r="M42" s="88" t="s">
        <v>482</v>
      </c>
    </row>
    <row r="43" spans="2:13" ht="27.75" customHeight="1">
      <c r="B43" s="1171"/>
      <c r="C43" s="1172"/>
      <c r="D43" s="85"/>
      <c r="E43" s="1177" t="s">
        <v>27</v>
      </c>
      <c r="F43" s="1177"/>
      <c r="G43" s="1177"/>
      <c r="H43" s="1178"/>
      <c r="I43" s="86">
        <v>18040</v>
      </c>
      <c r="J43" s="87">
        <v>17658</v>
      </c>
      <c r="K43" s="87">
        <v>16999</v>
      </c>
      <c r="L43" s="87">
        <v>16562</v>
      </c>
      <c r="M43" s="88">
        <v>16047</v>
      </c>
    </row>
    <row r="44" spans="2:13" ht="27.75" customHeight="1">
      <c r="B44" s="1171"/>
      <c r="C44" s="1172"/>
      <c r="D44" s="85"/>
      <c r="E44" s="1177" t="s">
        <v>28</v>
      </c>
      <c r="F44" s="1177"/>
      <c r="G44" s="1177"/>
      <c r="H44" s="1178"/>
      <c r="I44" s="86" t="s">
        <v>482</v>
      </c>
      <c r="J44" s="87" t="s">
        <v>482</v>
      </c>
      <c r="K44" s="87" t="s">
        <v>482</v>
      </c>
      <c r="L44" s="87" t="s">
        <v>482</v>
      </c>
      <c r="M44" s="88" t="s">
        <v>482</v>
      </c>
    </row>
    <row r="45" spans="2:13" ht="27.75" customHeight="1">
      <c r="B45" s="1171"/>
      <c r="C45" s="1172"/>
      <c r="D45" s="85"/>
      <c r="E45" s="1177" t="s">
        <v>29</v>
      </c>
      <c r="F45" s="1177"/>
      <c r="G45" s="1177"/>
      <c r="H45" s="1178"/>
      <c r="I45" s="86">
        <v>2292</v>
      </c>
      <c r="J45" s="87">
        <v>2219</v>
      </c>
      <c r="K45" s="87">
        <v>2290</v>
      </c>
      <c r="L45" s="87">
        <v>2161</v>
      </c>
      <c r="M45" s="88">
        <v>1923</v>
      </c>
    </row>
    <row r="46" spans="2:13" ht="27.75" customHeight="1">
      <c r="B46" s="1171"/>
      <c r="C46" s="1172"/>
      <c r="D46" s="85"/>
      <c r="E46" s="1177" t="s">
        <v>30</v>
      </c>
      <c r="F46" s="1177"/>
      <c r="G46" s="1177"/>
      <c r="H46" s="1178"/>
      <c r="I46" s="86">
        <v>718</v>
      </c>
      <c r="J46" s="87">
        <v>629</v>
      </c>
      <c r="K46" s="87">
        <v>560</v>
      </c>
      <c r="L46" s="87">
        <v>491</v>
      </c>
      <c r="M46" s="88">
        <v>356</v>
      </c>
    </row>
    <row r="47" spans="2:13" ht="27.75" customHeight="1">
      <c r="B47" s="1171"/>
      <c r="C47" s="1172"/>
      <c r="D47" s="85"/>
      <c r="E47" s="1177" t="s">
        <v>31</v>
      </c>
      <c r="F47" s="1177"/>
      <c r="G47" s="1177"/>
      <c r="H47" s="1178"/>
      <c r="I47" s="86" t="s">
        <v>482</v>
      </c>
      <c r="J47" s="87" t="s">
        <v>482</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4145</v>
      </c>
      <c r="J49" s="87">
        <v>4453</v>
      </c>
      <c r="K49" s="87">
        <v>4482</v>
      </c>
      <c r="L49" s="87">
        <v>5373</v>
      </c>
      <c r="M49" s="88">
        <v>5372</v>
      </c>
    </row>
    <row r="50" spans="2:13" ht="27.75" customHeight="1">
      <c r="B50" s="1171"/>
      <c r="C50" s="1172"/>
      <c r="D50" s="85"/>
      <c r="E50" s="1177" t="s">
        <v>35</v>
      </c>
      <c r="F50" s="1177"/>
      <c r="G50" s="1177"/>
      <c r="H50" s="1178"/>
      <c r="I50" s="86">
        <v>5210</v>
      </c>
      <c r="J50" s="87">
        <v>5054</v>
      </c>
      <c r="K50" s="87">
        <v>4855</v>
      </c>
      <c r="L50" s="87">
        <v>4625</v>
      </c>
      <c r="M50" s="88">
        <v>4729</v>
      </c>
    </row>
    <row r="51" spans="2:13" ht="27.75" customHeight="1">
      <c r="B51" s="1173"/>
      <c r="C51" s="1174"/>
      <c r="D51" s="85"/>
      <c r="E51" s="1177" t="s">
        <v>36</v>
      </c>
      <c r="F51" s="1177"/>
      <c r="G51" s="1177"/>
      <c r="H51" s="1178"/>
      <c r="I51" s="86">
        <v>21264</v>
      </c>
      <c r="J51" s="87">
        <v>21608</v>
      </c>
      <c r="K51" s="87">
        <v>21562</v>
      </c>
      <c r="L51" s="87">
        <v>21454</v>
      </c>
      <c r="M51" s="88">
        <v>21187</v>
      </c>
    </row>
    <row r="52" spans="2:13" ht="27.75" customHeight="1" thickBot="1">
      <c r="B52" s="1181" t="s">
        <v>37</v>
      </c>
      <c r="C52" s="1182"/>
      <c r="D52" s="90"/>
      <c r="E52" s="1183" t="s">
        <v>38</v>
      </c>
      <c r="F52" s="1183"/>
      <c r="G52" s="1183"/>
      <c r="H52" s="1184"/>
      <c r="I52" s="91">
        <v>8403</v>
      </c>
      <c r="J52" s="92">
        <v>7040</v>
      </c>
      <c r="K52" s="92">
        <v>6168</v>
      </c>
      <c r="L52" s="92">
        <v>4512</v>
      </c>
      <c r="M52" s="93">
        <v>3793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41145</v>
      </c>
      <c r="E3" s="116"/>
      <c r="F3" s="117">
        <v>44162</v>
      </c>
      <c r="G3" s="118"/>
      <c r="H3" s="119"/>
    </row>
    <row r="4" spans="1:8">
      <c r="A4" s="120"/>
      <c r="B4" s="121"/>
      <c r="C4" s="122"/>
      <c r="D4" s="123">
        <v>26314</v>
      </c>
      <c r="E4" s="124"/>
      <c r="F4" s="125">
        <v>24931</v>
      </c>
      <c r="G4" s="126"/>
      <c r="H4" s="127"/>
    </row>
    <row r="5" spans="1:8">
      <c r="A5" s="108" t="s">
        <v>515</v>
      </c>
      <c r="B5" s="113"/>
      <c r="C5" s="114"/>
      <c r="D5" s="115">
        <v>30421</v>
      </c>
      <c r="E5" s="116"/>
      <c r="F5" s="117">
        <v>47569</v>
      </c>
      <c r="G5" s="118"/>
      <c r="H5" s="119"/>
    </row>
    <row r="6" spans="1:8">
      <c r="A6" s="120"/>
      <c r="B6" s="121"/>
      <c r="C6" s="122"/>
      <c r="D6" s="123">
        <v>14674</v>
      </c>
      <c r="E6" s="124"/>
      <c r="F6" s="125">
        <v>26255</v>
      </c>
      <c r="G6" s="126"/>
      <c r="H6" s="127"/>
    </row>
    <row r="7" spans="1:8">
      <c r="A7" s="108" t="s">
        <v>516</v>
      </c>
      <c r="B7" s="113"/>
      <c r="C7" s="114"/>
      <c r="D7" s="115">
        <v>26538</v>
      </c>
      <c r="E7" s="116"/>
      <c r="F7" s="117">
        <v>50880</v>
      </c>
      <c r="G7" s="118"/>
      <c r="H7" s="119"/>
    </row>
    <row r="8" spans="1:8">
      <c r="A8" s="120"/>
      <c r="B8" s="121"/>
      <c r="C8" s="122"/>
      <c r="D8" s="123">
        <v>12965</v>
      </c>
      <c r="E8" s="124"/>
      <c r="F8" s="125">
        <v>26879</v>
      </c>
      <c r="G8" s="126"/>
      <c r="H8" s="127"/>
    </row>
    <row r="9" spans="1:8">
      <c r="A9" s="108" t="s">
        <v>517</v>
      </c>
      <c r="B9" s="113"/>
      <c r="C9" s="114"/>
      <c r="D9" s="115">
        <v>28499</v>
      </c>
      <c r="E9" s="116"/>
      <c r="F9" s="117">
        <v>63956</v>
      </c>
      <c r="G9" s="118"/>
      <c r="H9" s="119"/>
    </row>
    <row r="10" spans="1:8">
      <c r="A10" s="120"/>
      <c r="B10" s="121"/>
      <c r="C10" s="122"/>
      <c r="D10" s="123">
        <v>6894</v>
      </c>
      <c r="E10" s="124"/>
      <c r="F10" s="125">
        <v>29239</v>
      </c>
      <c r="G10" s="126"/>
      <c r="H10" s="127"/>
    </row>
    <row r="11" spans="1:8">
      <c r="A11" s="108" t="s">
        <v>518</v>
      </c>
      <c r="B11" s="113"/>
      <c r="C11" s="114"/>
      <c r="D11" s="115">
        <v>30293</v>
      </c>
      <c r="E11" s="116"/>
      <c r="F11" s="117">
        <v>66255</v>
      </c>
      <c r="G11" s="118"/>
      <c r="H11" s="119"/>
    </row>
    <row r="12" spans="1:8">
      <c r="A12" s="120"/>
      <c r="B12" s="121"/>
      <c r="C12" s="128"/>
      <c r="D12" s="123">
        <v>18065</v>
      </c>
      <c r="E12" s="124"/>
      <c r="F12" s="125">
        <v>31822</v>
      </c>
      <c r="G12" s="126"/>
      <c r="H12" s="127"/>
    </row>
    <row r="13" spans="1:8">
      <c r="A13" s="108"/>
      <c r="B13" s="113"/>
      <c r="C13" s="129"/>
      <c r="D13" s="130">
        <v>31379</v>
      </c>
      <c r="E13" s="131"/>
      <c r="F13" s="132">
        <v>54564</v>
      </c>
      <c r="G13" s="133"/>
      <c r="H13" s="119"/>
    </row>
    <row r="14" spans="1:8">
      <c r="A14" s="120"/>
      <c r="B14" s="121"/>
      <c r="C14" s="122"/>
      <c r="D14" s="123">
        <v>15782</v>
      </c>
      <c r="E14" s="124"/>
      <c r="F14" s="125">
        <v>27825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8.1199999999999992</v>
      </c>
      <c r="C19" s="134">
        <f>ROUND(VALUE(SUBSTITUTE(実質収支比率等に係る経年分析!G$48,"▲","-")),2)</f>
        <v>9.5500000000000007</v>
      </c>
      <c r="D19" s="134">
        <f>ROUND(VALUE(SUBSTITUTE(実質収支比率等に係る経年分析!H$48,"▲","-")),2)</f>
        <v>11.43</v>
      </c>
      <c r="E19" s="134">
        <f>ROUND(VALUE(SUBSTITUTE(実質収支比率等に係る経年分析!I$48,"▲","-")),2)</f>
        <v>8.69</v>
      </c>
      <c r="F19" s="134">
        <f>ROUND(VALUE(SUBSTITUTE(実質収支比率等に係る経年分析!J$48,"▲","-")),2)</f>
        <v>9.8000000000000007</v>
      </c>
    </row>
    <row r="20" spans="1:11">
      <c r="A20" s="134" t="s">
        <v>43</v>
      </c>
      <c r="B20" s="134">
        <f>ROUND(VALUE(SUBSTITUTE(実質収支比率等に係る経年分析!F$47,"▲","-")),2)</f>
        <v>17.88</v>
      </c>
      <c r="C20" s="134">
        <f>ROUND(VALUE(SUBSTITUTE(実質収支比率等に係る経年分析!G$47,"▲","-")),2)</f>
        <v>19.739999999999998</v>
      </c>
      <c r="D20" s="134">
        <f>ROUND(VALUE(SUBSTITUTE(実質収支比率等に係る経年分析!H$47,"▲","-")),2)</f>
        <v>20.59</v>
      </c>
      <c r="E20" s="134">
        <f>ROUND(VALUE(SUBSTITUTE(実質収支比率等に係る経年分析!I$47,"▲","-")),2)</f>
        <v>25.5</v>
      </c>
      <c r="F20" s="134">
        <f>ROUND(VALUE(SUBSTITUTE(実質収支比率等に係る経年分析!J$47,"▲","-")),2)</f>
        <v>27.43</v>
      </c>
    </row>
    <row r="21" spans="1:11">
      <c r="A21" s="134" t="s">
        <v>44</v>
      </c>
      <c r="B21" s="134">
        <f>IF(ISNUMBER(VALUE(SUBSTITUTE(実質収支比率等に係る経年分析!F$49,"▲","-"))),ROUND(VALUE(SUBSTITUTE(実質収支比率等に係る経年分析!F$49,"▲","-")),2),NA())</f>
        <v>-1.17</v>
      </c>
      <c r="C21" s="134">
        <f>IF(ISNUMBER(VALUE(SUBSTITUTE(実質収支比率等に係る経年分析!G$49,"▲","-"))),ROUND(VALUE(SUBSTITUTE(実質収支比率等に係る経年分析!G$49,"▲","-")),2),NA())</f>
        <v>3.08</v>
      </c>
      <c r="D21" s="134">
        <f>IF(ISNUMBER(VALUE(SUBSTITUTE(実質収支比率等に係る経年分析!H$49,"▲","-"))),ROUND(VALUE(SUBSTITUTE(実質収支比率等に係る経年分析!H$49,"▲","-")),2),NA())</f>
        <v>2.8</v>
      </c>
      <c r="E21" s="134">
        <f>IF(ISNUMBER(VALUE(SUBSTITUTE(実質収支比率等に係る経年分析!I$49,"▲","-"))),ROUND(VALUE(SUBSTITUTE(実質収支比率等に係る経年分析!I$49,"▲","-")),2),NA())</f>
        <v>2.66</v>
      </c>
      <c r="F21" s="134">
        <f>IF(ISNUMBER(VALUE(SUBSTITUTE(実質収支比率等に係る経年分析!J$49,"▲","-"))),ROUND(VALUE(SUBSTITUTE(実質収支比率等に係る経年分析!J$49,"▲","-")),2),NA())</f>
        <v>2.99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1.46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0.55000000000000004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0.57999999999999996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0.45</v>
      </c>
    </row>
    <row r="32" spans="1:11">
      <c r="A32" s="135" t="str">
        <f>IF(連結実質赤字比率に係る赤字・黒字の構成分析!C$38="",NA(),連結実質赤字比率に係る赤字・黒字の構成分析!C$38)</f>
        <v>駅北本郷土地区画整理事業特別会計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0.57999999999999996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8.7200000000000006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3.86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4.41</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10.220000000000001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9.2799999999999994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2123</v>
      </c>
      <c r="E42" s="136"/>
      <c r="F42" s="136"/>
      <c r="G42" s="136">
        <f>'実質公債費比率（分子）の構造'!L$52</f>
        <v>2160</v>
      </c>
      <c r="H42" s="136"/>
      <c r="I42" s="136"/>
      <c r="J42" s="136">
        <f>'実質公債費比率（分子）の構造'!M$52</f>
        <v>2201</v>
      </c>
      <c r="K42" s="136"/>
      <c r="L42" s="136"/>
      <c r="M42" s="136">
        <f>'実質公債費比率（分子）の構造'!N$52</f>
        <v>2270</v>
      </c>
      <c r="N42" s="136"/>
      <c r="O42" s="136"/>
      <c r="P42" s="136">
        <f>'実質公債費比率（分子）の構造'!O$52</f>
        <v>2389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v>
      </c>
      <c r="C44" s="136"/>
      <c r="D44" s="136"/>
      <c r="E44" s="136" t="str">
        <f>'実質公債費比率（分子）の構造'!L$50</f>
        <v>-</v>
      </c>
      <c r="F44" s="136"/>
      <c r="G44" s="136"/>
      <c r="H44" s="136">
        <f>'実質公債費比率（分子）の構造'!M$50</f>
        <v>6</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1056</v>
      </c>
      <c r="C46" s="136"/>
      <c r="D46" s="136"/>
      <c r="E46" s="136">
        <f>'実質公債費比率（分子）の構造'!L$48</f>
        <v>1095</v>
      </c>
      <c r="F46" s="136"/>
      <c r="G46" s="136"/>
      <c r="H46" s="136">
        <f>'実質公債費比率（分子）の構造'!M$48</f>
        <v>1094</v>
      </c>
      <c r="I46" s="136"/>
      <c r="J46" s="136"/>
      <c r="K46" s="136">
        <f>'実質公債費比率（分子）の構造'!N$48</f>
        <v>1119</v>
      </c>
      <c r="L46" s="136"/>
      <c r="M46" s="136"/>
      <c r="N46" s="136">
        <f>'実質公債費比率（分子）の構造'!O$48</f>
        <v>1177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2373</v>
      </c>
      <c r="C49" s="136"/>
      <c r="D49" s="136"/>
      <c r="E49" s="136">
        <f>'実質公債費比率（分子）の構造'!L$45</f>
        <v>2302</v>
      </c>
      <c r="F49" s="136"/>
      <c r="G49" s="136"/>
      <c r="H49" s="136">
        <f>'実質公債費比率（分子）の構造'!M$45</f>
        <v>2259</v>
      </c>
      <c r="I49" s="136"/>
      <c r="J49" s="136"/>
      <c r="K49" s="136">
        <f>'実質公債費比率（分子）の構造'!N$45</f>
        <v>2113</v>
      </c>
      <c r="L49" s="136"/>
      <c r="M49" s="136"/>
      <c r="N49" s="136">
        <f>'実質公債費比率（分子）の構造'!O$45</f>
        <v>1910</v>
      </c>
      <c r="O49" s="136"/>
      <c r="P49" s="136"/>
    </row>
    <row r="50" spans="1:16">
      <c r="A50" s="136" t="s">
        <v>58</v>
      </c>
      <c r="B50" s="136" t="e">
        <f>NA()</f>
        <v>#N/A</v>
      </c>
      <c r="C50" s="136">
        <f>IF(ISNUMBER('実質公債費比率（分子）の構造'!K$53),'実質公債費比率（分子）の構造'!K$53,NA())</f>
        <v>1326</v>
      </c>
      <c r="D50" s="136" t="e">
        <f>NA()</f>
        <v>#N/A</v>
      </c>
      <c r="E50" s="136" t="e">
        <f>NA()</f>
        <v>#N/A</v>
      </c>
      <c r="F50" s="136">
        <f>IF(ISNUMBER('実質公債費比率（分子）の構造'!L$53),'実質公債費比率（分子）の構造'!L$53,NA())</f>
        <v>1237</v>
      </c>
      <c r="G50" s="136" t="e">
        <f>NA()</f>
        <v>#N/A</v>
      </c>
      <c r="H50" s="136" t="e">
        <f>NA()</f>
        <v>#N/A</v>
      </c>
      <c r="I50" s="136">
        <f>IF(ISNUMBER('実質公債費比率（分子）の構造'!M$53),'実質公債費比率（分子）の構造'!M$53,NA())</f>
        <v>1158</v>
      </c>
      <c r="J50" s="136" t="e">
        <f>NA()</f>
        <v>#N/A</v>
      </c>
      <c r="K50" s="136" t="e">
        <f>NA()</f>
        <v>#N/A</v>
      </c>
      <c r="L50" s="136">
        <f>IF(ISNUMBER('実質公債費比率（分子）の構造'!N$53),'実質公債費比率（分子）の構造'!N$53,NA())</f>
        <v>962</v>
      </c>
      <c r="M50" s="136" t="e">
        <f>NA()</f>
        <v>#N/A</v>
      </c>
      <c r="N50" s="136" t="e">
        <f>NA()</f>
        <v>#N/A</v>
      </c>
      <c r="O50" s="136">
        <f>IF(ISNUMBER('実質公債費比率（分子）の構造'!O$53),'実質公債費比率（分子）の構造'!O$53,NA())</f>
        <v>698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21264</v>
      </c>
      <c r="E56" s="135"/>
      <c r="F56" s="135"/>
      <c r="G56" s="135">
        <f>'将来負担比率（分子）の構造'!J$51</f>
        <v>21608</v>
      </c>
      <c r="H56" s="135"/>
      <c r="I56" s="135"/>
      <c r="J56" s="135">
        <f>'将来負担比率（分子）の構造'!K$51</f>
        <v>21562</v>
      </c>
      <c r="K56" s="135"/>
      <c r="L56" s="135"/>
      <c r="M56" s="135">
        <f>'将来負担比率（分子）の構造'!L$51</f>
        <v>21454</v>
      </c>
      <c r="N56" s="135"/>
      <c r="O56" s="135"/>
      <c r="P56" s="135">
        <f>'将来負担比率（分子）の構造'!M$51</f>
        <v>21187</v>
      </c>
    </row>
    <row r="57" spans="1:16">
      <c r="A57" s="135" t="s">
        <v>35</v>
      </c>
      <c r="B57" s="135"/>
      <c r="C57" s="135"/>
      <c r="D57" s="135">
        <f>'将来負担比率（分子）の構造'!I$50</f>
        <v>5210</v>
      </c>
      <c r="E57" s="135"/>
      <c r="F57" s="135"/>
      <c r="G57" s="135">
        <f>'将来負担比率（分子）の構造'!J$50</f>
        <v>5054</v>
      </c>
      <c r="H57" s="135"/>
      <c r="I57" s="135"/>
      <c r="J57" s="135">
        <f>'将来負担比率（分子）の構造'!K$50</f>
        <v>4855</v>
      </c>
      <c r="K57" s="135"/>
      <c r="L57" s="135"/>
      <c r="M57" s="135">
        <f>'将来負担比率（分子）の構造'!L$50</f>
        <v>4625</v>
      </c>
      <c r="N57" s="135"/>
      <c r="O57" s="135"/>
      <c r="P57" s="135">
        <f>'将来負担比率（分子）の構造'!M$50</f>
        <v>4729</v>
      </c>
    </row>
    <row r="58" spans="1:16">
      <c r="A58" s="135" t="s">
        <v>34</v>
      </c>
      <c r="B58" s="135"/>
      <c r="C58" s="135"/>
      <c r="D58" s="135">
        <f>'将来負担比率（分子）の構造'!I$49</f>
        <v>4145</v>
      </c>
      <c r="E58" s="135"/>
      <c r="F58" s="135"/>
      <c r="G58" s="135">
        <f>'将来負担比率（分子）の構造'!J$49</f>
        <v>4453</v>
      </c>
      <c r="H58" s="135"/>
      <c r="I58" s="135"/>
      <c r="J58" s="135">
        <f>'将来負担比率（分子）の構造'!K$49</f>
        <v>4482</v>
      </c>
      <c r="K58" s="135"/>
      <c r="L58" s="135"/>
      <c r="M58" s="135">
        <f>'将来負担比率（分子）の構造'!L$49</f>
        <v>5373</v>
      </c>
      <c r="N58" s="135"/>
      <c r="O58" s="135"/>
      <c r="P58" s="135">
        <f>'将来負担比率（分子）の構造'!M$49</f>
        <v>5372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718</v>
      </c>
      <c r="C61" s="135"/>
      <c r="D61" s="135"/>
      <c r="E61" s="135">
        <f>'将来負担比率（分子）の構造'!J$46</f>
        <v>629</v>
      </c>
      <c r="F61" s="135"/>
      <c r="G61" s="135"/>
      <c r="H61" s="135">
        <f>'将来負担比率（分子）の構造'!K$46</f>
        <v>560</v>
      </c>
      <c r="I61" s="135"/>
      <c r="J61" s="135"/>
      <c r="K61" s="135">
        <f>'将来負担比率（分子）の構造'!L$46</f>
        <v>491</v>
      </c>
      <c r="L61" s="135"/>
      <c r="M61" s="135"/>
      <c r="N61" s="135">
        <f>'将来負担比率（分子）の構造'!M$46</f>
        <v>356</v>
      </c>
      <c r="O61" s="135"/>
      <c r="P61" s="135"/>
    </row>
    <row r="62" spans="1:16">
      <c r="A62" s="135" t="s">
        <v>29</v>
      </c>
      <c r="B62" s="135">
        <f>'将来負担比率（分子）の構造'!I$45</f>
        <v>2292</v>
      </c>
      <c r="C62" s="135"/>
      <c r="D62" s="135"/>
      <c r="E62" s="135">
        <f>'将来負担比率（分子）の構造'!J$45</f>
        <v>2219</v>
      </c>
      <c r="F62" s="135"/>
      <c r="G62" s="135"/>
      <c r="H62" s="135">
        <f>'将来負担比率（分子）の構造'!K$45</f>
        <v>2290</v>
      </c>
      <c r="I62" s="135"/>
      <c r="J62" s="135"/>
      <c r="K62" s="135">
        <f>'将来負担比率（分子）の構造'!L$45</f>
        <v>2161</v>
      </c>
      <c r="L62" s="135"/>
      <c r="M62" s="135"/>
      <c r="N62" s="135">
        <f>'将来負担比率（分子）の構造'!M$45</f>
        <v>1923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18040</v>
      </c>
      <c r="C64" s="135"/>
      <c r="D64" s="135"/>
      <c r="E64" s="135">
        <f>'将来負担比率（分子）の構造'!J$43</f>
        <v>17658</v>
      </c>
      <c r="F64" s="135"/>
      <c r="G64" s="135"/>
      <c r="H64" s="135">
        <f>'将来負担比率（分子）の構造'!K$43</f>
        <v>16999</v>
      </c>
      <c r="I64" s="135"/>
      <c r="J64" s="135"/>
      <c r="K64" s="135">
        <f>'将来負担比率（分子）の構造'!L$43</f>
        <v>16562</v>
      </c>
      <c r="L64" s="135"/>
      <c r="M64" s="135"/>
      <c r="N64" s="135">
        <f>'将来負担比率（分子）の構造'!M$43</f>
        <v>16047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17972</v>
      </c>
      <c r="C66" s="135"/>
      <c r="D66" s="135"/>
      <c r="E66" s="135">
        <f>'将来負担比率（分子）の構造'!J$41</f>
        <v>17648</v>
      </c>
      <c r="F66" s="135"/>
      <c r="G66" s="135"/>
      <c r="H66" s="135">
        <f>'将来負担比率（分子）の構造'!K$41</f>
        <v>17219</v>
      </c>
      <c r="I66" s="135"/>
      <c r="J66" s="135"/>
      <c r="K66" s="135">
        <f>'将来負担比率（分子）の構造'!L$41</f>
        <v>16751</v>
      </c>
      <c r="L66" s="135"/>
      <c r="M66" s="135"/>
      <c r="N66" s="135">
        <f>'将来負担比率（分子）の構造'!M$41</f>
        <v>16755</v>
      </c>
      <c r="O66" s="135"/>
      <c r="P66" s="135"/>
    </row>
    <row r="67" spans="1:16">
      <c r="A67" s="135" t="s">
        <v>62</v>
      </c>
      <c r="B67" s="135" t="e">
        <f>NA()</f>
        <v>#N/A</v>
      </c>
      <c r="C67" s="135">
        <f>IF(ISNUMBER('将来負担比率（分子）の構造'!I$52), IF('将来負担比率（分子）の構造'!I$52 &lt; 0, 0, '将来負担比率（分子）の構造'!I$52), NA())</f>
        <v>8403</v>
      </c>
      <c r="D67" s="135" t="e">
        <f>NA()</f>
        <v>#N/A</v>
      </c>
      <c r="E67" s="135" t="e">
        <f>NA()</f>
        <v>#N/A</v>
      </c>
      <c r="F67" s="135">
        <f>IF(ISNUMBER('将来負担比率（分子）の構造'!J$52), IF('将来負担比率（分子）の構造'!J$52 &lt; 0, 0, '将来負担比率（分子）の構造'!J$52), NA())</f>
        <v>7040</v>
      </c>
      <c r="G67" s="135" t="e">
        <f>NA()</f>
        <v>#N/A</v>
      </c>
      <c r="H67" s="135" t="e">
        <f>NA()</f>
        <v>#N/A</v>
      </c>
      <c r="I67" s="135">
        <f>IF(ISNUMBER('将来負担比率（分子）の構造'!K$52), IF('将来負担比率（分子）の構造'!K$52 &lt; 0, 0, '将来負担比率（分子）の構造'!K$52), NA())</f>
        <v>6168</v>
      </c>
      <c r="J67" s="135" t="e">
        <f>NA()</f>
        <v>#N/A</v>
      </c>
      <c r="K67" s="135" t="e">
        <f>NA()</f>
        <v>#N/A</v>
      </c>
      <c r="L67" s="135">
        <f>IF(ISNUMBER('将来負担比率（分子）の構造'!L$52), IF('将来負担比率（分子）の構造'!L$52 &lt; 0, 0, '将来負担比率（分子）の構造'!L$52), NA())</f>
        <v>4512</v>
      </c>
      <c r="M67" s="135" t="e">
        <f>NA()</f>
        <v>#N/A</v>
      </c>
      <c r="N67" s="135" t="e">
        <f>NA()</f>
        <v>#N/A</v>
      </c>
      <c r="O67" s="135">
        <f>IF(ISNUMBER('将来負担比率（分子）の構造'!M$52), IF('将来負担比率（分子）の構造'!M$52 &lt; 0, 0, '将来負担比率（分子）の構造'!M$52), NA())</f>
        <v>3793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8683131</v>
      </c>
      <c r="S5" s="583"/>
      <c r="T5" s="583"/>
      <c r="U5" s="583"/>
      <c r="V5" s="583"/>
      <c r="W5" s="583"/>
      <c r="X5" s="583"/>
      <c r="Y5" s="584"/>
      <c r="Z5" s="585">
        <v>40</v>
      </c>
      <c r="AA5" s="585"/>
      <c r="AB5" s="585"/>
      <c r="AC5" s="585"/>
      <c r="AD5" s="586">
        <v>8165539</v>
      </c>
      <c r="AE5" s="586"/>
      <c r="AF5" s="586"/>
      <c r="AG5" s="586"/>
      <c r="AH5" s="586"/>
      <c r="AI5" s="586"/>
      <c r="AJ5" s="586"/>
      <c r="AK5" s="586"/>
      <c r="AL5" s="587">
        <v>68.3</v>
      </c>
      <c r="AM5" s="588"/>
      <c r="AN5" s="588"/>
      <c r="AO5" s="589"/>
      <c r="AP5" s="579" t="s">
        <v>207</v>
      </c>
      <c r="AQ5" s="580"/>
      <c r="AR5" s="580"/>
      <c r="AS5" s="580"/>
      <c r="AT5" s="580"/>
      <c r="AU5" s="580"/>
      <c r="AV5" s="580"/>
      <c r="AW5" s="580"/>
      <c r="AX5" s="580"/>
      <c r="AY5" s="580"/>
      <c r="AZ5" s="580"/>
      <c r="BA5" s="580"/>
      <c r="BB5" s="580"/>
      <c r="BC5" s="580"/>
      <c r="BD5" s="580"/>
      <c r="BE5" s="580"/>
      <c r="BF5" s="581"/>
      <c r="BG5" s="593">
        <v>8137100</v>
      </c>
      <c r="BH5" s="594"/>
      <c r="BI5" s="594"/>
      <c r="BJ5" s="594"/>
      <c r="BK5" s="594"/>
      <c r="BL5" s="594"/>
      <c r="BM5" s="594"/>
      <c r="BN5" s="595"/>
      <c r="BO5" s="596">
        <v>93.7</v>
      </c>
      <c r="BP5" s="596"/>
      <c r="BQ5" s="596"/>
      <c r="BR5" s="596"/>
      <c r="BS5" s="597">
        <v>467</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236884</v>
      </c>
      <c r="S6" s="594"/>
      <c r="T6" s="594"/>
      <c r="U6" s="594"/>
      <c r="V6" s="594"/>
      <c r="W6" s="594"/>
      <c r="X6" s="594"/>
      <c r="Y6" s="595"/>
      <c r="Z6" s="596">
        <v>1.1000000000000001</v>
      </c>
      <c r="AA6" s="596"/>
      <c r="AB6" s="596"/>
      <c r="AC6" s="596"/>
      <c r="AD6" s="597">
        <v>236884</v>
      </c>
      <c r="AE6" s="597"/>
      <c r="AF6" s="597"/>
      <c r="AG6" s="597"/>
      <c r="AH6" s="597"/>
      <c r="AI6" s="597"/>
      <c r="AJ6" s="597"/>
      <c r="AK6" s="597"/>
      <c r="AL6" s="598">
        <v>2</v>
      </c>
      <c r="AM6" s="599"/>
      <c r="AN6" s="599"/>
      <c r="AO6" s="600"/>
      <c r="AP6" s="590" t="s">
        <v>212</v>
      </c>
      <c r="AQ6" s="591"/>
      <c r="AR6" s="591"/>
      <c r="AS6" s="591"/>
      <c r="AT6" s="591"/>
      <c r="AU6" s="591"/>
      <c r="AV6" s="591"/>
      <c r="AW6" s="591"/>
      <c r="AX6" s="591"/>
      <c r="AY6" s="591"/>
      <c r="AZ6" s="591"/>
      <c r="BA6" s="591"/>
      <c r="BB6" s="591"/>
      <c r="BC6" s="591"/>
      <c r="BD6" s="591"/>
      <c r="BE6" s="591"/>
      <c r="BF6" s="592"/>
      <c r="BG6" s="593">
        <v>8137100</v>
      </c>
      <c r="BH6" s="594"/>
      <c r="BI6" s="594"/>
      <c r="BJ6" s="594"/>
      <c r="BK6" s="594"/>
      <c r="BL6" s="594"/>
      <c r="BM6" s="594"/>
      <c r="BN6" s="595"/>
      <c r="BO6" s="596">
        <v>93.7</v>
      </c>
      <c r="BP6" s="596"/>
      <c r="BQ6" s="596"/>
      <c r="BR6" s="596"/>
      <c r="BS6" s="597">
        <v>467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217038</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217014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19231</v>
      </c>
      <c r="S7" s="594"/>
      <c r="T7" s="594"/>
      <c r="U7" s="594"/>
      <c r="V7" s="594"/>
      <c r="W7" s="594"/>
      <c r="X7" s="594"/>
      <c r="Y7" s="595"/>
      <c r="Z7" s="596">
        <v>0.1</v>
      </c>
      <c r="AA7" s="596"/>
      <c r="AB7" s="596"/>
      <c r="AC7" s="596"/>
      <c r="AD7" s="597">
        <v>19231</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3777507</v>
      </c>
      <c r="BH7" s="594"/>
      <c r="BI7" s="594"/>
      <c r="BJ7" s="594"/>
      <c r="BK7" s="594"/>
      <c r="BL7" s="594"/>
      <c r="BM7" s="594"/>
      <c r="BN7" s="595"/>
      <c r="BO7" s="596">
        <v>43.5</v>
      </c>
      <c r="BP7" s="596"/>
      <c r="BQ7" s="596"/>
      <c r="BR7" s="596"/>
      <c r="BS7" s="597">
        <v>467</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2841865</v>
      </c>
      <c r="CS7" s="594"/>
      <c r="CT7" s="594"/>
      <c r="CU7" s="594"/>
      <c r="CV7" s="594"/>
      <c r="CW7" s="594"/>
      <c r="CX7" s="594"/>
      <c r="CY7" s="595"/>
      <c r="CZ7" s="596">
        <v>14</v>
      </c>
      <c r="DA7" s="596"/>
      <c r="DB7" s="596"/>
      <c r="DC7" s="596"/>
      <c r="DD7" s="602">
        <v>306427</v>
      </c>
      <c r="DE7" s="594"/>
      <c r="DF7" s="594"/>
      <c r="DG7" s="594"/>
      <c r="DH7" s="594"/>
      <c r="DI7" s="594"/>
      <c r="DJ7" s="594"/>
      <c r="DK7" s="594"/>
      <c r="DL7" s="594"/>
      <c r="DM7" s="594"/>
      <c r="DN7" s="594"/>
      <c r="DO7" s="594"/>
      <c r="DP7" s="595"/>
      <c r="DQ7" s="602">
        <v>2366869</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58205</v>
      </c>
      <c r="S8" s="594"/>
      <c r="T8" s="594"/>
      <c r="U8" s="594"/>
      <c r="V8" s="594"/>
      <c r="W8" s="594"/>
      <c r="X8" s="594"/>
      <c r="Y8" s="595"/>
      <c r="Z8" s="596">
        <v>0.3</v>
      </c>
      <c r="AA8" s="596"/>
      <c r="AB8" s="596"/>
      <c r="AC8" s="596"/>
      <c r="AD8" s="597">
        <v>58205</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115082</v>
      </c>
      <c r="BH8" s="594"/>
      <c r="BI8" s="594"/>
      <c r="BJ8" s="594"/>
      <c r="BK8" s="594"/>
      <c r="BL8" s="594"/>
      <c r="BM8" s="594"/>
      <c r="BN8" s="595"/>
      <c r="BO8" s="596">
        <v>1.3</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7477547</v>
      </c>
      <c r="CS8" s="594"/>
      <c r="CT8" s="594"/>
      <c r="CU8" s="594"/>
      <c r="CV8" s="594"/>
      <c r="CW8" s="594"/>
      <c r="CX8" s="594"/>
      <c r="CY8" s="595"/>
      <c r="CZ8" s="596">
        <v>36.799999999999997</v>
      </c>
      <c r="DA8" s="596"/>
      <c r="DB8" s="596"/>
      <c r="DC8" s="596"/>
      <c r="DD8" s="602">
        <v>82950</v>
      </c>
      <c r="DE8" s="594"/>
      <c r="DF8" s="594"/>
      <c r="DG8" s="594"/>
      <c r="DH8" s="594"/>
      <c r="DI8" s="594"/>
      <c r="DJ8" s="594"/>
      <c r="DK8" s="594"/>
      <c r="DL8" s="594"/>
      <c r="DM8" s="594"/>
      <c r="DN8" s="594"/>
      <c r="DO8" s="594"/>
      <c r="DP8" s="595"/>
      <c r="DQ8" s="602">
        <v>3407432</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28189</v>
      </c>
      <c r="S9" s="594"/>
      <c r="T9" s="594"/>
      <c r="U9" s="594"/>
      <c r="V9" s="594"/>
      <c r="W9" s="594"/>
      <c r="X9" s="594"/>
      <c r="Y9" s="595"/>
      <c r="Z9" s="596">
        <v>0.1</v>
      </c>
      <c r="AA9" s="596"/>
      <c r="AB9" s="596"/>
      <c r="AC9" s="596"/>
      <c r="AD9" s="597">
        <v>28189</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3122389</v>
      </c>
      <c r="BH9" s="594"/>
      <c r="BI9" s="594"/>
      <c r="BJ9" s="594"/>
      <c r="BK9" s="594"/>
      <c r="BL9" s="594"/>
      <c r="BM9" s="594"/>
      <c r="BN9" s="595"/>
      <c r="BO9" s="596">
        <v>36</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2125738</v>
      </c>
      <c r="CS9" s="594"/>
      <c r="CT9" s="594"/>
      <c r="CU9" s="594"/>
      <c r="CV9" s="594"/>
      <c r="CW9" s="594"/>
      <c r="CX9" s="594"/>
      <c r="CY9" s="595"/>
      <c r="CZ9" s="596">
        <v>10.5</v>
      </c>
      <c r="DA9" s="596"/>
      <c r="DB9" s="596"/>
      <c r="DC9" s="596"/>
      <c r="DD9" s="602">
        <v>54264</v>
      </c>
      <c r="DE9" s="594"/>
      <c r="DF9" s="594"/>
      <c r="DG9" s="594"/>
      <c r="DH9" s="594"/>
      <c r="DI9" s="594"/>
      <c r="DJ9" s="594"/>
      <c r="DK9" s="594"/>
      <c r="DL9" s="594"/>
      <c r="DM9" s="594"/>
      <c r="DN9" s="594"/>
      <c r="DO9" s="594"/>
      <c r="DP9" s="595"/>
      <c r="DQ9" s="602">
        <v>1993523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697933</v>
      </c>
      <c r="S10" s="594"/>
      <c r="T10" s="594"/>
      <c r="U10" s="594"/>
      <c r="V10" s="594"/>
      <c r="W10" s="594"/>
      <c r="X10" s="594"/>
      <c r="Y10" s="595"/>
      <c r="Z10" s="596">
        <v>3.2</v>
      </c>
      <c r="AA10" s="596"/>
      <c r="AB10" s="596"/>
      <c r="AC10" s="596"/>
      <c r="AD10" s="597">
        <v>697933</v>
      </c>
      <c r="AE10" s="597"/>
      <c r="AF10" s="597"/>
      <c r="AG10" s="597"/>
      <c r="AH10" s="597"/>
      <c r="AI10" s="597"/>
      <c r="AJ10" s="597"/>
      <c r="AK10" s="597"/>
      <c r="AL10" s="598">
        <v>5.8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164647</v>
      </c>
      <c r="BH10" s="594"/>
      <c r="BI10" s="594"/>
      <c r="BJ10" s="594"/>
      <c r="BK10" s="594"/>
      <c r="BL10" s="594"/>
      <c r="BM10" s="594"/>
      <c r="BN10" s="595"/>
      <c r="BO10" s="596">
        <v>1.9</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18003</v>
      </c>
      <c r="CS10" s="594"/>
      <c r="CT10" s="594"/>
      <c r="CU10" s="594"/>
      <c r="CV10" s="594"/>
      <c r="CW10" s="594"/>
      <c r="CX10" s="594"/>
      <c r="CY10" s="595"/>
      <c r="CZ10" s="596">
        <v>0.1</v>
      </c>
      <c r="DA10" s="596"/>
      <c r="DB10" s="596"/>
      <c r="DC10" s="596"/>
      <c r="DD10" s="602">
        <v>3024</v>
      </c>
      <c r="DE10" s="594"/>
      <c r="DF10" s="594"/>
      <c r="DG10" s="594"/>
      <c r="DH10" s="594"/>
      <c r="DI10" s="594"/>
      <c r="DJ10" s="594"/>
      <c r="DK10" s="594"/>
      <c r="DL10" s="594"/>
      <c r="DM10" s="594"/>
      <c r="DN10" s="594"/>
      <c r="DO10" s="594"/>
      <c r="DP10" s="595"/>
      <c r="DQ10" s="602">
        <v>13208</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375389</v>
      </c>
      <c r="BH11" s="594"/>
      <c r="BI11" s="594"/>
      <c r="BJ11" s="594"/>
      <c r="BK11" s="594"/>
      <c r="BL11" s="594"/>
      <c r="BM11" s="594"/>
      <c r="BN11" s="595"/>
      <c r="BO11" s="596">
        <v>4.3</v>
      </c>
      <c r="BP11" s="596"/>
      <c r="BQ11" s="596"/>
      <c r="BR11" s="596"/>
      <c r="BS11" s="602">
        <v>467</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420333</v>
      </c>
      <c r="CS11" s="594"/>
      <c r="CT11" s="594"/>
      <c r="CU11" s="594"/>
      <c r="CV11" s="594"/>
      <c r="CW11" s="594"/>
      <c r="CX11" s="594"/>
      <c r="CY11" s="595"/>
      <c r="CZ11" s="596">
        <v>2.1</v>
      </c>
      <c r="DA11" s="596"/>
      <c r="DB11" s="596"/>
      <c r="DC11" s="596"/>
      <c r="DD11" s="602">
        <v>178829</v>
      </c>
      <c r="DE11" s="594"/>
      <c r="DF11" s="594"/>
      <c r="DG11" s="594"/>
      <c r="DH11" s="594"/>
      <c r="DI11" s="594"/>
      <c r="DJ11" s="594"/>
      <c r="DK11" s="594"/>
      <c r="DL11" s="594"/>
      <c r="DM11" s="594"/>
      <c r="DN11" s="594"/>
      <c r="DO11" s="594"/>
      <c r="DP11" s="595"/>
      <c r="DQ11" s="602">
        <v>311333</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3779122</v>
      </c>
      <c r="BH12" s="594"/>
      <c r="BI12" s="594"/>
      <c r="BJ12" s="594"/>
      <c r="BK12" s="594"/>
      <c r="BL12" s="594"/>
      <c r="BM12" s="594"/>
      <c r="BN12" s="595"/>
      <c r="BO12" s="596">
        <v>43.5</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225740</v>
      </c>
      <c r="CS12" s="594"/>
      <c r="CT12" s="594"/>
      <c r="CU12" s="594"/>
      <c r="CV12" s="594"/>
      <c r="CW12" s="594"/>
      <c r="CX12" s="594"/>
      <c r="CY12" s="595"/>
      <c r="CZ12" s="596">
        <v>1.1000000000000001</v>
      </c>
      <c r="DA12" s="596"/>
      <c r="DB12" s="596"/>
      <c r="DC12" s="596"/>
      <c r="DD12" s="602">
        <v>59772</v>
      </c>
      <c r="DE12" s="594"/>
      <c r="DF12" s="594"/>
      <c r="DG12" s="594"/>
      <c r="DH12" s="594"/>
      <c r="DI12" s="594"/>
      <c r="DJ12" s="594"/>
      <c r="DK12" s="594"/>
      <c r="DL12" s="594"/>
      <c r="DM12" s="594"/>
      <c r="DN12" s="594"/>
      <c r="DO12" s="594"/>
      <c r="DP12" s="595"/>
      <c r="DQ12" s="602">
        <v>133178</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27814</v>
      </c>
      <c r="S13" s="594"/>
      <c r="T13" s="594"/>
      <c r="U13" s="594"/>
      <c r="V13" s="594"/>
      <c r="W13" s="594"/>
      <c r="X13" s="594"/>
      <c r="Y13" s="595"/>
      <c r="Z13" s="596">
        <v>0.1</v>
      </c>
      <c r="AA13" s="596"/>
      <c r="AB13" s="596"/>
      <c r="AC13" s="596"/>
      <c r="AD13" s="597">
        <v>27814</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3778496</v>
      </c>
      <c r="BH13" s="594"/>
      <c r="BI13" s="594"/>
      <c r="BJ13" s="594"/>
      <c r="BK13" s="594"/>
      <c r="BL13" s="594"/>
      <c r="BM13" s="594"/>
      <c r="BN13" s="595"/>
      <c r="BO13" s="596">
        <v>43.5</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2490881</v>
      </c>
      <c r="CS13" s="594"/>
      <c r="CT13" s="594"/>
      <c r="CU13" s="594"/>
      <c r="CV13" s="594"/>
      <c r="CW13" s="594"/>
      <c r="CX13" s="594"/>
      <c r="CY13" s="595"/>
      <c r="CZ13" s="596">
        <v>12.3</v>
      </c>
      <c r="DA13" s="596"/>
      <c r="DB13" s="596"/>
      <c r="DC13" s="596"/>
      <c r="DD13" s="602">
        <v>768321</v>
      </c>
      <c r="DE13" s="594"/>
      <c r="DF13" s="594"/>
      <c r="DG13" s="594"/>
      <c r="DH13" s="594"/>
      <c r="DI13" s="594"/>
      <c r="DJ13" s="594"/>
      <c r="DK13" s="594"/>
      <c r="DL13" s="594"/>
      <c r="DM13" s="594"/>
      <c r="DN13" s="594"/>
      <c r="DO13" s="594"/>
      <c r="DP13" s="595"/>
      <c r="DQ13" s="602">
        <v>2155761</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127959</v>
      </c>
      <c r="BH14" s="594"/>
      <c r="BI14" s="594"/>
      <c r="BJ14" s="594"/>
      <c r="BK14" s="594"/>
      <c r="BL14" s="594"/>
      <c r="BM14" s="594"/>
      <c r="BN14" s="595"/>
      <c r="BO14" s="596">
        <v>1.5</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702442</v>
      </c>
      <c r="CS14" s="594"/>
      <c r="CT14" s="594"/>
      <c r="CU14" s="594"/>
      <c r="CV14" s="594"/>
      <c r="CW14" s="594"/>
      <c r="CX14" s="594"/>
      <c r="CY14" s="595"/>
      <c r="CZ14" s="596">
        <v>3.5</v>
      </c>
      <c r="DA14" s="596"/>
      <c r="DB14" s="596"/>
      <c r="DC14" s="596"/>
      <c r="DD14" s="602">
        <v>50878</v>
      </c>
      <c r="DE14" s="594"/>
      <c r="DF14" s="594"/>
      <c r="DG14" s="594"/>
      <c r="DH14" s="594"/>
      <c r="DI14" s="594"/>
      <c r="DJ14" s="594"/>
      <c r="DK14" s="594"/>
      <c r="DL14" s="594"/>
      <c r="DM14" s="594"/>
      <c r="DN14" s="594"/>
      <c r="DO14" s="594"/>
      <c r="DP14" s="595"/>
      <c r="DQ14" s="602">
        <v>650639</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42561</v>
      </c>
      <c r="S15" s="594"/>
      <c r="T15" s="594"/>
      <c r="U15" s="594"/>
      <c r="V15" s="594"/>
      <c r="W15" s="594"/>
      <c r="X15" s="594"/>
      <c r="Y15" s="595"/>
      <c r="Z15" s="596">
        <v>0.2</v>
      </c>
      <c r="AA15" s="596"/>
      <c r="AB15" s="596"/>
      <c r="AC15" s="596"/>
      <c r="AD15" s="597">
        <v>42561</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452512</v>
      </c>
      <c r="BH15" s="594"/>
      <c r="BI15" s="594"/>
      <c r="BJ15" s="594"/>
      <c r="BK15" s="594"/>
      <c r="BL15" s="594"/>
      <c r="BM15" s="594"/>
      <c r="BN15" s="595"/>
      <c r="BO15" s="596">
        <v>5.2</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1890705</v>
      </c>
      <c r="CS15" s="594"/>
      <c r="CT15" s="594"/>
      <c r="CU15" s="594"/>
      <c r="CV15" s="594"/>
      <c r="CW15" s="594"/>
      <c r="CX15" s="594"/>
      <c r="CY15" s="595"/>
      <c r="CZ15" s="596">
        <v>9.3000000000000007</v>
      </c>
      <c r="DA15" s="596"/>
      <c r="DB15" s="596"/>
      <c r="DC15" s="596"/>
      <c r="DD15" s="602">
        <v>576480</v>
      </c>
      <c r="DE15" s="594"/>
      <c r="DF15" s="594"/>
      <c r="DG15" s="594"/>
      <c r="DH15" s="594"/>
      <c r="DI15" s="594"/>
      <c r="DJ15" s="594"/>
      <c r="DK15" s="594"/>
      <c r="DL15" s="594"/>
      <c r="DM15" s="594"/>
      <c r="DN15" s="594"/>
      <c r="DO15" s="594"/>
      <c r="DP15" s="595"/>
      <c r="DQ15" s="602">
        <v>1530429</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3112945</v>
      </c>
      <c r="S16" s="594"/>
      <c r="T16" s="594"/>
      <c r="U16" s="594"/>
      <c r="V16" s="594"/>
      <c r="W16" s="594"/>
      <c r="X16" s="594"/>
      <c r="Y16" s="595"/>
      <c r="Z16" s="596">
        <v>14.3</v>
      </c>
      <c r="AA16" s="596"/>
      <c r="AB16" s="596"/>
      <c r="AC16" s="596"/>
      <c r="AD16" s="597">
        <v>2620597</v>
      </c>
      <c r="AE16" s="597"/>
      <c r="AF16" s="597"/>
      <c r="AG16" s="597"/>
      <c r="AH16" s="597"/>
      <c r="AI16" s="597"/>
      <c r="AJ16" s="597"/>
      <c r="AK16" s="597"/>
      <c r="AL16" s="598">
        <v>21.9</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2620597</v>
      </c>
      <c r="S17" s="594"/>
      <c r="T17" s="594"/>
      <c r="U17" s="594"/>
      <c r="V17" s="594"/>
      <c r="W17" s="594"/>
      <c r="X17" s="594"/>
      <c r="Y17" s="595"/>
      <c r="Z17" s="596">
        <v>12.1</v>
      </c>
      <c r="AA17" s="596"/>
      <c r="AB17" s="596"/>
      <c r="AC17" s="596"/>
      <c r="AD17" s="597">
        <v>2620597</v>
      </c>
      <c r="AE17" s="597"/>
      <c r="AF17" s="597"/>
      <c r="AG17" s="597"/>
      <c r="AH17" s="597"/>
      <c r="AI17" s="597"/>
      <c r="AJ17" s="597"/>
      <c r="AK17" s="597"/>
      <c r="AL17" s="598">
        <v>21.9</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1910297</v>
      </c>
      <c r="CS17" s="594"/>
      <c r="CT17" s="594"/>
      <c r="CU17" s="594"/>
      <c r="CV17" s="594"/>
      <c r="CW17" s="594"/>
      <c r="CX17" s="594"/>
      <c r="CY17" s="595"/>
      <c r="CZ17" s="596">
        <v>9.4</v>
      </c>
      <c r="DA17" s="596"/>
      <c r="DB17" s="596"/>
      <c r="DC17" s="596"/>
      <c r="DD17" s="602" t="s">
        <v>111</v>
      </c>
      <c r="DE17" s="594"/>
      <c r="DF17" s="594"/>
      <c r="DG17" s="594"/>
      <c r="DH17" s="594"/>
      <c r="DI17" s="594"/>
      <c r="DJ17" s="594"/>
      <c r="DK17" s="594"/>
      <c r="DL17" s="594"/>
      <c r="DM17" s="594"/>
      <c r="DN17" s="594"/>
      <c r="DO17" s="594"/>
      <c r="DP17" s="595"/>
      <c r="DQ17" s="602">
        <v>1910297</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492348</v>
      </c>
      <c r="S18" s="594"/>
      <c r="T18" s="594"/>
      <c r="U18" s="594"/>
      <c r="V18" s="594"/>
      <c r="W18" s="594"/>
      <c r="X18" s="594"/>
      <c r="Y18" s="595"/>
      <c r="Z18" s="596">
        <v>2.2999999999999998</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546031</v>
      </c>
      <c r="BH19" s="594"/>
      <c r="BI19" s="594"/>
      <c r="BJ19" s="594"/>
      <c r="BK19" s="594"/>
      <c r="BL19" s="594"/>
      <c r="BM19" s="594"/>
      <c r="BN19" s="595"/>
      <c r="BO19" s="596">
        <v>6.3</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12906893</v>
      </c>
      <c r="S20" s="594"/>
      <c r="T20" s="594"/>
      <c r="U20" s="594"/>
      <c r="V20" s="594"/>
      <c r="W20" s="594"/>
      <c r="X20" s="594"/>
      <c r="Y20" s="595"/>
      <c r="Z20" s="596">
        <v>59.5</v>
      </c>
      <c r="AA20" s="596"/>
      <c r="AB20" s="596"/>
      <c r="AC20" s="596"/>
      <c r="AD20" s="597">
        <v>11896953</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546031</v>
      </c>
      <c r="BH20" s="594"/>
      <c r="BI20" s="594"/>
      <c r="BJ20" s="594"/>
      <c r="BK20" s="594"/>
      <c r="BL20" s="594"/>
      <c r="BM20" s="594"/>
      <c r="BN20" s="595"/>
      <c r="BO20" s="596">
        <v>6.3</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20320589</v>
      </c>
      <c r="CS20" s="594"/>
      <c r="CT20" s="594"/>
      <c r="CU20" s="594"/>
      <c r="CV20" s="594"/>
      <c r="CW20" s="594"/>
      <c r="CX20" s="594"/>
      <c r="CY20" s="595"/>
      <c r="CZ20" s="596">
        <v>100</v>
      </c>
      <c r="DA20" s="596"/>
      <c r="DB20" s="596"/>
      <c r="DC20" s="596"/>
      <c r="DD20" s="602">
        <v>2080945</v>
      </c>
      <c r="DE20" s="594"/>
      <c r="DF20" s="594"/>
      <c r="DG20" s="594"/>
      <c r="DH20" s="594"/>
      <c r="DI20" s="594"/>
      <c r="DJ20" s="594"/>
      <c r="DK20" s="594"/>
      <c r="DL20" s="594"/>
      <c r="DM20" s="594"/>
      <c r="DN20" s="594"/>
      <c r="DO20" s="594"/>
      <c r="DP20" s="595"/>
      <c r="DQ20" s="602">
        <v>14689683</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8597</v>
      </c>
      <c r="S21" s="594"/>
      <c r="T21" s="594"/>
      <c r="U21" s="594"/>
      <c r="V21" s="594"/>
      <c r="W21" s="594"/>
      <c r="X21" s="594"/>
      <c r="Y21" s="595"/>
      <c r="Z21" s="596">
        <v>0</v>
      </c>
      <c r="AA21" s="596"/>
      <c r="AB21" s="596"/>
      <c r="AC21" s="596"/>
      <c r="AD21" s="597">
        <v>8597</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3312</v>
      </c>
      <c r="BH21" s="594"/>
      <c r="BI21" s="594"/>
      <c r="BJ21" s="594"/>
      <c r="BK21" s="594"/>
      <c r="BL21" s="594"/>
      <c r="BM21" s="594"/>
      <c r="BN21" s="595"/>
      <c r="BO21" s="596">
        <v>0</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451219</v>
      </c>
      <c r="S22" s="594"/>
      <c r="T22" s="594"/>
      <c r="U22" s="594"/>
      <c r="V22" s="594"/>
      <c r="W22" s="594"/>
      <c r="X22" s="594"/>
      <c r="Y22" s="595"/>
      <c r="Z22" s="596">
        <v>2.1</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92801</v>
      </c>
      <c r="S23" s="594"/>
      <c r="T23" s="594"/>
      <c r="U23" s="594"/>
      <c r="V23" s="594"/>
      <c r="W23" s="594"/>
      <c r="X23" s="594"/>
      <c r="Y23" s="595"/>
      <c r="Z23" s="596">
        <v>0.4</v>
      </c>
      <c r="AA23" s="596"/>
      <c r="AB23" s="596"/>
      <c r="AC23" s="596"/>
      <c r="AD23" s="597">
        <v>48842</v>
      </c>
      <c r="AE23" s="597"/>
      <c r="AF23" s="597"/>
      <c r="AG23" s="597"/>
      <c r="AH23" s="597"/>
      <c r="AI23" s="597"/>
      <c r="AJ23" s="597"/>
      <c r="AK23" s="597"/>
      <c r="AL23" s="598">
        <v>0.4</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517592</v>
      </c>
      <c r="BH23" s="594"/>
      <c r="BI23" s="594"/>
      <c r="BJ23" s="594"/>
      <c r="BK23" s="594"/>
      <c r="BL23" s="594"/>
      <c r="BM23" s="594"/>
      <c r="BN23" s="595"/>
      <c r="BO23" s="596">
        <v>6</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40402</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v>25127</v>
      </c>
      <c r="BH24" s="594"/>
      <c r="BI24" s="594"/>
      <c r="BJ24" s="594"/>
      <c r="BK24" s="594"/>
      <c r="BL24" s="594"/>
      <c r="BM24" s="594"/>
      <c r="BN24" s="595"/>
      <c r="BO24" s="596">
        <v>0.3</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9927211</v>
      </c>
      <c r="CS24" s="583"/>
      <c r="CT24" s="583"/>
      <c r="CU24" s="583"/>
      <c r="CV24" s="583"/>
      <c r="CW24" s="583"/>
      <c r="CX24" s="583"/>
      <c r="CY24" s="584"/>
      <c r="CZ24" s="620">
        <v>48.9</v>
      </c>
      <c r="DA24" s="621"/>
      <c r="DB24" s="621"/>
      <c r="DC24" s="622"/>
      <c r="DD24" s="619">
        <v>6293226</v>
      </c>
      <c r="DE24" s="583"/>
      <c r="DF24" s="583"/>
      <c r="DG24" s="583"/>
      <c r="DH24" s="583"/>
      <c r="DI24" s="583"/>
      <c r="DJ24" s="583"/>
      <c r="DK24" s="584"/>
      <c r="DL24" s="619">
        <v>6292152</v>
      </c>
      <c r="DM24" s="583"/>
      <c r="DN24" s="583"/>
      <c r="DO24" s="583"/>
      <c r="DP24" s="583"/>
      <c r="DQ24" s="583"/>
      <c r="DR24" s="583"/>
      <c r="DS24" s="583"/>
      <c r="DT24" s="583"/>
      <c r="DU24" s="583"/>
      <c r="DV24" s="584"/>
      <c r="DW24" s="587">
        <v>47.9</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2672808</v>
      </c>
      <c r="S25" s="594"/>
      <c r="T25" s="594"/>
      <c r="U25" s="594"/>
      <c r="V25" s="594"/>
      <c r="W25" s="594"/>
      <c r="X25" s="594"/>
      <c r="Y25" s="595"/>
      <c r="Z25" s="596">
        <v>12.3</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3022724</v>
      </c>
      <c r="CS25" s="625"/>
      <c r="CT25" s="625"/>
      <c r="CU25" s="625"/>
      <c r="CV25" s="625"/>
      <c r="CW25" s="625"/>
      <c r="CX25" s="625"/>
      <c r="CY25" s="626"/>
      <c r="CZ25" s="627">
        <v>14.9</v>
      </c>
      <c r="DA25" s="628"/>
      <c r="DB25" s="628"/>
      <c r="DC25" s="629"/>
      <c r="DD25" s="602">
        <v>2873212</v>
      </c>
      <c r="DE25" s="625"/>
      <c r="DF25" s="625"/>
      <c r="DG25" s="625"/>
      <c r="DH25" s="625"/>
      <c r="DI25" s="625"/>
      <c r="DJ25" s="625"/>
      <c r="DK25" s="626"/>
      <c r="DL25" s="602">
        <v>2872723</v>
      </c>
      <c r="DM25" s="625"/>
      <c r="DN25" s="625"/>
      <c r="DO25" s="625"/>
      <c r="DP25" s="625"/>
      <c r="DQ25" s="625"/>
      <c r="DR25" s="625"/>
      <c r="DS25" s="625"/>
      <c r="DT25" s="625"/>
      <c r="DU25" s="625"/>
      <c r="DV25" s="626"/>
      <c r="DW25" s="598">
        <v>21.9</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1868823</v>
      </c>
      <c r="CS26" s="594"/>
      <c r="CT26" s="594"/>
      <c r="CU26" s="594"/>
      <c r="CV26" s="594"/>
      <c r="CW26" s="594"/>
      <c r="CX26" s="594"/>
      <c r="CY26" s="595"/>
      <c r="CZ26" s="627">
        <v>9.1999999999999993</v>
      </c>
      <c r="DA26" s="628"/>
      <c r="DB26" s="628"/>
      <c r="DC26" s="629"/>
      <c r="DD26" s="602">
        <v>1756878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1427146</v>
      </c>
      <c r="S27" s="594"/>
      <c r="T27" s="594"/>
      <c r="U27" s="594"/>
      <c r="V27" s="594"/>
      <c r="W27" s="594"/>
      <c r="X27" s="594"/>
      <c r="Y27" s="595"/>
      <c r="Z27" s="596">
        <v>6.6</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8683131</v>
      </c>
      <c r="BH27" s="594"/>
      <c r="BI27" s="594"/>
      <c r="BJ27" s="594"/>
      <c r="BK27" s="594"/>
      <c r="BL27" s="594"/>
      <c r="BM27" s="594"/>
      <c r="BN27" s="595"/>
      <c r="BO27" s="596">
        <v>100</v>
      </c>
      <c r="BP27" s="596"/>
      <c r="BQ27" s="596"/>
      <c r="BR27" s="596"/>
      <c r="BS27" s="602">
        <v>467</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4994190</v>
      </c>
      <c r="CS27" s="625"/>
      <c r="CT27" s="625"/>
      <c r="CU27" s="625"/>
      <c r="CV27" s="625"/>
      <c r="CW27" s="625"/>
      <c r="CX27" s="625"/>
      <c r="CY27" s="626"/>
      <c r="CZ27" s="627">
        <v>24.6</v>
      </c>
      <c r="DA27" s="628"/>
      <c r="DB27" s="628"/>
      <c r="DC27" s="629"/>
      <c r="DD27" s="602">
        <v>1509717</v>
      </c>
      <c r="DE27" s="625"/>
      <c r="DF27" s="625"/>
      <c r="DG27" s="625"/>
      <c r="DH27" s="625"/>
      <c r="DI27" s="625"/>
      <c r="DJ27" s="625"/>
      <c r="DK27" s="626"/>
      <c r="DL27" s="602">
        <v>1509132</v>
      </c>
      <c r="DM27" s="625"/>
      <c r="DN27" s="625"/>
      <c r="DO27" s="625"/>
      <c r="DP27" s="625"/>
      <c r="DQ27" s="625"/>
      <c r="DR27" s="625"/>
      <c r="DS27" s="625"/>
      <c r="DT27" s="625"/>
      <c r="DU27" s="625"/>
      <c r="DV27" s="626"/>
      <c r="DW27" s="598">
        <v>11.5</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105554</v>
      </c>
      <c r="S28" s="594"/>
      <c r="T28" s="594"/>
      <c r="U28" s="594"/>
      <c r="V28" s="594"/>
      <c r="W28" s="594"/>
      <c r="X28" s="594"/>
      <c r="Y28" s="595"/>
      <c r="Z28" s="596">
        <v>0.5</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1910297</v>
      </c>
      <c r="CS28" s="594"/>
      <c r="CT28" s="594"/>
      <c r="CU28" s="594"/>
      <c r="CV28" s="594"/>
      <c r="CW28" s="594"/>
      <c r="CX28" s="594"/>
      <c r="CY28" s="595"/>
      <c r="CZ28" s="627">
        <v>9.4</v>
      </c>
      <c r="DA28" s="628"/>
      <c r="DB28" s="628"/>
      <c r="DC28" s="629"/>
      <c r="DD28" s="602">
        <v>1910297</v>
      </c>
      <c r="DE28" s="594"/>
      <c r="DF28" s="594"/>
      <c r="DG28" s="594"/>
      <c r="DH28" s="594"/>
      <c r="DI28" s="594"/>
      <c r="DJ28" s="594"/>
      <c r="DK28" s="595"/>
      <c r="DL28" s="602">
        <v>1910297</v>
      </c>
      <c r="DM28" s="594"/>
      <c r="DN28" s="594"/>
      <c r="DO28" s="594"/>
      <c r="DP28" s="594"/>
      <c r="DQ28" s="594"/>
      <c r="DR28" s="594"/>
      <c r="DS28" s="594"/>
      <c r="DT28" s="594"/>
      <c r="DU28" s="594"/>
      <c r="DV28" s="595"/>
      <c r="DW28" s="598">
        <v>14.5</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36847</v>
      </c>
      <c r="S29" s="594"/>
      <c r="T29" s="594"/>
      <c r="U29" s="594"/>
      <c r="V29" s="594"/>
      <c r="W29" s="594"/>
      <c r="X29" s="594"/>
      <c r="Y29" s="595"/>
      <c r="Z29" s="596">
        <v>0.2</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1910297</v>
      </c>
      <c r="CS29" s="625"/>
      <c r="CT29" s="625"/>
      <c r="CU29" s="625"/>
      <c r="CV29" s="625"/>
      <c r="CW29" s="625"/>
      <c r="CX29" s="625"/>
      <c r="CY29" s="626"/>
      <c r="CZ29" s="627">
        <v>9.4</v>
      </c>
      <c r="DA29" s="628"/>
      <c r="DB29" s="628"/>
      <c r="DC29" s="629"/>
      <c r="DD29" s="602">
        <v>1910297</v>
      </c>
      <c r="DE29" s="625"/>
      <c r="DF29" s="625"/>
      <c r="DG29" s="625"/>
      <c r="DH29" s="625"/>
      <c r="DI29" s="625"/>
      <c r="DJ29" s="625"/>
      <c r="DK29" s="626"/>
      <c r="DL29" s="602">
        <v>1910297</v>
      </c>
      <c r="DM29" s="625"/>
      <c r="DN29" s="625"/>
      <c r="DO29" s="625"/>
      <c r="DP29" s="625"/>
      <c r="DQ29" s="625"/>
      <c r="DR29" s="625"/>
      <c r="DS29" s="625"/>
      <c r="DT29" s="625"/>
      <c r="DU29" s="625"/>
      <c r="DV29" s="626"/>
      <c r="DW29" s="598">
        <v>14.5</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696136</v>
      </c>
      <c r="S30" s="594"/>
      <c r="T30" s="594"/>
      <c r="U30" s="594"/>
      <c r="V30" s="594"/>
      <c r="W30" s="594"/>
      <c r="X30" s="594"/>
      <c r="Y30" s="595"/>
      <c r="Z30" s="596">
        <v>3.2</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v>
      </c>
      <c r="BH30" s="652"/>
      <c r="BI30" s="652"/>
      <c r="BJ30" s="652"/>
      <c r="BK30" s="652"/>
      <c r="BL30" s="652"/>
      <c r="BM30" s="588">
        <v>92.4</v>
      </c>
      <c r="BN30" s="652"/>
      <c r="BO30" s="652"/>
      <c r="BP30" s="652"/>
      <c r="BQ30" s="653"/>
      <c r="BR30" s="651">
        <v>97.8</v>
      </c>
      <c r="BS30" s="652"/>
      <c r="BT30" s="652"/>
      <c r="BU30" s="652"/>
      <c r="BV30" s="652"/>
      <c r="BW30" s="652"/>
      <c r="BX30" s="588">
        <v>91.8</v>
      </c>
      <c r="BY30" s="652"/>
      <c r="BZ30" s="652"/>
      <c r="CA30" s="652"/>
      <c r="CB30" s="653"/>
      <c r="CD30" s="656"/>
      <c r="CE30" s="657"/>
      <c r="CF30" s="607" t="s">
        <v>291</v>
      </c>
      <c r="CG30" s="608"/>
      <c r="CH30" s="608"/>
      <c r="CI30" s="608"/>
      <c r="CJ30" s="608"/>
      <c r="CK30" s="608"/>
      <c r="CL30" s="608"/>
      <c r="CM30" s="608"/>
      <c r="CN30" s="608"/>
      <c r="CO30" s="608"/>
      <c r="CP30" s="608"/>
      <c r="CQ30" s="609"/>
      <c r="CR30" s="593">
        <v>1686712</v>
      </c>
      <c r="CS30" s="594"/>
      <c r="CT30" s="594"/>
      <c r="CU30" s="594"/>
      <c r="CV30" s="594"/>
      <c r="CW30" s="594"/>
      <c r="CX30" s="594"/>
      <c r="CY30" s="595"/>
      <c r="CZ30" s="627">
        <v>8.3000000000000007</v>
      </c>
      <c r="DA30" s="628"/>
      <c r="DB30" s="628"/>
      <c r="DC30" s="629"/>
      <c r="DD30" s="602">
        <v>1686712</v>
      </c>
      <c r="DE30" s="594"/>
      <c r="DF30" s="594"/>
      <c r="DG30" s="594"/>
      <c r="DH30" s="594"/>
      <c r="DI30" s="594"/>
      <c r="DJ30" s="594"/>
      <c r="DK30" s="595"/>
      <c r="DL30" s="602">
        <v>1686712</v>
      </c>
      <c r="DM30" s="594"/>
      <c r="DN30" s="594"/>
      <c r="DO30" s="594"/>
      <c r="DP30" s="594"/>
      <c r="DQ30" s="594"/>
      <c r="DR30" s="594"/>
      <c r="DS30" s="594"/>
      <c r="DT30" s="594"/>
      <c r="DU30" s="594"/>
      <c r="DV30" s="595"/>
      <c r="DW30" s="598">
        <v>12.8</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1192958</v>
      </c>
      <c r="S31" s="594"/>
      <c r="T31" s="594"/>
      <c r="U31" s="594"/>
      <c r="V31" s="594"/>
      <c r="W31" s="594"/>
      <c r="X31" s="594"/>
      <c r="Y31" s="595"/>
      <c r="Z31" s="596">
        <v>5.5</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98.1</v>
      </c>
      <c r="BH31" s="625"/>
      <c r="BI31" s="625"/>
      <c r="BJ31" s="625"/>
      <c r="BK31" s="625"/>
      <c r="BL31" s="625"/>
      <c r="BM31" s="599">
        <v>92.9</v>
      </c>
      <c r="BN31" s="649"/>
      <c r="BO31" s="649"/>
      <c r="BP31" s="649"/>
      <c r="BQ31" s="650"/>
      <c r="BR31" s="648">
        <v>97.7</v>
      </c>
      <c r="BS31" s="625"/>
      <c r="BT31" s="625"/>
      <c r="BU31" s="625"/>
      <c r="BV31" s="625"/>
      <c r="BW31" s="625"/>
      <c r="BX31" s="599">
        <v>92.3</v>
      </c>
      <c r="BY31" s="649"/>
      <c r="BZ31" s="649"/>
      <c r="CA31" s="649"/>
      <c r="CB31" s="650"/>
      <c r="CD31" s="656"/>
      <c r="CE31" s="657"/>
      <c r="CF31" s="607" t="s">
        <v>295</v>
      </c>
      <c r="CG31" s="608"/>
      <c r="CH31" s="608"/>
      <c r="CI31" s="608"/>
      <c r="CJ31" s="608"/>
      <c r="CK31" s="608"/>
      <c r="CL31" s="608"/>
      <c r="CM31" s="608"/>
      <c r="CN31" s="608"/>
      <c r="CO31" s="608"/>
      <c r="CP31" s="608"/>
      <c r="CQ31" s="609"/>
      <c r="CR31" s="593">
        <v>223585</v>
      </c>
      <c r="CS31" s="625"/>
      <c r="CT31" s="625"/>
      <c r="CU31" s="625"/>
      <c r="CV31" s="625"/>
      <c r="CW31" s="625"/>
      <c r="CX31" s="625"/>
      <c r="CY31" s="626"/>
      <c r="CZ31" s="627">
        <v>1.1000000000000001</v>
      </c>
      <c r="DA31" s="628"/>
      <c r="DB31" s="628"/>
      <c r="DC31" s="629"/>
      <c r="DD31" s="602">
        <v>223585</v>
      </c>
      <c r="DE31" s="625"/>
      <c r="DF31" s="625"/>
      <c r="DG31" s="625"/>
      <c r="DH31" s="625"/>
      <c r="DI31" s="625"/>
      <c r="DJ31" s="625"/>
      <c r="DK31" s="626"/>
      <c r="DL31" s="602">
        <v>223585</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371641</v>
      </c>
      <c r="S32" s="594"/>
      <c r="T32" s="594"/>
      <c r="U32" s="594"/>
      <c r="V32" s="594"/>
      <c r="W32" s="594"/>
      <c r="X32" s="594"/>
      <c r="Y32" s="595"/>
      <c r="Z32" s="596">
        <v>1.7</v>
      </c>
      <c r="AA32" s="596"/>
      <c r="AB32" s="596"/>
      <c r="AC32" s="596"/>
      <c r="AD32" s="597">
        <v>697</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97.8</v>
      </c>
      <c r="BH32" s="661"/>
      <c r="BI32" s="661"/>
      <c r="BJ32" s="661"/>
      <c r="BK32" s="661"/>
      <c r="BL32" s="661"/>
      <c r="BM32" s="662">
        <v>91.2</v>
      </c>
      <c r="BN32" s="661"/>
      <c r="BO32" s="661"/>
      <c r="BP32" s="661"/>
      <c r="BQ32" s="663"/>
      <c r="BR32" s="660">
        <v>97.6</v>
      </c>
      <c r="BS32" s="661"/>
      <c r="BT32" s="661"/>
      <c r="BU32" s="661"/>
      <c r="BV32" s="661"/>
      <c r="BW32" s="661"/>
      <c r="BX32" s="662">
        <v>90.5</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1691007</v>
      </c>
      <c r="S33" s="594"/>
      <c r="T33" s="594"/>
      <c r="U33" s="594"/>
      <c r="V33" s="594"/>
      <c r="W33" s="594"/>
      <c r="X33" s="594"/>
      <c r="Y33" s="595"/>
      <c r="Z33" s="596">
        <v>7.8</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8312433</v>
      </c>
      <c r="CS33" s="625"/>
      <c r="CT33" s="625"/>
      <c r="CU33" s="625"/>
      <c r="CV33" s="625"/>
      <c r="CW33" s="625"/>
      <c r="CX33" s="625"/>
      <c r="CY33" s="626"/>
      <c r="CZ33" s="627">
        <v>40.9</v>
      </c>
      <c r="DA33" s="628"/>
      <c r="DB33" s="628"/>
      <c r="DC33" s="629"/>
      <c r="DD33" s="602">
        <v>7380471</v>
      </c>
      <c r="DE33" s="625"/>
      <c r="DF33" s="625"/>
      <c r="DG33" s="625"/>
      <c r="DH33" s="625"/>
      <c r="DI33" s="625"/>
      <c r="DJ33" s="625"/>
      <c r="DK33" s="626"/>
      <c r="DL33" s="602">
        <v>5727629</v>
      </c>
      <c r="DM33" s="625"/>
      <c r="DN33" s="625"/>
      <c r="DO33" s="625"/>
      <c r="DP33" s="625"/>
      <c r="DQ33" s="625"/>
      <c r="DR33" s="625"/>
      <c r="DS33" s="625"/>
      <c r="DT33" s="625"/>
      <c r="DU33" s="625"/>
      <c r="DV33" s="626"/>
      <c r="DW33" s="598">
        <v>43.6</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2827546</v>
      </c>
      <c r="CS34" s="594"/>
      <c r="CT34" s="594"/>
      <c r="CU34" s="594"/>
      <c r="CV34" s="594"/>
      <c r="CW34" s="594"/>
      <c r="CX34" s="594"/>
      <c r="CY34" s="595"/>
      <c r="CZ34" s="627">
        <v>13.9</v>
      </c>
      <c r="DA34" s="628"/>
      <c r="DB34" s="628"/>
      <c r="DC34" s="629"/>
      <c r="DD34" s="602">
        <v>2460873</v>
      </c>
      <c r="DE34" s="594"/>
      <c r="DF34" s="594"/>
      <c r="DG34" s="594"/>
      <c r="DH34" s="594"/>
      <c r="DI34" s="594"/>
      <c r="DJ34" s="594"/>
      <c r="DK34" s="595"/>
      <c r="DL34" s="602">
        <v>2259336</v>
      </c>
      <c r="DM34" s="594"/>
      <c r="DN34" s="594"/>
      <c r="DO34" s="594"/>
      <c r="DP34" s="594"/>
      <c r="DQ34" s="594"/>
      <c r="DR34" s="594"/>
      <c r="DS34" s="594"/>
      <c r="DT34" s="594"/>
      <c r="DU34" s="594"/>
      <c r="DV34" s="595"/>
      <c r="DW34" s="598">
        <v>17.2</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1178607</v>
      </c>
      <c r="S35" s="594"/>
      <c r="T35" s="594"/>
      <c r="U35" s="594"/>
      <c r="V35" s="594"/>
      <c r="W35" s="594"/>
      <c r="X35" s="594"/>
      <c r="Y35" s="595"/>
      <c r="Z35" s="596">
        <v>5.4</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3428591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571959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69596</v>
      </c>
      <c r="CS35" s="625"/>
      <c r="CT35" s="625"/>
      <c r="CU35" s="625"/>
      <c r="CV35" s="625"/>
      <c r="CW35" s="625"/>
      <c r="CX35" s="625"/>
      <c r="CY35" s="626"/>
      <c r="CZ35" s="627">
        <v>0.3</v>
      </c>
      <c r="DA35" s="628"/>
      <c r="DB35" s="628"/>
      <c r="DC35" s="629"/>
      <c r="DD35" s="602">
        <v>65115</v>
      </c>
      <c r="DE35" s="625"/>
      <c r="DF35" s="625"/>
      <c r="DG35" s="625"/>
      <c r="DH35" s="625"/>
      <c r="DI35" s="625"/>
      <c r="DJ35" s="625"/>
      <c r="DK35" s="626"/>
      <c r="DL35" s="602">
        <v>65115</v>
      </c>
      <c r="DM35" s="625"/>
      <c r="DN35" s="625"/>
      <c r="DO35" s="625"/>
      <c r="DP35" s="625"/>
      <c r="DQ35" s="625"/>
      <c r="DR35" s="625"/>
      <c r="DS35" s="625"/>
      <c r="DT35" s="625"/>
      <c r="DU35" s="625"/>
      <c r="DV35" s="626"/>
      <c r="DW35" s="598">
        <v>0.5</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21694009</v>
      </c>
      <c r="S36" s="666"/>
      <c r="T36" s="666"/>
      <c r="U36" s="666"/>
      <c r="V36" s="666"/>
      <c r="W36" s="666"/>
      <c r="X36" s="666"/>
      <c r="Y36" s="667"/>
      <c r="Z36" s="668">
        <v>100</v>
      </c>
      <c r="AA36" s="668"/>
      <c r="AB36" s="668"/>
      <c r="AC36" s="668"/>
      <c r="AD36" s="669">
        <v>11955089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1208450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471779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1624871</v>
      </c>
      <c r="CS36" s="594"/>
      <c r="CT36" s="594"/>
      <c r="CU36" s="594"/>
      <c r="CV36" s="594"/>
      <c r="CW36" s="594"/>
      <c r="CX36" s="594"/>
      <c r="CY36" s="595"/>
      <c r="CZ36" s="627">
        <v>8</v>
      </c>
      <c r="DA36" s="628"/>
      <c r="DB36" s="628"/>
      <c r="DC36" s="629"/>
      <c r="DD36" s="602">
        <v>1407989</v>
      </c>
      <c r="DE36" s="594"/>
      <c r="DF36" s="594"/>
      <c r="DG36" s="594"/>
      <c r="DH36" s="594"/>
      <c r="DI36" s="594"/>
      <c r="DJ36" s="594"/>
      <c r="DK36" s="595"/>
      <c r="DL36" s="602">
        <v>1002967</v>
      </c>
      <c r="DM36" s="594"/>
      <c r="DN36" s="594"/>
      <c r="DO36" s="594"/>
      <c r="DP36" s="594"/>
      <c r="DQ36" s="594"/>
      <c r="DR36" s="594"/>
      <c r="DS36" s="594"/>
      <c r="DT36" s="594"/>
      <c r="DU36" s="594"/>
      <c r="DV36" s="595"/>
      <c r="DW36" s="598">
        <v>7.6</v>
      </c>
      <c r="DX36" s="623"/>
      <c r="DY36" s="623"/>
      <c r="DZ36" s="623"/>
      <c r="EA36" s="623"/>
      <c r="EB36" s="623"/>
      <c r="EC36" s="624"/>
    </row>
    <row r="37" spans="2:133" ht="11.25" customHeight="1">
      <c r="AQ37" s="672" t="s">
        <v>313</v>
      </c>
      <c r="AR37" s="673"/>
      <c r="AS37" s="673"/>
      <c r="AT37" s="673"/>
      <c r="AU37" s="673"/>
      <c r="AV37" s="673"/>
      <c r="AW37" s="673"/>
      <c r="AX37" s="673"/>
      <c r="AY37" s="674"/>
      <c r="AZ37" s="593">
        <v>464898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10180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352201</v>
      </c>
      <c r="CS37" s="625"/>
      <c r="CT37" s="625"/>
      <c r="CU37" s="625"/>
      <c r="CV37" s="625"/>
      <c r="CW37" s="625"/>
      <c r="CX37" s="625"/>
      <c r="CY37" s="626"/>
      <c r="CZ37" s="627">
        <v>1.7</v>
      </c>
      <c r="DA37" s="628"/>
      <c r="DB37" s="628"/>
      <c r="DC37" s="629"/>
      <c r="DD37" s="602">
        <v>329614</v>
      </c>
      <c r="DE37" s="625"/>
      <c r="DF37" s="625"/>
      <c r="DG37" s="625"/>
      <c r="DH37" s="625"/>
      <c r="DI37" s="625"/>
      <c r="DJ37" s="625"/>
      <c r="DK37" s="626"/>
      <c r="DL37" s="602">
        <v>329614</v>
      </c>
      <c r="DM37" s="625"/>
      <c r="DN37" s="625"/>
      <c r="DO37" s="625"/>
      <c r="DP37" s="625"/>
      <c r="DQ37" s="625"/>
      <c r="DR37" s="625"/>
      <c r="DS37" s="625"/>
      <c r="DT37" s="625"/>
      <c r="DU37" s="625"/>
      <c r="DV37" s="626"/>
      <c r="DW37" s="598">
        <v>2.5</v>
      </c>
      <c r="DX37" s="623"/>
      <c r="DY37" s="623"/>
      <c r="DZ37" s="623"/>
      <c r="EA37" s="623"/>
      <c r="EB37" s="623"/>
      <c r="EC37" s="624"/>
    </row>
    <row r="38" spans="2:133" ht="11.25" customHeight="1">
      <c r="AQ38" s="672" t="s">
        <v>316</v>
      </c>
      <c r="AR38" s="673"/>
      <c r="AS38" s="673"/>
      <c r="AT38" s="673"/>
      <c r="AU38" s="673"/>
      <c r="AV38" s="673"/>
      <c r="AW38" s="673"/>
      <c r="AX38" s="673"/>
      <c r="AY38" s="674"/>
      <c r="AZ38" s="593">
        <v>50409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18851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2913284</v>
      </c>
      <c r="CS38" s="594"/>
      <c r="CT38" s="594"/>
      <c r="CU38" s="594"/>
      <c r="CV38" s="594"/>
      <c r="CW38" s="594"/>
      <c r="CX38" s="594"/>
      <c r="CY38" s="595"/>
      <c r="CZ38" s="627">
        <v>14.3</v>
      </c>
      <c r="DA38" s="628"/>
      <c r="DB38" s="628"/>
      <c r="DC38" s="629"/>
      <c r="DD38" s="602">
        <v>2599468</v>
      </c>
      <c r="DE38" s="594"/>
      <c r="DF38" s="594"/>
      <c r="DG38" s="594"/>
      <c r="DH38" s="594"/>
      <c r="DI38" s="594"/>
      <c r="DJ38" s="594"/>
      <c r="DK38" s="595"/>
      <c r="DL38" s="602">
        <v>2400211</v>
      </c>
      <c r="DM38" s="594"/>
      <c r="DN38" s="594"/>
      <c r="DO38" s="594"/>
      <c r="DP38" s="594"/>
      <c r="DQ38" s="594"/>
      <c r="DR38" s="594"/>
      <c r="DS38" s="594"/>
      <c r="DT38" s="594"/>
      <c r="DU38" s="594"/>
      <c r="DV38" s="595"/>
      <c r="DW38" s="598">
        <v>18.3</v>
      </c>
      <c r="DX38" s="623"/>
      <c r="DY38" s="623"/>
      <c r="DZ38" s="623"/>
      <c r="EA38" s="623"/>
      <c r="EB38" s="623"/>
      <c r="EC38" s="624"/>
    </row>
    <row r="39" spans="2:133" ht="11.25" customHeight="1">
      <c r="AQ39" s="672" t="s">
        <v>319</v>
      </c>
      <c r="AR39" s="673"/>
      <c r="AS39" s="673"/>
      <c r="AT39" s="673"/>
      <c r="AU39" s="673"/>
      <c r="AV39" s="673"/>
      <c r="AW39" s="673"/>
      <c r="AX39" s="673"/>
      <c r="AY39" s="674"/>
      <c r="AZ39" s="593">
        <v>930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746039</v>
      </c>
      <c r="CS39" s="625"/>
      <c r="CT39" s="625"/>
      <c r="CU39" s="625"/>
      <c r="CV39" s="625"/>
      <c r="CW39" s="625"/>
      <c r="CX39" s="625"/>
      <c r="CY39" s="626"/>
      <c r="CZ39" s="627">
        <v>3.7</v>
      </c>
      <c r="DA39" s="628"/>
      <c r="DB39" s="628"/>
      <c r="DC39" s="629"/>
      <c r="DD39" s="602">
        <v>743649</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484134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92</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131097</v>
      </c>
      <c r="CS40" s="594"/>
      <c r="CT40" s="594"/>
      <c r="CU40" s="594"/>
      <c r="CV40" s="594"/>
      <c r="CW40" s="594"/>
      <c r="CX40" s="594"/>
      <c r="CY40" s="595"/>
      <c r="CZ40" s="627">
        <v>0.6</v>
      </c>
      <c r="DA40" s="628"/>
      <c r="DB40" s="628"/>
      <c r="DC40" s="629"/>
      <c r="DD40" s="602">
        <v>103377</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1219770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270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2080945</v>
      </c>
      <c r="CS42" s="594"/>
      <c r="CT42" s="594"/>
      <c r="CU42" s="594"/>
      <c r="CV42" s="594"/>
      <c r="CW42" s="594"/>
      <c r="CX42" s="594"/>
      <c r="CY42" s="595"/>
      <c r="CZ42" s="627">
        <v>10.199999999999999</v>
      </c>
      <c r="DA42" s="676"/>
      <c r="DB42" s="676"/>
      <c r="DC42" s="677"/>
      <c r="DD42" s="602">
        <v>1015986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16574</v>
      </c>
      <c r="CS43" s="625"/>
      <c r="CT43" s="625"/>
      <c r="CU43" s="625"/>
      <c r="CV43" s="625"/>
      <c r="CW43" s="625"/>
      <c r="CX43" s="625"/>
      <c r="CY43" s="626"/>
      <c r="CZ43" s="627">
        <v>0.1</v>
      </c>
      <c r="DA43" s="628"/>
      <c r="DB43" s="628"/>
      <c r="DC43" s="629"/>
      <c r="DD43" s="602">
        <v>16574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2080945</v>
      </c>
      <c r="CS44" s="594"/>
      <c r="CT44" s="594"/>
      <c r="CU44" s="594"/>
      <c r="CV44" s="594"/>
      <c r="CW44" s="594"/>
      <c r="CX44" s="594"/>
      <c r="CY44" s="595"/>
      <c r="CZ44" s="627">
        <v>10.199999999999999</v>
      </c>
      <c r="DA44" s="676"/>
      <c r="DB44" s="676"/>
      <c r="DC44" s="677"/>
      <c r="DD44" s="602">
        <v>1015986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698134</v>
      </c>
      <c r="CS45" s="625"/>
      <c r="CT45" s="625"/>
      <c r="CU45" s="625"/>
      <c r="CV45" s="625"/>
      <c r="CW45" s="625"/>
      <c r="CX45" s="625"/>
      <c r="CY45" s="626"/>
      <c r="CZ45" s="627">
        <v>3.4</v>
      </c>
      <c r="DA45" s="628"/>
      <c r="DB45" s="628"/>
      <c r="DC45" s="629"/>
      <c r="DD45" s="602">
        <v>255138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1240941</v>
      </c>
      <c r="CS46" s="594"/>
      <c r="CT46" s="594"/>
      <c r="CU46" s="594"/>
      <c r="CV46" s="594"/>
      <c r="CW46" s="594"/>
      <c r="CX46" s="594"/>
      <c r="CY46" s="595"/>
      <c r="CZ46" s="627">
        <v>6.1</v>
      </c>
      <c r="DA46" s="676"/>
      <c r="DB46" s="676"/>
      <c r="DC46" s="677"/>
      <c r="DD46" s="602">
        <v>684278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323</v>
      </c>
      <c r="CS47" s="625"/>
      <c r="CT47" s="625"/>
      <c r="CU47" s="625"/>
      <c r="CV47" s="625"/>
      <c r="CW47" s="625"/>
      <c r="CX47" s="625"/>
      <c r="CY47" s="626"/>
      <c r="CZ47" s="627" t="s">
        <v>323</v>
      </c>
      <c r="DA47" s="628"/>
      <c r="DB47" s="628"/>
      <c r="DC47" s="629"/>
      <c r="DD47" s="602" t="s">
        <v>323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20320589</v>
      </c>
      <c r="CS49" s="661"/>
      <c r="CT49" s="661"/>
      <c r="CU49" s="661"/>
      <c r="CV49" s="661"/>
      <c r="CW49" s="661"/>
      <c r="CX49" s="661"/>
      <c r="CY49" s="688"/>
      <c r="CZ49" s="689">
        <v>100</v>
      </c>
      <c r="DA49" s="690"/>
      <c r="DB49" s="690"/>
      <c r="DC49" s="691"/>
      <c r="DD49" s="692">
        <v>14689683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21542</v>
      </c>
      <c r="R7" s="723"/>
      <c r="S7" s="723"/>
      <c r="T7" s="723"/>
      <c r="U7" s="723"/>
      <c r="V7" s="723">
        <v>20238</v>
      </c>
      <c r="W7" s="723"/>
      <c r="X7" s="723"/>
      <c r="Y7" s="723"/>
      <c r="Z7" s="723"/>
      <c r="AA7" s="723">
        <v>1304</v>
      </c>
      <c r="AB7" s="723"/>
      <c r="AC7" s="723"/>
      <c r="AD7" s="723"/>
      <c r="AE7" s="724"/>
      <c r="AF7" s="725">
        <v>1203</v>
      </c>
      <c r="AG7" s="726"/>
      <c r="AH7" s="726"/>
      <c r="AI7" s="726"/>
      <c r="AJ7" s="727"/>
      <c r="AK7" s="762">
        <v>702</v>
      </c>
      <c r="AL7" s="763"/>
      <c r="AM7" s="763"/>
      <c r="AN7" s="763"/>
      <c r="AO7" s="763"/>
      <c r="AP7" s="763">
        <v>16118</v>
      </c>
      <c r="AQ7" s="763"/>
      <c r="AR7" s="763"/>
      <c r="AS7" s="763"/>
      <c r="AT7" s="763"/>
      <c r="AU7" s="764" t="s">
        <v>537</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550</v>
      </c>
      <c r="BS7" s="766" t="s">
        <v>548</v>
      </c>
      <c r="BT7" s="767"/>
      <c r="BU7" s="767"/>
      <c r="BV7" s="767"/>
      <c r="BW7" s="767"/>
      <c r="BX7" s="767"/>
      <c r="BY7" s="767"/>
      <c r="BZ7" s="767"/>
      <c r="CA7" s="767"/>
      <c r="CB7" s="767"/>
      <c r="CC7" s="767"/>
      <c r="CD7" s="767"/>
      <c r="CE7" s="767"/>
      <c r="CF7" s="767"/>
      <c r="CG7" s="768"/>
      <c r="CH7" s="759">
        <v>-126</v>
      </c>
      <c r="CI7" s="760"/>
      <c r="CJ7" s="760"/>
      <c r="CK7" s="760"/>
      <c r="CL7" s="761"/>
      <c r="CM7" s="759">
        <v>-182</v>
      </c>
      <c r="CN7" s="760"/>
      <c r="CO7" s="760"/>
      <c r="CP7" s="760"/>
      <c r="CQ7" s="761"/>
      <c r="CR7" s="759">
        <v>1</v>
      </c>
      <c r="CS7" s="760"/>
      <c r="CT7" s="760"/>
      <c r="CU7" s="760"/>
      <c r="CV7" s="761"/>
      <c r="CW7" s="759">
        <v>76</v>
      </c>
      <c r="CX7" s="760"/>
      <c r="CY7" s="760"/>
      <c r="CZ7" s="760"/>
      <c r="DA7" s="761"/>
      <c r="DB7" s="759" t="s">
        <v>559</v>
      </c>
      <c r="DC7" s="760"/>
      <c r="DD7" s="760"/>
      <c r="DE7" s="760"/>
      <c r="DF7" s="761"/>
      <c r="DG7" s="759">
        <v>357</v>
      </c>
      <c r="DH7" s="760"/>
      <c r="DI7" s="760"/>
      <c r="DJ7" s="760"/>
      <c r="DK7" s="761"/>
      <c r="DL7" s="759" t="s">
        <v>560</v>
      </c>
      <c r="DM7" s="760"/>
      <c r="DN7" s="760"/>
      <c r="DO7" s="760"/>
      <c r="DP7" s="761"/>
      <c r="DQ7" s="759">
        <v>356</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86</v>
      </c>
      <c r="R8" s="747"/>
      <c r="S8" s="747"/>
      <c r="T8" s="747"/>
      <c r="U8" s="747"/>
      <c r="V8" s="747">
        <v>77</v>
      </c>
      <c r="W8" s="747"/>
      <c r="X8" s="747"/>
      <c r="Y8" s="747"/>
      <c r="Z8" s="747"/>
      <c r="AA8" s="747">
        <v>9</v>
      </c>
      <c r="AB8" s="747"/>
      <c r="AC8" s="747"/>
      <c r="AD8" s="747"/>
      <c r="AE8" s="748"/>
      <c r="AF8" s="749">
        <v>9</v>
      </c>
      <c r="AG8" s="750"/>
      <c r="AH8" s="750"/>
      <c r="AI8" s="750"/>
      <c r="AJ8" s="751"/>
      <c r="AK8" s="752">
        <v>31</v>
      </c>
      <c r="AL8" s="753"/>
      <c r="AM8" s="753"/>
      <c r="AN8" s="753"/>
      <c r="AO8" s="753"/>
      <c r="AP8" s="753">
        <v>316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6</v>
      </c>
      <c r="CI8" s="770"/>
      <c r="CJ8" s="770"/>
      <c r="CK8" s="770"/>
      <c r="CL8" s="771"/>
      <c r="CM8" s="769">
        <v>164</v>
      </c>
      <c r="CN8" s="770"/>
      <c r="CO8" s="770"/>
      <c r="CP8" s="770"/>
      <c r="CQ8" s="771"/>
      <c r="CR8" s="769">
        <v>10</v>
      </c>
      <c r="CS8" s="770"/>
      <c r="CT8" s="770"/>
      <c r="CU8" s="770"/>
      <c r="CV8" s="771"/>
      <c r="CW8" s="769" t="s">
        <v>559</v>
      </c>
      <c r="CX8" s="770"/>
      <c r="CY8" s="770"/>
      <c r="CZ8" s="770"/>
      <c r="DA8" s="771"/>
      <c r="DB8" s="769" t="s">
        <v>559</v>
      </c>
      <c r="DC8" s="770"/>
      <c r="DD8" s="770"/>
      <c r="DE8" s="770"/>
      <c r="DF8" s="771"/>
      <c r="DG8" s="769" t="s">
        <v>559</v>
      </c>
      <c r="DH8" s="770"/>
      <c r="DI8" s="770"/>
      <c r="DJ8" s="770"/>
      <c r="DK8" s="771"/>
      <c r="DL8" s="769" t="s">
        <v>560</v>
      </c>
      <c r="DM8" s="770"/>
      <c r="DN8" s="770"/>
      <c r="DO8" s="770"/>
      <c r="DP8" s="771"/>
      <c r="DQ8" s="769" t="s">
        <v>561</v>
      </c>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182</v>
      </c>
      <c r="R9" s="747"/>
      <c r="S9" s="747"/>
      <c r="T9" s="747"/>
      <c r="U9" s="747"/>
      <c r="V9" s="747">
        <v>121</v>
      </c>
      <c r="W9" s="747"/>
      <c r="X9" s="747"/>
      <c r="Y9" s="747"/>
      <c r="Z9" s="747"/>
      <c r="AA9" s="747">
        <v>61</v>
      </c>
      <c r="AB9" s="747"/>
      <c r="AC9" s="747"/>
      <c r="AD9" s="747"/>
      <c r="AE9" s="748"/>
      <c r="AF9" s="749">
        <v>59</v>
      </c>
      <c r="AG9" s="750"/>
      <c r="AH9" s="750"/>
      <c r="AI9" s="750"/>
      <c r="AJ9" s="751"/>
      <c r="AK9" s="752">
        <v>80</v>
      </c>
      <c r="AL9" s="753"/>
      <c r="AM9" s="753"/>
      <c r="AN9" s="753"/>
      <c r="AO9" s="753"/>
      <c r="AP9" s="753">
        <v>321</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21699</v>
      </c>
      <c r="R23" s="782"/>
      <c r="S23" s="782"/>
      <c r="T23" s="782"/>
      <c r="U23" s="782"/>
      <c r="V23" s="782">
        <v>20326</v>
      </c>
      <c r="W23" s="782"/>
      <c r="X23" s="782"/>
      <c r="Y23" s="782"/>
      <c r="Z23" s="782"/>
      <c r="AA23" s="782">
        <v>1373</v>
      </c>
      <c r="AB23" s="782"/>
      <c r="AC23" s="782"/>
      <c r="AD23" s="782"/>
      <c r="AE23" s="783"/>
      <c r="AF23" s="784">
        <v>1271</v>
      </c>
      <c r="AG23" s="782"/>
      <c r="AH23" s="782"/>
      <c r="AI23" s="782"/>
      <c r="AJ23" s="785"/>
      <c r="AK23" s="786"/>
      <c r="AL23" s="787"/>
      <c r="AM23" s="787"/>
      <c r="AN23" s="787"/>
      <c r="AO23" s="787"/>
      <c r="AP23" s="782">
        <v>16755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8090</v>
      </c>
      <c r="R28" s="811"/>
      <c r="S28" s="811"/>
      <c r="T28" s="811"/>
      <c r="U28" s="811"/>
      <c r="V28" s="811">
        <v>7518</v>
      </c>
      <c r="W28" s="811"/>
      <c r="X28" s="811"/>
      <c r="Y28" s="811"/>
      <c r="Z28" s="811"/>
      <c r="AA28" s="811">
        <v>572</v>
      </c>
      <c r="AB28" s="811"/>
      <c r="AC28" s="811"/>
      <c r="AD28" s="811"/>
      <c r="AE28" s="812"/>
      <c r="AF28" s="813">
        <v>572</v>
      </c>
      <c r="AG28" s="811"/>
      <c r="AH28" s="811"/>
      <c r="AI28" s="811"/>
      <c r="AJ28" s="814"/>
      <c r="AK28" s="815">
        <v>484</v>
      </c>
      <c r="AL28" s="806"/>
      <c r="AM28" s="806"/>
      <c r="AN28" s="806"/>
      <c r="AO28" s="806"/>
      <c r="AP28" s="806" t="s">
        <v>539</v>
      </c>
      <c r="AQ28" s="806"/>
      <c r="AR28" s="806"/>
      <c r="AS28" s="806"/>
      <c r="AT28" s="806"/>
      <c r="AU28" s="806" t="s">
        <v>539</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4186</v>
      </c>
      <c r="R29" s="747"/>
      <c r="S29" s="747"/>
      <c r="T29" s="747"/>
      <c r="U29" s="747"/>
      <c r="V29" s="747">
        <v>4170</v>
      </c>
      <c r="W29" s="747"/>
      <c r="X29" s="747"/>
      <c r="Y29" s="747"/>
      <c r="Z29" s="747"/>
      <c r="AA29" s="747">
        <v>17</v>
      </c>
      <c r="AB29" s="747"/>
      <c r="AC29" s="747"/>
      <c r="AD29" s="747"/>
      <c r="AE29" s="748"/>
      <c r="AF29" s="749">
        <v>17</v>
      </c>
      <c r="AG29" s="750"/>
      <c r="AH29" s="750"/>
      <c r="AI29" s="750"/>
      <c r="AJ29" s="751"/>
      <c r="AK29" s="818">
        <v>709</v>
      </c>
      <c r="AL29" s="819"/>
      <c r="AM29" s="819"/>
      <c r="AN29" s="819"/>
      <c r="AO29" s="819"/>
      <c r="AP29" s="819" t="s">
        <v>538</v>
      </c>
      <c r="AQ29" s="819"/>
      <c r="AR29" s="819"/>
      <c r="AS29" s="819"/>
      <c r="AT29" s="819"/>
      <c r="AU29" s="819" t="s">
        <v>538</v>
      </c>
      <c r="AV29" s="819"/>
      <c r="AW29" s="819"/>
      <c r="AX29" s="819"/>
      <c r="AY29" s="819"/>
      <c r="AZ29" s="819" t="s">
        <v>538</v>
      </c>
      <c r="BA29" s="819"/>
      <c r="BB29" s="819"/>
      <c r="BC29" s="819"/>
      <c r="BD29" s="819"/>
      <c r="BE29" s="816" t="s">
        <v>540</v>
      </c>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25</v>
      </c>
      <c r="R30" s="747"/>
      <c r="S30" s="747"/>
      <c r="T30" s="747"/>
      <c r="U30" s="747"/>
      <c r="V30" s="747">
        <v>25</v>
      </c>
      <c r="W30" s="747"/>
      <c r="X30" s="747"/>
      <c r="Y30" s="747"/>
      <c r="Z30" s="747"/>
      <c r="AA30" s="747" t="s">
        <v>538</v>
      </c>
      <c r="AB30" s="747"/>
      <c r="AC30" s="747"/>
      <c r="AD30" s="747"/>
      <c r="AE30" s="748"/>
      <c r="AF30" s="749" t="s">
        <v>111</v>
      </c>
      <c r="AG30" s="750"/>
      <c r="AH30" s="750"/>
      <c r="AI30" s="750"/>
      <c r="AJ30" s="751"/>
      <c r="AK30" s="818" t="s">
        <v>541</v>
      </c>
      <c r="AL30" s="819"/>
      <c r="AM30" s="819"/>
      <c r="AN30" s="819"/>
      <c r="AO30" s="819"/>
      <c r="AP30" s="819" t="s">
        <v>538</v>
      </c>
      <c r="AQ30" s="819"/>
      <c r="AR30" s="819"/>
      <c r="AS30" s="819"/>
      <c r="AT30" s="819"/>
      <c r="AU30" s="819" t="s">
        <v>538</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574</v>
      </c>
      <c r="R31" s="747"/>
      <c r="S31" s="747"/>
      <c r="T31" s="747"/>
      <c r="U31" s="747"/>
      <c r="V31" s="747">
        <v>562</v>
      </c>
      <c r="W31" s="747"/>
      <c r="X31" s="747"/>
      <c r="Y31" s="747"/>
      <c r="Z31" s="747"/>
      <c r="AA31" s="747">
        <v>12</v>
      </c>
      <c r="AB31" s="747"/>
      <c r="AC31" s="747"/>
      <c r="AD31" s="747"/>
      <c r="AE31" s="748"/>
      <c r="AF31" s="749">
        <v>12</v>
      </c>
      <c r="AG31" s="750"/>
      <c r="AH31" s="750"/>
      <c r="AI31" s="750"/>
      <c r="AJ31" s="751"/>
      <c r="AK31" s="818">
        <v>146</v>
      </c>
      <c r="AL31" s="819"/>
      <c r="AM31" s="819"/>
      <c r="AN31" s="819"/>
      <c r="AO31" s="819"/>
      <c r="AP31" s="819" t="s">
        <v>538</v>
      </c>
      <c r="AQ31" s="819"/>
      <c r="AR31" s="819"/>
      <c r="AS31" s="819"/>
      <c r="AT31" s="819"/>
      <c r="AU31" s="819" t="s">
        <v>538</v>
      </c>
      <c r="AV31" s="819"/>
      <c r="AW31" s="819"/>
      <c r="AX31" s="819"/>
      <c r="AY31" s="819"/>
      <c r="AZ31" s="820" t="s">
        <v>538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732</v>
      </c>
      <c r="R32" s="747"/>
      <c r="S32" s="747"/>
      <c r="T32" s="747"/>
      <c r="U32" s="747"/>
      <c r="V32" s="747">
        <v>560</v>
      </c>
      <c r="W32" s="747"/>
      <c r="X32" s="747"/>
      <c r="Y32" s="747"/>
      <c r="Z32" s="747"/>
      <c r="AA32" s="747">
        <v>172</v>
      </c>
      <c r="AB32" s="747"/>
      <c r="AC32" s="747"/>
      <c r="AD32" s="747"/>
      <c r="AE32" s="748"/>
      <c r="AF32" s="749">
        <v>861</v>
      </c>
      <c r="AG32" s="750"/>
      <c r="AH32" s="750"/>
      <c r="AI32" s="750"/>
      <c r="AJ32" s="751"/>
      <c r="AK32" s="818">
        <v>50</v>
      </c>
      <c r="AL32" s="819"/>
      <c r="AM32" s="819"/>
      <c r="AN32" s="819"/>
      <c r="AO32" s="819"/>
      <c r="AP32" s="819">
        <v>574</v>
      </c>
      <c r="AQ32" s="819"/>
      <c r="AR32" s="819"/>
      <c r="AS32" s="819"/>
      <c r="AT32" s="819"/>
      <c r="AU32" s="819">
        <v>102</v>
      </c>
      <c r="AV32" s="819"/>
      <c r="AW32" s="819"/>
      <c r="AX32" s="819"/>
      <c r="AY32" s="819"/>
      <c r="AZ32" s="820" t="s">
        <v>538</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6002</v>
      </c>
      <c r="R33" s="747"/>
      <c r="S33" s="747"/>
      <c r="T33" s="747"/>
      <c r="U33" s="747"/>
      <c r="V33" s="747">
        <v>7621</v>
      </c>
      <c r="W33" s="747"/>
      <c r="X33" s="747"/>
      <c r="Y33" s="747"/>
      <c r="Z33" s="747"/>
      <c r="AA33" s="747">
        <v>-1619</v>
      </c>
      <c r="AB33" s="747"/>
      <c r="AC33" s="747"/>
      <c r="AD33" s="747"/>
      <c r="AE33" s="748"/>
      <c r="AF33" s="749">
        <v>501</v>
      </c>
      <c r="AG33" s="750"/>
      <c r="AH33" s="750"/>
      <c r="AI33" s="750"/>
      <c r="AJ33" s="751"/>
      <c r="AK33" s="818">
        <v>465</v>
      </c>
      <c r="AL33" s="819"/>
      <c r="AM33" s="819"/>
      <c r="AN33" s="819"/>
      <c r="AO33" s="819"/>
      <c r="AP33" s="819">
        <v>2007</v>
      </c>
      <c r="AQ33" s="819"/>
      <c r="AR33" s="819"/>
      <c r="AS33" s="819"/>
      <c r="AT33" s="819"/>
      <c r="AU33" s="819">
        <v>1050</v>
      </c>
      <c r="AV33" s="819"/>
      <c r="AW33" s="819"/>
      <c r="AX33" s="819"/>
      <c r="AY33" s="819"/>
      <c r="AZ33" s="820" t="s">
        <v>538</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4</v>
      </c>
      <c r="R34" s="747"/>
      <c r="S34" s="747"/>
      <c r="T34" s="747"/>
      <c r="U34" s="747"/>
      <c r="V34" s="747">
        <v>3</v>
      </c>
      <c r="W34" s="747"/>
      <c r="X34" s="747"/>
      <c r="Y34" s="747"/>
      <c r="Z34" s="747"/>
      <c r="AA34" s="747">
        <v>1</v>
      </c>
      <c r="AB34" s="747"/>
      <c r="AC34" s="747"/>
      <c r="AD34" s="747"/>
      <c r="AE34" s="748"/>
      <c r="AF34" s="749">
        <v>1</v>
      </c>
      <c r="AG34" s="750"/>
      <c r="AH34" s="750"/>
      <c r="AI34" s="750"/>
      <c r="AJ34" s="751"/>
      <c r="AK34" s="818">
        <v>1</v>
      </c>
      <c r="AL34" s="819"/>
      <c r="AM34" s="819"/>
      <c r="AN34" s="819"/>
      <c r="AO34" s="819"/>
      <c r="AP34" s="819" t="s">
        <v>538</v>
      </c>
      <c r="AQ34" s="819"/>
      <c r="AR34" s="819"/>
      <c r="AS34" s="819"/>
      <c r="AT34" s="819"/>
      <c r="AU34" s="819" t="s">
        <v>538</v>
      </c>
      <c r="AV34" s="819"/>
      <c r="AW34" s="819"/>
      <c r="AX34" s="819"/>
      <c r="AY34" s="819"/>
      <c r="AZ34" s="820" t="s">
        <v>538</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2253</v>
      </c>
      <c r="R35" s="747"/>
      <c r="S35" s="747"/>
      <c r="T35" s="747"/>
      <c r="U35" s="747"/>
      <c r="V35" s="747">
        <v>2194</v>
      </c>
      <c r="W35" s="747"/>
      <c r="X35" s="747"/>
      <c r="Y35" s="747"/>
      <c r="Z35" s="747"/>
      <c r="AA35" s="747">
        <v>59</v>
      </c>
      <c r="AB35" s="747"/>
      <c r="AC35" s="747"/>
      <c r="AD35" s="747"/>
      <c r="AE35" s="748"/>
      <c r="AF35" s="749">
        <v>59</v>
      </c>
      <c r="AG35" s="750"/>
      <c r="AH35" s="750"/>
      <c r="AI35" s="750"/>
      <c r="AJ35" s="751"/>
      <c r="AK35" s="818">
        <v>1214</v>
      </c>
      <c r="AL35" s="819"/>
      <c r="AM35" s="819"/>
      <c r="AN35" s="819"/>
      <c r="AO35" s="819"/>
      <c r="AP35" s="819">
        <v>15261</v>
      </c>
      <c r="AQ35" s="819"/>
      <c r="AR35" s="819"/>
      <c r="AS35" s="819"/>
      <c r="AT35" s="819"/>
      <c r="AU35" s="819">
        <v>14895</v>
      </c>
      <c r="AV35" s="819"/>
      <c r="AW35" s="819"/>
      <c r="AX35" s="819"/>
      <c r="AY35" s="819"/>
      <c r="AZ35" s="820" t="s">
        <v>538</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2023</v>
      </c>
      <c r="AG63" s="830"/>
      <c r="AH63" s="830"/>
      <c r="AI63" s="830"/>
      <c r="AJ63" s="831"/>
      <c r="AK63" s="832"/>
      <c r="AL63" s="827"/>
      <c r="AM63" s="827"/>
      <c r="AN63" s="827"/>
      <c r="AO63" s="827"/>
      <c r="AP63" s="830">
        <v>17842</v>
      </c>
      <c r="AQ63" s="830"/>
      <c r="AR63" s="830"/>
      <c r="AS63" s="830"/>
      <c r="AT63" s="830"/>
      <c r="AU63" s="830">
        <v>16047</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394</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542</v>
      </c>
      <c r="C68" s="858"/>
      <c r="D68" s="858"/>
      <c r="E68" s="858"/>
      <c r="F68" s="858"/>
      <c r="G68" s="858"/>
      <c r="H68" s="858"/>
      <c r="I68" s="858"/>
      <c r="J68" s="858"/>
      <c r="K68" s="858"/>
      <c r="L68" s="858"/>
      <c r="M68" s="858"/>
      <c r="N68" s="858"/>
      <c r="O68" s="858"/>
      <c r="P68" s="859"/>
      <c r="Q68" s="860">
        <v>1483</v>
      </c>
      <c r="R68" s="854"/>
      <c r="S68" s="854"/>
      <c r="T68" s="854"/>
      <c r="U68" s="854"/>
      <c r="V68" s="854">
        <v>1042</v>
      </c>
      <c r="W68" s="854"/>
      <c r="X68" s="854"/>
      <c r="Y68" s="854"/>
      <c r="Z68" s="854"/>
      <c r="AA68" s="854">
        <v>441</v>
      </c>
      <c r="AB68" s="854"/>
      <c r="AC68" s="854"/>
      <c r="AD68" s="854"/>
      <c r="AE68" s="854"/>
      <c r="AF68" s="854">
        <v>441</v>
      </c>
      <c r="AG68" s="854"/>
      <c r="AH68" s="854"/>
      <c r="AI68" s="854"/>
      <c r="AJ68" s="854"/>
      <c r="AK68" s="854" t="s">
        <v>551</v>
      </c>
      <c r="AL68" s="854"/>
      <c r="AM68" s="854"/>
      <c r="AN68" s="854"/>
      <c r="AO68" s="854"/>
      <c r="AP68" s="854" t="s">
        <v>551</v>
      </c>
      <c r="AQ68" s="854"/>
      <c r="AR68" s="854"/>
      <c r="AS68" s="854"/>
      <c r="AT68" s="854"/>
      <c r="AU68" s="854" t="s">
        <v>551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543</v>
      </c>
      <c r="C69" s="862"/>
      <c r="D69" s="862"/>
      <c r="E69" s="862"/>
      <c r="F69" s="862"/>
      <c r="G69" s="862"/>
      <c r="H69" s="862"/>
      <c r="I69" s="862"/>
      <c r="J69" s="862"/>
      <c r="K69" s="862"/>
      <c r="L69" s="862"/>
      <c r="M69" s="862"/>
      <c r="N69" s="862"/>
      <c r="O69" s="862"/>
      <c r="P69" s="863"/>
      <c r="Q69" s="864">
        <v>67</v>
      </c>
      <c r="R69" s="819"/>
      <c r="S69" s="819"/>
      <c r="T69" s="819"/>
      <c r="U69" s="819"/>
      <c r="V69" s="819">
        <v>66</v>
      </c>
      <c r="W69" s="819"/>
      <c r="X69" s="819"/>
      <c r="Y69" s="819"/>
      <c r="Z69" s="819"/>
      <c r="AA69" s="819">
        <v>1</v>
      </c>
      <c r="AB69" s="819"/>
      <c r="AC69" s="819"/>
      <c r="AD69" s="819"/>
      <c r="AE69" s="819"/>
      <c r="AF69" s="819">
        <v>1</v>
      </c>
      <c r="AG69" s="819"/>
      <c r="AH69" s="819"/>
      <c r="AI69" s="819"/>
      <c r="AJ69" s="819"/>
      <c r="AK69" s="865" t="s">
        <v>552</v>
      </c>
      <c r="AL69" s="866"/>
      <c r="AM69" s="866"/>
      <c r="AN69" s="866"/>
      <c r="AO69" s="818"/>
      <c r="AP69" s="865" t="s">
        <v>553</v>
      </c>
      <c r="AQ69" s="866"/>
      <c r="AR69" s="866"/>
      <c r="AS69" s="866"/>
      <c r="AT69" s="818"/>
      <c r="AU69" s="865" t="s">
        <v>553</v>
      </c>
      <c r="AV69" s="866"/>
      <c r="AW69" s="866"/>
      <c r="AX69" s="866"/>
      <c r="AY69" s="818"/>
      <c r="AZ69" s="867"/>
      <c r="BA69" s="867"/>
      <c r="BB69" s="867"/>
      <c r="BC69" s="867"/>
      <c r="BD69" s="868"/>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547</v>
      </c>
      <c r="C70" s="862"/>
      <c r="D70" s="862"/>
      <c r="E70" s="862"/>
      <c r="F70" s="862"/>
      <c r="G70" s="862"/>
      <c r="H70" s="862"/>
      <c r="I70" s="862"/>
      <c r="J70" s="862"/>
      <c r="K70" s="862"/>
      <c r="L70" s="862"/>
      <c r="M70" s="862"/>
      <c r="N70" s="862"/>
      <c r="O70" s="862"/>
      <c r="P70" s="863"/>
      <c r="Q70" s="864">
        <v>9682</v>
      </c>
      <c r="R70" s="819"/>
      <c r="S70" s="819"/>
      <c r="T70" s="819"/>
      <c r="U70" s="819"/>
      <c r="V70" s="819">
        <v>9651</v>
      </c>
      <c r="W70" s="819"/>
      <c r="X70" s="819"/>
      <c r="Y70" s="819"/>
      <c r="Z70" s="819"/>
      <c r="AA70" s="819">
        <v>31</v>
      </c>
      <c r="AB70" s="819"/>
      <c r="AC70" s="819"/>
      <c r="AD70" s="819"/>
      <c r="AE70" s="819"/>
      <c r="AF70" s="819">
        <v>31</v>
      </c>
      <c r="AG70" s="819"/>
      <c r="AH70" s="819"/>
      <c r="AI70" s="819"/>
      <c r="AJ70" s="819"/>
      <c r="AK70" s="819">
        <v>1660</v>
      </c>
      <c r="AL70" s="819"/>
      <c r="AM70" s="819"/>
      <c r="AN70" s="819"/>
      <c r="AO70" s="819"/>
      <c r="AP70" s="819" t="s">
        <v>553</v>
      </c>
      <c r="AQ70" s="819"/>
      <c r="AR70" s="819"/>
      <c r="AS70" s="819"/>
      <c r="AT70" s="819"/>
      <c r="AU70" s="819" t="s">
        <v>553</v>
      </c>
      <c r="AV70" s="819"/>
      <c r="AW70" s="819"/>
      <c r="AX70" s="819"/>
      <c r="AY70" s="819"/>
      <c r="AZ70" s="867" t="s">
        <v>554</v>
      </c>
      <c r="BA70" s="867"/>
      <c r="BB70" s="867"/>
      <c r="BC70" s="867"/>
      <c r="BD70" s="868"/>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544</v>
      </c>
      <c r="C71" s="862"/>
      <c r="D71" s="862"/>
      <c r="E71" s="862"/>
      <c r="F71" s="862"/>
      <c r="G71" s="862"/>
      <c r="H71" s="862"/>
      <c r="I71" s="862"/>
      <c r="J71" s="862"/>
      <c r="K71" s="862"/>
      <c r="L71" s="862"/>
      <c r="M71" s="862"/>
      <c r="N71" s="862"/>
      <c r="O71" s="862"/>
      <c r="P71" s="863"/>
      <c r="Q71" s="864">
        <v>129</v>
      </c>
      <c r="R71" s="819"/>
      <c r="S71" s="819"/>
      <c r="T71" s="819"/>
      <c r="U71" s="819"/>
      <c r="V71" s="819">
        <v>120</v>
      </c>
      <c r="W71" s="819"/>
      <c r="X71" s="819"/>
      <c r="Y71" s="819"/>
      <c r="Z71" s="819"/>
      <c r="AA71" s="819">
        <v>9</v>
      </c>
      <c r="AB71" s="819"/>
      <c r="AC71" s="819"/>
      <c r="AD71" s="819"/>
      <c r="AE71" s="819"/>
      <c r="AF71" s="819">
        <v>9</v>
      </c>
      <c r="AG71" s="819"/>
      <c r="AH71" s="819"/>
      <c r="AI71" s="819"/>
      <c r="AJ71" s="819"/>
      <c r="AK71" s="819" t="s">
        <v>555</v>
      </c>
      <c r="AL71" s="819"/>
      <c r="AM71" s="819"/>
      <c r="AN71" s="819"/>
      <c r="AO71" s="819"/>
      <c r="AP71" s="819" t="s">
        <v>555</v>
      </c>
      <c r="AQ71" s="819"/>
      <c r="AR71" s="819"/>
      <c r="AS71" s="819"/>
      <c r="AT71" s="819"/>
      <c r="AU71" s="819" t="s">
        <v>552</v>
      </c>
      <c r="AV71" s="819"/>
      <c r="AW71" s="819"/>
      <c r="AX71" s="819"/>
      <c r="AY71" s="819"/>
      <c r="AZ71" s="867"/>
      <c r="BA71" s="867"/>
      <c r="BB71" s="867"/>
      <c r="BC71" s="867"/>
      <c r="BD71" s="868"/>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545</v>
      </c>
      <c r="C72" s="862"/>
      <c r="D72" s="862"/>
      <c r="E72" s="862"/>
      <c r="F72" s="862"/>
      <c r="G72" s="862"/>
      <c r="H72" s="862"/>
      <c r="I72" s="862"/>
      <c r="J72" s="862"/>
      <c r="K72" s="862"/>
      <c r="L72" s="862"/>
      <c r="M72" s="862"/>
      <c r="N72" s="862"/>
      <c r="O72" s="862"/>
      <c r="P72" s="863"/>
      <c r="Q72" s="864">
        <v>249</v>
      </c>
      <c r="R72" s="819"/>
      <c r="S72" s="819"/>
      <c r="T72" s="819"/>
      <c r="U72" s="819"/>
      <c r="V72" s="819">
        <v>219</v>
      </c>
      <c r="W72" s="819"/>
      <c r="X72" s="819"/>
      <c r="Y72" s="819"/>
      <c r="Z72" s="819"/>
      <c r="AA72" s="819">
        <v>30</v>
      </c>
      <c r="AB72" s="819"/>
      <c r="AC72" s="819"/>
      <c r="AD72" s="819"/>
      <c r="AE72" s="819"/>
      <c r="AF72" s="819">
        <v>30</v>
      </c>
      <c r="AG72" s="819"/>
      <c r="AH72" s="819"/>
      <c r="AI72" s="819"/>
      <c r="AJ72" s="819"/>
      <c r="AK72" s="819" t="s">
        <v>555</v>
      </c>
      <c r="AL72" s="819"/>
      <c r="AM72" s="819"/>
      <c r="AN72" s="819"/>
      <c r="AO72" s="819"/>
      <c r="AP72" s="819" t="s">
        <v>556</v>
      </c>
      <c r="AQ72" s="819"/>
      <c r="AR72" s="819"/>
      <c r="AS72" s="819"/>
      <c r="AT72" s="819"/>
      <c r="AU72" s="819" t="s">
        <v>556</v>
      </c>
      <c r="AV72" s="819"/>
      <c r="AW72" s="819"/>
      <c r="AX72" s="819"/>
      <c r="AY72" s="819"/>
      <c r="AZ72" s="867"/>
      <c r="BA72" s="867"/>
      <c r="BB72" s="867"/>
      <c r="BC72" s="867"/>
      <c r="BD72" s="868"/>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546</v>
      </c>
      <c r="C73" s="862"/>
      <c r="D73" s="862"/>
      <c r="E73" s="862"/>
      <c r="F73" s="862"/>
      <c r="G73" s="862"/>
      <c r="H73" s="862"/>
      <c r="I73" s="862"/>
      <c r="J73" s="862"/>
      <c r="K73" s="862"/>
      <c r="L73" s="862"/>
      <c r="M73" s="862"/>
      <c r="N73" s="862"/>
      <c r="O73" s="862"/>
      <c r="P73" s="863"/>
      <c r="Q73" s="864">
        <v>231134</v>
      </c>
      <c r="R73" s="819"/>
      <c r="S73" s="819"/>
      <c r="T73" s="819"/>
      <c r="U73" s="819"/>
      <c r="V73" s="819">
        <v>220251</v>
      </c>
      <c r="W73" s="819"/>
      <c r="X73" s="819"/>
      <c r="Y73" s="819"/>
      <c r="Z73" s="819"/>
      <c r="AA73" s="819">
        <v>10883</v>
      </c>
      <c r="AB73" s="819"/>
      <c r="AC73" s="819"/>
      <c r="AD73" s="819"/>
      <c r="AE73" s="819"/>
      <c r="AF73" s="819">
        <v>10883</v>
      </c>
      <c r="AG73" s="819"/>
      <c r="AH73" s="819"/>
      <c r="AI73" s="819"/>
      <c r="AJ73" s="819"/>
      <c r="AK73" s="819">
        <v>1464</v>
      </c>
      <c r="AL73" s="819"/>
      <c r="AM73" s="819"/>
      <c r="AN73" s="819"/>
      <c r="AO73" s="819"/>
      <c r="AP73" s="819" t="s">
        <v>557</v>
      </c>
      <c r="AQ73" s="819"/>
      <c r="AR73" s="819"/>
      <c r="AS73" s="819"/>
      <c r="AT73" s="819"/>
      <c r="AU73" s="819" t="s">
        <v>557</v>
      </c>
      <c r="AV73" s="819"/>
      <c r="AW73" s="819"/>
      <c r="AX73" s="819"/>
      <c r="AY73" s="819"/>
      <c r="AZ73" s="867" t="s">
        <v>558</v>
      </c>
      <c r="BA73" s="867"/>
      <c r="BB73" s="867"/>
      <c r="BC73" s="867"/>
      <c r="BD73" s="868"/>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7"/>
      <c r="BA74" s="867"/>
      <c r="BB74" s="867"/>
      <c r="BC74" s="867"/>
      <c r="BD74" s="868"/>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9"/>
      <c r="R75" s="866"/>
      <c r="S75" s="866"/>
      <c r="T75" s="866"/>
      <c r="U75" s="818"/>
      <c r="V75" s="865"/>
      <c r="W75" s="866"/>
      <c r="X75" s="866"/>
      <c r="Y75" s="866"/>
      <c r="Z75" s="818"/>
      <c r="AA75" s="865"/>
      <c r="AB75" s="866"/>
      <c r="AC75" s="866"/>
      <c r="AD75" s="866"/>
      <c r="AE75" s="818"/>
      <c r="AF75" s="865"/>
      <c r="AG75" s="866"/>
      <c r="AH75" s="866"/>
      <c r="AI75" s="866"/>
      <c r="AJ75" s="818"/>
      <c r="AK75" s="865"/>
      <c r="AL75" s="866"/>
      <c r="AM75" s="866"/>
      <c r="AN75" s="866"/>
      <c r="AO75" s="818"/>
      <c r="AP75" s="865"/>
      <c r="AQ75" s="866"/>
      <c r="AR75" s="866"/>
      <c r="AS75" s="866"/>
      <c r="AT75" s="818"/>
      <c r="AU75" s="865"/>
      <c r="AV75" s="866"/>
      <c r="AW75" s="866"/>
      <c r="AX75" s="866"/>
      <c r="AY75" s="818"/>
      <c r="AZ75" s="867"/>
      <c r="BA75" s="867"/>
      <c r="BB75" s="867"/>
      <c r="BC75" s="867"/>
      <c r="BD75" s="868"/>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9"/>
      <c r="R76" s="866"/>
      <c r="S76" s="866"/>
      <c r="T76" s="866"/>
      <c r="U76" s="818"/>
      <c r="V76" s="865"/>
      <c r="W76" s="866"/>
      <c r="X76" s="866"/>
      <c r="Y76" s="866"/>
      <c r="Z76" s="818"/>
      <c r="AA76" s="865"/>
      <c r="AB76" s="866"/>
      <c r="AC76" s="866"/>
      <c r="AD76" s="866"/>
      <c r="AE76" s="818"/>
      <c r="AF76" s="865"/>
      <c r="AG76" s="866"/>
      <c r="AH76" s="866"/>
      <c r="AI76" s="866"/>
      <c r="AJ76" s="818"/>
      <c r="AK76" s="865"/>
      <c r="AL76" s="866"/>
      <c r="AM76" s="866"/>
      <c r="AN76" s="866"/>
      <c r="AO76" s="818"/>
      <c r="AP76" s="865"/>
      <c r="AQ76" s="866"/>
      <c r="AR76" s="866"/>
      <c r="AS76" s="866"/>
      <c r="AT76" s="818"/>
      <c r="AU76" s="865"/>
      <c r="AV76" s="866"/>
      <c r="AW76" s="866"/>
      <c r="AX76" s="866"/>
      <c r="AY76" s="818"/>
      <c r="AZ76" s="867"/>
      <c r="BA76" s="867"/>
      <c r="BB76" s="867"/>
      <c r="BC76" s="867"/>
      <c r="BD76" s="868"/>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9"/>
      <c r="R77" s="866"/>
      <c r="S77" s="866"/>
      <c r="T77" s="866"/>
      <c r="U77" s="818"/>
      <c r="V77" s="865"/>
      <c r="W77" s="866"/>
      <c r="X77" s="866"/>
      <c r="Y77" s="866"/>
      <c r="Z77" s="818"/>
      <c r="AA77" s="865"/>
      <c r="AB77" s="866"/>
      <c r="AC77" s="866"/>
      <c r="AD77" s="866"/>
      <c r="AE77" s="818"/>
      <c r="AF77" s="865"/>
      <c r="AG77" s="866"/>
      <c r="AH77" s="866"/>
      <c r="AI77" s="866"/>
      <c r="AJ77" s="818"/>
      <c r="AK77" s="865"/>
      <c r="AL77" s="866"/>
      <c r="AM77" s="866"/>
      <c r="AN77" s="866"/>
      <c r="AO77" s="818"/>
      <c r="AP77" s="865"/>
      <c r="AQ77" s="866"/>
      <c r="AR77" s="866"/>
      <c r="AS77" s="866"/>
      <c r="AT77" s="818"/>
      <c r="AU77" s="865"/>
      <c r="AV77" s="866"/>
      <c r="AW77" s="866"/>
      <c r="AX77" s="866"/>
      <c r="AY77" s="818"/>
      <c r="AZ77" s="867"/>
      <c r="BA77" s="867"/>
      <c r="BB77" s="867"/>
      <c r="BC77" s="867"/>
      <c r="BD77" s="868"/>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11395</v>
      </c>
      <c r="AG88" s="830"/>
      <c r="AH88" s="830"/>
      <c r="AI88" s="830"/>
      <c r="AJ88" s="830"/>
      <c r="AK88" s="827"/>
      <c r="AL88" s="827"/>
      <c r="AM88" s="827"/>
      <c r="AN88" s="827"/>
      <c r="AO88" s="827"/>
      <c r="AP88" s="830" t="s">
        <v>562</v>
      </c>
      <c r="AQ88" s="830"/>
      <c r="AR88" s="830"/>
      <c r="AS88" s="830"/>
      <c r="AT88" s="830"/>
      <c r="AU88" s="830" t="s">
        <v>562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11</v>
      </c>
      <c r="CS102" s="838"/>
      <c r="CT102" s="838"/>
      <c r="CU102" s="838"/>
      <c r="CV102" s="881"/>
      <c r="CW102" s="880">
        <v>76</v>
      </c>
      <c r="CX102" s="838"/>
      <c r="CY102" s="838"/>
      <c r="CZ102" s="838"/>
      <c r="DA102" s="881"/>
      <c r="DB102" s="880" t="s">
        <v>562</v>
      </c>
      <c r="DC102" s="838"/>
      <c r="DD102" s="838"/>
      <c r="DE102" s="838"/>
      <c r="DF102" s="881"/>
      <c r="DG102" s="880">
        <v>357</v>
      </c>
      <c r="DH102" s="838"/>
      <c r="DI102" s="838"/>
      <c r="DJ102" s="838"/>
      <c r="DK102" s="881"/>
      <c r="DL102" s="880" t="s">
        <v>562</v>
      </c>
      <c r="DM102" s="838"/>
      <c r="DN102" s="838"/>
      <c r="DO102" s="838"/>
      <c r="DP102" s="881"/>
      <c r="DQ102" s="880">
        <v>356</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2258885</v>
      </c>
      <c r="AB110" s="890"/>
      <c r="AC110" s="890"/>
      <c r="AD110" s="890"/>
      <c r="AE110" s="891"/>
      <c r="AF110" s="892">
        <v>2112553</v>
      </c>
      <c r="AG110" s="890"/>
      <c r="AH110" s="890"/>
      <c r="AI110" s="890"/>
      <c r="AJ110" s="891"/>
      <c r="AK110" s="892">
        <v>1910297</v>
      </c>
      <c r="AL110" s="890"/>
      <c r="AM110" s="890"/>
      <c r="AN110" s="890"/>
      <c r="AO110" s="891"/>
      <c r="AP110" s="893">
        <v>17.3</v>
      </c>
      <c r="AQ110" s="894"/>
      <c r="AR110" s="894"/>
      <c r="AS110" s="894"/>
      <c r="AT110" s="895"/>
      <c r="AU110" s="896" t="s">
        <v>60</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17218692</v>
      </c>
      <c r="BR110" s="927"/>
      <c r="BS110" s="927"/>
      <c r="BT110" s="927"/>
      <c r="BU110" s="927"/>
      <c r="BV110" s="927">
        <v>16750917</v>
      </c>
      <c r="BW110" s="927"/>
      <c r="BX110" s="927"/>
      <c r="BY110" s="927"/>
      <c r="BZ110" s="927"/>
      <c r="CA110" s="927">
        <v>16755212</v>
      </c>
      <c r="CB110" s="927"/>
      <c r="CC110" s="927"/>
      <c r="CD110" s="927"/>
      <c r="CE110" s="927"/>
      <c r="CF110" s="941">
        <v>151.9</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16998929</v>
      </c>
      <c r="BR112" s="920"/>
      <c r="BS112" s="920"/>
      <c r="BT112" s="920"/>
      <c r="BU112" s="920"/>
      <c r="BV112" s="920">
        <v>16561646</v>
      </c>
      <c r="BW112" s="920"/>
      <c r="BX112" s="920"/>
      <c r="BY112" s="920"/>
      <c r="BZ112" s="920"/>
      <c r="CA112" s="920">
        <v>16046580</v>
      </c>
      <c r="CB112" s="920"/>
      <c r="CC112" s="920"/>
      <c r="CD112" s="920"/>
      <c r="CE112" s="920"/>
      <c r="CF112" s="914">
        <v>145.5</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1094361</v>
      </c>
      <c r="AB113" s="934"/>
      <c r="AC113" s="934"/>
      <c r="AD113" s="934"/>
      <c r="AE113" s="935"/>
      <c r="AF113" s="936">
        <v>1119361</v>
      </c>
      <c r="AG113" s="934"/>
      <c r="AH113" s="934"/>
      <c r="AI113" s="934"/>
      <c r="AJ113" s="935"/>
      <c r="AK113" s="936">
        <v>1176994</v>
      </c>
      <c r="AL113" s="934"/>
      <c r="AM113" s="934"/>
      <c r="AN113" s="934"/>
      <c r="AO113" s="935"/>
      <c r="AP113" s="937">
        <v>10.7</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2290071</v>
      </c>
      <c r="BR114" s="920"/>
      <c r="BS114" s="920"/>
      <c r="BT114" s="920"/>
      <c r="BU114" s="920"/>
      <c r="BV114" s="920">
        <v>2161261</v>
      </c>
      <c r="BW114" s="920"/>
      <c r="BX114" s="920"/>
      <c r="BY114" s="920"/>
      <c r="BZ114" s="920"/>
      <c r="CA114" s="920">
        <v>1923212</v>
      </c>
      <c r="CB114" s="920"/>
      <c r="CC114" s="920"/>
      <c r="CD114" s="920"/>
      <c r="CE114" s="920"/>
      <c r="CF114" s="914">
        <v>17.399999999999999</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6218</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559924</v>
      </c>
      <c r="BR115" s="920"/>
      <c r="BS115" s="920"/>
      <c r="BT115" s="920"/>
      <c r="BU115" s="920"/>
      <c r="BV115" s="920">
        <v>490568</v>
      </c>
      <c r="BW115" s="920"/>
      <c r="BX115" s="920"/>
      <c r="BY115" s="920"/>
      <c r="BZ115" s="920"/>
      <c r="CA115" s="920">
        <v>355553</v>
      </c>
      <c r="CB115" s="920"/>
      <c r="CC115" s="920"/>
      <c r="CD115" s="920"/>
      <c r="CE115" s="920"/>
      <c r="CF115" s="914">
        <v>3.2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77" t="s">
        <v>430</v>
      </c>
      <c r="Z117" s="884"/>
      <c r="AA117" s="982">
        <v>3359464</v>
      </c>
      <c r="AB117" s="966"/>
      <c r="AC117" s="966"/>
      <c r="AD117" s="966"/>
      <c r="AE117" s="967"/>
      <c r="AF117" s="965">
        <v>3231914</v>
      </c>
      <c r="AG117" s="966"/>
      <c r="AH117" s="966"/>
      <c r="AI117" s="966"/>
      <c r="AJ117" s="967"/>
      <c r="AK117" s="965">
        <v>3087291</v>
      </c>
      <c r="AL117" s="966"/>
      <c r="AM117" s="966"/>
      <c r="AN117" s="966"/>
      <c r="AO117" s="967"/>
      <c r="AP117" s="968"/>
      <c r="AQ117" s="969"/>
      <c r="AR117" s="969"/>
      <c r="AS117" s="969"/>
      <c r="AT117" s="970"/>
      <c r="AU117" s="899"/>
      <c r="AV117" s="900"/>
      <c r="AW117" s="900"/>
      <c r="AX117" s="900"/>
      <c r="AY117" s="901"/>
      <c r="AZ117" s="979" t="s">
        <v>431</v>
      </c>
      <c r="BA117" s="971"/>
      <c r="BB117" s="971"/>
      <c r="BC117" s="971"/>
      <c r="BD117" s="971"/>
      <c r="BE117" s="971"/>
      <c r="BF117" s="971"/>
      <c r="BG117" s="971"/>
      <c r="BH117" s="971"/>
      <c r="BI117" s="971"/>
      <c r="BJ117" s="971"/>
      <c r="BK117" s="971"/>
      <c r="BL117" s="971"/>
      <c r="BM117" s="971"/>
      <c r="BN117" s="971"/>
      <c r="BO117" s="971"/>
      <c r="BP117" s="972"/>
      <c r="BQ117" s="980" t="s">
        <v>323</v>
      </c>
      <c r="BR117" s="981"/>
      <c r="BS117" s="981"/>
      <c r="BT117" s="981"/>
      <c r="BU117" s="981"/>
      <c r="BV117" s="981" t="s">
        <v>323</v>
      </c>
      <c r="BW117" s="981"/>
      <c r="BX117" s="981"/>
      <c r="BY117" s="981"/>
      <c r="BZ117" s="981"/>
      <c r="CA117" s="981" t="s">
        <v>323</v>
      </c>
      <c r="CB117" s="981"/>
      <c r="CC117" s="981"/>
      <c r="CD117" s="981"/>
      <c r="CE117" s="981"/>
      <c r="CF117" s="914" t="s">
        <v>323</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323</v>
      </c>
      <c r="DH117" s="959"/>
      <c r="DI117" s="959"/>
      <c r="DJ117" s="959"/>
      <c r="DK117" s="960"/>
      <c r="DL117" s="961" t="s">
        <v>323</v>
      </c>
      <c r="DM117" s="959"/>
      <c r="DN117" s="959"/>
      <c r="DO117" s="959"/>
      <c r="DP117" s="960"/>
      <c r="DQ117" s="961" t="s">
        <v>323</v>
      </c>
      <c r="DR117" s="959"/>
      <c r="DS117" s="959"/>
      <c r="DT117" s="959"/>
      <c r="DU117" s="960"/>
      <c r="DV117" s="962" t="s">
        <v>323</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74" t="s">
        <v>405</v>
      </c>
      <c r="AQ118" s="975"/>
      <c r="AR118" s="975"/>
      <c r="AS118" s="975"/>
      <c r="AT118" s="976"/>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77" t="s">
        <v>433</v>
      </c>
      <c r="BP118" s="978"/>
      <c r="BQ118" s="980">
        <v>37067616</v>
      </c>
      <c r="BR118" s="981"/>
      <c r="BS118" s="981"/>
      <c r="BT118" s="981"/>
      <c r="BU118" s="981"/>
      <c r="BV118" s="981">
        <v>35964392</v>
      </c>
      <c r="BW118" s="981"/>
      <c r="BX118" s="981"/>
      <c r="BY118" s="981"/>
      <c r="BZ118" s="981"/>
      <c r="CA118" s="981">
        <v>35080557</v>
      </c>
      <c r="CB118" s="981"/>
      <c r="CC118" s="981"/>
      <c r="CD118" s="981"/>
      <c r="CE118" s="981"/>
      <c r="CF118" s="1001"/>
      <c r="CG118" s="1002"/>
      <c r="CH118" s="1002"/>
      <c r="CI118" s="1002"/>
      <c r="CJ118" s="1003"/>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323</v>
      </c>
      <c r="DH118" s="959"/>
      <c r="DI118" s="959"/>
      <c r="DJ118" s="959"/>
      <c r="DK118" s="960"/>
      <c r="DL118" s="961" t="s">
        <v>323</v>
      </c>
      <c r="DM118" s="959"/>
      <c r="DN118" s="959"/>
      <c r="DO118" s="959"/>
      <c r="DP118" s="960"/>
      <c r="DQ118" s="961" t="s">
        <v>323</v>
      </c>
      <c r="DR118" s="959"/>
      <c r="DS118" s="959"/>
      <c r="DT118" s="959"/>
      <c r="DU118" s="960"/>
      <c r="DV118" s="962" t="s">
        <v>323</v>
      </c>
      <c r="DW118" s="963"/>
      <c r="DX118" s="963"/>
      <c r="DY118" s="963"/>
      <c r="DZ118" s="964"/>
    </row>
    <row r="119" spans="1:130" s="197" customFormat="1" ht="26.25" customHeight="1">
      <c r="A119" s="1071"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6218</v>
      </c>
      <c r="AB119" s="890"/>
      <c r="AC119" s="890"/>
      <c r="AD119" s="890"/>
      <c r="AE119" s="891"/>
      <c r="AF119" s="892" t="s">
        <v>323</v>
      </c>
      <c r="AG119" s="890"/>
      <c r="AH119" s="890"/>
      <c r="AI119" s="890"/>
      <c r="AJ119" s="891"/>
      <c r="AK119" s="892" t="s">
        <v>323</v>
      </c>
      <c r="AL119" s="890"/>
      <c r="AM119" s="890"/>
      <c r="AN119" s="890"/>
      <c r="AO119" s="891"/>
      <c r="AP119" s="893" t="s">
        <v>323</v>
      </c>
      <c r="AQ119" s="894"/>
      <c r="AR119" s="894"/>
      <c r="AS119" s="894"/>
      <c r="AT119" s="895"/>
      <c r="AU119" s="993" t="s">
        <v>435</v>
      </c>
      <c r="AV119" s="994"/>
      <c r="AW119" s="994"/>
      <c r="AX119" s="994"/>
      <c r="AY119" s="995"/>
      <c r="AZ119" s="940" t="s">
        <v>436</v>
      </c>
      <c r="BA119" s="887"/>
      <c r="BB119" s="887"/>
      <c r="BC119" s="887"/>
      <c r="BD119" s="887"/>
      <c r="BE119" s="887"/>
      <c r="BF119" s="887"/>
      <c r="BG119" s="887"/>
      <c r="BH119" s="887"/>
      <c r="BI119" s="887"/>
      <c r="BJ119" s="887"/>
      <c r="BK119" s="887"/>
      <c r="BL119" s="887"/>
      <c r="BM119" s="887"/>
      <c r="BN119" s="887"/>
      <c r="BO119" s="887"/>
      <c r="BP119" s="888"/>
      <c r="BQ119" s="926">
        <v>4482114</v>
      </c>
      <c r="BR119" s="927"/>
      <c r="BS119" s="927"/>
      <c r="BT119" s="927"/>
      <c r="BU119" s="927"/>
      <c r="BV119" s="927">
        <v>5373173</v>
      </c>
      <c r="BW119" s="927"/>
      <c r="BX119" s="927"/>
      <c r="BY119" s="927"/>
      <c r="BZ119" s="927"/>
      <c r="CA119" s="927">
        <v>5371845</v>
      </c>
      <c r="CB119" s="927"/>
      <c r="CC119" s="927"/>
      <c r="CD119" s="927"/>
      <c r="CE119" s="927"/>
      <c r="CF119" s="941">
        <v>48.7</v>
      </c>
      <c r="CG119" s="942"/>
      <c r="CH119" s="942"/>
      <c r="CI119" s="942"/>
      <c r="CJ119" s="942"/>
      <c r="CK119" s="947"/>
      <c r="CL119" s="948"/>
      <c r="CM119" s="990" t="s">
        <v>437</v>
      </c>
      <c r="CN119" s="991"/>
      <c r="CO119" s="991"/>
      <c r="CP119" s="991"/>
      <c r="CQ119" s="991"/>
      <c r="CR119" s="991"/>
      <c r="CS119" s="991"/>
      <c r="CT119" s="991"/>
      <c r="CU119" s="991"/>
      <c r="CV119" s="991"/>
      <c r="CW119" s="991"/>
      <c r="CX119" s="991"/>
      <c r="CY119" s="991"/>
      <c r="CZ119" s="991"/>
      <c r="DA119" s="991"/>
      <c r="DB119" s="991"/>
      <c r="DC119" s="991"/>
      <c r="DD119" s="991"/>
      <c r="DE119" s="991"/>
      <c r="DF119" s="992"/>
      <c r="DG119" s="983" t="s">
        <v>323</v>
      </c>
      <c r="DH119" s="984"/>
      <c r="DI119" s="984"/>
      <c r="DJ119" s="984"/>
      <c r="DK119" s="985"/>
      <c r="DL119" s="986" t="s">
        <v>323</v>
      </c>
      <c r="DM119" s="984"/>
      <c r="DN119" s="984"/>
      <c r="DO119" s="984"/>
      <c r="DP119" s="985"/>
      <c r="DQ119" s="986" t="s">
        <v>323</v>
      </c>
      <c r="DR119" s="984"/>
      <c r="DS119" s="984"/>
      <c r="DT119" s="984"/>
      <c r="DU119" s="985"/>
      <c r="DV119" s="987" t="s">
        <v>323</v>
      </c>
      <c r="DW119" s="988"/>
      <c r="DX119" s="988"/>
      <c r="DY119" s="988"/>
      <c r="DZ119" s="989"/>
    </row>
    <row r="120" spans="1:130" s="197" customFormat="1" ht="26.25" customHeight="1">
      <c r="A120" s="1072"/>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323</v>
      </c>
      <c r="AB120" s="959"/>
      <c r="AC120" s="959"/>
      <c r="AD120" s="959"/>
      <c r="AE120" s="960"/>
      <c r="AF120" s="961" t="s">
        <v>323</v>
      </c>
      <c r="AG120" s="959"/>
      <c r="AH120" s="959"/>
      <c r="AI120" s="959"/>
      <c r="AJ120" s="960"/>
      <c r="AK120" s="961" t="s">
        <v>323</v>
      </c>
      <c r="AL120" s="959"/>
      <c r="AM120" s="959"/>
      <c r="AN120" s="959"/>
      <c r="AO120" s="960"/>
      <c r="AP120" s="962" t="s">
        <v>323</v>
      </c>
      <c r="AQ120" s="963"/>
      <c r="AR120" s="963"/>
      <c r="AS120" s="963"/>
      <c r="AT120" s="964"/>
      <c r="AU120" s="996"/>
      <c r="AV120" s="997"/>
      <c r="AW120" s="997"/>
      <c r="AX120" s="997"/>
      <c r="AY120" s="998"/>
      <c r="AZ120" s="949" t="s">
        <v>438</v>
      </c>
      <c r="BA120" s="950"/>
      <c r="BB120" s="950"/>
      <c r="BC120" s="950"/>
      <c r="BD120" s="950"/>
      <c r="BE120" s="950"/>
      <c r="BF120" s="950"/>
      <c r="BG120" s="950"/>
      <c r="BH120" s="950"/>
      <c r="BI120" s="950"/>
      <c r="BJ120" s="950"/>
      <c r="BK120" s="950"/>
      <c r="BL120" s="950"/>
      <c r="BM120" s="950"/>
      <c r="BN120" s="950"/>
      <c r="BO120" s="950"/>
      <c r="BP120" s="951"/>
      <c r="BQ120" s="919">
        <v>4855459</v>
      </c>
      <c r="BR120" s="920"/>
      <c r="BS120" s="920"/>
      <c r="BT120" s="920"/>
      <c r="BU120" s="920"/>
      <c r="BV120" s="920">
        <v>4625452</v>
      </c>
      <c r="BW120" s="920"/>
      <c r="BX120" s="920"/>
      <c r="BY120" s="920"/>
      <c r="BZ120" s="920"/>
      <c r="CA120" s="920">
        <v>4729156</v>
      </c>
      <c r="CB120" s="920"/>
      <c r="CC120" s="920"/>
      <c r="CD120" s="920"/>
      <c r="CE120" s="920"/>
      <c r="CF120" s="914">
        <v>42.9</v>
      </c>
      <c r="CG120" s="915"/>
      <c r="CH120" s="915"/>
      <c r="CI120" s="915"/>
      <c r="CJ120" s="915"/>
      <c r="CK120" s="1010" t="s">
        <v>439</v>
      </c>
      <c r="CL120" s="1011"/>
      <c r="CM120" s="1011"/>
      <c r="CN120" s="1011"/>
      <c r="CO120" s="1012"/>
      <c r="CP120" s="1018" t="s">
        <v>440</v>
      </c>
      <c r="CQ120" s="1019"/>
      <c r="CR120" s="1019"/>
      <c r="CS120" s="1019"/>
      <c r="CT120" s="1019"/>
      <c r="CU120" s="1019"/>
      <c r="CV120" s="1019"/>
      <c r="CW120" s="1019"/>
      <c r="CX120" s="1019"/>
      <c r="CY120" s="1019"/>
      <c r="CZ120" s="1019"/>
      <c r="DA120" s="1019"/>
      <c r="DB120" s="1019"/>
      <c r="DC120" s="1019"/>
      <c r="DD120" s="1019"/>
      <c r="DE120" s="1019"/>
      <c r="DF120" s="1020"/>
      <c r="DG120" s="926">
        <v>15607323</v>
      </c>
      <c r="DH120" s="927"/>
      <c r="DI120" s="927"/>
      <c r="DJ120" s="927"/>
      <c r="DK120" s="927"/>
      <c r="DL120" s="927">
        <v>15283685</v>
      </c>
      <c r="DM120" s="927"/>
      <c r="DN120" s="927"/>
      <c r="DO120" s="927"/>
      <c r="DP120" s="927"/>
      <c r="DQ120" s="927">
        <v>14894619</v>
      </c>
      <c r="DR120" s="927"/>
      <c r="DS120" s="927"/>
      <c r="DT120" s="927"/>
      <c r="DU120" s="927"/>
      <c r="DV120" s="928">
        <v>135.1</v>
      </c>
      <c r="DW120" s="928"/>
      <c r="DX120" s="928"/>
      <c r="DY120" s="928"/>
      <c r="DZ120" s="929"/>
    </row>
    <row r="121" spans="1:130" s="197" customFormat="1" ht="26.25" customHeight="1">
      <c r="A121" s="1072"/>
      <c r="B121" s="946"/>
      <c r="C121" s="1007" t="s">
        <v>441</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8" t="s">
        <v>323</v>
      </c>
      <c r="AB121" s="959"/>
      <c r="AC121" s="959"/>
      <c r="AD121" s="959"/>
      <c r="AE121" s="960"/>
      <c r="AF121" s="961" t="s">
        <v>323</v>
      </c>
      <c r="AG121" s="959"/>
      <c r="AH121" s="959"/>
      <c r="AI121" s="959"/>
      <c r="AJ121" s="960"/>
      <c r="AK121" s="961" t="s">
        <v>323</v>
      </c>
      <c r="AL121" s="959"/>
      <c r="AM121" s="959"/>
      <c r="AN121" s="959"/>
      <c r="AO121" s="960"/>
      <c r="AP121" s="962" t="s">
        <v>323</v>
      </c>
      <c r="AQ121" s="963"/>
      <c r="AR121" s="963"/>
      <c r="AS121" s="963"/>
      <c r="AT121" s="964"/>
      <c r="AU121" s="996"/>
      <c r="AV121" s="997"/>
      <c r="AW121" s="997"/>
      <c r="AX121" s="997"/>
      <c r="AY121" s="998"/>
      <c r="AZ121" s="979" t="s">
        <v>442</v>
      </c>
      <c r="BA121" s="971"/>
      <c r="BB121" s="971"/>
      <c r="BC121" s="971"/>
      <c r="BD121" s="971"/>
      <c r="BE121" s="971"/>
      <c r="BF121" s="971"/>
      <c r="BG121" s="971"/>
      <c r="BH121" s="971"/>
      <c r="BI121" s="971"/>
      <c r="BJ121" s="971"/>
      <c r="BK121" s="971"/>
      <c r="BL121" s="971"/>
      <c r="BM121" s="971"/>
      <c r="BN121" s="971"/>
      <c r="BO121" s="971"/>
      <c r="BP121" s="972"/>
      <c r="BQ121" s="980">
        <v>21562434</v>
      </c>
      <c r="BR121" s="981"/>
      <c r="BS121" s="981"/>
      <c r="BT121" s="981"/>
      <c r="BU121" s="981"/>
      <c r="BV121" s="981">
        <v>21453604</v>
      </c>
      <c r="BW121" s="981"/>
      <c r="BX121" s="981"/>
      <c r="BY121" s="981"/>
      <c r="BZ121" s="981"/>
      <c r="CA121" s="981">
        <v>21186604</v>
      </c>
      <c r="CB121" s="981"/>
      <c r="CC121" s="981"/>
      <c r="CD121" s="981"/>
      <c r="CE121" s="981"/>
      <c r="CF121" s="1021">
        <v>192.1</v>
      </c>
      <c r="CG121" s="1022"/>
      <c r="CH121" s="1022"/>
      <c r="CI121" s="1022"/>
      <c r="CJ121" s="1022"/>
      <c r="CK121" s="1013"/>
      <c r="CL121" s="1014"/>
      <c r="CM121" s="1014"/>
      <c r="CN121" s="1014"/>
      <c r="CO121" s="1015"/>
      <c r="CP121" s="1004" t="s">
        <v>443</v>
      </c>
      <c r="CQ121" s="1005"/>
      <c r="CR121" s="1005"/>
      <c r="CS121" s="1005"/>
      <c r="CT121" s="1005"/>
      <c r="CU121" s="1005"/>
      <c r="CV121" s="1005"/>
      <c r="CW121" s="1005"/>
      <c r="CX121" s="1005"/>
      <c r="CY121" s="1005"/>
      <c r="CZ121" s="1005"/>
      <c r="DA121" s="1005"/>
      <c r="DB121" s="1005"/>
      <c r="DC121" s="1005"/>
      <c r="DD121" s="1005"/>
      <c r="DE121" s="1005"/>
      <c r="DF121" s="1006"/>
      <c r="DG121" s="919">
        <v>1195018</v>
      </c>
      <c r="DH121" s="920"/>
      <c r="DI121" s="920"/>
      <c r="DJ121" s="920"/>
      <c r="DK121" s="920"/>
      <c r="DL121" s="920">
        <v>1123259</v>
      </c>
      <c r="DM121" s="920"/>
      <c r="DN121" s="920"/>
      <c r="DO121" s="920"/>
      <c r="DP121" s="920"/>
      <c r="DQ121" s="920">
        <v>1049791</v>
      </c>
      <c r="DR121" s="920"/>
      <c r="DS121" s="920"/>
      <c r="DT121" s="920"/>
      <c r="DU121" s="920"/>
      <c r="DV121" s="921">
        <v>9.5</v>
      </c>
      <c r="DW121" s="921"/>
      <c r="DX121" s="921"/>
      <c r="DY121" s="921"/>
      <c r="DZ121" s="922"/>
    </row>
    <row r="122" spans="1:130" s="197" customFormat="1" ht="26.25" customHeight="1">
      <c r="A122" s="1072"/>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444</v>
      </c>
      <c r="AB122" s="959"/>
      <c r="AC122" s="959"/>
      <c r="AD122" s="959"/>
      <c r="AE122" s="960"/>
      <c r="AF122" s="961" t="s">
        <v>444</v>
      </c>
      <c r="AG122" s="959"/>
      <c r="AH122" s="959"/>
      <c r="AI122" s="959"/>
      <c r="AJ122" s="960"/>
      <c r="AK122" s="961" t="s">
        <v>444</v>
      </c>
      <c r="AL122" s="959"/>
      <c r="AM122" s="959"/>
      <c r="AN122" s="959"/>
      <c r="AO122" s="960"/>
      <c r="AP122" s="962" t="s">
        <v>444</v>
      </c>
      <c r="AQ122" s="963"/>
      <c r="AR122" s="963"/>
      <c r="AS122" s="963"/>
      <c r="AT122" s="964"/>
      <c r="AU122" s="999"/>
      <c r="AV122" s="1000"/>
      <c r="AW122" s="1000"/>
      <c r="AX122" s="1000"/>
      <c r="AY122" s="1000"/>
      <c r="AZ122" s="228" t="s">
        <v>169</v>
      </c>
      <c r="BA122" s="228"/>
      <c r="BB122" s="228"/>
      <c r="BC122" s="228"/>
      <c r="BD122" s="228"/>
      <c r="BE122" s="228"/>
      <c r="BF122" s="228"/>
      <c r="BG122" s="228"/>
      <c r="BH122" s="228"/>
      <c r="BI122" s="228"/>
      <c r="BJ122" s="228"/>
      <c r="BK122" s="228"/>
      <c r="BL122" s="228"/>
      <c r="BM122" s="228"/>
      <c r="BN122" s="228"/>
      <c r="BO122" s="977" t="s">
        <v>445</v>
      </c>
      <c r="BP122" s="978"/>
      <c r="BQ122" s="1031">
        <v>30900007</v>
      </c>
      <c r="BR122" s="1032"/>
      <c r="BS122" s="1032"/>
      <c r="BT122" s="1032"/>
      <c r="BU122" s="1032"/>
      <c r="BV122" s="1032">
        <v>31452229</v>
      </c>
      <c r="BW122" s="1032"/>
      <c r="BX122" s="1032"/>
      <c r="BY122" s="1032"/>
      <c r="BZ122" s="1032"/>
      <c r="CA122" s="1032">
        <v>31287605</v>
      </c>
      <c r="CB122" s="1032"/>
      <c r="CC122" s="1032"/>
      <c r="CD122" s="1032"/>
      <c r="CE122" s="1032"/>
      <c r="CF122" s="1001"/>
      <c r="CG122" s="1002"/>
      <c r="CH122" s="1002"/>
      <c r="CI122" s="1002"/>
      <c r="CJ122" s="1003"/>
      <c r="CK122" s="1013"/>
      <c r="CL122" s="1014"/>
      <c r="CM122" s="1014"/>
      <c r="CN122" s="1014"/>
      <c r="CO122" s="1015"/>
      <c r="CP122" s="1004" t="s">
        <v>446</v>
      </c>
      <c r="CQ122" s="1005"/>
      <c r="CR122" s="1005"/>
      <c r="CS122" s="1005"/>
      <c r="CT122" s="1005"/>
      <c r="CU122" s="1005"/>
      <c r="CV122" s="1005"/>
      <c r="CW122" s="1005"/>
      <c r="CX122" s="1005"/>
      <c r="CY122" s="1005"/>
      <c r="CZ122" s="1005"/>
      <c r="DA122" s="1005"/>
      <c r="DB122" s="1005"/>
      <c r="DC122" s="1005"/>
      <c r="DD122" s="1005"/>
      <c r="DE122" s="1005"/>
      <c r="DF122" s="1006"/>
      <c r="DG122" s="919">
        <v>196588</v>
      </c>
      <c r="DH122" s="920"/>
      <c r="DI122" s="920"/>
      <c r="DJ122" s="920"/>
      <c r="DK122" s="920"/>
      <c r="DL122" s="920">
        <v>154702</v>
      </c>
      <c r="DM122" s="920"/>
      <c r="DN122" s="920"/>
      <c r="DO122" s="920"/>
      <c r="DP122" s="920"/>
      <c r="DQ122" s="920">
        <v>102170</v>
      </c>
      <c r="DR122" s="920"/>
      <c r="DS122" s="920"/>
      <c r="DT122" s="920"/>
      <c r="DU122" s="920"/>
      <c r="DV122" s="921">
        <v>0.9</v>
      </c>
      <c r="DW122" s="921"/>
      <c r="DX122" s="921"/>
      <c r="DY122" s="921"/>
      <c r="DZ122" s="922"/>
    </row>
    <row r="123" spans="1:130" s="197" customFormat="1" ht="26.25" customHeight="1" thickBot="1">
      <c r="A123" s="1072"/>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323</v>
      </c>
      <c r="AB123" s="959"/>
      <c r="AC123" s="959"/>
      <c r="AD123" s="959"/>
      <c r="AE123" s="960"/>
      <c r="AF123" s="961" t="s">
        <v>323</v>
      </c>
      <c r="AG123" s="959"/>
      <c r="AH123" s="959"/>
      <c r="AI123" s="959"/>
      <c r="AJ123" s="960"/>
      <c r="AK123" s="961" t="s">
        <v>323</v>
      </c>
      <c r="AL123" s="959"/>
      <c r="AM123" s="959"/>
      <c r="AN123" s="959"/>
      <c r="AO123" s="960"/>
      <c r="AP123" s="962" t="s">
        <v>323</v>
      </c>
      <c r="AQ123" s="963"/>
      <c r="AR123" s="963"/>
      <c r="AS123" s="963"/>
      <c r="AT123" s="964"/>
      <c r="AU123" s="1028" t="s">
        <v>447</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56.2</v>
      </c>
      <c r="BR123" s="1024"/>
      <c r="BS123" s="1024"/>
      <c r="BT123" s="1024"/>
      <c r="BU123" s="1024"/>
      <c r="BV123" s="1024">
        <v>40.5</v>
      </c>
      <c r="BW123" s="1024"/>
      <c r="BX123" s="1024"/>
      <c r="BY123" s="1024"/>
      <c r="BZ123" s="1024"/>
      <c r="CA123" s="1024">
        <v>34.299999999999997</v>
      </c>
      <c r="CB123" s="1024"/>
      <c r="CC123" s="1024"/>
      <c r="CD123" s="1024"/>
      <c r="CE123" s="1024"/>
      <c r="CF123" s="1025"/>
      <c r="CG123" s="1026"/>
      <c r="CH123" s="1026"/>
      <c r="CI123" s="1026"/>
      <c r="CJ123" s="1027"/>
      <c r="CK123" s="1013"/>
      <c r="CL123" s="1014"/>
      <c r="CM123" s="1014"/>
      <c r="CN123" s="1014"/>
      <c r="CO123" s="1015"/>
      <c r="CP123" s="1004" t="s">
        <v>387</v>
      </c>
      <c r="CQ123" s="1005"/>
      <c r="CR123" s="1005"/>
      <c r="CS123" s="1005"/>
      <c r="CT123" s="1005"/>
      <c r="CU123" s="1005"/>
      <c r="CV123" s="1005"/>
      <c r="CW123" s="1005"/>
      <c r="CX123" s="1005"/>
      <c r="CY123" s="1005"/>
      <c r="CZ123" s="1005"/>
      <c r="DA123" s="1005"/>
      <c r="DB123" s="1005"/>
      <c r="DC123" s="1005"/>
      <c r="DD123" s="1005"/>
      <c r="DE123" s="1005"/>
      <c r="DF123" s="1006"/>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c r="A124" s="1072"/>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448</v>
      </c>
      <c r="CQ124" s="1005"/>
      <c r="CR124" s="1005"/>
      <c r="CS124" s="1005"/>
      <c r="CT124" s="1005"/>
      <c r="CU124" s="1005"/>
      <c r="CV124" s="1005"/>
      <c r="CW124" s="1005"/>
      <c r="CX124" s="1005"/>
      <c r="CY124" s="1005"/>
      <c r="CZ124" s="1005"/>
      <c r="DA124" s="1005"/>
      <c r="DB124" s="1005"/>
      <c r="DC124" s="1005"/>
      <c r="DD124" s="1005"/>
      <c r="DE124" s="1005"/>
      <c r="DF124" s="1006"/>
      <c r="DG124" s="983" t="s">
        <v>111</v>
      </c>
      <c r="DH124" s="984"/>
      <c r="DI124" s="984"/>
      <c r="DJ124" s="984"/>
      <c r="DK124" s="985"/>
      <c r="DL124" s="986" t="s">
        <v>111</v>
      </c>
      <c r="DM124" s="984"/>
      <c r="DN124" s="984"/>
      <c r="DO124" s="984"/>
      <c r="DP124" s="985"/>
      <c r="DQ124" s="986" t="s">
        <v>111</v>
      </c>
      <c r="DR124" s="984"/>
      <c r="DS124" s="984"/>
      <c r="DT124" s="984"/>
      <c r="DU124" s="985"/>
      <c r="DV124" s="987" t="s">
        <v>111</v>
      </c>
      <c r="DW124" s="988"/>
      <c r="DX124" s="988"/>
      <c r="DY124" s="988"/>
      <c r="DZ124" s="989"/>
    </row>
    <row r="125" spans="1:130" s="197" customFormat="1" ht="26.25" customHeight="1" thickBot="1">
      <c r="A125" s="1072"/>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449</v>
      </c>
      <c r="CL125" s="1011"/>
      <c r="CM125" s="1011"/>
      <c r="CN125" s="1011"/>
      <c r="CO125" s="1012"/>
      <c r="CP125" s="940" t="s">
        <v>450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1072"/>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3" t="s">
        <v>451</v>
      </c>
      <c r="AY126" s="1034"/>
      <c r="AZ126" s="1034"/>
      <c r="BA126" s="1034"/>
      <c r="BB126" s="1034"/>
      <c r="BC126" s="1034"/>
      <c r="BD126" s="1034"/>
      <c r="BE126" s="1035"/>
      <c r="BF126" s="1048" t="s">
        <v>452</v>
      </c>
      <c r="BG126" s="1034"/>
      <c r="BH126" s="1034"/>
      <c r="BI126" s="1034"/>
      <c r="BJ126" s="1034"/>
      <c r="BK126" s="1034"/>
      <c r="BL126" s="1035"/>
      <c r="BM126" s="1048" t="s">
        <v>453</v>
      </c>
      <c r="BN126" s="1034"/>
      <c r="BO126" s="1034"/>
      <c r="BP126" s="1034"/>
      <c r="BQ126" s="1034"/>
      <c r="BR126" s="1034"/>
      <c r="BS126" s="1035"/>
      <c r="BT126" s="1048" t="s">
        <v>454</v>
      </c>
      <c r="BU126" s="1034"/>
      <c r="BV126" s="1034"/>
      <c r="BW126" s="1034"/>
      <c r="BX126" s="1034"/>
      <c r="BY126" s="1034"/>
      <c r="BZ126" s="1049"/>
      <c r="CA126" s="233"/>
      <c r="CB126" s="233"/>
      <c r="CC126" s="233"/>
      <c r="CD126" s="234"/>
      <c r="CE126" s="234"/>
      <c r="CF126" s="234"/>
      <c r="CG126" s="231"/>
      <c r="CH126" s="231"/>
      <c r="CI126" s="231"/>
      <c r="CJ126" s="232"/>
      <c r="CK126" s="1014"/>
      <c r="CL126" s="1014"/>
      <c r="CM126" s="1014"/>
      <c r="CN126" s="1014"/>
      <c r="CO126" s="1015"/>
      <c r="CP126" s="949" t="s">
        <v>455</v>
      </c>
      <c r="CQ126" s="950"/>
      <c r="CR126" s="950"/>
      <c r="CS126" s="950"/>
      <c r="CT126" s="950"/>
      <c r="CU126" s="950"/>
      <c r="CV126" s="950"/>
      <c r="CW126" s="950"/>
      <c r="CX126" s="950"/>
      <c r="CY126" s="950"/>
      <c r="CZ126" s="950"/>
      <c r="DA126" s="950"/>
      <c r="DB126" s="950"/>
      <c r="DC126" s="950"/>
      <c r="DD126" s="950"/>
      <c r="DE126" s="950"/>
      <c r="DF126" s="951"/>
      <c r="DG126" s="919">
        <v>559924</v>
      </c>
      <c r="DH126" s="920"/>
      <c r="DI126" s="920"/>
      <c r="DJ126" s="920"/>
      <c r="DK126" s="920"/>
      <c r="DL126" s="920">
        <v>490568</v>
      </c>
      <c r="DM126" s="920"/>
      <c r="DN126" s="920"/>
      <c r="DO126" s="920"/>
      <c r="DP126" s="920"/>
      <c r="DQ126" s="920">
        <v>355553</v>
      </c>
      <c r="DR126" s="920"/>
      <c r="DS126" s="920"/>
      <c r="DT126" s="920"/>
      <c r="DU126" s="920"/>
      <c r="DV126" s="921">
        <v>3.2</v>
      </c>
      <c r="DW126" s="921"/>
      <c r="DX126" s="921"/>
      <c r="DY126" s="921"/>
      <c r="DZ126" s="922"/>
    </row>
    <row r="127" spans="1:130" s="197" customFormat="1" ht="26.25" customHeight="1" thickBot="1">
      <c r="A127" s="1073"/>
      <c r="B127" s="948"/>
      <c r="C127" s="990" t="s">
        <v>456</v>
      </c>
      <c r="D127" s="991"/>
      <c r="E127" s="991"/>
      <c r="F127" s="991"/>
      <c r="G127" s="991"/>
      <c r="H127" s="991"/>
      <c r="I127" s="991"/>
      <c r="J127" s="991"/>
      <c r="K127" s="991"/>
      <c r="L127" s="991"/>
      <c r="M127" s="991"/>
      <c r="N127" s="991"/>
      <c r="O127" s="991"/>
      <c r="P127" s="991"/>
      <c r="Q127" s="991"/>
      <c r="R127" s="991"/>
      <c r="S127" s="991"/>
      <c r="T127" s="991"/>
      <c r="U127" s="991"/>
      <c r="V127" s="991"/>
      <c r="W127" s="991"/>
      <c r="X127" s="991"/>
      <c r="Y127" s="991"/>
      <c r="Z127" s="992"/>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457</v>
      </c>
      <c r="AY127" s="887"/>
      <c r="AZ127" s="887"/>
      <c r="BA127" s="887"/>
      <c r="BB127" s="887"/>
      <c r="BC127" s="887"/>
      <c r="BD127" s="887"/>
      <c r="BE127" s="888"/>
      <c r="BF127" s="1038" t="s">
        <v>111</v>
      </c>
      <c r="BG127" s="1039"/>
      <c r="BH127" s="1039"/>
      <c r="BI127" s="1039"/>
      <c r="BJ127" s="1039"/>
      <c r="BK127" s="1039"/>
      <c r="BL127" s="1081"/>
      <c r="BM127" s="1038">
        <v>12.95</v>
      </c>
      <c r="BN127" s="1039"/>
      <c r="BO127" s="1039"/>
      <c r="BP127" s="1039"/>
      <c r="BQ127" s="1039"/>
      <c r="BR127" s="1039"/>
      <c r="BS127" s="1081"/>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458</v>
      </c>
      <c r="CQ127" s="1042"/>
      <c r="CR127" s="1042"/>
      <c r="CS127" s="1042"/>
      <c r="CT127" s="1042"/>
      <c r="CU127" s="1042"/>
      <c r="CV127" s="1042"/>
      <c r="CW127" s="1042"/>
      <c r="CX127" s="1042"/>
      <c r="CY127" s="1042"/>
      <c r="CZ127" s="1042"/>
      <c r="DA127" s="1042"/>
      <c r="DB127" s="1042"/>
      <c r="DC127" s="1042"/>
      <c r="DD127" s="1042"/>
      <c r="DE127" s="1042"/>
      <c r="DF127" s="1043"/>
      <c r="DG127" s="1044" t="s">
        <v>111</v>
      </c>
      <c r="DH127" s="1045"/>
      <c r="DI127" s="1045"/>
      <c r="DJ127" s="1045"/>
      <c r="DK127" s="1045"/>
      <c r="DL127" s="1045" t="s">
        <v>111</v>
      </c>
      <c r="DM127" s="1045"/>
      <c r="DN127" s="1045"/>
      <c r="DO127" s="1045"/>
      <c r="DP127" s="1045"/>
      <c r="DQ127" s="1045" t="s">
        <v>111</v>
      </c>
      <c r="DR127" s="1045"/>
      <c r="DS127" s="1045"/>
      <c r="DT127" s="1045"/>
      <c r="DU127" s="1045"/>
      <c r="DV127" s="1046" t="s">
        <v>111</v>
      </c>
      <c r="DW127" s="1046"/>
      <c r="DX127" s="1046"/>
      <c r="DY127" s="1046"/>
      <c r="DZ127" s="1047"/>
    </row>
    <row r="128" spans="1:130" s="197" customFormat="1" ht="26.25" customHeight="1">
      <c r="A128" s="1067" t="s">
        <v>459</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460</v>
      </c>
      <c r="X128" s="1069"/>
      <c r="Y128" s="1069"/>
      <c r="Z128" s="1070"/>
      <c r="AA128" s="1090">
        <v>395257</v>
      </c>
      <c r="AB128" s="1091"/>
      <c r="AC128" s="1091"/>
      <c r="AD128" s="1091"/>
      <c r="AE128" s="1092"/>
      <c r="AF128" s="1093">
        <v>422256</v>
      </c>
      <c r="AG128" s="1091"/>
      <c r="AH128" s="1091"/>
      <c r="AI128" s="1091"/>
      <c r="AJ128" s="1092"/>
      <c r="AK128" s="1093">
        <v>456164</v>
      </c>
      <c r="AL128" s="1091"/>
      <c r="AM128" s="1091"/>
      <c r="AN128" s="1091"/>
      <c r="AO128" s="1092"/>
      <c r="AP128" s="1094"/>
      <c r="AQ128" s="1095"/>
      <c r="AR128" s="1095"/>
      <c r="AS128" s="1095"/>
      <c r="AT128" s="1096"/>
      <c r="AU128" s="235"/>
      <c r="AV128" s="235"/>
      <c r="AW128" s="235"/>
      <c r="AX128" s="1050" t="s">
        <v>461</v>
      </c>
      <c r="AY128" s="950"/>
      <c r="AZ128" s="950"/>
      <c r="BA128" s="950"/>
      <c r="BB128" s="950"/>
      <c r="BC128" s="950"/>
      <c r="BD128" s="950"/>
      <c r="BE128" s="951"/>
      <c r="BF128" s="1062" t="s">
        <v>111</v>
      </c>
      <c r="BG128" s="1063"/>
      <c r="BH128" s="1063"/>
      <c r="BI128" s="1063"/>
      <c r="BJ128" s="1063"/>
      <c r="BK128" s="1063"/>
      <c r="BL128" s="1064"/>
      <c r="BM128" s="1062">
        <v>17.95</v>
      </c>
      <c r="BN128" s="1063"/>
      <c r="BO128" s="1063"/>
      <c r="BP128" s="1063"/>
      <c r="BQ128" s="1063"/>
      <c r="BR128" s="1063"/>
      <c r="BS128" s="1064"/>
      <c r="BT128" s="1062">
        <v>30</v>
      </c>
      <c r="BU128" s="1065"/>
      <c r="BV128" s="1065"/>
      <c r="BW128" s="1065"/>
      <c r="BX128" s="1065"/>
      <c r="BY128" s="1065"/>
      <c r="BZ128" s="106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56" t="s">
        <v>462</v>
      </c>
      <c r="X129" s="1057"/>
      <c r="Y129" s="1057"/>
      <c r="Z129" s="1058"/>
      <c r="AA129" s="958">
        <v>12773483</v>
      </c>
      <c r="AB129" s="959"/>
      <c r="AC129" s="959"/>
      <c r="AD129" s="959"/>
      <c r="AE129" s="960"/>
      <c r="AF129" s="961">
        <v>12981873</v>
      </c>
      <c r="AG129" s="959"/>
      <c r="AH129" s="959"/>
      <c r="AI129" s="959"/>
      <c r="AJ129" s="960"/>
      <c r="AK129" s="961">
        <v>12960832</v>
      </c>
      <c r="AL129" s="959"/>
      <c r="AM129" s="959"/>
      <c r="AN129" s="959"/>
      <c r="AO129" s="960"/>
      <c r="AP129" s="1059"/>
      <c r="AQ129" s="1060"/>
      <c r="AR129" s="1060"/>
      <c r="AS129" s="1060"/>
      <c r="AT129" s="1061"/>
      <c r="AU129" s="235"/>
      <c r="AV129" s="235"/>
      <c r="AW129" s="235"/>
      <c r="AX129" s="1050" t="s">
        <v>463</v>
      </c>
      <c r="AY129" s="950"/>
      <c r="AZ129" s="950"/>
      <c r="BA129" s="950"/>
      <c r="BB129" s="950"/>
      <c r="BC129" s="950"/>
      <c r="BD129" s="950"/>
      <c r="BE129" s="951"/>
      <c r="BF129" s="1051">
        <v>8.5</v>
      </c>
      <c r="BG129" s="1052"/>
      <c r="BH129" s="1052"/>
      <c r="BI129" s="1052"/>
      <c r="BJ129" s="1052"/>
      <c r="BK129" s="1052"/>
      <c r="BL129" s="1053"/>
      <c r="BM129" s="1051">
        <v>25</v>
      </c>
      <c r="BN129" s="1052"/>
      <c r="BO129" s="1052"/>
      <c r="BP129" s="1052"/>
      <c r="BQ129" s="1052"/>
      <c r="BR129" s="1052"/>
      <c r="BS129" s="1053"/>
      <c r="BT129" s="1051">
        <v>35</v>
      </c>
      <c r="BU129" s="1054"/>
      <c r="BV129" s="1054"/>
      <c r="BW129" s="1054"/>
      <c r="BX129" s="1054"/>
      <c r="BY129" s="1054"/>
      <c r="BZ129" s="105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56" t="s">
        <v>465</v>
      </c>
      <c r="X130" s="1057"/>
      <c r="Y130" s="1057"/>
      <c r="Z130" s="1058"/>
      <c r="AA130" s="958">
        <v>1805995</v>
      </c>
      <c r="AB130" s="959"/>
      <c r="AC130" s="959"/>
      <c r="AD130" s="959"/>
      <c r="AE130" s="960"/>
      <c r="AF130" s="961">
        <v>1847703</v>
      </c>
      <c r="AG130" s="959"/>
      <c r="AH130" s="959"/>
      <c r="AI130" s="959"/>
      <c r="AJ130" s="960"/>
      <c r="AK130" s="961">
        <v>1932697</v>
      </c>
      <c r="AL130" s="959"/>
      <c r="AM130" s="959"/>
      <c r="AN130" s="959"/>
      <c r="AO130" s="960"/>
      <c r="AP130" s="1059"/>
      <c r="AQ130" s="1060"/>
      <c r="AR130" s="1060"/>
      <c r="AS130" s="1060"/>
      <c r="AT130" s="1061"/>
      <c r="AU130" s="235"/>
      <c r="AV130" s="235"/>
      <c r="AW130" s="235"/>
      <c r="AX130" s="1080" t="s">
        <v>466</v>
      </c>
      <c r="AY130" s="1042"/>
      <c r="AZ130" s="1042"/>
      <c r="BA130" s="1042"/>
      <c r="BB130" s="1042"/>
      <c r="BC130" s="1042"/>
      <c r="BD130" s="1042"/>
      <c r="BE130" s="1043"/>
      <c r="BF130" s="1074">
        <v>34.299999999999997</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467</v>
      </c>
      <c r="X131" s="1085"/>
      <c r="Y131" s="1085"/>
      <c r="Z131" s="1086"/>
      <c r="AA131" s="983">
        <v>10967488</v>
      </c>
      <c r="AB131" s="984"/>
      <c r="AC131" s="984"/>
      <c r="AD131" s="984"/>
      <c r="AE131" s="985"/>
      <c r="AF131" s="986">
        <v>11134170</v>
      </c>
      <c r="AG131" s="984"/>
      <c r="AH131" s="984"/>
      <c r="AI131" s="984"/>
      <c r="AJ131" s="985"/>
      <c r="AK131" s="986">
        <v>11028135</v>
      </c>
      <c r="AL131" s="984"/>
      <c r="AM131" s="984"/>
      <c r="AN131" s="984"/>
      <c r="AO131" s="985"/>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468</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469</v>
      </c>
      <c r="W132" s="1102"/>
      <c r="X132" s="1102"/>
      <c r="Y132" s="1102"/>
      <c r="Z132" s="1103"/>
      <c r="AA132" s="1104">
        <v>10.56041274</v>
      </c>
      <c r="AB132" s="1105"/>
      <c r="AC132" s="1105"/>
      <c r="AD132" s="1105"/>
      <c r="AE132" s="1106"/>
      <c r="AF132" s="1107">
        <v>8.6396651030000005</v>
      </c>
      <c r="AG132" s="1105"/>
      <c r="AH132" s="1105"/>
      <c r="AI132" s="1105"/>
      <c r="AJ132" s="1106"/>
      <c r="AK132" s="1107">
        <v>6.333165127</v>
      </c>
      <c r="AL132" s="1105"/>
      <c r="AM132" s="1105"/>
      <c r="AN132" s="1105"/>
      <c r="AO132" s="1106"/>
      <c r="AP132" s="1001"/>
      <c r="AQ132" s="1002"/>
      <c r="AR132" s="1002"/>
      <c r="AS132" s="1002"/>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470</v>
      </c>
      <c r="W133" s="1109"/>
      <c r="X133" s="1109"/>
      <c r="Y133" s="1109"/>
      <c r="Z133" s="1110"/>
      <c r="AA133" s="1111">
        <v>11.3</v>
      </c>
      <c r="AB133" s="1112"/>
      <c r="AC133" s="1112"/>
      <c r="AD133" s="1112"/>
      <c r="AE133" s="1113"/>
      <c r="AF133" s="1111">
        <v>10.199999999999999</v>
      </c>
      <c r="AG133" s="1112"/>
      <c r="AH133" s="1112"/>
      <c r="AI133" s="1112"/>
      <c r="AJ133" s="1113"/>
      <c r="AK133" s="1111">
        <v>8.5</v>
      </c>
      <c r="AL133" s="1112"/>
      <c r="AM133" s="1112"/>
      <c r="AN133" s="1112"/>
      <c r="AO133" s="1113"/>
      <c r="AP133" s="1025"/>
      <c r="AQ133" s="1026"/>
      <c r="AR133" s="1026"/>
      <c r="AS133" s="1026"/>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AX127:BE127"/>
    <mergeCell ref="BF127:BL127"/>
    <mergeCell ref="BM127:BS127"/>
    <mergeCell ref="BF126:BL126"/>
    <mergeCell ref="A131:V131"/>
    <mergeCell ref="W131:Z131"/>
    <mergeCell ref="AA131:AE131"/>
    <mergeCell ref="AF131:AJ131"/>
    <mergeCell ref="AK131:AO131"/>
    <mergeCell ref="AP131:AT131"/>
    <mergeCell ref="B71:P71"/>
    <mergeCell ref="B72:P72"/>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P127:AT127"/>
    <mergeCell ref="BM126:BS126"/>
    <mergeCell ref="AA124:AE124"/>
    <mergeCell ref="AF124:AJ124"/>
    <mergeCell ref="AK124:AO124"/>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M130:BS130"/>
    <mergeCell ref="BT130:BZ130"/>
    <mergeCell ref="AX130:BE130"/>
    <mergeCell ref="BF130:BL130"/>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G117:DK117"/>
    <mergeCell ref="DL117:DP117"/>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3022724</v>
      </c>
      <c r="L9" s="264">
        <v>44002</v>
      </c>
      <c r="M9" s="265">
        <v>65114</v>
      </c>
      <c r="N9" s="266">
        <v>-32.4</v>
      </c>
    </row>
    <row r="10" spans="1:16">
      <c r="A10" s="248"/>
      <c r="B10" s="244"/>
      <c r="C10" s="244"/>
      <c r="D10" s="244"/>
      <c r="E10" s="244"/>
      <c r="F10" s="244"/>
      <c r="G10" s="1119" t="s">
        <v>479</v>
      </c>
      <c r="H10" s="1120"/>
      <c r="I10" s="1120"/>
      <c r="J10" s="1121"/>
      <c r="K10" s="267">
        <v>129944</v>
      </c>
      <c r="L10" s="268">
        <v>1892</v>
      </c>
      <c r="M10" s="269">
        <v>4538</v>
      </c>
      <c r="N10" s="270">
        <v>-58.3</v>
      </c>
    </row>
    <row r="11" spans="1:16" ht="13.5" customHeight="1">
      <c r="A11" s="248"/>
      <c r="B11" s="244"/>
      <c r="C11" s="244"/>
      <c r="D11" s="244"/>
      <c r="E11" s="244"/>
      <c r="F11" s="244"/>
      <c r="G11" s="1119" t="s">
        <v>480</v>
      </c>
      <c r="H11" s="1120"/>
      <c r="I11" s="1120"/>
      <c r="J11" s="1121"/>
      <c r="K11" s="267">
        <v>52800</v>
      </c>
      <c r="L11" s="268">
        <v>769</v>
      </c>
      <c r="M11" s="269">
        <v>5513</v>
      </c>
      <c r="N11" s="270">
        <v>-86.1</v>
      </c>
    </row>
    <row r="12" spans="1:16" ht="13.5" customHeight="1">
      <c r="A12" s="248"/>
      <c r="B12" s="244"/>
      <c r="C12" s="244"/>
      <c r="D12" s="244"/>
      <c r="E12" s="244"/>
      <c r="F12" s="244"/>
      <c r="G12" s="1119" t="s">
        <v>481</v>
      </c>
      <c r="H12" s="1120"/>
      <c r="I12" s="1120"/>
      <c r="J12" s="1121"/>
      <c r="K12" s="267" t="s">
        <v>482</v>
      </c>
      <c r="L12" s="268" t="s">
        <v>482</v>
      </c>
      <c r="M12" s="269">
        <v>953</v>
      </c>
      <c r="N12" s="270" t="s">
        <v>482</v>
      </c>
    </row>
    <row r="13" spans="1:16" ht="13.5" customHeight="1">
      <c r="A13" s="248"/>
      <c r="B13" s="244"/>
      <c r="C13" s="244"/>
      <c r="D13" s="244"/>
      <c r="E13" s="244"/>
      <c r="F13" s="244"/>
      <c r="G13" s="1119" t="s">
        <v>483</v>
      </c>
      <c r="H13" s="1120"/>
      <c r="I13" s="1120"/>
      <c r="J13" s="1121"/>
      <c r="K13" s="267" t="s">
        <v>482</v>
      </c>
      <c r="L13" s="268" t="s">
        <v>482</v>
      </c>
      <c r="M13" s="269">
        <v>2</v>
      </c>
      <c r="N13" s="270" t="s">
        <v>482</v>
      </c>
    </row>
    <row r="14" spans="1:16" ht="13.5" customHeight="1">
      <c r="A14" s="248"/>
      <c r="B14" s="244"/>
      <c r="C14" s="244"/>
      <c r="D14" s="244"/>
      <c r="E14" s="244"/>
      <c r="F14" s="244"/>
      <c r="G14" s="1119" t="s">
        <v>484</v>
      </c>
      <c r="H14" s="1120"/>
      <c r="I14" s="1120"/>
      <c r="J14" s="1121"/>
      <c r="K14" s="267">
        <v>191043</v>
      </c>
      <c r="L14" s="268">
        <v>2781</v>
      </c>
      <c r="M14" s="269">
        <v>2887</v>
      </c>
      <c r="N14" s="270">
        <v>-3.7</v>
      </c>
    </row>
    <row r="15" spans="1:16" ht="13.5" customHeight="1">
      <c r="A15" s="248"/>
      <c r="B15" s="244"/>
      <c r="C15" s="244"/>
      <c r="D15" s="244"/>
      <c r="E15" s="244"/>
      <c r="F15" s="244"/>
      <c r="G15" s="1119" t="s">
        <v>485</v>
      </c>
      <c r="H15" s="1120"/>
      <c r="I15" s="1120"/>
      <c r="J15" s="1121"/>
      <c r="K15" s="267">
        <v>16574</v>
      </c>
      <c r="L15" s="268">
        <v>241</v>
      </c>
      <c r="M15" s="269">
        <v>1642</v>
      </c>
      <c r="N15" s="270">
        <v>-85.3</v>
      </c>
    </row>
    <row r="16" spans="1:16">
      <c r="A16" s="248"/>
      <c r="B16" s="244"/>
      <c r="C16" s="244"/>
      <c r="D16" s="244"/>
      <c r="E16" s="244"/>
      <c r="F16" s="244"/>
      <c r="G16" s="1122" t="s">
        <v>486</v>
      </c>
      <c r="H16" s="1123"/>
      <c r="I16" s="1123"/>
      <c r="J16" s="1124"/>
      <c r="K16" s="268">
        <v>-197079</v>
      </c>
      <c r="L16" s="268">
        <v>-2869</v>
      </c>
      <c r="M16" s="269">
        <v>-6965</v>
      </c>
      <c r="N16" s="270">
        <v>-58.8</v>
      </c>
    </row>
    <row r="17" spans="1:16">
      <c r="A17" s="248"/>
      <c r="B17" s="244"/>
      <c r="C17" s="244"/>
      <c r="D17" s="244"/>
      <c r="E17" s="244"/>
      <c r="F17" s="244"/>
      <c r="G17" s="1122" t="s">
        <v>169</v>
      </c>
      <c r="H17" s="1123"/>
      <c r="I17" s="1123"/>
      <c r="J17" s="1124"/>
      <c r="K17" s="268">
        <v>3216006</v>
      </c>
      <c r="L17" s="268">
        <v>46816</v>
      </c>
      <c r="M17" s="269">
        <v>73685</v>
      </c>
      <c r="N17" s="270">
        <v>-36.5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5.1100000000000003</v>
      </c>
      <c r="L21" s="281">
        <v>7.13</v>
      </c>
      <c r="M21" s="282">
        <v>-2.02</v>
      </c>
      <c r="N21" s="249"/>
      <c r="O21" s="283"/>
      <c r="P21" s="279"/>
    </row>
    <row r="22" spans="1:16" s="284" customFormat="1">
      <c r="A22" s="279"/>
      <c r="B22" s="249"/>
      <c r="C22" s="249"/>
      <c r="D22" s="249"/>
      <c r="E22" s="249"/>
      <c r="F22" s="249"/>
      <c r="G22" s="1114" t="s">
        <v>492</v>
      </c>
      <c r="H22" s="1115"/>
      <c r="I22" s="1115"/>
      <c r="J22" s="1116"/>
      <c r="K22" s="285">
        <v>93.1</v>
      </c>
      <c r="L22" s="286">
        <v>98.1</v>
      </c>
      <c r="M22" s="287">
        <v>-5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1910297</v>
      </c>
      <c r="L32" s="294">
        <v>27808</v>
      </c>
      <c r="M32" s="295">
        <v>43359</v>
      </c>
      <c r="N32" s="296">
        <v>-35.9</v>
      </c>
    </row>
    <row r="33" spans="1:16" ht="13.5" customHeight="1">
      <c r="A33" s="248"/>
      <c r="B33" s="244"/>
      <c r="C33" s="244"/>
      <c r="D33" s="244"/>
      <c r="E33" s="244"/>
      <c r="F33" s="244"/>
      <c r="G33" s="1130" t="s">
        <v>496</v>
      </c>
      <c r="H33" s="1131"/>
      <c r="I33" s="1131"/>
      <c r="J33" s="1132"/>
      <c r="K33" s="294" t="s">
        <v>482</v>
      </c>
      <c r="L33" s="294" t="s">
        <v>482</v>
      </c>
      <c r="M33" s="295">
        <v>0</v>
      </c>
      <c r="N33" s="296" t="s">
        <v>482</v>
      </c>
    </row>
    <row r="34" spans="1:16" ht="27" customHeight="1">
      <c r="A34" s="248"/>
      <c r="B34" s="244"/>
      <c r="C34" s="244"/>
      <c r="D34" s="244"/>
      <c r="E34" s="244"/>
      <c r="F34" s="244"/>
      <c r="G34" s="1130" t="s">
        <v>497</v>
      </c>
      <c r="H34" s="1131"/>
      <c r="I34" s="1131"/>
      <c r="J34" s="1132"/>
      <c r="K34" s="294" t="s">
        <v>482</v>
      </c>
      <c r="L34" s="294" t="s">
        <v>482</v>
      </c>
      <c r="M34" s="295">
        <v>39</v>
      </c>
      <c r="N34" s="296" t="s">
        <v>482</v>
      </c>
    </row>
    <row r="35" spans="1:16" ht="27" customHeight="1">
      <c r="A35" s="248"/>
      <c r="B35" s="244"/>
      <c r="C35" s="244"/>
      <c r="D35" s="244"/>
      <c r="E35" s="244"/>
      <c r="F35" s="244"/>
      <c r="G35" s="1130" t="s">
        <v>498</v>
      </c>
      <c r="H35" s="1131"/>
      <c r="I35" s="1131"/>
      <c r="J35" s="1132"/>
      <c r="K35" s="294">
        <v>1176994</v>
      </c>
      <c r="L35" s="294">
        <v>17134</v>
      </c>
      <c r="M35" s="295">
        <v>11806</v>
      </c>
      <c r="N35" s="296">
        <v>45.1</v>
      </c>
    </row>
    <row r="36" spans="1:16" ht="27" customHeight="1">
      <c r="A36" s="248"/>
      <c r="B36" s="244"/>
      <c r="C36" s="244"/>
      <c r="D36" s="244"/>
      <c r="E36" s="244"/>
      <c r="F36" s="244"/>
      <c r="G36" s="1130" t="s">
        <v>499</v>
      </c>
      <c r="H36" s="1131"/>
      <c r="I36" s="1131"/>
      <c r="J36" s="1132"/>
      <c r="K36" s="294" t="s">
        <v>482</v>
      </c>
      <c r="L36" s="294" t="s">
        <v>482</v>
      </c>
      <c r="M36" s="295">
        <v>1910</v>
      </c>
      <c r="N36" s="296" t="s">
        <v>482</v>
      </c>
    </row>
    <row r="37" spans="1:16" ht="13.5" customHeight="1">
      <c r="A37" s="248"/>
      <c r="B37" s="244"/>
      <c r="C37" s="244"/>
      <c r="D37" s="244"/>
      <c r="E37" s="244"/>
      <c r="F37" s="244"/>
      <c r="G37" s="1130" t="s">
        <v>500</v>
      </c>
      <c r="H37" s="1131"/>
      <c r="I37" s="1131"/>
      <c r="J37" s="1132"/>
      <c r="K37" s="294" t="s">
        <v>482</v>
      </c>
      <c r="L37" s="294" t="s">
        <v>482</v>
      </c>
      <c r="M37" s="295">
        <v>1129</v>
      </c>
      <c r="N37" s="296" t="s">
        <v>482</v>
      </c>
    </row>
    <row r="38" spans="1:16" ht="27" customHeight="1">
      <c r="A38" s="248"/>
      <c r="B38" s="244"/>
      <c r="C38" s="244"/>
      <c r="D38" s="244"/>
      <c r="E38" s="244"/>
      <c r="F38" s="244"/>
      <c r="G38" s="1133" t="s">
        <v>501</v>
      </c>
      <c r="H38" s="1134"/>
      <c r="I38" s="1134"/>
      <c r="J38" s="1135"/>
      <c r="K38" s="297" t="s">
        <v>482</v>
      </c>
      <c r="L38" s="297" t="s">
        <v>482</v>
      </c>
      <c r="M38" s="298">
        <v>5</v>
      </c>
      <c r="N38" s="299" t="s">
        <v>482</v>
      </c>
      <c r="O38" s="293"/>
    </row>
    <row r="39" spans="1:16">
      <c r="A39" s="248"/>
      <c r="B39" s="244"/>
      <c r="C39" s="244"/>
      <c r="D39" s="244"/>
      <c r="E39" s="244"/>
      <c r="F39" s="244"/>
      <c r="G39" s="1133" t="s">
        <v>502</v>
      </c>
      <c r="H39" s="1134"/>
      <c r="I39" s="1134"/>
      <c r="J39" s="1135"/>
      <c r="K39" s="300">
        <v>-456164</v>
      </c>
      <c r="L39" s="300">
        <v>-6640</v>
      </c>
      <c r="M39" s="301">
        <v>-5126</v>
      </c>
      <c r="N39" s="302">
        <v>29.5</v>
      </c>
      <c r="O39" s="293"/>
    </row>
    <row r="40" spans="1:16" ht="27" customHeight="1">
      <c r="A40" s="248"/>
      <c r="B40" s="244"/>
      <c r="C40" s="244"/>
      <c r="D40" s="244"/>
      <c r="E40" s="244"/>
      <c r="F40" s="244"/>
      <c r="G40" s="1130" t="s">
        <v>503</v>
      </c>
      <c r="H40" s="1131"/>
      <c r="I40" s="1131"/>
      <c r="J40" s="1132"/>
      <c r="K40" s="300">
        <v>-1932697</v>
      </c>
      <c r="L40" s="300">
        <v>-28134</v>
      </c>
      <c r="M40" s="301">
        <v>-37205</v>
      </c>
      <c r="N40" s="302">
        <v>-24.4</v>
      </c>
      <c r="O40" s="293"/>
    </row>
    <row r="41" spans="1:16">
      <c r="A41" s="248"/>
      <c r="B41" s="244"/>
      <c r="C41" s="244"/>
      <c r="D41" s="244"/>
      <c r="E41" s="244"/>
      <c r="F41" s="244"/>
      <c r="G41" s="1136" t="s">
        <v>279</v>
      </c>
      <c r="H41" s="1137"/>
      <c r="I41" s="1137"/>
      <c r="J41" s="1138"/>
      <c r="K41" s="294">
        <v>698430</v>
      </c>
      <c r="L41" s="300">
        <v>10167</v>
      </c>
      <c r="M41" s="301">
        <v>15917</v>
      </c>
      <c r="N41" s="302">
        <v>-36.1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2791675</v>
      </c>
      <c r="J51" s="320">
        <v>41145</v>
      </c>
      <c r="K51" s="321">
        <v>-15.6</v>
      </c>
      <c r="L51" s="322">
        <v>44162</v>
      </c>
      <c r="M51" s="323">
        <v>-7.7</v>
      </c>
      <c r="N51" s="324">
        <v>-7.9</v>
      </c>
    </row>
    <row r="52" spans="1:14">
      <c r="A52" s="248"/>
      <c r="B52" s="244"/>
      <c r="C52" s="244"/>
      <c r="D52" s="244"/>
      <c r="E52" s="244"/>
      <c r="F52" s="244"/>
      <c r="G52" s="325"/>
      <c r="H52" s="326" t="s">
        <v>514</v>
      </c>
      <c r="I52" s="327">
        <v>1785390</v>
      </c>
      <c r="J52" s="328">
        <v>26314</v>
      </c>
      <c r="K52" s="329">
        <v>27.2</v>
      </c>
      <c r="L52" s="330">
        <v>24931</v>
      </c>
      <c r="M52" s="331">
        <v>-9</v>
      </c>
      <c r="N52" s="332">
        <v>36.200000000000003</v>
      </c>
    </row>
    <row r="53" spans="1:14">
      <c r="A53" s="248"/>
      <c r="B53" s="244"/>
      <c r="C53" s="244"/>
      <c r="D53" s="244"/>
      <c r="E53" s="244"/>
      <c r="F53" s="244"/>
      <c r="G53" s="310" t="s">
        <v>515</v>
      </c>
      <c r="H53" s="311"/>
      <c r="I53" s="319">
        <v>2059759</v>
      </c>
      <c r="J53" s="320">
        <v>30421</v>
      </c>
      <c r="K53" s="321">
        <v>-26.1</v>
      </c>
      <c r="L53" s="322">
        <v>47569</v>
      </c>
      <c r="M53" s="323">
        <v>7.7</v>
      </c>
      <c r="N53" s="324">
        <v>-33.799999999999997</v>
      </c>
    </row>
    <row r="54" spans="1:14">
      <c r="A54" s="248"/>
      <c r="B54" s="244"/>
      <c r="C54" s="244"/>
      <c r="D54" s="244"/>
      <c r="E54" s="244"/>
      <c r="F54" s="244"/>
      <c r="G54" s="325"/>
      <c r="H54" s="326" t="s">
        <v>514</v>
      </c>
      <c r="I54" s="327">
        <v>993581</v>
      </c>
      <c r="J54" s="328">
        <v>14674</v>
      </c>
      <c r="K54" s="329">
        <v>-44.2</v>
      </c>
      <c r="L54" s="330">
        <v>26255</v>
      </c>
      <c r="M54" s="331">
        <v>5.3</v>
      </c>
      <c r="N54" s="332">
        <v>-49.5</v>
      </c>
    </row>
    <row r="55" spans="1:14">
      <c r="A55" s="248"/>
      <c r="B55" s="244"/>
      <c r="C55" s="244"/>
      <c r="D55" s="244"/>
      <c r="E55" s="244"/>
      <c r="F55" s="244"/>
      <c r="G55" s="310" t="s">
        <v>516</v>
      </c>
      <c r="H55" s="311"/>
      <c r="I55" s="319">
        <v>1819996</v>
      </c>
      <c r="J55" s="320">
        <v>26538</v>
      </c>
      <c r="K55" s="321">
        <v>-12.8</v>
      </c>
      <c r="L55" s="322">
        <v>50880</v>
      </c>
      <c r="M55" s="323">
        <v>7</v>
      </c>
      <c r="N55" s="324">
        <v>-19.8</v>
      </c>
    </row>
    <row r="56" spans="1:14">
      <c r="A56" s="248"/>
      <c r="B56" s="244"/>
      <c r="C56" s="244"/>
      <c r="D56" s="244"/>
      <c r="E56" s="244"/>
      <c r="F56" s="244"/>
      <c r="G56" s="325"/>
      <c r="H56" s="326" t="s">
        <v>514</v>
      </c>
      <c r="I56" s="327">
        <v>889172</v>
      </c>
      <c r="J56" s="328">
        <v>12965</v>
      </c>
      <c r="K56" s="329">
        <v>-11.6</v>
      </c>
      <c r="L56" s="330">
        <v>26879</v>
      </c>
      <c r="M56" s="331">
        <v>2.4</v>
      </c>
      <c r="N56" s="332">
        <v>-14</v>
      </c>
    </row>
    <row r="57" spans="1:14">
      <c r="A57" s="248"/>
      <c r="B57" s="244"/>
      <c r="C57" s="244"/>
      <c r="D57" s="244"/>
      <c r="E57" s="244"/>
      <c r="F57" s="244"/>
      <c r="G57" s="310" t="s">
        <v>517</v>
      </c>
      <c r="H57" s="311"/>
      <c r="I57" s="319">
        <v>1959016</v>
      </c>
      <c r="J57" s="320">
        <v>28499</v>
      </c>
      <c r="K57" s="321">
        <v>7.4</v>
      </c>
      <c r="L57" s="322">
        <v>63956</v>
      </c>
      <c r="M57" s="323">
        <v>25.7</v>
      </c>
      <c r="N57" s="324">
        <v>-18.3</v>
      </c>
    </row>
    <row r="58" spans="1:14">
      <c r="A58" s="248"/>
      <c r="B58" s="244"/>
      <c r="C58" s="244"/>
      <c r="D58" s="244"/>
      <c r="E58" s="244"/>
      <c r="F58" s="244"/>
      <c r="G58" s="325"/>
      <c r="H58" s="326" t="s">
        <v>514</v>
      </c>
      <c r="I58" s="327">
        <v>473901</v>
      </c>
      <c r="J58" s="328">
        <v>6894</v>
      </c>
      <c r="K58" s="329">
        <v>-46.8</v>
      </c>
      <c r="L58" s="330">
        <v>29239</v>
      </c>
      <c r="M58" s="331">
        <v>8.8000000000000007</v>
      </c>
      <c r="N58" s="332">
        <v>-55.6</v>
      </c>
    </row>
    <row r="59" spans="1:14">
      <c r="A59" s="248"/>
      <c r="B59" s="244"/>
      <c r="C59" s="244"/>
      <c r="D59" s="244"/>
      <c r="E59" s="244"/>
      <c r="F59" s="244"/>
      <c r="G59" s="310" t="s">
        <v>518</v>
      </c>
      <c r="H59" s="311"/>
      <c r="I59" s="319">
        <v>2080945</v>
      </c>
      <c r="J59" s="320">
        <v>30293</v>
      </c>
      <c r="K59" s="321">
        <v>6.3</v>
      </c>
      <c r="L59" s="322">
        <v>66255</v>
      </c>
      <c r="M59" s="323">
        <v>3.6</v>
      </c>
      <c r="N59" s="324">
        <v>2.7</v>
      </c>
    </row>
    <row r="60" spans="1:14">
      <c r="A60" s="248"/>
      <c r="B60" s="244"/>
      <c r="C60" s="244"/>
      <c r="D60" s="244"/>
      <c r="E60" s="244"/>
      <c r="F60" s="244"/>
      <c r="G60" s="325"/>
      <c r="H60" s="326" t="s">
        <v>514</v>
      </c>
      <c r="I60" s="333">
        <v>1240941</v>
      </c>
      <c r="J60" s="328">
        <v>18065</v>
      </c>
      <c r="K60" s="329">
        <v>162</v>
      </c>
      <c r="L60" s="330">
        <v>31822</v>
      </c>
      <c r="M60" s="331">
        <v>8.8000000000000007</v>
      </c>
      <c r="N60" s="332">
        <v>153.19999999999999</v>
      </c>
    </row>
    <row r="61" spans="1:14">
      <c r="A61" s="248"/>
      <c r="B61" s="244"/>
      <c r="C61" s="244"/>
      <c r="D61" s="244"/>
      <c r="E61" s="244"/>
      <c r="F61" s="244"/>
      <c r="G61" s="310" t="s">
        <v>519</v>
      </c>
      <c r="H61" s="334"/>
      <c r="I61" s="335">
        <v>2142278</v>
      </c>
      <c r="J61" s="336">
        <v>31379</v>
      </c>
      <c r="K61" s="337">
        <v>-8.1999999999999993</v>
      </c>
      <c r="L61" s="338">
        <v>54564</v>
      </c>
      <c r="M61" s="339">
        <v>7.3</v>
      </c>
      <c r="N61" s="324">
        <v>-15.5</v>
      </c>
    </row>
    <row r="62" spans="1:14">
      <c r="A62" s="248"/>
      <c r="B62" s="244"/>
      <c r="C62" s="244"/>
      <c r="D62" s="244"/>
      <c r="E62" s="244"/>
      <c r="F62" s="244"/>
      <c r="G62" s="325"/>
      <c r="H62" s="326" t="s">
        <v>514</v>
      </c>
      <c r="I62" s="327">
        <v>1076597</v>
      </c>
      <c r="J62" s="328">
        <v>15782</v>
      </c>
      <c r="K62" s="329">
        <v>17.3</v>
      </c>
      <c r="L62" s="330">
        <v>27825</v>
      </c>
      <c r="M62" s="331">
        <v>3.3</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17.88</v>
      </c>
      <c r="G47" s="12">
        <v>19.739999999999998</v>
      </c>
      <c r="H47" s="12">
        <v>20.59</v>
      </c>
      <c r="I47" s="12">
        <v>25.5</v>
      </c>
      <c r="J47" s="13">
        <v>27.43</v>
      </c>
    </row>
    <row r="48" spans="2:10" ht="57.75" customHeight="1">
      <c r="B48" s="14"/>
      <c r="C48" s="1141" t="s">
        <v>4</v>
      </c>
      <c r="D48" s="1141"/>
      <c r="E48" s="1142"/>
      <c r="F48" s="15">
        <v>8.1199999999999992</v>
      </c>
      <c r="G48" s="16">
        <v>9.5500000000000007</v>
      </c>
      <c r="H48" s="16">
        <v>11.43</v>
      </c>
      <c r="I48" s="16">
        <v>8.69</v>
      </c>
      <c r="J48" s="17">
        <v>9.8000000000000007</v>
      </c>
    </row>
    <row r="49" spans="2:10" ht="57.75" customHeight="1" thickBot="1">
      <c r="B49" s="18"/>
      <c r="C49" s="1143" t="s">
        <v>5</v>
      </c>
      <c r="D49" s="1143"/>
      <c r="E49" s="1144"/>
      <c r="F49" s="19" t="s">
        <v>526</v>
      </c>
      <c r="G49" s="20">
        <v>3.08</v>
      </c>
      <c r="H49" s="20">
        <v>2.8</v>
      </c>
      <c r="I49" s="20">
        <v>2.66</v>
      </c>
      <c r="J49" s="21">
        <v>2.99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7.43</v>
      </c>
      <c r="G34" s="33">
        <v>7.52</v>
      </c>
      <c r="H34" s="33">
        <v>10.220000000000001</v>
      </c>
      <c r="I34" s="33">
        <v>7.99</v>
      </c>
      <c r="J34" s="34">
        <v>9.2799999999999994</v>
      </c>
      <c r="K34" s="22"/>
      <c r="L34" s="22"/>
      <c r="M34" s="22"/>
      <c r="N34" s="22"/>
      <c r="O34" s="22"/>
      <c r="P34" s="22"/>
    </row>
    <row r="35" spans="1:16" ht="39" customHeight="1">
      <c r="A35" s="22"/>
      <c r="B35" s="35"/>
      <c r="C35" s="1145" t="s">
        <v>528</v>
      </c>
      <c r="D35" s="1146"/>
      <c r="E35" s="1147"/>
      <c r="F35" s="36">
        <v>6.27</v>
      </c>
      <c r="G35" s="37">
        <v>6.65</v>
      </c>
      <c r="H35" s="37">
        <v>5.65</v>
      </c>
      <c r="I35" s="37">
        <v>6.08</v>
      </c>
      <c r="J35" s="38">
        <v>6.64</v>
      </c>
      <c r="K35" s="22"/>
      <c r="L35" s="22"/>
      <c r="M35" s="22"/>
      <c r="N35" s="22"/>
      <c r="O35" s="22"/>
      <c r="P35" s="22"/>
    </row>
    <row r="36" spans="1:16" ht="39" customHeight="1">
      <c r="A36" s="22"/>
      <c r="B36" s="35"/>
      <c r="C36" s="1145" t="s">
        <v>529</v>
      </c>
      <c r="D36" s="1146"/>
      <c r="E36" s="1147"/>
      <c r="F36" s="36">
        <v>1.25</v>
      </c>
      <c r="G36" s="37">
        <v>2.5</v>
      </c>
      <c r="H36" s="37">
        <v>3.73</v>
      </c>
      <c r="I36" s="37">
        <v>3.92</v>
      </c>
      <c r="J36" s="38">
        <v>4.41</v>
      </c>
      <c r="K36" s="22"/>
      <c r="L36" s="22"/>
      <c r="M36" s="22"/>
      <c r="N36" s="22"/>
      <c r="O36" s="22"/>
      <c r="P36" s="22"/>
    </row>
    <row r="37" spans="1:16" ht="39" customHeight="1">
      <c r="A37" s="22"/>
      <c r="B37" s="35"/>
      <c r="C37" s="1145" t="s">
        <v>530</v>
      </c>
      <c r="D37" s="1146"/>
      <c r="E37" s="1147"/>
      <c r="F37" s="36">
        <v>12.05</v>
      </c>
      <c r="G37" s="37">
        <v>11.59</v>
      </c>
      <c r="H37" s="37">
        <v>8.7200000000000006</v>
      </c>
      <c r="I37" s="37">
        <v>7.34</v>
      </c>
      <c r="J37" s="38">
        <v>3.86</v>
      </c>
      <c r="K37" s="22"/>
      <c r="L37" s="22"/>
      <c r="M37" s="22"/>
      <c r="N37" s="22"/>
      <c r="O37" s="22"/>
      <c r="P37" s="22"/>
    </row>
    <row r="38" spans="1:16" ht="39" customHeight="1">
      <c r="A38" s="22"/>
      <c r="B38" s="35"/>
      <c r="C38" s="1145" t="s">
        <v>531</v>
      </c>
      <c r="D38" s="1146"/>
      <c r="E38" s="1147"/>
      <c r="F38" s="36">
        <v>0.04</v>
      </c>
      <c r="G38" s="37">
        <v>0.57999999999999996</v>
      </c>
      <c r="H38" s="37">
        <v>0.41</v>
      </c>
      <c r="I38" s="37">
        <v>0.43</v>
      </c>
      <c r="J38" s="38">
        <v>0.45</v>
      </c>
      <c r="K38" s="22"/>
      <c r="L38" s="22"/>
      <c r="M38" s="22"/>
      <c r="N38" s="22"/>
      <c r="O38" s="22"/>
      <c r="P38" s="22"/>
    </row>
    <row r="39" spans="1:16" ht="39" customHeight="1">
      <c r="A39" s="22"/>
      <c r="B39" s="35"/>
      <c r="C39" s="1145" t="s">
        <v>532</v>
      </c>
      <c r="D39" s="1146"/>
      <c r="E39" s="1147"/>
      <c r="F39" s="36">
        <v>0.49</v>
      </c>
      <c r="G39" s="37">
        <v>0.55000000000000004</v>
      </c>
      <c r="H39" s="37">
        <v>0.44</v>
      </c>
      <c r="I39" s="37">
        <v>0.57999999999999996</v>
      </c>
      <c r="J39" s="38">
        <v>0.45</v>
      </c>
      <c r="K39" s="22"/>
      <c r="L39" s="22"/>
      <c r="M39" s="22"/>
      <c r="N39" s="22"/>
      <c r="O39" s="22"/>
      <c r="P39" s="22"/>
    </row>
    <row r="40" spans="1:16" ht="39" customHeight="1">
      <c r="A40" s="22"/>
      <c r="B40" s="35"/>
      <c r="C40" s="1145" t="s">
        <v>533</v>
      </c>
      <c r="D40" s="1146"/>
      <c r="E40" s="1147"/>
      <c r="F40" s="36">
        <v>0.34</v>
      </c>
      <c r="G40" s="37">
        <v>0.16</v>
      </c>
      <c r="H40" s="37">
        <v>0.49</v>
      </c>
      <c r="I40" s="37">
        <v>0.47</v>
      </c>
      <c r="J40" s="38">
        <v>0.13</v>
      </c>
      <c r="K40" s="22"/>
      <c r="L40" s="22"/>
      <c r="M40" s="22"/>
      <c r="N40" s="22"/>
      <c r="O40" s="22"/>
      <c r="P40" s="22"/>
    </row>
    <row r="41" spans="1:16" ht="39" customHeight="1">
      <c r="A41" s="22"/>
      <c r="B41" s="35"/>
      <c r="C41" s="1145" t="s">
        <v>534</v>
      </c>
      <c r="D41" s="1146"/>
      <c r="E41" s="1147"/>
      <c r="F41" s="36">
        <v>0.1</v>
      </c>
      <c r="G41" s="37">
        <v>0.09</v>
      </c>
      <c r="H41" s="37">
        <v>0.09</v>
      </c>
      <c r="I41" s="37">
        <v>0.08</v>
      </c>
      <c r="J41" s="38">
        <v>0.09</v>
      </c>
      <c r="K41" s="22"/>
      <c r="L41" s="22"/>
      <c r="M41" s="22"/>
      <c r="N41" s="22"/>
      <c r="O41" s="22"/>
      <c r="P41" s="22"/>
    </row>
    <row r="42" spans="1:16" ht="39" customHeight="1">
      <c r="A42" s="22"/>
      <c r="B42" s="39"/>
      <c r="C42" s="1145" t="s">
        <v>535</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536</v>
      </c>
      <c r="D43" s="1149"/>
      <c r="E43" s="1150"/>
      <c r="F43" s="41">
        <v>0.66</v>
      </c>
      <c r="G43" s="42">
        <v>1.46</v>
      </c>
      <c r="H43" s="42">
        <v>0.96</v>
      </c>
      <c r="I43" s="42">
        <v>0.26</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2373</v>
      </c>
      <c r="L45" s="60">
        <v>2302</v>
      </c>
      <c r="M45" s="60">
        <v>2259</v>
      </c>
      <c r="N45" s="60">
        <v>2113</v>
      </c>
      <c r="O45" s="61">
        <v>1910</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1056</v>
      </c>
      <c r="L48" s="64">
        <v>1095</v>
      </c>
      <c r="M48" s="64">
        <v>1094</v>
      </c>
      <c r="N48" s="64">
        <v>1119</v>
      </c>
      <c r="O48" s="65">
        <v>1177</v>
      </c>
      <c r="P48" s="48"/>
      <c r="Q48" s="48"/>
      <c r="R48" s="48"/>
      <c r="S48" s="48"/>
      <c r="T48" s="48"/>
      <c r="U48" s="48"/>
    </row>
    <row r="49" spans="1:21" ht="30.75" customHeight="1">
      <c r="A49" s="48"/>
      <c r="B49" s="1163"/>
      <c r="C49" s="1164"/>
      <c r="D49" s="62"/>
      <c r="E49" s="1155" t="s">
        <v>16</v>
      </c>
      <c r="F49" s="1155"/>
      <c r="G49" s="1155"/>
      <c r="H49" s="1155"/>
      <c r="I49" s="1155"/>
      <c r="J49" s="1156"/>
      <c r="K49" s="63" t="s">
        <v>482</v>
      </c>
      <c r="L49" s="64" t="s">
        <v>482</v>
      </c>
      <c r="M49" s="64" t="s">
        <v>482</v>
      </c>
      <c r="N49" s="64" t="s">
        <v>482</v>
      </c>
      <c r="O49" s="65" t="s">
        <v>482</v>
      </c>
      <c r="P49" s="48"/>
      <c r="Q49" s="48"/>
      <c r="R49" s="48"/>
      <c r="S49" s="48"/>
      <c r="T49" s="48"/>
      <c r="U49" s="48"/>
    </row>
    <row r="50" spans="1:21" ht="30.75" customHeight="1">
      <c r="A50" s="48"/>
      <c r="B50" s="1163"/>
      <c r="C50" s="1164"/>
      <c r="D50" s="62"/>
      <c r="E50" s="1155" t="s">
        <v>17</v>
      </c>
      <c r="F50" s="1155"/>
      <c r="G50" s="1155"/>
      <c r="H50" s="1155"/>
      <c r="I50" s="1155"/>
      <c r="J50" s="1156"/>
      <c r="K50" s="63">
        <v>20</v>
      </c>
      <c r="L50" s="64" t="s">
        <v>482</v>
      </c>
      <c r="M50" s="64">
        <v>6</v>
      </c>
      <c r="N50" s="64" t="s">
        <v>482</v>
      </c>
      <c r="O50" s="65" t="s">
        <v>482</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2123</v>
      </c>
      <c r="L52" s="64">
        <v>2160</v>
      </c>
      <c r="M52" s="64">
        <v>2201</v>
      </c>
      <c r="N52" s="64">
        <v>2270</v>
      </c>
      <c r="O52" s="65">
        <v>2389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1326</v>
      </c>
      <c r="L53" s="69">
        <v>1237</v>
      </c>
      <c r="M53" s="69">
        <v>1158</v>
      </c>
      <c r="N53" s="69">
        <v>962</v>
      </c>
      <c r="O53" s="70">
        <v>698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中島　丈誠</cp:lastModifiedBy>
  <cp:lastPrinted>2016-04-15T04:20:34Z</cp:lastPrinted>
  <dcterms:created xsi:type="dcterms:W3CDTF">2016-02-15T01:28:13Z</dcterms:created>
  <dcterms:modified xsi:type="dcterms:W3CDTF">2016-04-15T04:20:37Z</dcterms:modified>
</cp:coreProperties>
</file>