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6" i="11" l="1"/>
  <c r="AA74" i="11"/>
  <c r="AA72" i="11"/>
  <c r="AA69" i="11"/>
  <c r="AA70" i="11"/>
  <c r="AA71" i="11"/>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BE37" i="9"/>
  <c r="AM37" i="9"/>
  <c r="C37" i="9"/>
  <c r="AM36" i="9"/>
  <c r="C36" i="9"/>
  <c r="AM35" i="9"/>
  <c r="C35" i="9"/>
  <c r="C34" i="9"/>
  <c r="BE34" i="9" l="1"/>
  <c r="BE35" i="9" s="1"/>
  <c r="BE36" i="9" s="1"/>
  <c r="BW34" i="9" s="1"/>
  <c r="BW35" i="9" s="1"/>
  <c r="BW36" i="9" s="1"/>
  <c r="BW37" i="9" s="1"/>
  <c r="BW38" i="9" s="1"/>
  <c r="BW39" i="9" s="1"/>
  <c r="BW40" i="9" s="1"/>
  <c r="BW41" i="9" s="1"/>
  <c r="BW42" i="9" s="1"/>
  <c r="BW43" i="9" s="1"/>
  <c r="U34" i="9"/>
  <c r="U35" i="9" s="1"/>
  <c r="U36" i="9" s="1"/>
  <c r="U37" i="9" s="1"/>
  <c r="U38"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alcChain>
</file>

<file path=xl/sharedStrings.xml><?xml version="1.0" encoding="utf-8"?>
<sst xmlns="http://schemas.openxmlformats.org/spreadsheetml/2006/main" count="1041" uniqueCount="563">
  <si>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</si>
  <si>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</si>
  <si>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</si>
  <si>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</si>
  <si>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</si>
  <si>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</si>
  <si>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</si>
  <si>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</si>
  <si>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</si>
  <si>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</si>
  <si>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</si>
  <si>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</si>
  <si>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</si>
  <si>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</si>
  <si>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</si>
  <si>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</si>
  <si>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</si>
  <si>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</si>
  <si>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</si>
  <si>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</si>
  <si>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</si>
  <si>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</si>
  <si>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</si>
  <si>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</si>
  <si>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</si>
  <si>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</si>
  <si>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</si>
  <si>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</si>
  <si>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</si>
  <si>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</si>
  <si>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</si>
  <si>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</si>
  <si>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</si>
  <si>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</si>
  <si>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</si>
  <si>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</si>
  <si>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</si>
  <si>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</si>
  <si>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</si>
  <si>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</si>
  <si>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</si>
  <si>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</si>
  <si>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</si>
  <si>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</si>
  <si>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</si>
  <si>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</si>
  <si>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</si>
  <si>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</si>
  <si>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</si>
  <si>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</si>
  <si>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</si>
  <si>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</si>
  <si>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</si>
  <si>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</si>
  <si>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</si>
  <si>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</si>
  <si>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</si>
  <si>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</si>
  <si>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</si>
  <si>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</si>
  <si>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</si>
  <si>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</si>
  <si>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</si>
  <si>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</si>
  <si>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</si>
  <si>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</si>
  <si>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</si>
  <si>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</si>
  <si>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</si>
  <si>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</si>
  <si>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</si>
  <si>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</si>
  <si>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</si>
  <si>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</si>
  <si>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</si>
  <si>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</si>
  <si>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</si>
  <si>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</si>
  <si>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</si>
  <si>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</si>
  <si>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</si>
  <si>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</si>
  <si>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瑞浪市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</si>
  <si>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</si>
  <si>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</si>
  <si>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</si>
  <si>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</si>
  <si>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</si>
  <si>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</si>
  <si>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</si>
  <si>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</si>
  <si>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</si>
  <si>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</si>
  <si>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</si>
  <si>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</si>
  <si>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</si>
  <si>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</si>
  <si>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</si>
  <si>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</si>
  <si>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</si>
  <si>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</si>
  <si>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</si>
  <si>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</si>
  <si>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</si>
  <si>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</si>
  <si>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</si>
  <si>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</si>
  <si>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</si>
  <si>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</si>
  <si>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</si>
  <si>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</si>
  <si>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</si>
  <si>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</si>
  <si>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</si>
  <si>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</si>
  <si>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</si>
  <si>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</si>
  <si>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</si>
  <si>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</si>
  <si>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</si>
  <si>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</si>
  <si>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</si>
  <si>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</si>
  <si>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</si>
  <si>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</si>
  <si>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</si>
  <si>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</si>
  <si>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</si>
  <si>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</si>
  <si>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</si>
  <si>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</si>
  <si>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</si>
  <si>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</si>
  <si>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</si>
  <si>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</si>
  <si>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</si>
  <si>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</si>
  <si>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</si>
  <si>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</si>
  <si>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</si>
  <si>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</si>
  <si>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</si>
  <si>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</si>
  <si>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</si>
  <si>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</si>
  <si>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</si>
  <si>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</si>
  <si>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</si>
  <si>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</si>
  <si>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</si>
  <si>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</si>
  <si>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</si>
  <si>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</si>
  <si>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</si>
  <si>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</si>
  <si>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</si>
  <si>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</si>
  <si>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</si>
  <si>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</si>
  <si>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</si>
  <si>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</si>
  <si>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</si>
  <si>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</si>
  <si>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</si>
  <si>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</si>
  <si>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</si>
  <si>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</si>
  <si>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</si>
  <si>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</si>
  <si>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</si>
  <si>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</si>
  <si>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</si>
  <si>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</si>
  <si>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</si>
  <si>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</si>
  <si>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</si>
  <si>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</si>
  <si>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</si>
  <si>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</si>
  <si>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</si>
  <si>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</si>
  <si>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</si>
  <si>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</si>
  <si>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</si>
  <si>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</si>
  <si>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</si>
  <si>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</si>
  <si>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</si>
  <si>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</si>
  <si>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</si>
  <si>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</si>
  <si>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</si>
  <si>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</si>
  <si>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</si>
  <si>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</si>
  <si>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</si>
  <si>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岐阜県瑞浪市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</si>
  <si>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</si>
  <si>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</si>
  <si>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</si>
  <si>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</si>
  <si>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</si>
  <si>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</si>
  <si>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</si>
  <si>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</si>
  <si>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</si>
  <si>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</si>
  <si>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</si>
  <si>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</si>
  <si>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</si>
  <si>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</si>
  <si>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</si>
  <si>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</si>
  <si>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</si>
  <si>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</si>
  <si>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</si>
  <si>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</si>
  <si>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</si>
  <si>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</si>
  <si>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</si>
  <si>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</si>
  <si>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</si>
  <si>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</si>
  <si>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</si>
  <si>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</si>
  <si>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</si>
  <si>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</si>
  <si>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</si>
  <si>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</si>
  <si>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</si>
  <si>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</si>
  <si>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</si>
  <si>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</si>
  <si>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</si>
  <si>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</si>
  <si>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</si>
  <si>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</si>
  <si>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</si>
  <si>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</si>
  <si>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</si>
  <si>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</si>
  <si>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</si>
  <si>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</si>
  <si>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</si>
  <si>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</si>
  <si>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</si>
  <si>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</si>
  <si>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</si>
  <si>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</si>
  <si>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</si>
  <si>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</si>
  <si>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</si>
  <si>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</si>
  <si>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</si>
  <si>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</si>
  <si>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</si>
  <si>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</si>
  <si>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</si>
  <si>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</si>
  <si>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</si>
  <si>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</si>
  <si>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</si>
  <si>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</si>
  <si>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</si>
  <si>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</si>
  <si>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</si>
  <si>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</si>
  <si>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</si>
  <si>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</si>
  <si>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</si>
  <si>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</si>
  <si>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</si>
  <si>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</si>
  <si>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</si>
  <si>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</si>
  <si>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</si>
  <si>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</si>
  <si>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</si>
  <si>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</si>
  <si>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</si>
  <si>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</si>
  <si>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</si>
  <si>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</si>
  <si>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</si>
  <si>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</si>
  <si>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</si>
  <si>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</si>
  <si>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</si>
  <si>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</si>
  <si>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</si>
  <si>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</si>
  <si>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</si>
  <si>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</si>
  <si>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</si>
  <si>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</si>
  <si>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</si>
  <si>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</si>
  <si>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</si>
  <si>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</si>
  <si>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</si>
  <si>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</si>
  <si>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</si>
  <si>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</si>
  <si>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</si>
  <si>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</si>
  <si>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</si>
  <si>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</si>
  <si>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</si>
  <si>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</si>
  <si>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</si>
  <si>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</si>
  <si>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</si>
  <si>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</si>
  <si>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</si>
  <si>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</si>
  <si>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</si>
  <si>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</si>
  <si>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</si>
  <si>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</si>
  <si>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</si>
  <si>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</si>
  <si>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</si>
  <si>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</si>
  <si>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</si>
  <si>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</si>
  <si>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</si>
  <si>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</si>
  <si>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</si>
  <si>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</si>
  <si>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</si>
  <si>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</si>
  <si>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</si>
  <si>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</si>
  <si>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</si>
  <si>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</si>
  <si>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</si>
  <si>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</si>
  <si>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</si>
  <si>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</si>
  <si>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</si>
  <si>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</si>
  <si>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</si>
  <si>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</si>
  <si>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</si>
  <si>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</si>
  <si>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岐阜県瑞浪市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</si>
  <si>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</si>
  <si>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</si>
  <si>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</si>
  <si>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</si>
  <si>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</si>
  <si>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</si>
  <si>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</si>
  <si>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</si>
  <si>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</si>
  <si>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</si>
  <si>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</si>
  <si>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</si>
  <si>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</si>
  <si>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</si>
  <si>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</si>
  <si>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</si>
  <si>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</si>
  <si>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</si>
  <si>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</si>
  <si>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</si>
  <si>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</si>
  <si>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</si>
  <si>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</si>
  <si>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</si>
  <si>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</si>
  <si>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</si>
  <si>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</si>
  <si>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</si>
  <si>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</si>
  <si>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</si>
  <si>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</si>
  <si>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</si>
  <si>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</si>
  <si>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瑞浪市国民健康保険事業特別会計</t>
    <phoneticPr fontId="5"/>
  </si>
  <si>
    <t>瑞浪市介護保険事業特別会計</t>
    <phoneticPr fontId="5"/>
  </si>
  <si>
    <t>瑞浪市後期高齢者医療事業特別会計</t>
    <phoneticPr fontId="5"/>
  </si>
  <si>
    <t>瑞浪市介護サービス事業特別会計</t>
    <phoneticPr fontId="5"/>
  </si>
  <si>
    <t>瑞浪市駐車場事業特別会計</t>
    <phoneticPr fontId="5"/>
  </si>
  <si>
    <t>瑞浪市水道事業会計</t>
    <phoneticPr fontId="5"/>
  </si>
  <si>
    <t>法適用企業</t>
    <phoneticPr fontId="5"/>
  </si>
  <si>
    <t>瑞浪市農業集落排水事業特別会計</t>
    <phoneticPr fontId="5"/>
  </si>
  <si>
    <t>法非適用企業</t>
    <phoneticPr fontId="5"/>
  </si>
  <si>
    <t>瑞浪市下水道事業特別会計</t>
    <phoneticPr fontId="5"/>
  </si>
  <si>
    <t>瑞浪中央土地区画整理事業特別会計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</si>
  <si>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</si>
  <si>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</si>
  <si>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</si>
  <si>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</si>
  <si>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</si>
  <si>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</si>
  <si>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</si>
  <si>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</si>
  <si>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</si>
  <si>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</si>
  <si>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</si>
  <si>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</si>
  <si>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</si>
  <si>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</si>
  <si>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</si>
  <si>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</si>
  <si>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</si>
  <si>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</si>
  <si>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</si>
  <si>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</si>
  <si>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</si>
  <si>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</si>
  <si>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</si>
  <si>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</si>
  <si>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</si>
  <si>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</si>
  <si>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</si>
  <si>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</si>
  <si>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</si>
  <si>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</si>
  <si>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</si>
  <si>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</si>
  <si>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</si>
  <si>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</si>
  <si>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</si>
  <si>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</si>
  <si>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</si>
  <si>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</si>
  <si>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</si>
  <si>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</si>
  <si>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</si>
  <si>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</si>
  <si>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</si>
  <si>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</si>
  <si>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</si>
  <si>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</si>
  <si>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</si>
  <si>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</si>
  <si>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</si>
  <si>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</si>
  <si>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</si>
  <si>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</si>
  <si>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</si>
  <si>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</si>
  <si>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</si>
  <si>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</si>
  <si>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</si>
  <si>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</si>
  <si>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</si>
  <si>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</si>
  <si>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</si>
  <si>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</si>
  <si>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</si>
  <si>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</si>
  <si>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</si>
  <si>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</si>
  <si>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</si>
  <si>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</si>
  <si>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</si>
  <si>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</si>
  <si>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</si>
  <si>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</si>
  <si>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</si>
  <si>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</si>
  <si>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</si>
  <si>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</si>
  <si>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</si>
  <si>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</si>
  <si>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</si>
  <si>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</si>
  <si>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</si>
  <si>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</si>
  <si>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</si>
  <si>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</si>
  <si>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</si>
  <si>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</si>
  <si>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</si>
  <si>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</si>
  <si>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</si>
  <si>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</si>
  <si>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</si>
  <si>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</si>
  <si>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</si>
  <si>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</si>
  <si>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</si>
  <si>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</si>
  <si>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</si>
  <si>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</si>
  <si>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</si>
  <si>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</si>
  <si>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</si>
  <si>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</si>
  <si>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</si>
  <si>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</si>
  <si>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</si>
  <si>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</si>
  <si>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</si>
  <si>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</si>
  <si>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</si>
  <si>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</si>
  <si>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</si>
  <si>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</si>
  <si>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</si>
  <si>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</si>
  <si>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</si>
  <si>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</si>
  <si>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</si>
  <si>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</si>
  <si>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</si>
  <si>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</si>
  <si>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</si>
  <si>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</si>
  <si>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</si>
  <si>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</si>
  <si>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</si>
  <si>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</si>
  <si>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</si>
  <si>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</si>
  <si>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</si>
  <si>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</si>
  <si>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</si>
  <si>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</si>
  <si>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瑞浪市水道事業会計</t>
  </si>
  <si>
    <t>一般会計</t>
  </si>
  <si>
    <t>瑞浪市国民健康保険事業特別会計</t>
  </si>
  <si>
    <t>瑞浪中央土地区画整理事業特別会計</t>
  </si>
  <si>
    <t>瑞浪市介護保険事業特別会計</t>
  </si>
  <si>
    <t>▲ 0.31</t>
  </si>
  <si>
    <t>瑞浪市後期高齢者医療事業特別会計</t>
  </si>
  <si>
    <t>瑞浪市駐車場事業特別会計</t>
  </si>
  <si>
    <t>瑞浪市下水道事業特別会計</t>
  </si>
  <si>
    <t>その他会計（赤字）</t>
  </si>
  <si>
    <t>その他会計（黒字）</t>
  </si>
  <si>
    <t>土岐川防災ダム一部事務組合</t>
  </si>
  <si>
    <t>岐阜県市町村会館組合</t>
  </si>
  <si>
    <t>岐阜県市町村職員退職手当組合</t>
  </si>
  <si>
    <t>瑞浪土地開発公社</t>
    <rPh sb="0" eb="2">
      <t>ミズナミ</t>
    </rPh>
    <rPh sb="2" eb="4">
      <t>トチ</t>
    </rPh>
    <rPh sb="4" eb="6">
      <t>カイハツ</t>
    </rPh>
    <rPh sb="6" eb="8">
      <t>コウシャ</t>
    </rPh>
    <phoneticPr fontId="2"/>
  </si>
  <si>
    <t>みずなみアグリ</t>
    <phoneticPr fontId="2"/>
  </si>
  <si>
    <t>【東濃西部広域行政組合】一般会計</t>
  </si>
  <si>
    <t>【東濃西部広域行政組合】東濃西部ふるさと活性化基金特別会計</t>
  </si>
  <si>
    <t>【東濃西部広域行政組合】東濃看護専門学校事業特別会計</t>
  </si>
  <si>
    <t>【東濃西部広域行政組合】東濃西部少年センター事業特別会計</t>
  </si>
  <si>
    <t>【東濃西部広域行政組合】東濃地域医師確保奨学資金等貸付事業特別会計</t>
  </si>
  <si>
    <t>【東濃西部広域行政組合】東濃西部看護師修学資金貸付事業特別会計</t>
    <rPh sb="12" eb="14">
      <t>トウノウ</t>
    </rPh>
    <rPh sb="14" eb="16">
      <t>セイブ</t>
    </rPh>
    <rPh sb="16" eb="19">
      <t>カンゴシ</t>
    </rPh>
    <rPh sb="19" eb="21">
      <t>シュウガク</t>
    </rPh>
    <rPh sb="21" eb="23">
      <t>シキン</t>
    </rPh>
    <rPh sb="23" eb="25">
      <t>カシツ</t>
    </rPh>
    <rPh sb="25" eb="27">
      <t>ジギョウ</t>
    </rPh>
    <rPh sb="27" eb="29">
      <t>トクベツ</t>
    </rPh>
    <rPh sb="29" eb="31">
      <t>カイケイ</t>
    </rPh>
    <phoneticPr fontId="2"/>
  </si>
  <si>
    <t>土岐市及び瑞浪市休日急病診療所組合</t>
  </si>
  <si>
    <t>【岐阜県後期高齢者医療広域連合】一般会計</t>
  </si>
  <si>
    <t>【岐阜県後期高齢者医療広域連合】特別会計</t>
  </si>
  <si>
    <t>東濃農業共済事務組合</t>
  </si>
  <si>
    <t>-</t>
    <phoneticPr fontId="2"/>
  </si>
  <si>
    <t>-</t>
    <phoneticPr fontId="2"/>
  </si>
  <si>
    <t>基金から1,600百万円繰入</t>
    <rPh sb="0" eb="2">
      <t>キキン</t>
    </rPh>
    <rPh sb="9" eb="12">
      <t>ヒャクマンエン</t>
    </rPh>
    <rPh sb="12" eb="14">
      <t>クリイレ</t>
    </rPh>
    <phoneticPr fontId="2"/>
  </si>
  <si>
    <t>基金から25百万円繰入</t>
    <rPh sb="0" eb="2">
      <t>キキン</t>
    </rPh>
    <rPh sb="6" eb="9">
      <t>ヒャクマンエン</t>
    </rPh>
    <rPh sb="9" eb="11">
      <t>クリイレ</t>
    </rPh>
    <phoneticPr fontId="2"/>
  </si>
  <si>
    <t>基金から1,406百万円、財産区から14百万円</t>
    <rPh sb="0" eb="2">
      <t>キキン</t>
    </rPh>
    <rPh sb="9" eb="12">
      <t>ヒャクマンエン</t>
    </rPh>
    <rPh sb="13" eb="15">
      <t>ザイサン</t>
    </rPh>
    <rPh sb="15" eb="16">
      <t>ク</t>
    </rPh>
    <rPh sb="20" eb="23">
      <t>ヒャクマンエン</t>
    </rPh>
    <phoneticPr fontId="2"/>
  </si>
  <si>
    <t>基金から210百万円繰入</t>
    <rPh sb="0" eb="2">
      <t>キキン</t>
    </rPh>
    <rPh sb="7" eb="10">
      <t>ヒャクマンエン</t>
    </rPh>
    <rPh sb="10" eb="12">
      <t>クリイレ</t>
    </rPh>
    <phoneticPr fontId="2"/>
  </si>
  <si>
    <t>-</t>
    <phoneticPr fontId="2"/>
  </si>
  <si>
    <t>瑞浪中央土地区画整理事業特別会計</t>
    <rPh sb="0" eb="2">
      <t>ミズナミ</t>
    </rPh>
    <rPh sb="2" eb="4">
      <t>チュウオウ</t>
    </rPh>
    <rPh sb="4" eb="6">
      <t>トチ</t>
    </rPh>
    <rPh sb="6" eb="8">
      <t>クカク</t>
    </rPh>
    <rPh sb="8" eb="10">
      <t>セイリ</t>
    </rPh>
    <rPh sb="10" eb="12">
      <t>ジギョウ</t>
    </rPh>
    <rPh sb="12" eb="14">
      <t>トクベツ</t>
    </rPh>
    <rPh sb="14" eb="16">
      <t>カイケイ</t>
    </rPh>
    <phoneticPr fontId="2"/>
  </si>
  <si>
    <t>基金から2百万繰入</t>
    <rPh sb="0" eb="2">
      <t>キキン</t>
    </rPh>
    <rPh sb="5" eb="7">
      <t>ヒャクマン</t>
    </rPh>
    <rPh sb="7" eb="9">
      <t>クリイレ</t>
    </rPh>
    <phoneticPr fontId="2"/>
  </si>
  <si>
    <t>基金から8百万繰入</t>
    <rPh sb="0" eb="2">
      <t>キキン</t>
    </rPh>
    <rPh sb="5" eb="7">
      <t>ヒャクマン</t>
    </rPh>
    <rPh sb="7" eb="9">
      <t>クリイレ</t>
    </rPh>
    <phoneticPr fontId="2"/>
  </si>
  <si>
    <t>基金から71百万繰入</t>
    <rPh sb="0" eb="2">
      <t>キキン</t>
    </rPh>
    <rPh sb="6" eb="8">
      <t>ヒャクマン</t>
    </rPh>
    <rPh sb="8" eb="10">
      <t>クリイレ</t>
    </rPh>
    <phoneticPr fontId="2"/>
  </si>
  <si>
    <t>基金から14百万繰入</t>
    <rPh sb="0" eb="2">
      <t>キキン</t>
    </rPh>
    <rPh sb="6" eb="8">
      <t>ヒャクマン</t>
    </rPh>
    <rPh sb="8" eb="10">
      <t>クリイレ</t>
    </rPh>
    <phoneticPr fontId="2"/>
  </si>
  <si>
    <t>基金から1,464百万円繰入</t>
    <rPh sb="0" eb="2">
      <t>キキン</t>
    </rPh>
    <rPh sb="9" eb="12">
      <t>ヒャクマンエン</t>
    </rPh>
    <rPh sb="12" eb="14">
      <t>クリイレ</t>
    </rPh>
    <phoneticPr fontId="2"/>
  </si>
  <si>
    <t>基金から2百万円繰入</t>
    <rPh sb="0" eb="2">
      <t>キキン</t>
    </rPh>
    <rPh sb="5" eb="8">
      <t>ヒャクマンエン</t>
    </rPh>
    <rPh sb="8" eb="10">
      <t>クリイレ</t>
    </rPh>
    <phoneticPr fontId="2"/>
  </si>
  <si>
    <t>基金から8百万円繰入</t>
    <rPh sb="0" eb="2">
      <t>キキン</t>
    </rPh>
    <rPh sb="5" eb="8">
      <t>ヒャクマンエン</t>
    </rPh>
    <rPh sb="8" eb="10">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</si>
</sst>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63360</c:v>
                </c:pt>
                <c:pt idx="1">
                  <c:v>49094</c:v>
                </c:pt>
                <c:pt idx="2">
                  <c:v>60245</c:v>
                </c:pt>
                <c:pt idx="3">
                  <c:v>68386</c:v>
                </c:pt>
                <c:pt idx="4">
                  <c:v>81305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64172</c:v>
                </c:pt>
                <c:pt idx="1">
                  <c:v>43889</c:v>
                </c:pt>
                <c:pt idx="2">
                  <c:v>32228</c:v>
                </c:pt>
                <c:pt idx="3">
                  <c:v>49232</c:v>
                </c:pt>
                <c:pt idx="4">
                  <c:v>62965</c:v>
                </c:pt>
              </c:numCache>
            </c:numRef>
          </c:val>
          <c:smooth val="0"/>
        </c:ser>
        <c:dLbls>
          <c:showLegendKey val="0"/>
          <c:showVal val="0"/>
          <c:showCatName val="0"/>
          <c:showSerName val="0"/>
          <c:showPercent val="0"/>
          <c:showBubbleSize val="0"/>
        </c:dLbls>
        <c:marker val="1"/>
        <c:smooth val="0"/>
        <c:axId val="72836608"/>
        <c:axId val="72838528"/>
      </c:lineChart>
      <c:catAx>
        <c:axId val="728366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838528"/>
        <c:crosses val="autoZero"/>
        <c:auto val="1"/>
        <c:lblAlgn val="ctr"/>
        <c:lblOffset val="100"/>
        <c:tickLblSkip val="1"/>
        <c:tickMarkSkip val="1"/>
        <c:noMultiLvlLbl val="0"/>
      </c:catAx>
      <c:valAx>
        <c:axId val="728385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836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8.5399999999999991</c:v>
                </c:pt>
                <c:pt idx="1">
                  <c:v>9.07</c:v>
                </c:pt>
                <c:pt idx="2">
                  <c:v>10.83</c:v>
                </c:pt>
                <c:pt idx="3">
                  <c:v>8.42</c:v>
                </c:pt>
                <c:pt idx="4">
                  <c:v>4.8499999999999996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20.93</c:v>
                </c:pt>
                <c:pt idx="1">
                  <c:v>22.01</c:v>
                </c:pt>
                <c:pt idx="2">
                  <c:v>22.76</c:v>
                </c:pt>
                <c:pt idx="3">
                  <c:v>23.24</c:v>
                </c:pt>
                <c:pt idx="4">
                  <c:v>24.73</c:v>
                </c:pt>
              </c:numCache>
            </c:numRef>
          </c:val>
        </c:ser>
        <c:dLbls>
          <c:showLegendKey val="0"/>
          <c:showVal val="0"/>
          <c:showCatName val="0"/>
          <c:showSerName val="0"/>
          <c:showPercent val="0"/>
          <c:showBubbleSize val="0"/>
        </c:dLbls>
        <c:gapWidth val="250"/>
        <c:overlap val="100"/>
        <c:axId val="94738304"/>
        <c:axId val="94748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0.35</c:v>
                </c:pt>
                <c:pt idx="1">
                  <c:v>5.32</c:v>
                </c:pt>
                <c:pt idx="2">
                  <c:v>7.01</c:v>
                </c:pt>
                <c:pt idx="3">
                  <c:v>2.27</c:v>
                </c:pt>
                <c:pt idx="4">
                  <c:v>1.67</c:v>
                </c:pt>
              </c:numCache>
            </c:numRef>
          </c:val>
          <c:smooth val="0"/>
        </c:ser>
        <c:dLbls>
          <c:showLegendKey val="0"/>
          <c:showVal val="0"/>
          <c:showCatName val="0"/>
          <c:showSerName val="0"/>
          <c:showPercent val="0"/>
          <c:showBubbleSize val="0"/>
        </c:dLbls>
        <c:marker val="1"/>
        <c:smooth val="0"/>
        <c:axId val="94738304"/>
        <c:axId val="94748672"/>
      </c:lineChart>
      <c:catAx>
        <c:axId val="9473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748672"/>
        <c:crosses val="autoZero"/>
        <c:auto val="1"/>
        <c:lblAlgn val="ctr"/>
        <c:lblOffset val="100"/>
        <c:tickLblSkip val="1"/>
        <c:tickMarkSkip val="1"/>
        <c:noMultiLvlLbl val="0"/>
      </c:catAx>
      <c:valAx>
        <c:axId val="9474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3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瑞浪市下水道事業特別会計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ser>
        <c:ser>
          <c:idx val="3"/>
          <c:order val="3"/>
          <c:tx>
            <c:strRef>
              <c:f>データシート!$A$30</c:f>
              <c:strCache>
                <c:ptCount val="1"/>
                <c:pt idx="0">
                  <c:v>瑞浪市駐車場事業特別会計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c:v>
                </c:pt>
                <c:pt idx="2">
                  <c:v>#N/A</c:v>
                </c:pt>
                <c:pt idx="3">
                  <c:v>0.12</c:v>
                </c:pt>
                <c:pt idx="4">
                  <c:v>#N/A</c:v>
                </c:pt>
                <c:pt idx="5">
                  <c:v>7.0000000000000007E-2</c:v>
                </c:pt>
                <c:pt idx="6">
                  <c:v>#N/A</c:v>
                </c:pt>
                <c:pt idx="7">
                  <c:v>0.06</c:v>
                </c:pt>
                <c:pt idx="8">
                  <c:v>#N/A</c:v>
                </c:pt>
                <c:pt idx="9">
                  <c:v>0.03</c:v>
                </c:pt>
              </c:numCache>
            </c:numRef>
          </c:val>
        </c:ser>
        <c:ser>
          <c:idx val="4"/>
          <c:order val="4"/>
          <c:tx>
            <c:strRef>
              <c:f>データシート!$A$31</c:f>
              <c:strCache>
                <c:ptCount val="1"/>
                <c:pt idx="0">
                  <c:v>瑞浪市後期高齢者医療事業特別会計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0.1</c:v>
                </c:pt>
                <c:pt idx="4">
                  <c:v>#N/A</c:v>
                </c:pt>
                <c:pt idx="5">
                  <c:v>0.09</c:v>
                </c:pt>
                <c:pt idx="6">
                  <c:v>#N/A</c:v>
                </c:pt>
                <c:pt idx="7">
                  <c:v>0.08</c:v>
                </c:pt>
                <c:pt idx="8">
                  <c:v>#N/A</c:v>
                </c:pt>
                <c:pt idx="9">
                  <c:v>0.1</c:v>
                </c:pt>
              </c:numCache>
            </c:numRef>
          </c:val>
        </c:ser>
        <c:ser>
          <c:idx val="5"/>
          <c:order val="5"/>
          <c:tx>
            <c:strRef>
              <c:f>データシート!$A$32</c:f>
              <c:strCache>
                <c:ptCount val="1"/>
                <c:pt idx="0">
                  <c:v>瑞浪市介護保険事業特別会計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0.31</c:v>
                </c:pt>
                <c:pt idx="1">
                  <c:v>#N/A</c:v>
                </c:pt>
                <c:pt idx="2">
                  <c:v>#N/A</c:v>
                </c:pt>
                <c:pt idx="3">
                  <c:v>0.54</c:v>
                </c:pt>
                <c:pt idx="4">
                  <c:v>#N/A</c:v>
                </c:pt>
                <c:pt idx="5">
                  <c:v>0.89</c:v>
                </c:pt>
                <c:pt idx="6">
                  <c:v>#N/A</c:v>
                </c:pt>
                <c:pt idx="7">
                  <c:v>0.93</c:v>
                </c:pt>
                <c:pt idx="8">
                  <c:v>#N/A</c:v>
                </c:pt>
                <c:pt idx="9">
                  <c:v>0.77</c:v>
                </c:pt>
              </c:numCache>
            </c:numRef>
          </c:val>
        </c:ser>
        <c:ser>
          <c:idx val="6"/>
          <c:order val="6"/>
          <c:tx>
            <c:strRef>
              <c:f>データシート!$A$33</c:f>
              <c:strCache>
                <c:ptCount val="1"/>
                <c:pt idx="0">
                  <c:v>瑞浪中央土地区画整理事業特別会計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4.5199999999999996</c:v>
                </c:pt>
                <c:pt idx="2">
                  <c:v>#N/A</c:v>
                </c:pt>
                <c:pt idx="3">
                  <c:v>2.84</c:v>
                </c:pt>
                <c:pt idx="4">
                  <c:v>#N/A</c:v>
                </c:pt>
                <c:pt idx="5">
                  <c:v>2.0099999999999998</c:v>
                </c:pt>
                <c:pt idx="6">
                  <c:v>#N/A</c:v>
                </c:pt>
                <c:pt idx="7">
                  <c:v>1.1599999999999999</c:v>
                </c:pt>
                <c:pt idx="8">
                  <c:v>#N/A</c:v>
                </c:pt>
                <c:pt idx="9">
                  <c:v>0.79</c:v>
                </c:pt>
              </c:numCache>
            </c:numRef>
          </c:val>
        </c:ser>
        <c:ser>
          <c:idx val="7"/>
          <c:order val="7"/>
          <c:tx>
            <c:strRef>
              <c:f>データシート!$A$34</c:f>
              <c:strCache>
                <c:ptCount val="1"/>
                <c:pt idx="0">
                  <c:v>瑞浪市国民健康保険事業特別会計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2.81</c:v>
                </c:pt>
                <c:pt idx="2">
                  <c:v>#N/A</c:v>
                </c:pt>
                <c:pt idx="3">
                  <c:v>4.58</c:v>
                </c:pt>
                <c:pt idx="4">
                  <c:v>#N/A</c:v>
                </c:pt>
                <c:pt idx="5">
                  <c:v>3.43</c:v>
                </c:pt>
                <c:pt idx="6">
                  <c:v>#N/A</c:v>
                </c:pt>
                <c:pt idx="7">
                  <c:v>2.52</c:v>
                </c:pt>
                <c:pt idx="8">
                  <c:v>#N/A</c:v>
                </c:pt>
                <c:pt idx="9">
                  <c:v>2.08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8.5299999999999994</c:v>
                </c:pt>
                <c:pt idx="2">
                  <c:v>#N/A</c:v>
                </c:pt>
                <c:pt idx="3">
                  <c:v>9.1300000000000008</c:v>
                </c:pt>
                <c:pt idx="4">
                  <c:v>#N/A</c:v>
                </c:pt>
                <c:pt idx="5">
                  <c:v>10.82</c:v>
                </c:pt>
                <c:pt idx="6">
                  <c:v>#N/A</c:v>
                </c:pt>
                <c:pt idx="7">
                  <c:v>8.42</c:v>
                </c:pt>
                <c:pt idx="8">
                  <c:v>#N/A</c:v>
                </c:pt>
                <c:pt idx="9">
                  <c:v>4.84</c:v>
                </c:pt>
              </c:numCache>
            </c:numRef>
          </c:val>
        </c:ser>
        <c:ser>
          <c:idx val="9"/>
          <c:order val="9"/>
          <c:tx>
            <c:strRef>
              <c:f>データシート!$A$36</c:f>
              <c:strCache>
                <c:ptCount val="1"/>
                <c:pt idx="0">
                  <c:v>瑞浪市水道事業会計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15.63</c:v>
                </c:pt>
                <c:pt idx="2">
                  <c:v>#N/A</c:v>
                </c:pt>
                <c:pt idx="3">
                  <c:v>16.010000000000002</c:v>
                </c:pt>
                <c:pt idx="4">
                  <c:v>#N/A</c:v>
                </c:pt>
                <c:pt idx="5">
                  <c:v>16.62</c:v>
                </c:pt>
                <c:pt idx="6">
                  <c:v>#N/A</c:v>
                </c:pt>
                <c:pt idx="7">
                  <c:v>11.97</c:v>
                </c:pt>
                <c:pt idx="8">
                  <c:v>#N/A</c:v>
                </c:pt>
                <c:pt idx="9">
                  <c:v>8.92</c:v>
                </c:pt>
              </c:numCache>
            </c:numRef>
          </c:val>
        </c:ser>
        <c:dLbls>
          <c:showLegendKey val="0"/>
          <c:showVal val="0"/>
          <c:showCatName val="0"/>
          <c:showSerName val="0"/>
          <c:showPercent val="0"/>
          <c:showBubbleSize val="0"/>
        </c:dLbls>
        <c:gapWidth val="150"/>
        <c:overlap val="100"/>
        <c:axId val="72749056"/>
        <c:axId val="72750592"/>
      </c:barChart>
      <c:catAx>
        <c:axId val="7274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750592"/>
        <c:crosses val="autoZero"/>
        <c:auto val="1"/>
        <c:lblAlgn val="ctr"/>
        <c:lblOffset val="100"/>
        <c:tickLblSkip val="1"/>
        <c:tickMarkSkip val="1"/>
        <c:noMultiLvlLbl val="0"/>
      </c:catAx>
      <c:valAx>
        <c:axId val="7275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749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1655</c:v>
                </c:pt>
                <c:pt idx="5">
                  <c:v>1703</c:v>
                </c:pt>
                <c:pt idx="8">
                  <c:v>1718</c:v>
                </c:pt>
                <c:pt idx="11">
                  <c:v>1737</c:v>
                </c:pt>
                <c:pt idx="14">
                  <c:v>1766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65</c:v>
                </c:pt>
                <c:pt idx="3">
                  <c:v>64</c:v>
                </c:pt>
                <c:pt idx="6">
                  <c:v>64</c:v>
                </c:pt>
                <c:pt idx="9">
                  <c:v>64</c:v>
                </c:pt>
                <c:pt idx="12">
                  <c:v>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c:v>
                </c:pt>
                <c:pt idx="3">
                  <c:v>4</c:v>
                </c:pt>
                <c:pt idx="6">
                  <c:v>4</c:v>
                </c:pt>
                <c:pt idx="9">
                  <c:v>4</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438</c:v>
                </c:pt>
                <c:pt idx="3">
                  <c:v>489</c:v>
                </c:pt>
                <c:pt idx="6">
                  <c:v>524</c:v>
                </c:pt>
                <c:pt idx="9">
                  <c:v>501</c:v>
                </c:pt>
                <c:pt idx="12">
                  <c:v>451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1632</c:v>
                </c:pt>
                <c:pt idx="3">
                  <c:v>1530</c:v>
                </c:pt>
                <c:pt idx="6">
                  <c:v>1474</c:v>
                </c:pt>
                <c:pt idx="9">
                  <c:v>1453</c:v>
                </c:pt>
                <c:pt idx="12">
                  <c:v>1474</c:v>
                </c:pt>
              </c:numCache>
            </c:numRef>
          </c:val>
        </c:ser>
        <c:dLbls>
          <c:showLegendKey val="0"/>
          <c:showVal val="0"/>
          <c:showCatName val="0"/>
          <c:showSerName val="0"/>
          <c:showPercent val="0"/>
          <c:showBubbleSize val="0"/>
        </c:dLbls>
        <c:gapWidth val="100"/>
        <c:overlap val="100"/>
        <c:axId val="93810048"/>
        <c:axId val="93828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484</c:v>
                </c:pt>
                <c:pt idx="2">
                  <c:v>#N/A</c:v>
                </c:pt>
                <c:pt idx="3">
                  <c:v>#N/A</c:v>
                </c:pt>
                <c:pt idx="4">
                  <c:v>384</c:v>
                </c:pt>
                <c:pt idx="5">
                  <c:v>#N/A</c:v>
                </c:pt>
                <c:pt idx="6">
                  <c:v>#N/A</c:v>
                </c:pt>
                <c:pt idx="7">
                  <c:v>348</c:v>
                </c:pt>
                <c:pt idx="8">
                  <c:v>#N/A</c:v>
                </c:pt>
                <c:pt idx="9">
                  <c:v>#N/A</c:v>
                </c:pt>
                <c:pt idx="10">
                  <c:v>285</c:v>
                </c:pt>
                <c:pt idx="11">
                  <c:v>#N/A</c:v>
                </c:pt>
                <c:pt idx="12">
                  <c:v>#N/A</c:v>
                </c:pt>
                <c:pt idx="13">
                  <c:v>220</c:v>
                </c:pt>
                <c:pt idx="14">
                  <c:v>#N/A</c:v>
                </c:pt>
              </c:numCache>
            </c:numRef>
          </c:val>
          <c:smooth val="0"/>
        </c:ser>
        <c:dLbls>
          <c:showLegendKey val="0"/>
          <c:showVal val="0"/>
          <c:showCatName val="0"/>
          <c:showSerName val="0"/>
          <c:showPercent val="0"/>
          <c:showBubbleSize val="0"/>
        </c:dLbls>
        <c:marker val="1"/>
        <c:smooth val="0"/>
        <c:axId val="93810048"/>
        <c:axId val="93828608"/>
      </c:lineChart>
      <c:catAx>
        <c:axId val="9381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28608"/>
        <c:crosses val="autoZero"/>
        <c:auto val="1"/>
        <c:lblAlgn val="ctr"/>
        <c:lblOffset val="100"/>
        <c:tickLblSkip val="1"/>
        <c:tickMarkSkip val="1"/>
        <c:noMultiLvlLbl val="0"/>
      </c:catAx>
      <c:valAx>
        <c:axId val="9382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1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15362</c:v>
                </c:pt>
                <c:pt idx="5">
                  <c:v>15407</c:v>
                </c:pt>
                <c:pt idx="8">
                  <c:v>15445</c:v>
                </c:pt>
                <c:pt idx="11">
                  <c:v>15261</c:v>
                </c:pt>
                <c:pt idx="14">
                  <c:v>15581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3525</c:v>
                </c:pt>
                <c:pt idx="5">
                  <c:v>2485</c:v>
                </c:pt>
                <c:pt idx="8">
                  <c:v>2321</c:v>
                </c:pt>
                <c:pt idx="11">
                  <c:v>2307</c:v>
                </c:pt>
                <c:pt idx="14">
                  <c:v>2370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5887</c:v>
                </c:pt>
                <c:pt idx="5">
                  <c:v>5925</c:v>
                </c:pt>
                <c:pt idx="8">
                  <c:v>6161</c:v>
                </c:pt>
                <c:pt idx="11">
                  <c:v>6665</c:v>
                </c:pt>
                <c:pt idx="14">
                  <c:v>5880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3767</c:v>
                </c:pt>
                <c:pt idx="3">
                  <c:v>3778</c:v>
                </c:pt>
                <c:pt idx="6">
                  <c:v>3815</c:v>
                </c:pt>
                <c:pt idx="9">
                  <c:v>3741</c:v>
                </c:pt>
                <c:pt idx="12">
                  <c:v>3816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c:v>
                </c:pt>
                <c:pt idx="3">
                  <c:v>8</c:v>
                </c:pt>
                <c:pt idx="6">
                  <c:v>4</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6189</c:v>
                </c:pt>
                <c:pt idx="3">
                  <c:v>6221</c:v>
                </c:pt>
                <c:pt idx="6">
                  <c:v>6371</c:v>
                </c:pt>
                <c:pt idx="9">
                  <c:v>6158</c:v>
                </c:pt>
                <c:pt idx="12">
                  <c:v>5826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378</c:v>
                </c:pt>
                <c:pt idx="3">
                  <c:v>314</c:v>
                </c:pt>
                <c:pt idx="6">
                  <c:v>250</c:v>
                </c:pt>
                <c:pt idx="9">
                  <c:v>185</c:v>
                </c:pt>
                <c:pt idx="12">
                  <c:v>125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16029</c:v>
                </c:pt>
                <c:pt idx="3">
                  <c:v>15037</c:v>
                </c:pt>
                <c:pt idx="6">
                  <c:v>14413</c:v>
                </c:pt>
                <c:pt idx="9">
                  <c:v>13985</c:v>
                </c:pt>
                <c:pt idx="12">
                  <c:v>13504</c:v>
                </c:pt>
              </c:numCache>
            </c:numRef>
          </c:val>
        </c:ser>
        <c:dLbls>
          <c:showLegendKey val="0"/>
          <c:showVal val="0"/>
          <c:showCatName val="0"/>
          <c:showSerName val="0"/>
          <c:showPercent val="0"/>
          <c:showBubbleSize val="0"/>
        </c:dLbls>
        <c:gapWidth val="100"/>
        <c:overlap val="100"/>
        <c:axId val="94031872"/>
        <c:axId val="94033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1601</c:v>
                </c:pt>
                <c:pt idx="2">
                  <c:v>#N/A</c:v>
                </c:pt>
                <c:pt idx="3">
                  <c:v>#N/A</c:v>
                </c:pt>
                <c:pt idx="4">
                  <c:v>1541</c:v>
                </c:pt>
                <c:pt idx="5">
                  <c:v>#N/A</c:v>
                </c:pt>
                <c:pt idx="6">
                  <c:v>#N/A</c:v>
                </c:pt>
                <c:pt idx="7">
                  <c:v>925</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4031872"/>
        <c:axId val="94033792"/>
      </c:lineChart>
      <c:catAx>
        <c:axId val="9403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033792"/>
        <c:crosses val="autoZero"/>
        <c:auto val="1"/>
        <c:lblAlgn val="ctr"/>
        <c:lblOffset val="100"/>
        <c:tickLblSkip val="1"/>
        <c:tickMarkSkip val="1"/>
        <c:noMultiLvlLbl val="0"/>
      </c:catAx>
      <c:valAx>
        <c:axId val="94033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3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岐阜県瑞浪市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39,334
38,505
174.86
16,214,339
15,487,918
425,172
8,774,705
13,648,070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類似団体平均を下回っており、少子高齢化、地場産業の低迷、不安定な経済状況による法人・個人所得の落ち込み等により歳入に占める市税収入の割合は低く、財政基盤は不安定である。</a:t>
          </a:r>
        </a:p>
        <a:p>
          <a:r>
            <a:rPr kumimoji="1" lang="ja-JP" altLang="en-US" sz="1300">
              <a:latin typeface="ＭＳ Ｐゴシック"/>
            </a:rPr>
            <a:t>企業誘致による雇用の拡大や産業構造の複合化に取り組み、また、近年低下傾向にある税など市債権の徴収率を向上させるため、徴収体制の強化や納付機会の拡大を図り歳入確保に努める。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44450</xdr:rowOff>
    </xdr:to>
    <xdr:cxnSp macro="">
      <xdr:nvCxnSpPr>
        <xdr:cNvPr id="66" name="直線コネクタ 65"/>
        <xdr:cNvCxnSpPr/>
      </xdr:nvCxnSpPr>
      <xdr:spPr>
        <a:xfrm flipV="1">
          <a:off x="4953000" y="626110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55563</xdr:rowOff>
    </xdr:from>
    <xdr:to>
      <xdr:col>7</xdr:col>
      <xdr:colOff>152400</xdr:colOff>
      <xdr:row>42</xdr:row>
      <xdr:rowOff>55563</xdr:rowOff>
    </xdr:to>
    <xdr:cxnSp macro="">
      <xdr:nvCxnSpPr>
        <xdr:cNvPr id="71" name="直線コネクタ 70"/>
        <xdr:cNvCxnSpPr/>
      </xdr:nvCxnSpPr>
      <xdr:spPr>
        <a:xfrm>
          <a:off x="4114800" y="72564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72090</xdr:rowOff>
    </xdr:from>
    <xdr:ext cx="762000" cy="259045"/>
    <xdr:sp macro="" textlink="">
      <xdr:nvSpPr>
        <xdr:cNvPr id="72" name="財政力平均値テキスト"/>
        <xdr:cNvSpPr txBox="1"/>
      </xdr:nvSpPr>
      <xdr:spPr>
        <a:xfrm>
          <a:off x="5041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55563</xdr:rowOff>
    </xdr:from>
    <xdr:to>
      <xdr:col>7</xdr:col>
      <xdr:colOff>203200</xdr:colOff>
      <xdr:row>41</xdr:row>
      <xdr:rowOff>157163</xdr:rowOff>
    </xdr:to>
    <xdr:sp macro="" textlink="">
      <xdr:nvSpPr>
        <xdr:cNvPr id="73" name="フローチャート : 判断 72"/>
        <xdr:cNvSpPr/>
      </xdr:nvSpPr>
      <xdr:spPr>
        <a:xfrm>
          <a:off x="4902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55563</xdr:rowOff>
    </xdr:to>
    <xdr:cxnSp macro="">
      <xdr:nvCxnSpPr>
        <xdr:cNvPr id="74" name="直線コネクタ 73"/>
        <xdr:cNvCxnSpPr/>
      </xdr:nvCxnSpPr>
      <xdr:spPr>
        <a:xfrm>
          <a:off x="3225800" y="72263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55563</xdr:rowOff>
    </xdr:from>
    <xdr:to>
      <xdr:col>6</xdr:col>
      <xdr:colOff>50800</xdr:colOff>
      <xdr:row>41</xdr:row>
      <xdr:rowOff>157163</xdr:rowOff>
    </xdr:to>
    <xdr:sp macro="" textlink="">
      <xdr:nvSpPr>
        <xdr:cNvPr id="75" name="フローチャート : 判断 74"/>
        <xdr:cNvSpPr/>
      </xdr:nvSpPr>
      <xdr:spPr>
        <a:xfrm>
          <a:off x="4064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167340</xdr:rowOff>
    </xdr:from>
    <xdr:ext cx="736600" cy="259045"/>
    <xdr:sp macro="" textlink="">
      <xdr:nvSpPr>
        <xdr:cNvPr id="76" name="テキスト ボックス 75"/>
        <xdr:cNvSpPr txBox="1"/>
      </xdr:nvSpPr>
      <xdr:spPr>
        <a:xfrm>
          <a:off x="3733800" y="685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42</xdr:row>
      <xdr:rowOff>25400</xdr:rowOff>
    </xdr:to>
    <xdr:cxnSp macro="">
      <xdr:nvCxnSpPr>
        <xdr:cNvPr id="77" name="直線コネクタ 76"/>
        <xdr:cNvCxnSpPr/>
      </xdr:nvCxnSpPr>
      <xdr:spPr>
        <a:xfrm>
          <a:off x="2336800" y="716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8" name="フローチャート :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136525</xdr:rowOff>
    </xdr:to>
    <xdr:cxnSp macro="">
      <xdr:nvCxnSpPr>
        <xdr:cNvPr id="80" name="直線コネクタ 79"/>
        <xdr:cNvCxnSpPr/>
      </xdr:nvCxnSpPr>
      <xdr:spPr>
        <a:xfrm>
          <a:off x="1447800" y="710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106363</xdr:rowOff>
    </xdr:from>
    <xdr:to>
      <xdr:col>3</xdr:col>
      <xdr:colOff>330200</xdr:colOff>
      <xdr:row>41</xdr:row>
      <xdr:rowOff>36513</xdr:rowOff>
    </xdr:to>
    <xdr:sp macro="" textlink="">
      <xdr:nvSpPr>
        <xdr:cNvPr id="81" name="フローチャート : 判断 80"/>
        <xdr:cNvSpPr/>
      </xdr:nvSpPr>
      <xdr:spPr>
        <a:xfrm>
          <a:off x="22860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46690</xdr:rowOff>
    </xdr:from>
    <xdr:ext cx="762000" cy="259045"/>
    <xdr:sp macro="" textlink="">
      <xdr:nvSpPr>
        <xdr:cNvPr id="82" name="テキスト ボックス 81"/>
        <xdr:cNvSpPr txBox="1"/>
      </xdr:nvSpPr>
      <xdr:spPr>
        <a:xfrm>
          <a:off x="1955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83" name="フローチャート : 判断 82"/>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84" name="テキスト ボックス 83"/>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4763</xdr:rowOff>
    </xdr:from>
    <xdr:to>
      <xdr:col>7</xdr:col>
      <xdr:colOff>203200</xdr:colOff>
      <xdr:row>42</xdr:row>
      <xdr:rowOff>106363</xdr:rowOff>
    </xdr:to>
    <xdr:sp macro="" textlink="">
      <xdr:nvSpPr>
        <xdr:cNvPr id="90" name="円/楕円 89"/>
        <xdr:cNvSpPr/>
      </xdr:nvSpPr>
      <xdr:spPr>
        <a:xfrm>
          <a:off x="49022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148290</xdr:rowOff>
    </xdr:from>
    <xdr:ext cx="762000" cy="259045"/>
    <xdr:sp macro="" textlink="">
      <xdr:nvSpPr>
        <xdr:cNvPr id="91" name="財政力該当値テキスト"/>
        <xdr:cNvSpPr txBox="1"/>
      </xdr:nvSpPr>
      <xdr:spPr>
        <a:xfrm>
          <a:off x="5041900" y="717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4763</xdr:rowOff>
    </xdr:from>
    <xdr:to>
      <xdr:col>6</xdr:col>
      <xdr:colOff>50800</xdr:colOff>
      <xdr:row>42</xdr:row>
      <xdr:rowOff>106363</xdr:rowOff>
    </xdr:to>
    <xdr:sp macro="" textlink="">
      <xdr:nvSpPr>
        <xdr:cNvPr id="92" name="円/楕円 91"/>
        <xdr:cNvSpPr/>
      </xdr:nvSpPr>
      <xdr:spPr>
        <a:xfrm>
          <a:off x="4064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91140</xdr:rowOff>
    </xdr:from>
    <xdr:ext cx="736600" cy="259045"/>
    <xdr:sp macro="" textlink="">
      <xdr:nvSpPr>
        <xdr:cNvPr id="93" name="テキスト ボックス 92"/>
        <xdr:cNvSpPr txBox="1"/>
      </xdr:nvSpPr>
      <xdr:spPr>
        <a:xfrm>
          <a:off x="3733800" y="729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4" name="円/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5" name="テキスト ボックス 9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6" name="円/楕円 95"/>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xdr:rowOff>
    </xdr:from>
    <xdr:ext cx="762000" cy="259045"/>
    <xdr:sp macro="" textlink="">
      <xdr:nvSpPr>
        <xdr:cNvPr id="97" name="テキスト ボックス 96"/>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8" name="円/楕円 97"/>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9" name="テキスト ボックス 9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類似団体平均、全国平均をともに上回り、良好な数値とは言えない。扶助費など社会保障関係経費は今後も増加することが予測されることから、定員管理の適正化（平成</a:t>
          </a:r>
          <a:r>
            <a:rPr kumimoji="1" lang="en-US" altLang="ja-JP" sz="1300">
              <a:latin typeface="ＭＳ Ｐゴシック"/>
            </a:rPr>
            <a:t>27</a:t>
          </a:r>
          <a:r>
            <a:rPr kumimoji="1" lang="ja-JP" altLang="en-US" sz="1300">
              <a:latin typeface="ＭＳ Ｐゴシック"/>
            </a:rPr>
            <a:t>年度までに</a:t>
          </a:r>
          <a:r>
            <a:rPr kumimoji="1" lang="en-US" altLang="ja-JP" sz="1300">
              <a:latin typeface="ＭＳ Ｐゴシック"/>
            </a:rPr>
            <a:t>6.7</a:t>
          </a:r>
          <a:r>
            <a:rPr kumimoji="1" lang="ja-JP" altLang="en-US" sz="1300">
              <a:latin typeface="ＭＳ Ｐゴシック"/>
            </a:rPr>
            <a:t>％の減員）、民間委託等の推進、指定管理者制度の活用による人件費の削減、地方債の借換による利子償還金繰上償還による将来の公債費の削減、特別会計への繰出金の抑制、その他経常経費の一層の削減に取り組み、</a:t>
          </a:r>
          <a:r>
            <a:rPr kumimoji="1" lang="en-US" altLang="ja-JP" sz="1300">
              <a:latin typeface="ＭＳ Ｐゴシック"/>
            </a:rPr>
            <a:t>90</a:t>
          </a:r>
          <a:r>
            <a:rPr kumimoji="1" lang="ja-JP" altLang="en-US" sz="1300">
              <a:latin typeface="ＭＳ Ｐゴシック"/>
            </a:rPr>
            <a:t>％未満を目指す。</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118428</xdr:rowOff>
    </xdr:from>
    <xdr:to>
      <xdr:col>7</xdr:col>
      <xdr:colOff>152400</xdr:colOff>
      <xdr:row>67</xdr:row>
      <xdr:rowOff>7620</xdr:rowOff>
    </xdr:to>
    <xdr:cxnSp macro="">
      <xdr:nvCxnSpPr>
        <xdr:cNvPr id="125" name="直線コネクタ 124"/>
        <xdr:cNvCxnSpPr/>
      </xdr:nvCxnSpPr>
      <xdr:spPr>
        <a:xfrm flipV="1">
          <a:off x="4953000" y="10233978"/>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151147</xdr:rowOff>
    </xdr:from>
    <xdr:ext cx="762000" cy="259045"/>
    <xdr:sp macro="" textlink="">
      <xdr:nvSpPr>
        <xdr:cNvPr id="126"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67</xdr:row>
      <xdr:rowOff>7620</xdr:rowOff>
    </xdr:from>
    <xdr:to>
      <xdr:col>7</xdr:col>
      <xdr:colOff>241300</xdr:colOff>
      <xdr:row>67</xdr:row>
      <xdr:rowOff>7620</xdr:rowOff>
    </xdr:to>
    <xdr:cxnSp macro="">
      <xdr:nvCxnSpPr>
        <xdr:cNvPr id="127" name="直線コネクタ 126"/>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33355</xdr:rowOff>
    </xdr:from>
    <xdr:ext cx="762000" cy="259045"/>
    <xdr:sp macro="" textlink="">
      <xdr:nvSpPr>
        <xdr:cNvPr id="128" name="財政構造の弾力性最大値テキスト"/>
        <xdr:cNvSpPr txBox="1"/>
      </xdr:nvSpPr>
      <xdr:spPr>
        <a:xfrm>
          <a:off x="5041900" y="997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59</xdr:row>
      <xdr:rowOff>118428</xdr:rowOff>
    </xdr:from>
    <xdr:to>
      <xdr:col>7</xdr:col>
      <xdr:colOff>241300</xdr:colOff>
      <xdr:row>59</xdr:row>
      <xdr:rowOff>118428</xdr:rowOff>
    </xdr:to>
    <xdr:cxnSp macro="">
      <xdr:nvCxnSpPr>
        <xdr:cNvPr id="129" name="直線コネクタ 128"/>
        <xdr:cNvCxnSpPr/>
      </xdr:nvCxnSpPr>
      <xdr:spPr>
        <a:xfrm>
          <a:off x="4864100" y="1023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63</xdr:row>
      <xdr:rowOff>144463</xdr:rowOff>
    </xdr:to>
    <xdr:cxnSp macro="">
      <xdr:nvCxnSpPr>
        <xdr:cNvPr id="130" name="直線コネクタ 129"/>
        <xdr:cNvCxnSpPr/>
      </xdr:nvCxnSpPr>
      <xdr:spPr>
        <a:xfrm>
          <a:off x="4114800" y="10698480"/>
          <a:ext cx="8382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160990</xdr:rowOff>
    </xdr:from>
    <xdr:ext cx="762000" cy="259045"/>
    <xdr:sp macro="" textlink="">
      <xdr:nvSpPr>
        <xdr:cNvPr id="131" name="財政構造の弾力性平均値テキスト"/>
        <xdr:cNvSpPr txBox="1"/>
      </xdr:nvSpPr>
      <xdr:spPr>
        <a:xfrm>
          <a:off x="5041900" y="10619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144463</xdr:rowOff>
    </xdr:from>
    <xdr:to>
      <xdr:col>7</xdr:col>
      <xdr:colOff>203200</xdr:colOff>
      <xdr:row>63</xdr:row>
      <xdr:rowOff>74613</xdr:rowOff>
    </xdr:to>
    <xdr:sp macro="" textlink="">
      <xdr:nvSpPr>
        <xdr:cNvPr id="132" name="フローチャート : 判断 131"/>
        <xdr:cNvSpPr/>
      </xdr:nvSpPr>
      <xdr:spPr>
        <a:xfrm>
          <a:off x="49022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63</xdr:row>
      <xdr:rowOff>72072</xdr:rowOff>
    </xdr:to>
    <xdr:cxnSp macro="">
      <xdr:nvCxnSpPr>
        <xdr:cNvPr id="133" name="直線コネクタ 132"/>
        <xdr:cNvCxnSpPr/>
      </xdr:nvCxnSpPr>
      <xdr:spPr>
        <a:xfrm flipV="1">
          <a:off x="3225800" y="10698480"/>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78105</xdr:rowOff>
    </xdr:from>
    <xdr:to>
      <xdr:col>6</xdr:col>
      <xdr:colOff>50800</xdr:colOff>
      <xdr:row>63</xdr:row>
      <xdr:rowOff>8255</xdr:rowOff>
    </xdr:to>
    <xdr:sp macro="" textlink="">
      <xdr:nvSpPr>
        <xdr:cNvPr id="134" name="フローチャート : 判断 133"/>
        <xdr:cNvSpPr/>
      </xdr:nvSpPr>
      <xdr:spPr>
        <a:xfrm>
          <a:off x="4064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164482</xdr:rowOff>
    </xdr:from>
    <xdr:ext cx="736600" cy="259045"/>
    <xdr:sp macro="" textlink="">
      <xdr:nvSpPr>
        <xdr:cNvPr id="135" name="テキスト ボックス 134"/>
        <xdr:cNvSpPr txBox="1"/>
      </xdr:nvSpPr>
      <xdr:spPr>
        <a:xfrm>
          <a:off x="3733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72072</xdr:rowOff>
    </xdr:from>
    <xdr:to>
      <xdr:col>4</xdr:col>
      <xdr:colOff>482600</xdr:colOff>
      <xdr:row>63</xdr:row>
      <xdr:rowOff>90170</xdr:rowOff>
    </xdr:to>
    <xdr:cxnSp macro="">
      <xdr:nvCxnSpPr>
        <xdr:cNvPr id="136" name="直線コネクタ 135"/>
        <xdr:cNvCxnSpPr/>
      </xdr:nvCxnSpPr>
      <xdr:spPr>
        <a:xfrm flipV="1">
          <a:off x="2336800" y="1087342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35878</xdr:rowOff>
    </xdr:from>
    <xdr:to>
      <xdr:col>4</xdr:col>
      <xdr:colOff>533400</xdr:colOff>
      <xdr:row>62</xdr:row>
      <xdr:rowOff>137478</xdr:rowOff>
    </xdr:to>
    <xdr:sp macro="" textlink="">
      <xdr:nvSpPr>
        <xdr:cNvPr id="137" name="フローチャート : 判断 136"/>
        <xdr:cNvSpPr/>
      </xdr:nvSpPr>
      <xdr:spPr>
        <a:xfrm>
          <a:off x="3175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147655</xdr:rowOff>
    </xdr:from>
    <xdr:ext cx="762000" cy="259045"/>
    <xdr:sp macro="" textlink="">
      <xdr:nvSpPr>
        <xdr:cNvPr id="138" name="テキスト ボックス 137"/>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23813</xdr:rowOff>
    </xdr:from>
    <xdr:to>
      <xdr:col>3</xdr:col>
      <xdr:colOff>279400</xdr:colOff>
      <xdr:row>63</xdr:row>
      <xdr:rowOff>90170</xdr:rowOff>
    </xdr:to>
    <xdr:cxnSp macro="">
      <xdr:nvCxnSpPr>
        <xdr:cNvPr id="139" name="直線コネクタ 138"/>
        <xdr:cNvCxnSpPr/>
      </xdr:nvCxnSpPr>
      <xdr:spPr>
        <a:xfrm>
          <a:off x="1447800" y="1082516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40" name="フローチャート : 判断 139"/>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41" name="テキスト ボックス 140"/>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53975</xdr:rowOff>
    </xdr:from>
    <xdr:to>
      <xdr:col>2</xdr:col>
      <xdr:colOff>127000</xdr:colOff>
      <xdr:row>62</xdr:row>
      <xdr:rowOff>155575</xdr:rowOff>
    </xdr:to>
    <xdr:sp macro="" textlink="">
      <xdr:nvSpPr>
        <xdr:cNvPr id="142" name="フローチャート : 判断 141"/>
        <xdr:cNvSpPr/>
      </xdr:nvSpPr>
      <xdr:spPr>
        <a:xfrm>
          <a:off x="1397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165752</xdr:rowOff>
    </xdr:from>
    <xdr:ext cx="762000" cy="259045"/>
    <xdr:sp macro="" textlink="">
      <xdr:nvSpPr>
        <xdr:cNvPr id="143" name="テキスト ボックス 142"/>
        <xdr:cNvSpPr txBox="1"/>
      </xdr:nvSpPr>
      <xdr:spPr>
        <a:xfrm>
          <a:off x="1066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93663</xdr:rowOff>
    </xdr:from>
    <xdr:to>
      <xdr:col>7</xdr:col>
      <xdr:colOff>203200</xdr:colOff>
      <xdr:row>64</xdr:row>
      <xdr:rowOff>23813</xdr:rowOff>
    </xdr:to>
    <xdr:sp macro="" textlink="">
      <xdr:nvSpPr>
        <xdr:cNvPr id="149" name="円/楕円 148"/>
        <xdr:cNvSpPr/>
      </xdr:nvSpPr>
      <xdr:spPr>
        <a:xfrm>
          <a:off x="49022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65740</xdr:rowOff>
    </xdr:from>
    <xdr:ext cx="762000" cy="259045"/>
    <xdr:sp macro="" textlink="">
      <xdr:nvSpPr>
        <xdr:cNvPr id="150" name="財政構造の弾力性該当値テキスト"/>
        <xdr:cNvSpPr txBox="1"/>
      </xdr:nvSpPr>
      <xdr:spPr>
        <a:xfrm>
          <a:off x="5041900" y="1086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1" name="円/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52" name="テキスト ボックス 151"/>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21272</xdr:rowOff>
    </xdr:from>
    <xdr:to>
      <xdr:col>4</xdr:col>
      <xdr:colOff>533400</xdr:colOff>
      <xdr:row>63</xdr:row>
      <xdr:rowOff>122872</xdr:rowOff>
    </xdr:to>
    <xdr:sp macro="" textlink="">
      <xdr:nvSpPr>
        <xdr:cNvPr id="153" name="円/楕円 152"/>
        <xdr:cNvSpPr/>
      </xdr:nvSpPr>
      <xdr:spPr>
        <a:xfrm>
          <a:off x="3175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107649</xdr:rowOff>
    </xdr:from>
    <xdr:ext cx="762000" cy="259045"/>
    <xdr:sp macro="" textlink="">
      <xdr:nvSpPr>
        <xdr:cNvPr id="154" name="テキスト ボックス 153"/>
        <xdr:cNvSpPr txBox="1"/>
      </xdr:nvSpPr>
      <xdr:spPr>
        <a:xfrm>
          <a:off x="2844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55" name="円/楕円 154"/>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56" name="テキスト ボックス 155"/>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144463</xdr:rowOff>
    </xdr:from>
    <xdr:to>
      <xdr:col>2</xdr:col>
      <xdr:colOff>127000</xdr:colOff>
      <xdr:row>63</xdr:row>
      <xdr:rowOff>74613</xdr:rowOff>
    </xdr:to>
    <xdr:sp macro="" textlink="">
      <xdr:nvSpPr>
        <xdr:cNvPr id="157" name="円/楕円 156"/>
        <xdr:cNvSpPr/>
      </xdr:nvSpPr>
      <xdr:spPr>
        <a:xfrm>
          <a:off x="1397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59390</xdr:rowOff>
    </xdr:from>
    <xdr:ext cx="762000" cy="259045"/>
    <xdr:sp macro="" textlink="">
      <xdr:nvSpPr>
        <xdr:cNvPr id="158" name="テキスト ボックス 157"/>
        <xdr:cNvSpPr txBox="1"/>
      </xdr:nvSpPr>
      <xdr:spPr>
        <a:xfrm>
          <a:off x="1066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[135,754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悪化しており、類似団体平均を上回っている。人件費の削減を進めているが、ごみ焼却施設をはじめ、公共施設の維持管理経費の増加や民間委託の推進、指定管理者制度の活用などにより、物件費は増加している。人口減少社会を迎え、引き続き経費の削減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168743</xdr:rowOff>
    </xdr:from>
    <xdr:to>
      <xdr:col>7</xdr:col>
      <xdr:colOff>152400</xdr:colOff>
      <xdr:row>88</xdr:row>
      <xdr:rowOff>57575</xdr:rowOff>
    </xdr:to>
    <xdr:cxnSp macro="">
      <xdr:nvCxnSpPr>
        <xdr:cNvPr id="186" name="直線コネクタ 185"/>
        <xdr:cNvCxnSpPr/>
      </xdr:nvCxnSpPr>
      <xdr:spPr>
        <a:xfrm flipV="1">
          <a:off x="4953000" y="13884743"/>
          <a:ext cx="0" cy="1260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29652</xdr:rowOff>
    </xdr:from>
    <xdr:ext cx="762000" cy="259045"/>
    <xdr:sp macro="" textlink="">
      <xdr:nvSpPr>
        <xdr:cNvPr id="187" name="人件費・物件費等の状況最小値テキスト"/>
        <xdr:cNvSpPr txBox="1"/>
      </xdr:nvSpPr>
      <xdr:spPr>
        <a:xfrm>
          <a:off x="5041900" y="151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152,386</a:t>
          </a:r>
          <a:endParaRPr kumimoji="1" lang="ja-JP" altLang="en-US" sz="1000" b="1">
            <a:latin typeface="ＭＳ Ｐゴシック"/>
          </a:endParaRPr>
        </a:p>
      </xdr:txBody>
    </xdr:sp>
    <xdr:clientData/>
  </xdr:oneCellAnchor>
  <xdr:twoCellAnchor>
    <xdr:from>
      <xdr:col>7</xdr:col>
      <xdr:colOff>63500</xdr:colOff>
      <xdr:row>88</xdr:row>
      <xdr:rowOff>57575</xdr:rowOff>
    </xdr:from>
    <xdr:to>
      <xdr:col>7</xdr:col>
      <xdr:colOff>241300</xdr:colOff>
      <xdr:row>88</xdr:row>
      <xdr:rowOff>57575</xdr:rowOff>
    </xdr:to>
    <xdr:cxnSp macro="">
      <xdr:nvCxnSpPr>
        <xdr:cNvPr id="188" name="直線コネクタ 187"/>
        <xdr:cNvCxnSpPr/>
      </xdr:nvCxnSpPr>
      <xdr:spPr>
        <a:xfrm>
          <a:off x="4864100" y="1514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83670</xdr:rowOff>
    </xdr:from>
    <xdr:ext cx="762000" cy="259045"/>
    <xdr:sp macro="" textlink="">
      <xdr:nvSpPr>
        <xdr:cNvPr id="189" name="人件費・物件費等の状況最大値テキスト"/>
        <xdr:cNvSpPr txBox="1"/>
      </xdr:nvSpPr>
      <xdr:spPr>
        <a:xfrm>
          <a:off x="5041900" y="1362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100,151</a:t>
          </a:r>
          <a:endParaRPr kumimoji="1" lang="ja-JP" altLang="en-US" sz="1000" b="1">
            <a:latin typeface="ＭＳ Ｐゴシック"/>
          </a:endParaRPr>
        </a:p>
      </xdr:txBody>
    </xdr:sp>
    <xdr:clientData/>
  </xdr:oneCellAnchor>
  <xdr:twoCellAnchor>
    <xdr:from>
      <xdr:col>7</xdr:col>
      <xdr:colOff>63500</xdr:colOff>
      <xdr:row>80</xdr:row>
      <xdr:rowOff>168743</xdr:rowOff>
    </xdr:from>
    <xdr:to>
      <xdr:col>7</xdr:col>
      <xdr:colOff>241300</xdr:colOff>
      <xdr:row>80</xdr:row>
      <xdr:rowOff>168743</xdr:rowOff>
    </xdr:to>
    <xdr:cxnSp macro="">
      <xdr:nvCxnSpPr>
        <xdr:cNvPr id="190" name="直線コネクタ 189"/>
        <xdr:cNvCxnSpPr/>
      </xdr:nvCxnSpPr>
      <xdr:spPr>
        <a:xfrm>
          <a:off x="4864100" y="1388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53491</xdr:rowOff>
    </xdr:from>
    <xdr:to>
      <xdr:col>7</xdr:col>
      <xdr:colOff>152400</xdr:colOff>
      <xdr:row>85</xdr:row>
      <xdr:rowOff>170594</xdr:rowOff>
    </xdr:to>
    <xdr:cxnSp macro="">
      <xdr:nvCxnSpPr>
        <xdr:cNvPr id="191" name="直線コネクタ 190"/>
        <xdr:cNvCxnSpPr/>
      </xdr:nvCxnSpPr>
      <xdr:spPr>
        <a:xfrm>
          <a:off x="4114800" y="14626741"/>
          <a:ext cx="838200" cy="11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27308</xdr:rowOff>
    </xdr:from>
    <xdr:ext cx="762000" cy="259045"/>
    <xdr:sp macro="" textlink="">
      <xdr:nvSpPr>
        <xdr:cNvPr id="192" name="人件費・物件費等の状況平均値テキスト"/>
        <xdr:cNvSpPr txBox="1"/>
      </xdr:nvSpPr>
      <xdr:spPr>
        <a:xfrm>
          <a:off x="5041900" y="14257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10781</xdr:rowOff>
    </xdr:from>
    <xdr:to>
      <xdr:col>7</xdr:col>
      <xdr:colOff>203200</xdr:colOff>
      <xdr:row>84</xdr:row>
      <xdr:rowOff>112381</xdr:rowOff>
    </xdr:to>
    <xdr:sp macro="" textlink="">
      <xdr:nvSpPr>
        <xdr:cNvPr id="193" name="フローチャート : 判断 192"/>
        <xdr:cNvSpPr/>
      </xdr:nvSpPr>
      <xdr:spPr>
        <a:xfrm>
          <a:off x="4902200" y="1441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53491</xdr:rowOff>
    </xdr:from>
    <xdr:to>
      <xdr:col>6</xdr:col>
      <xdr:colOff>0</xdr:colOff>
      <xdr:row>85</xdr:row>
      <xdr:rowOff>55349</xdr:rowOff>
    </xdr:to>
    <xdr:cxnSp macro="">
      <xdr:nvCxnSpPr>
        <xdr:cNvPr id="194" name="直線コネクタ 193"/>
        <xdr:cNvCxnSpPr/>
      </xdr:nvCxnSpPr>
      <xdr:spPr>
        <a:xfrm flipV="1">
          <a:off x="3225800" y="14626741"/>
          <a:ext cx="8890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69495</xdr:rowOff>
    </xdr:from>
    <xdr:to>
      <xdr:col>6</xdr:col>
      <xdr:colOff>50800</xdr:colOff>
      <xdr:row>83</xdr:row>
      <xdr:rowOff>171095</xdr:rowOff>
    </xdr:to>
    <xdr:sp macro="" textlink="">
      <xdr:nvSpPr>
        <xdr:cNvPr id="195" name="フローチャート : 判断 194"/>
        <xdr:cNvSpPr/>
      </xdr:nvSpPr>
      <xdr:spPr>
        <a:xfrm>
          <a:off x="4064000" y="1429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9822</xdr:rowOff>
    </xdr:from>
    <xdr:ext cx="736600" cy="259045"/>
    <xdr:sp macro="" textlink="">
      <xdr:nvSpPr>
        <xdr:cNvPr id="196" name="テキスト ボックス 195"/>
        <xdr:cNvSpPr txBox="1"/>
      </xdr:nvSpPr>
      <xdr:spPr>
        <a:xfrm>
          <a:off x="3733800" y="1406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55349</xdr:rowOff>
    </xdr:from>
    <xdr:to>
      <xdr:col>4</xdr:col>
      <xdr:colOff>482600</xdr:colOff>
      <xdr:row>85</xdr:row>
      <xdr:rowOff>86719</xdr:rowOff>
    </xdr:to>
    <xdr:cxnSp macro="">
      <xdr:nvCxnSpPr>
        <xdr:cNvPr id="197" name="直線コネクタ 196"/>
        <xdr:cNvCxnSpPr/>
      </xdr:nvCxnSpPr>
      <xdr:spPr>
        <a:xfrm flipV="1">
          <a:off x="2336800" y="14628599"/>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161720</xdr:rowOff>
    </xdr:from>
    <xdr:to>
      <xdr:col>4</xdr:col>
      <xdr:colOff>533400</xdr:colOff>
      <xdr:row>84</xdr:row>
      <xdr:rowOff>91870</xdr:rowOff>
    </xdr:to>
    <xdr:sp macro="" textlink="">
      <xdr:nvSpPr>
        <xdr:cNvPr id="198" name="フローチャート : 判断 197"/>
        <xdr:cNvSpPr/>
      </xdr:nvSpPr>
      <xdr:spPr>
        <a:xfrm>
          <a:off x="3175000" y="1439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102047</xdr:rowOff>
    </xdr:from>
    <xdr:ext cx="762000" cy="259045"/>
    <xdr:sp macro="" textlink="">
      <xdr:nvSpPr>
        <xdr:cNvPr id="199" name="テキスト ボックス 198"/>
        <xdr:cNvSpPr txBox="1"/>
      </xdr:nvSpPr>
      <xdr:spPr>
        <a:xfrm>
          <a:off x="2844800" y="1416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170769</xdr:rowOff>
    </xdr:from>
    <xdr:to>
      <xdr:col>3</xdr:col>
      <xdr:colOff>279400</xdr:colOff>
      <xdr:row>85</xdr:row>
      <xdr:rowOff>86719</xdr:rowOff>
    </xdr:to>
    <xdr:cxnSp macro="">
      <xdr:nvCxnSpPr>
        <xdr:cNvPr id="200" name="直線コネクタ 199"/>
        <xdr:cNvCxnSpPr/>
      </xdr:nvCxnSpPr>
      <xdr:spPr>
        <a:xfrm>
          <a:off x="1447800" y="14572569"/>
          <a:ext cx="889000" cy="8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77428</xdr:rowOff>
    </xdr:from>
    <xdr:to>
      <xdr:col>3</xdr:col>
      <xdr:colOff>330200</xdr:colOff>
      <xdr:row>85</xdr:row>
      <xdr:rowOff>7578</xdr:rowOff>
    </xdr:to>
    <xdr:sp macro="" textlink="">
      <xdr:nvSpPr>
        <xdr:cNvPr id="201" name="フローチャート : 判断 200"/>
        <xdr:cNvSpPr/>
      </xdr:nvSpPr>
      <xdr:spPr>
        <a:xfrm>
          <a:off x="2286000" y="144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17755</xdr:rowOff>
    </xdr:from>
    <xdr:ext cx="762000" cy="259045"/>
    <xdr:sp macro="" textlink="">
      <xdr:nvSpPr>
        <xdr:cNvPr id="202" name="テキスト ボックス 201"/>
        <xdr:cNvSpPr txBox="1"/>
      </xdr:nvSpPr>
      <xdr:spPr>
        <a:xfrm>
          <a:off x="1955800" y="1424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65936</xdr:rowOff>
    </xdr:from>
    <xdr:to>
      <xdr:col>2</xdr:col>
      <xdr:colOff>127000</xdr:colOff>
      <xdr:row>85</xdr:row>
      <xdr:rowOff>167536</xdr:rowOff>
    </xdr:to>
    <xdr:sp macro="" textlink="">
      <xdr:nvSpPr>
        <xdr:cNvPr id="203" name="フローチャート : 判断 202"/>
        <xdr:cNvSpPr/>
      </xdr:nvSpPr>
      <xdr:spPr>
        <a:xfrm>
          <a:off x="1397000" y="1463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152313</xdr:rowOff>
    </xdr:from>
    <xdr:ext cx="762000" cy="259045"/>
    <xdr:sp macro="" textlink="">
      <xdr:nvSpPr>
        <xdr:cNvPr id="204" name="テキスト ボックス 203"/>
        <xdr:cNvSpPr txBox="1"/>
      </xdr:nvSpPr>
      <xdr:spPr>
        <a:xfrm>
          <a:off x="1066800" y="1472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119794</xdr:rowOff>
    </xdr:from>
    <xdr:to>
      <xdr:col>7</xdr:col>
      <xdr:colOff>203200</xdr:colOff>
      <xdr:row>86</xdr:row>
      <xdr:rowOff>49944</xdr:rowOff>
    </xdr:to>
    <xdr:sp macro="" textlink="">
      <xdr:nvSpPr>
        <xdr:cNvPr id="210" name="円/楕円 209"/>
        <xdr:cNvSpPr/>
      </xdr:nvSpPr>
      <xdr:spPr>
        <a:xfrm>
          <a:off x="4902200" y="146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91871</xdr:rowOff>
    </xdr:from>
    <xdr:ext cx="762000" cy="259045"/>
    <xdr:sp macro="" textlink="">
      <xdr:nvSpPr>
        <xdr:cNvPr id="211" name="人件費・物件費等の状況該当値テキスト"/>
        <xdr:cNvSpPr txBox="1"/>
      </xdr:nvSpPr>
      <xdr:spPr>
        <a:xfrm>
          <a:off x="5041900" y="1466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135,754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2691</xdr:rowOff>
    </xdr:from>
    <xdr:to>
      <xdr:col>6</xdr:col>
      <xdr:colOff>50800</xdr:colOff>
      <xdr:row>85</xdr:row>
      <xdr:rowOff>104291</xdr:rowOff>
    </xdr:to>
    <xdr:sp macro="" textlink="">
      <xdr:nvSpPr>
        <xdr:cNvPr id="212" name="円/楕円 211"/>
        <xdr:cNvSpPr/>
      </xdr:nvSpPr>
      <xdr:spPr>
        <a:xfrm>
          <a:off x="4064000" y="1457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89068</xdr:rowOff>
    </xdr:from>
    <xdr:ext cx="736600" cy="259045"/>
    <xdr:sp macro="" textlink="">
      <xdr:nvSpPr>
        <xdr:cNvPr id="213" name="テキスト ボックス 212"/>
        <xdr:cNvSpPr txBox="1"/>
      </xdr:nvSpPr>
      <xdr:spPr>
        <a:xfrm>
          <a:off x="3733800" y="1466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130,901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4549</xdr:rowOff>
    </xdr:from>
    <xdr:to>
      <xdr:col>4</xdr:col>
      <xdr:colOff>533400</xdr:colOff>
      <xdr:row>85</xdr:row>
      <xdr:rowOff>106149</xdr:rowOff>
    </xdr:to>
    <xdr:sp macro="" textlink="">
      <xdr:nvSpPr>
        <xdr:cNvPr id="214" name="円/楕円 213"/>
        <xdr:cNvSpPr/>
      </xdr:nvSpPr>
      <xdr:spPr>
        <a:xfrm>
          <a:off x="3175000" y="145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90926</xdr:rowOff>
    </xdr:from>
    <xdr:ext cx="762000" cy="259045"/>
    <xdr:sp macro="" textlink="">
      <xdr:nvSpPr>
        <xdr:cNvPr id="215" name="テキスト ボックス 214"/>
        <xdr:cNvSpPr txBox="1"/>
      </xdr:nvSpPr>
      <xdr:spPr>
        <a:xfrm>
          <a:off x="2844800" y="1466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130,978</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35919</xdr:rowOff>
    </xdr:from>
    <xdr:to>
      <xdr:col>3</xdr:col>
      <xdr:colOff>330200</xdr:colOff>
      <xdr:row>85</xdr:row>
      <xdr:rowOff>137519</xdr:rowOff>
    </xdr:to>
    <xdr:sp macro="" textlink="">
      <xdr:nvSpPr>
        <xdr:cNvPr id="216" name="円/楕円 215"/>
        <xdr:cNvSpPr/>
      </xdr:nvSpPr>
      <xdr:spPr>
        <a:xfrm>
          <a:off x="2286000" y="146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122296</xdr:rowOff>
    </xdr:from>
    <xdr:ext cx="762000" cy="259045"/>
    <xdr:sp macro="" textlink="">
      <xdr:nvSpPr>
        <xdr:cNvPr id="217" name="テキスト ボックス 216"/>
        <xdr:cNvSpPr txBox="1"/>
      </xdr:nvSpPr>
      <xdr:spPr>
        <a:xfrm>
          <a:off x="1955800" y="1469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132,278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119969</xdr:rowOff>
    </xdr:from>
    <xdr:to>
      <xdr:col>2</xdr:col>
      <xdr:colOff>127000</xdr:colOff>
      <xdr:row>85</xdr:row>
      <xdr:rowOff>50119</xdr:rowOff>
    </xdr:to>
    <xdr:sp macro="" textlink="">
      <xdr:nvSpPr>
        <xdr:cNvPr id="218" name="円/楕円 217"/>
        <xdr:cNvSpPr/>
      </xdr:nvSpPr>
      <xdr:spPr>
        <a:xfrm>
          <a:off x="1397000" y="145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60296</xdr:rowOff>
    </xdr:from>
    <xdr:ext cx="762000" cy="259045"/>
    <xdr:sp macro="" textlink="">
      <xdr:nvSpPr>
        <xdr:cNvPr id="219" name="テキスト ボックス 218"/>
        <xdr:cNvSpPr txBox="1"/>
      </xdr:nvSpPr>
      <xdr:spPr>
        <a:xfrm>
          <a:off x="1066800" y="1429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年度には、月額清掃業務手当等の特殊勤務手当および調整手当を廃止した。平成</a:t>
          </a:r>
          <a:r>
            <a:rPr kumimoji="1" lang="en-US" altLang="ja-JP" sz="1300">
              <a:latin typeface="ＭＳ Ｐゴシック"/>
            </a:rPr>
            <a:t>18</a:t>
          </a:r>
          <a:r>
            <a:rPr kumimoji="1" lang="ja-JP" altLang="en-US" sz="1300">
              <a:latin typeface="ＭＳ Ｐゴシック"/>
            </a:rPr>
            <a:t>年度には、人事院勧告に基づき、給与構造の改定による給料表の平均</a:t>
          </a:r>
          <a:r>
            <a:rPr kumimoji="1" lang="en-US" altLang="ja-JP" sz="1300">
              <a:latin typeface="ＭＳ Ｐゴシック"/>
            </a:rPr>
            <a:t>4.8</a:t>
          </a:r>
          <a:r>
            <a:rPr kumimoji="1" lang="ja-JP" altLang="en-US" sz="1300">
              <a:latin typeface="ＭＳ Ｐゴシック"/>
            </a:rPr>
            <a:t>％の引き下げ及び給与カーブのフラット化を行った。平成</a:t>
          </a:r>
          <a:r>
            <a:rPr kumimoji="1" lang="en-US" altLang="ja-JP" sz="1300">
              <a:latin typeface="ＭＳ Ｐゴシック"/>
            </a:rPr>
            <a:t>20</a:t>
          </a:r>
          <a:r>
            <a:rPr kumimoji="1" lang="ja-JP" altLang="en-US" sz="1300">
              <a:latin typeface="ＭＳ Ｐゴシック"/>
            </a:rPr>
            <a:t>年度には、特殊勤務手当における調理業務手当を廃止し、平成</a:t>
          </a:r>
          <a:r>
            <a:rPr kumimoji="1" lang="en-US" altLang="ja-JP" sz="1300">
              <a:latin typeface="ＭＳ Ｐゴシック"/>
            </a:rPr>
            <a:t>21</a:t>
          </a:r>
          <a:r>
            <a:rPr kumimoji="1" lang="ja-JP" altLang="en-US" sz="1300">
              <a:latin typeface="ＭＳ Ｐゴシック"/>
            </a:rPr>
            <a:t>年度には、持ち家に係る住居手当を廃止している。平成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年度は国の財政状況及び東日本大震災に対処する必要性に鑑み、国家公務員給与が特例として引き下げられたため、指数が一時的に上がっているが、今後もこれまでと同様に、給与水準の適正化に努める。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86</xdr:row>
      <xdr:rowOff>124582</xdr:rowOff>
    </xdr:to>
    <xdr:cxnSp macro="">
      <xdr:nvCxnSpPr>
        <xdr:cNvPr id="250" name="直線コネクタ 249"/>
        <xdr:cNvCxnSpPr/>
      </xdr:nvCxnSpPr>
      <xdr:spPr>
        <a:xfrm flipV="1">
          <a:off x="17018000" y="13754705"/>
          <a:ext cx="0" cy="111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1"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2" name="直線コネクタ 251"/>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3"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4" name="直線コネクタ 253"/>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156332</xdr:rowOff>
    </xdr:to>
    <xdr:cxnSp macro="">
      <xdr:nvCxnSpPr>
        <xdr:cNvPr id="255" name="直線コネクタ 254"/>
        <xdr:cNvCxnSpPr/>
      </xdr:nvCxnSpPr>
      <xdr:spPr>
        <a:xfrm>
          <a:off x="16179800" y="14340718"/>
          <a:ext cx="8382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6"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7" name="フローチャート : 判断 256"/>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89</xdr:row>
      <xdr:rowOff>907</xdr:rowOff>
    </xdr:to>
    <xdr:cxnSp macro="">
      <xdr:nvCxnSpPr>
        <xdr:cNvPr id="258" name="直線コネクタ 257"/>
        <xdr:cNvCxnSpPr/>
      </xdr:nvCxnSpPr>
      <xdr:spPr>
        <a:xfrm flipV="1">
          <a:off x="15290800" y="14340718"/>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59" name="フローチャート : 判断 258"/>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0" name="テキスト ボックス 259"/>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91923</xdr:rowOff>
    </xdr:from>
    <xdr:to>
      <xdr:col>22</xdr:col>
      <xdr:colOff>203200</xdr:colOff>
      <xdr:row>89</xdr:row>
      <xdr:rowOff>907</xdr:rowOff>
    </xdr:to>
    <xdr:cxnSp macro="">
      <xdr:nvCxnSpPr>
        <xdr:cNvPr id="261" name="直線コネクタ 260"/>
        <xdr:cNvCxnSpPr/>
      </xdr:nvCxnSpPr>
      <xdr:spPr>
        <a:xfrm>
          <a:off x="14401800" y="151795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132141</xdr:rowOff>
    </xdr:from>
    <xdr:to>
      <xdr:col>22</xdr:col>
      <xdr:colOff>254000</xdr:colOff>
      <xdr:row>88</xdr:row>
      <xdr:rowOff>62291</xdr:rowOff>
    </xdr:to>
    <xdr:sp macro="" textlink="">
      <xdr:nvSpPr>
        <xdr:cNvPr id="262" name="フローチャート : 判断 261"/>
        <xdr:cNvSpPr/>
      </xdr:nvSpPr>
      <xdr:spPr>
        <a:xfrm>
          <a:off x="15240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72468</xdr:rowOff>
    </xdr:from>
    <xdr:ext cx="762000" cy="259045"/>
    <xdr:sp macro="" textlink="">
      <xdr:nvSpPr>
        <xdr:cNvPr id="263" name="テキスト ボックス 262"/>
        <xdr:cNvSpPr txBox="1"/>
      </xdr:nvSpPr>
      <xdr:spPr>
        <a:xfrm>
          <a:off x="14909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74991</xdr:rowOff>
    </xdr:from>
    <xdr:to>
      <xdr:col>21</xdr:col>
      <xdr:colOff>0</xdr:colOff>
      <xdr:row>88</xdr:row>
      <xdr:rowOff>91923</xdr:rowOff>
    </xdr:to>
    <xdr:cxnSp macro="">
      <xdr:nvCxnSpPr>
        <xdr:cNvPr id="264" name="直線コネクタ 263"/>
        <xdr:cNvCxnSpPr/>
      </xdr:nvCxnSpPr>
      <xdr:spPr>
        <a:xfrm>
          <a:off x="13512800" y="14133891"/>
          <a:ext cx="889000" cy="10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132141</xdr:rowOff>
    </xdr:from>
    <xdr:to>
      <xdr:col>21</xdr:col>
      <xdr:colOff>50800</xdr:colOff>
      <xdr:row>88</xdr:row>
      <xdr:rowOff>62291</xdr:rowOff>
    </xdr:to>
    <xdr:sp macro="" textlink="">
      <xdr:nvSpPr>
        <xdr:cNvPr id="265" name="フローチャート : 判断 264"/>
        <xdr:cNvSpPr/>
      </xdr:nvSpPr>
      <xdr:spPr>
        <a:xfrm>
          <a:off x="14351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66" name="テキスト ボックス 265"/>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80</xdr:row>
      <xdr:rowOff>10886</xdr:rowOff>
    </xdr:from>
    <xdr:to>
      <xdr:col>19</xdr:col>
      <xdr:colOff>533400</xdr:colOff>
      <xdr:row>80</xdr:row>
      <xdr:rowOff>112486</xdr:rowOff>
    </xdr:to>
    <xdr:sp macro="" textlink="">
      <xdr:nvSpPr>
        <xdr:cNvPr id="267" name="フローチャート : 判断 266"/>
        <xdr:cNvSpPr/>
      </xdr:nvSpPr>
      <xdr:spPr>
        <a:xfrm>
          <a:off x="13462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122663</xdr:rowOff>
    </xdr:from>
    <xdr:ext cx="762000" cy="259045"/>
    <xdr:sp macro="" textlink="">
      <xdr:nvSpPr>
        <xdr:cNvPr id="268" name="テキスト ボックス 267"/>
        <xdr:cNvSpPr txBox="1"/>
      </xdr:nvSpPr>
      <xdr:spPr>
        <a:xfrm>
          <a:off x="13131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4" name="円/楕円 273"/>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77609</xdr:rowOff>
    </xdr:from>
    <xdr:ext cx="762000" cy="259045"/>
    <xdr:sp macro="" textlink="">
      <xdr:nvSpPr>
        <xdr:cNvPr id="275" name="給与水準   （国との比較）該当値テキスト"/>
        <xdr:cNvSpPr txBox="1"/>
      </xdr:nvSpPr>
      <xdr:spPr>
        <a:xfrm>
          <a:off x="17106900" y="1430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6" name="円/楕円 275"/>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145945</xdr:rowOff>
    </xdr:from>
    <xdr:ext cx="736600" cy="259045"/>
    <xdr:sp macro="" textlink="">
      <xdr:nvSpPr>
        <xdr:cNvPr id="277" name="テキスト ボックス 276"/>
        <xdr:cNvSpPr txBox="1"/>
      </xdr:nvSpPr>
      <xdr:spPr>
        <a:xfrm>
          <a:off x="15798800" y="14376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121557</xdr:rowOff>
    </xdr:from>
    <xdr:to>
      <xdr:col>22</xdr:col>
      <xdr:colOff>254000</xdr:colOff>
      <xdr:row>89</xdr:row>
      <xdr:rowOff>51707</xdr:rowOff>
    </xdr:to>
    <xdr:sp macro="" textlink="">
      <xdr:nvSpPr>
        <xdr:cNvPr id="278" name="円/楕円 277"/>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36484</xdr:rowOff>
    </xdr:from>
    <xdr:ext cx="762000" cy="259045"/>
    <xdr:sp macro="" textlink="">
      <xdr:nvSpPr>
        <xdr:cNvPr id="279" name="テキスト ボックス 278"/>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41123</xdr:rowOff>
    </xdr:from>
    <xdr:to>
      <xdr:col>21</xdr:col>
      <xdr:colOff>50800</xdr:colOff>
      <xdr:row>88</xdr:row>
      <xdr:rowOff>142723</xdr:rowOff>
    </xdr:to>
    <xdr:sp macro="" textlink="">
      <xdr:nvSpPr>
        <xdr:cNvPr id="280" name="円/楕円 279"/>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127500</xdr:rowOff>
    </xdr:from>
    <xdr:ext cx="762000" cy="259045"/>
    <xdr:sp macro="" textlink="">
      <xdr:nvSpPr>
        <xdr:cNvPr id="281" name="テキスト ボックス 280"/>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24191</xdr:rowOff>
    </xdr:from>
    <xdr:to>
      <xdr:col>19</xdr:col>
      <xdr:colOff>533400</xdr:colOff>
      <xdr:row>82</xdr:row>
      <xdr:rowOff>125791</xdr:rowOff>
    </xdr:to>
    <xdr:sp macro="" textlink="">
      <xdr:nvSpPr>
        <xdr:cNvPr id="282" name="円/楕円 281"/>
        <xdr:cNvSpPr/>
      </xdr:nvSpPr>
      <xdr:spPr>
        <a:xfrm>
          <a:off x="13462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110568</xdr:rowOff>
    </xdr:from>
    <xdr:ext cx="762000" cy="259045"/>
    <xdr:sp macro="" textlink="">
      <xdr:nvSpPr>
        <xdr:cNvPr id="283" name="テキスト ボックス 282"/>
        <xdr:cNvSpPr txBox="1"/>
      </xdr:nvSpPr>
      <xdr:spPr>
        <a:xfrm>
          <a:off x="131318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定員適正化計画（平成</a:t>
          </a:r>
          <a:r>
            <a:rPr kumimoji="1" lang="en-US" altLang="ja-JP" sz="1100">
              <a:latin typeface="ＭＳ Ｐゴシック"/>
            </a:rPr>
            <a:t>18</a:t>
          </a:r>
          <a:r>
            <a:rPr kumimoji="1" lang="ja-JP" altLang="en-US" sz="1100">
              <a:latin typeface="ＭＳ Ｐゴシック"/>
            </a:rPr>
            <a:t>年度～平成</a:t>
          </a:r>
          <a:r>
            <a:rPr kumimoji="1" lang="en-US" altLang="ja-JP" sz="1100">
              <a:latin typeface="ＭＳ Ｐゴシック"/>
            </a:rPr>
            <a:t>27</a:t>
          </a:r>
          <a:r>
            <a:rPr kumimoji="1" lang="ja-JP" altLang="en-US" sz="1100">
              <a:latin typeface="ＭＳ Ｐゴシック"/>
            </a:rPr>
            <a:t>年度）により、部門毎に業務内容を見直し、効率化を推進したことに加え、市民図書館（平成</a:t>
          </a:r>
          <a:r>
            <a:rPr kumimoji="1" lang="en-US" altLang="ja-JP" sz="1100">
              <a:latin typeface="ＭＳ Ｐゴシック"/>
            </a:rPr>
            <a:t>20</a:t>
          </a:r>
          <a:r>
            <a:rPr kumimoji="1" lang="ja-JP" altLang="en-US" sz="1100">
              <a:latin typeface="ＭＳ Ｐゴシック"/>
            </a:rPr>
            <a:t>年度）、地域交流センター（平成</a:t>
          </a:r>
          <a:r>
            <a:rPr kumimoji="1" lang="en-US" altLang="ja-JP" sz="1100">
              <a:latin typeface="ＭＳ Ｐゴシック"/>
            </a:rPr>
            <a:t>21</a:t>
          </a:r>
          <a:r>
            <a:rPr kumimoji="1" lang="ja-JP" altLang="en-US" sz="1100">
              <a:latin typeface="ＭＳ Ｐゴシック"/>
            </a:rPr>
            <a:t>年度）、各地区公民館（平成</a:t>
          </a:r>
          <a:r>
            <a:rPr kumimoji="1" lang="en-US" altLang="ja-JP" sz="1100">
              <a:latin typeface="ＭＳ Ｐゴシック"/>
            </a:rPr>
            <a:t>19</a:t>
          </a:r>
          <a:r>
            <a:rPr kumimoji="1" lang="ja-JP" altLang="en-US" sz="1100">
              <a:latin typeface="ＭＳ Ｐゴシック"/>
            </a:rPr>
            <a:t>年度～）等の公共施設において指定管理者制度を導入してきた。平成</a:t>
          </a:r>
          <a:r>
            <a:rPr kumimoji="1" lang="en-US" altLang="ja-JP" sz="1100">
              <a:latin typeface="ＭＳ Ｐゴシック"/>
            </a:rPr>
            <a:t>17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日（基準年度）の職員数</a:t>
          </a:r>
          <a:r>
            <a:rPr kumimoji="1" lang="en-US" altLang="ja-JP" sz="1100">
              <a:latin typeface="ＭＳ Ｐゴシック"/>
            </a:rPr>
            <a:t>418</a:t>
          </a:r>
          <a:r>
            <a:rPr kumimoji="1" lang="ja-JP" altLang="en-US" sz="1100">
              <a:latin typeface="ＭＳ Ｐゴシック"/>
            </a:rPr>
            <a:t>人と比較し、平成</a:t>
          </a:r>
          <a:r>
            <a:rPr kumimoji="1" lang="en-US" altLang="ja-JP" sz="1100">
              <a:latin typeface="ＭＳ Ｐゴシック"/>
            </a:rPr>
            <a:t>26</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日現在の職員数は</a:t>
          </a:r>
          <a:r>
            <a:rPr kumimoji="1" lang="en-US" altLang="ja-JP" sz="1100">
              <a:latin typeface="ＭＳ Ｐゴシック"/>
            </a:rPr>
            <a:t>394</a:t>
          </a:r>
          <a:r>
            <a:rPr kumimoji="1" lang="ja-JP" altLang="en-US" sz="1100">
              <a:latin typeface="ＭＳ Ｐゴシック"/>
            </a:rPr>
            <a:t>人（</a:t>
          </a:r>
          <a:r>
            <a:rPr kumimoji="1" lang="en-US" altLang="ja-JP" sz="1100">
              <a:latin typeface="ＭＳ Ｐゴシック"/>
            </a:rPr>
            <a:t>24</a:t>
          </a:r>
          <a:r>
            <a:rPr kumimoji="1" lang="ja-JP" altLang="en-US" sz="1100">
              <a:latin typeface="ＭＳ Ｐゴシック"/>
            </a:rPr>
            <a:t>人減、△</a:t>
          </a:r>
          <a:r>
            <a:rPr kumimoji="1" lang="en-US" altLang="ja-JP" sz="1100">
              <a:latin typeface="ＭＳ Ｐゴシック"/>
            </a:rPr>
            <a:t>5.7</a:t>
          </a:r>
          <a:r>
            <a:rPr kumimoji="1" lang="ja-JP" altLang="en-US" sz="1100">
              <a:latin typeface="ＭＳ Ｐゴシック"/>
            </a:rPr>
            <a:t>％）と減員している。今後も、職員の能力を最大限引き出し、組織力の向上を図るため、適材適所の人事管理、目標管理制度と連動した人事評価制度、健康管理体制の充実、再任用職員の積極的な登用等を推進するとともに、業務のアウトソーシングによる組織のスリム化も実現し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85634</xdr:rowOff>
    </xdr:from>
    <xdr:to>
      <xdr:col>24</xdr:col>
      <xdr:colOff>558800</xdr:colOff>
      <xdr:row>68</xdr:row>
      <xdr:rowOff>25763</xdr:rowOff>
    </xdr:to>
    <xdr:cxnSp macro="">
      <xdr:nvCxnSpPr>
        <xdr:cNvPr id="315" name="直線コネクタ 314"/>
        <xdr:cNvCxnSpPr/>
      </xdr:nvCxnSpPr>
      <xdr:spPr>
        <a:xfrm flipV="1">
          <a:off x="17018000" y="1002973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169290</xdr:rowOff>
    </xdr:from>
    <xdr:ext cx="762000" cy="259045"/>
    <xdr:sp macro="" textlink="">
      <xdr:nvSpPr>
        <xdr:cNvPr id="316" name="定員管理の状況最小値テキスト"/>
        <xdr:cNvSpPr txBox="1"/>
      </xdr:nvSpPr>
      <xdr:spPr>
        <a:xfrm>
          <a:off x="17106900" y="116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68</xdr:row>
      <xdr:rowOff>25763</xdr:rowOff>
    </xdr:from>
    <xdr:to>
      <xdr:col>24</xdr:col>
      <xdr:colOff>647700</xdr:colOff>
      <xdr:row>68</xdr:row>
      <xdr:rowOff>25763</xdr:rowOff>
    </xdr:to>
    <xdr:cxnSp macro="">
      <xdr:nvCxnSpPr>
        <xdr:cNvPr id="317" name="直線コネクタ 316"/>
        <xdr:cNvCxnSpPr/>
      </xdr:nvCxnSpPr>
      <xdr:spPr>
        <a:xfrm>
          <a:off x="16929100" y="1168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561</xdr:rowOff>
    </xdr:from>
    <xdr:ext cx="762000" cy="259045"/>
    <xdr:sp macro="" textlink="">
      <xdr:nvSpPr>
        <xdr:cNvPr id="318" name="定員管理の状況最大値テキスト"/>
        <xdr:cNvSpPr txBox="1"/>
      </xdr:nvSpPr>
      <xdr:spPr>
        <a:xfrm>
          <a:off x="17106900" y="977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24</xdr:col>
      <xdr:colOff>469900</xdr:colOff>
      <xdr:row>58</xdr:row>
      <xdr:rowOff>85634</xdr:rowOff>
    </xdr:from>
    <xdr:to>
      <xdr:col>24</xdr:col>
      <xdr:colOff>647700</xdr:colOff>
      <xdr:row>58</xdr:row>
      <xdr:rowOff>85634</xdr:rowOff>
    </xdr:to>
    <xdr:cxnSp macro="">
      <xdr:nvCxnSpPr>
        <xdr:cNvPr id="319" name="直線コネクタ 318"/>
        <xdr:cNvCxnSpPr/>
      </xdr:nvCxnSpPr>
      <xdr:spPr>
        <a:xfrm>
          <a:off x="16929100" y="1002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116115</xdr:rowOff>
    </xdr:from>
    <xdr:to>
      <xdr:col>24</xdr:col>
      <xdr:colOff>558800</xdr:colOff>
      <xdr:row>65</xdr:row>
      <xdr:rowOff>133350</xdr:rowOff>
    </xdr:to>
    <xdr:cxnSp macro="">
      <xdr:nvCxnSpPr>
        <xdr:cNvPr id="320" name="直線コネクタ 319"/>
        <xdr:cNvCxnSpPr/>
      </xdr:nvCxnSpPr>
      <xdr:spPr>
        <a:xfrm flipV="1">
          <a:off x="16179800" y="1126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59344</xdr:rowOff>
    </xdr:from>
    <xdr:ext cx="762000" cy="259045"/>
    <xdr:sp macro="" textlink="">
      <xdr:nvSpPr>
        <xdr:cNvPr id="321" name="定員管理の状況平均値テキスト"/>
        <xdr:cNvSpPr txBox="1"/>
      </xdr:nvSpPr>
      <xdr:spPr>
        <a:xfrm>
          <a:off x="17106900" y="106892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42817</xdr:rowOff>
    </xdr:from>
    <xdr:to>
      <xdr:col>24</xdr:col>
      <xdr:colOff>609600</xdr:colOff>
      <xdr:row>63</xdr:row>
      <xdr:rowOff>144417</xdr:rowOff>
    </xdr:to>
    <xdr:sp macro="" textlink="">
      <xdr:nvSpPr>
        <xdr:cNvPr id="322" name="フローチャート : 判断 321"/>
        <xdr:cNvSpPr/>
      </xdr:nvSpPr>
      <xdr:spPr>
        <a:xfrm>
          <a:off x="169672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102326</xdr:rowOff>
    </xdr:from>
    <xdr:to>
      <xdr:col>23</xdr:col>
      <xdr:colOff>406400</xdr:colOff>
      <xdr:row>65</xdr:row>
      <xdr:rowOff>133350</xdr:rowOff>
    </xdr:to>
    <xdr:cxnSp macro="">
      <xdr:nvCxnSpPr>
        <xdr:cNvPr id="323" name="直線コネクタ 322"/>
        <xdr:cNvCxnSpPr/>
      </xdr:nvCxnSpPr>
      <xdr:spPr>
        <a:xfrm>
          <a:off x="15290800" y="112465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35923</xdr:rowOff>
    </xdr:from>
    <xdr:to>
      <xdr:col>23</xdr:col>
      <xdr:colOff>457200</xdr:colOff>
      <xdr:row>63</xdr:row>
      <xdr:rowOff>137523</xdr:rowOff>
    </xdr:to>
    <xdr:sp macro="" textlink="">
      <xdr:nvSpPr>
        <xdr:cNvPr id="324" name="フローチャート : 判断 323"/>
        <xdr:cNvSpPr/>
      </xdr:nvSpPr>
      <xdr:spPr>
        <a:xfrm>
          <a:off x="161290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147700</xdr:rowOff>
    </xdr:from>
    <xdr:ext cx="736600" cy="259045"/>
    <xdr:sp macro="" textlink="">
      <xdr:nvSpPr>
        <xdr:cNvPr id="325" name="テキスト ボックス 324"/>
        <xdr:cNvSpPr txBox="1"/>
      </xdr:nvSpPr>
      <xdr:spPr>
        <a:xfrm>
          <a:off x="15798800" y="10606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102326</xdr:rowOff>
    </xdr:from>
    <xdr:to>
      <xdr:col>22</xdr:col>
      <xdr:colOff>203200</xdr:colOff>
      <xdr:row>66</xdr:row>
      <xdr:rowOff>48078</xdr:rowOff>
    </xdr:to>
    <xdr:cxnSp macro="">
      <xdr:nvCxnSpPr>
        <xdr:cNvPr id="326" name="直線コネクタ 325"/>
        <xdr:cNvCxnSpPr/>
      </xdr:nvCxnSpPr>
      <xdr:spPr>
        <a:xfrm flipV="1">
          <a:off x="14401800" y="11246576"/>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1451</xdr:rowOff>
    </xdr:from>
    <xdr:to>
      <xdr:col>22</xdr:col>
      <xdr:colOff>254000</xdr:colOff>
      <xdr:row>63</xdr:row>
      <xdr:rowOff>103051</xdr:rowOff>
    </xdr:to>
    <xdr:sp macro="" textlink="">
      <xdr:nvSpPr>
        <xdr:cNvPr id="327" name="フローチャート : 判断 326"/>
        <xdr:cNvSpPr/>
      </xdr:nvSpPr>
      <xdr:spPr>
        <a:xfrm>
          <a:off x="15240000" y="1080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113228</xdr:rowOff>
    </xdr:from>
    <xdr:ext cx="762000" cy="259045"/>
    <xdr:sp macro="" textlink="">
      <xdr:nvSpPr>
        <xdr:cNvPr id="328" name="テキスト ボックス 327"/>
        <xdr:cNvSpPr txBox="1"/>
      </xdr:nvSpPr>
      <xdr:spPr>
        <a:xfrm>
          <a:off x="14909800" y="1057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123009</xdr:rowOff>
    </xdr:from>
    <xdr:to>
      <xdr:col>21</xdr:col>
      <xdr:colOff>0</xdr:colOff>
      <xdr:row>66</xdr:row>
      <xdr:rowOff>48078</xdr:rowOff>
    </xdr:to>
    <xdr:cxnSp macro="">
      <xdr:nvCxnSpPr>
        <xdr:cNvPr id="329" name="直線コネクタ 328"/>
        <xdr:cNvCxnSpPr/>
      </xdr:nvCxnSpPr>
      <xdr:spPr>
        <a:xfrm>
          <a:off x="13512800" y="1126725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160020</xdr:rowOff>
    </xdr:from>
    <xdr:to>
      <xdr:col>21</xdr:col>
      <xdr:colOff>50800</xdr:colOff>
      <xdr:row>64</xdr:row>
      <xdr:rowOff>90170</xdr:rowOff>
    </xdr:to>
    <xdr:sp macro="" textlink="">
      <xdr:nvSpPr>
        <xdr:cNvPr id="330" name="フローチャート : 判断 329"/>
        <xdr:cNvSpPr/>
      </xdr:nvSpPr>
      <xdr:spPr>
        <a:xfrm>
          <a:off x="14351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100347</xdr:rowOff>
    </xdr:from>
    <xdr:ext cx="762000" cy="259045"/>
    <xdr:sp macro="" textlink="">
      <xdr:nvSpPr>
        <xdr:cNvPr id="331" name="テキスト ボックス 330"/>
        <xdr:cNvSpPr txBox="1"/>
      </xdr:nvSpPr>
      <xdr:spPr>
        <a:xfrm>
          <a:off x="14020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19</xdr:col>
      <xdr:colOff>431800</xdr:colOff>
      <xdr:row>66</xdr:row>
      <xdr:rowOff>117928</xdr:rowOff>
    </xdr:from>
    <xdr:to>
      <xdr:col>19</xdr:col>
      <xdr:colOff>533400</xdr:colOff>
      <xdr:row>67</xdr:row>
      <xdr:rowOff>48078</xdr:rowOff>
    </xdr:to>
    <xdr:sp macro="" textlink="">
      <xdr:nvSpPr>
        <xdr:cNvPr id="332" name="フローチャート : 判断 331"/>
        <xdr:cNvSpPr/>
      </xdr:nvSpPr>
      <xdr:spPr>
        <a:xfrm>
          <a:off x="13462000" y="1143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32855</xdr:rowOff>
    </xdr:from>
    <xdr:ext cx="762000" cy="259045"/>
    <xdr:sp macro="" textlink="">
      <xdr:nvSpPr>
        <xdr:cNvPr id="333" name="テキスト ボックス 332"/>
        <xdr:cNvSpPr txBox="1"/>
      </xdr:nvSpPr>
      <xdr:spPr>
        <a:xfrm>
          <a:off x="13131800" y="1152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65315</xdr:rowOff>
    </xdr:from>
    <xdr:to>
      <xdr:col>24</xdr:col>
      <xdr:colOff>609600</xdr:colOff>
      <xdr:row>65</xdr:row>
      <xdr:rowOff>166915</xdr:rowOff>
    </xdr:to>
    <xdr:sp macro="" textlink="">
      <xdr:nvSpPr>
        <xdr:cNvPr id="339" name="円/楕円 338"/>
        <xdr:cNvSpPr/>
      </xdr:nvSpPr>
      <xdr:spPr>
        <a:xfrm>
          <a:off x="169672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37392</xdr:rowOff>
    </xdr:from>
    <xdr:ext cx="762000" cy="259045"/>
    <xdr:sp macro="" textlink="">
      <xdr:nvSpPr>
        <xdr:cNvPr id="340" name="定員管理の状況該当値テキスト"/>
        <xdr:cNvSpPr txBox="1"/>
      </xdr:nvSpPr>
      <xdr:spPr>
        <a:xfrm>
          <a:off x="17106900" y="1118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82550</xdr:rowOff>
    </xdr:from>
    <xdr:to>
      <xdr:col>23</xdr:col>
      <xdr:colOff>457200</xdr:colOff>
      <xdr:row>66</xdr:row>
      <xdr:rowOff>12700</xdr:rowOff>
    </xdr:to>
    <xdr:sp macro="" textlink="">
      <xdr:nvSpPr>
        <xdr:cNvPr id="341" name="円/楕円 340"/>
        <xdr:cNvSpPr/>
      </xdr:nvSpPr>
      <xdr:spPr>
        <a:xfrm>
          <a:off x="16129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168927</xdr:rowOff>
    </xdr:from>
    <xdr:ext cx="736600" cy="259045"/>
    <xdr:sp macro="" textlink="">
      <xdr:nvSpPr>
        <xdr:cNvPr id="342" name="テキスト ボックス 341"/>
        <xdr:cNvSpPr txBox="1"/>
      </xdr:nvSpPr>
      <xdr:spPr>
        <a:xfrm>
          <a:off x="15798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51526</xdr:rowOff>
    </xdr:from>
    <xdr:to>
      <xdr:col>22</xdr:col>
      <xdr:colOff>254000</xdr:colOff>
      <xdr:row>65</xdr:row>
      <xdr:rowOff>153126</xdr:rowOff>
    </xdr:to>
    <xdr:sp macro="" textlink="">
      <xdr:nvSpPr>
        <xdr:cNvPr id="343" name="円/楕円 342"/>
        <xdr:cNvSpPr/>
      </xdr:nvSpPr>
      <xdr:spPr>
        <a:xfrm>
          <a:off x="152400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137903</xdr:rowOff>
    </xdr:from>
    <xdr:ext cx="762000" cy="259045"/>
    <xdr:sp macro="" textlink="">
      <xdr:nvSpPr>
        <xdr:cNvPr id="344" name="テキスト ボックス 343"/>
        <xdr:cNvSpPr txBox="1"/>
      </xdr:nvSpPr>
      <xdr:spPr>
        <a:xfrm>
          <a:off x="14909800" y="1128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168728</xdr:rowOff>
    </xdr:from>
    <xdr:to>
      <xdr:col>21</xdr:col>
      <xdr:colOff>50800</xdr:colOff>
      <xdr:row>66</xdr:row>
      <xdr:rowOff>98878</xdr:rowOff>
    </xdr:to>
    <xdr:sp macro="" textlink="">
      <xdr:nvSpPr>
        <xdr:cNvPr id="345" name="円/楕円 344"/>
        <xdr:cNvSpPr/>
      </xdr:nvSpPr>
      <xdr:spPr>
        <a:xfrm>
          <a:off x="14351000" y="113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83655</xdr:rowOff>
    </xdr:from>
    <xdr:ext cx="762000" cy="259045"/>
    <xdr:sp macro="" textlink="">
      <xdr:nvSpPr>
        <xdr:cNvPr id="346" name="テキスト ボックス 345"/>
        <xdr:cNvSpPr txBox="1"/>
      </xdr:nvSpPr>
      <xdr:spPr>
        <a:xfrm>
          <a:off x="14020800" y="1139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72209</xdr:rowOff>
    </xdr:from>
    <xdr:to>
      <xdr:col>19</xdr:col>
      <xdr:colOff>533400</xdr:colOff>
      <xdr:row>66</xdr:row>
      <xdr:rowOff>2359</xdr:rowOff>
    </xdr:to>
    <xdr:sp macro="" textlink="">
      <xdr:nvSpPr>
        <xdr:cNvPr id="347" name="円/楕円 346"/>
        <xdr:cNvSpPr/>
      </xdr:nvSpPr>
      <xdr:spPr>
        <a:xfrm>
          <a:off x="134620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12536</xdr:rowOff>
    </xdr:from>
    <xdr:ext cx="762000" cy="259045"/>
    <xdr:sp macro="" textlink="">
      <xdr:nvSpPr>
        <xdr:cNvPr id="348" name="テキスト ボックス 347"/>
        <xdr:cNvSpPr txBox="1"/>
      </xdr:nvSpPr>
      <xdr:spPr>
        <a:xfrm>
          <a:off x="13131800" y="1098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起債の抑制により類似団体平均を下回っている。今後も繰上償還や新規の地方債発行額を償還元金以内とするなど、引き続き現状程度の水準を維持する。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28122</xdr:rowOff>
    </xdr:to>
    <xdr:cxnSp macro="">
      <xdr:nvCxnSpPr>
        <xdr:cNvPr id="380" name="直線コネクタ 379"/>
        <xdr:cNvCxnSpPr/>
      </xdr:nvCxnSpPr>
      <xdr:spPr>
        <a:xfrm flipV="1">
          <a:off x="17018000" y="6215138"/>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81"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82" name="直線コネクタ 381"/>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3"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4" name="直線コネクタ 383"/>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42938</xdr:rowOff>
    </xdr:from>
    <xdr:to>
      <xdr:col>24</xdr:col>
      <xdr:colOff>558800</xdr:colOff>
      <xdr:row>36</xdr:row>
      <xdr:rowOff>123372</xdr:rowOff>
    </xdr:to>
    <xdr:cxnSp macro="">
      <xdr:nvCxnSpPr>
        <xdr:cNvPr id="385" name="直線コネクタ 384"/>
        <xdr:cNvCxnSpPr/>
      </xdr:nvCxnSpPr>
      <xdr:spPr>
        <a:xfrm flipV="1">
          <a:off x="16179800" y="621513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72165</xdr:rowOff>
    </xdr:from>
    <xdr:ext cx="762000" cy="259045"/>
    <xdr:sp macro="" textlink="">
      <xdr:nvSpPr>
        <xdr:cNvPr id="386" name="公債費負担の状況平均値テキスト"/>
        <xdr:cNvSpPr txBox="1"/>
      </xdr:nvSpPr>
      <xdr:spPr>
        <a:xfrm>
          <a:off x="17106900" y="7101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100088</xdr:rowOff>
    </xdr:from>
    <xdr:to>
      <xdr:col>24</xdr:col>
      <xdr:colOff>609600</xdr:colOff>
      <xdr:row>42</xdr:row>
      <xdr:rowOff>30238</xdr:rowOff>
    </xdr:to>
    <xdr:sp macro="" textlink="">
      <xdr:nvSpPr>
        <xdr:cNvPr id="387" name="フローチャート : 判断 386"/>
        <xdr:cNvSpPr/>
      </xdr:nvSpPr>
      <xdr:spPr>
        <a:xfrm>
          <a:off x="169672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123372</xdr:rowOff>
    </xdr:from>
    <xdr:to>
      <xdr:col>23</xdr:col>
      <xdr:colOff>406400</xdr:colOff>
      <xdr:row>37</xdr:row>
      <xdr:rowOff>55336</xdr:rowOff>
    </xdr:to>
    <xdr:cxnSp macro="">
      <xdr:nvCxnSpPr>
        <xdr:cNvPr id="388" name="直線コネクタ 387"/>
        <xdr:cNvCxnSpPr/>
      </xdr:nvCxnSpPr>
      <xdr:spPr>
        <a:xfrm flipV="1">
          <a:off x="15290800" y="629557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9" name="フローチャート : 判断 388"/>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49486</xdr:rowOff>
    </xdr:from>
    <xdr:ext cx="736600" cy="259045"/>
    <xdr:sp macro="" textlink="">
      <xdr:nvSpPr>
        <xdr:cNvPr id="390" name="テキスト ボックス 389"/>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55336</xdr:rowOff>
    </xdr:from>
    <xdr:to>
      <xdr:col>22</xdr:col>
      <xdr:colOff>203200</xdr:colOff>
      <xdr:row>37</xdr:row>
      <xdr:rowOff>147260</xdr:rowOff>
    </xdr:to>
    <xdr:cxnSp macro="">
      <xdr:nvCxnSpPr>
        <xdr:cNvPr id="391" name="直線コネクタ 390"/>
        <xdr:cNvCxnSpPr/>
      </xdr:nvCxnSpPr>
      <xdr:spPr>
        <a:xfrm flipV="1">
          <a:off x="14401800" y="639898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111578</xdr:rowOff>
    </xdr:from>
    <xdr:to>
      <xdr:col>22</xdr:col>
      <xdr:colOff>254000</xdr:colOff>
      <xdr:row>42</xdr:row>
      <xdr:rowOff>41728</xdr:rowOff>
    </xdr:to>
    <xdr:sp macro="" textlink="">
      <xdr:nvSpPr>
        <xdr:cNvPr id="392" name="フローチャート : 判断 391"/>
        <xdr:cNvSpPr/>
      </xdr:nvSpPr>
      <xdr:spPr>
        <a:xfrm>
          <a:off x="15240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26505</xdr:rowOff>
    </xdr:from>
    <xdr:ext cx="762000" cy="259045"/>
    <xdr:sp macro="" textlink="">
      <xdr:nvSpPr>
        <xdr:cNvPr id="393" name="テキスト ボックス 392"/>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147260</xdr:rowOff>
    </xdr:from>
    <xdr:to>
      <xdr:col>21</xdr:col>
      <xdr:colOff>0</xdr:colOff>
      <xdr:row>38</xdr:row>
      <xdr:rowOff>79224</xdr:rowOff>
    </xdr:to>
    <xdr:cxnSp macro="">
      <xdr:nvCxnSpPr>
        <xdr:cNvPr id="394" name="直線コネクタ 393"/>
        <xdr:cNvCxnSpPr/>
      </xdr:nvCxnSpPr>
      <xdr:spPr>
        <a:xfrm flipV="1">
          <a:off x="13512800" y="649091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157541</xdr:rowOff>
    </xdr:from>
    <xdr:to>
      <xdr:col>21</xdr:col>
      <xdr:colOff>50800</xdr:colOff>
      <xdr:row>42</xdr:row>
      <xdr:rowOff>87691</xdr:rowOff>
    </xdr:to>
    <xdr:sp macro="" textlink="">
      <xdr:nvSpPr>
        <xdr:cNvPr id="395" name="フローチャート : 判断 394"/>
        <xdr:cNvSpPr/>
      </xdr:nvSpPr>
      <xdr:spPr>
        <a:xfrm>
          <a:off x="14351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72468</xdr:rowOff>
    </xdr:from>
    <xdr:ext cx="762000" cy="259045"/>
    <xdr:sp macro="" textlink="">
      <xdr:nvSpPr>
        <xdr:cNvPr id="396" name="テキスト ボックス 395"/>
        <xdr:cNvSpPr txBox="1"/>
      </xdr:nvSpPr>
      <xdr:spPr>
        <a:xfrm>
          <a:off x="14020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134559</xdr:rowOff>
    </xdr:from>
    <xdr:to>
      <xdr:col>19</xdr:col>
      <xdr:colOff>533400</xdr:colOff>
      <xdr:row>42</xdr:row>
      <xdr:rowOff>64709</xdr:rowOff>
    </xdr:to>
    <xdr:sp macro="" textlink="">
      <xdr:nvSpPr>
        <xdr:cNvPr id="397" name="フローチャート : 判断 396"/>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49486</xdr:rowOff>
    </xdr:from>
    <xdr:ext cx="762000" cy="259045"/>
    <xdr:sp macro="" textlink="">
      <xdr:nvSpPr>
        <xdr:cNvPr id="398" name="テキスト ボックス 397"/>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35</xdr:row>
      <xdr:rowOff>163588</xdr:rowOff>
    </xdr:from>
    <xdr:to>
      <xdr:col>24</xdr:col>
      <xdr:colOff>609600</xdr:colOff>
      <xdr:row>36</xdr:row>
      <xdr:rowOff>93738</xdr:rowOff>
    </xdr:to>
    <xdr:sp macro="" textlink="">
      <xdr:nvSpPr>
        <xdr:cNvPr id="404" name="円/楕円 403"/>
        <xdr:cNvSpPr/>
      </xdr:nvSpPr>
      <xdr:spPr>
        <a:xfrm>
          <a:off x="169672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84865</xdr:rowOff>
    </xdr:from>
    <xdr:ext cx="762000" cy="259045"/>
    <xdr:sp macro="" textlink="">
      <xdr:nvSpPr>
        <xdr:cNvPr id="405" name="公債費負担の状況該当値テキスト"/>
        <xdr:cNvSpPr txBox="1"/>
      </xdr:nvSpPr>
      <xdr:spPr>
        <a:xfrm>
          <a:off x="17106900" y="608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72572</xdr:rowOff>
    </xdr:from>
    <xdr:to>
      <xdr:col>23</xdr:col>
      <xdr:colOff>457200</xdr:colOff>
      <xdr:row>37</xdr:row>
      <xdr:rowOff>2722</xdr:rowOff>
    </xdr:to>
    <xdr:sp macro="" textlink="">
      <xdr:nvSpPr>
        <xdr:cNvPr id="406" name="円/楕円 405"/>
        <xdr:cNvSpPr/>
      </xdr:nvSpPr>
      <xdr:spPr>
        <a:xfrm>
          <a:off x="16129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12899</xdr:rowOff>
    </xdr:from>
    <xdr:ext cx="736600" cy="259045"/>
    <xdr:sp macro="" textlink="">
      <xdr:nvSpPr>
        <xdr:cNvPr id="407" name="テキスト ボックス 406"/>
        <xdr:cNvSpPr txBox="1"/>
      </xdr:nvSpPr>
      <xdr:spPr>
        <a:xfrm>
          <a:off x="15798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4536</xdr:rowOff>
    </xdr:from>
    <xdr:to>
      <xdr:col>22</xdr:col>
      <xdr:colOff>254000</xdr:colOff>
      <xdr:row>37</xdr:row>
      <xdr:rowOff>106136</xdr:rowOff>
    </xdr:to>
    <xdr:sp macro="" textlink="">
      <xdr:nvSpPr>
        <xdr:cNvPr id="408" name="円/楕円 407"/>
        <xdr:cNvSpPr/>
      </xdr:nvSpPr>
      <xdr:spPr>
        <a:xfrm>
          <a:off x="15240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116313</xdr:rowOff>
    </xdr:from>
    <xdr:ext cx="762000" cy="259045"/>
    <xdr:sp macro="" textlink="">
      <xdr:nvSpPr>
        <xdr:cNvPr id="409" name="テキスト ボックス 408"/>
        <xdr:cNvSpPr txBox="1"/>
      </xdr:nvSpPr>
      <xdr:spPr>
        <a:xfrm>
          <a:off x="14909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96460</xdr:rowOff>
    </xdr:from>
    <xdr:to>
      <xdr:col>21</xdr:col>
      <xdr:colOff>50800</xdr:colOff>
      <xdr:row>38</xdr:row>
      <xdr:rowOff>26609</xdr:rowOff>
    </xdr:to>
    <xdr:sp macro="" textlink="">
      <xdr:nvSpPr>
        <xdr:cNvPr id="410" name="円/楕円 409"/>
        <xdr:cNvSpPr/>
      </xdr:nvSpPr>
      <xdr:spPr>
        <a:xfrm>
          <a:off x="14351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36787</xdr:rowOff>
    </xdr:from>
    <xdr:ext cx="762000" cy="259045"/>
    <xdr:sp macro="" textlink="">
      <xdr:nvSpPr>
        <xdr:cNvPr id="411" name="テキスト ボックス 410"/>
        <xdr:cNvSpPr txBox="1"/>
      </xdr:nvSpPr>
      <xdr:spPr>
        <a:xfrm>
          <a:off x="14020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28424</xdr:rowOff>
    </xdr:from>
    <xdr:to>
      <xdr:col>19</xdr:col>
      <xdr:colOff>533400</xdr:colOff>
      <xdr:row>38</xdr:row>
      <xdr:rowOff>130024</xdr:rowOff>
    </xdr:to>
    <xdr:sp macro="" textlink="">
      <xdr:nvSpPr>
        <xdr:cNvPr id="412" name="円/楕円 411"/>
        <xdr:cNvSpPr/>
      </xdr:nvSpPr>
      <xdr:spPr>
        <a:xfrm>
          <a:off x="13462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140201</xdr:rowOff>
    </xdr:from>
    <xdr:ext cx="762000" cy="259045"/>
    <xdr:sp macro="" textlink="">
      <xdr:nvSpPr>
        <xdr:cNvPr id="413" name="テキスト ボックス 412"/>
        <xdr:cNvSpPr txBox="1"/>
      </xdr:nvSpPr>
      <xdr:spPr>
        <a:xfrm>
          <a:off x="13131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主な要因としては、新規の地方債の借入抑制、繰上償還による地方債現在高の減、普通交付税の増額に伴う標準財政規模の増等があげられる。今後も地方債現在高の縮減を図り、将来負担の軽減に努める。</a:t>
          </a:r>
        </a:p>
        <a:p>
          <a:r>
            <a:rPr kumimoji="1" lang="ja-JP" altLang="en-US" sz="1300">
              <a:latin typeface="ＭＳ Ｐゴシック"/>
            </a:rPr>
            <a:t>　　</a:t>
          </a:r>
        </a:p>
        <a:p>
          <a:r>
            <a:rPr kumimoji="1" lang="ja-JP" altLang="en-US" sz="1300">
              <a:latin typeface="ＭＳ Ｐゴシック"/>
            </a:rPr>
            <a:t>　 繰上償還額の推移（千円）</a:t>
          </a:r>
        </a:p>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　</a:t>
          </a:r>
          <a:r>
            <a:rPr kumimoji="1" lang="en-US" altLang="ja-JP" sz="1300">
              <a:latin typeface="ＭＳ Ｐゴシック"/>
            </a:rPr>
            <a:t>257,771</a:t>
          </a:r>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　</a:t>
          </a:r>
          <a:r>
            <a:rPr kumimoji="1" lang="en-US" altLang="ja-JP" sz="1300">
              <a:latin typeface="ＭＳ Ｐゴシック"/>
            </a:rPr>
            <a:t>331,935</a:t>
          </a:r>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　</a:t>
          </a:r>
          <a:r>
            <a:rPr kumimoji="1" lang="en-US" altLang="ja-JP" sz="1300">
              <a:latin typeface="ＭＳ Ｐゴシック"/>
            </a:rPr>
            <a:t>352,902 </a:t>
          </a: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　</a:t>
          </a:r>
          <a:r>
            <a:rPr kumimoji="1" lang="en-US" altLang="ja-JP" sz="1300">
              <a:latin typeface="ＭＳ Ｐゴシック"/>
            </a:rPr>
            <a:t>383,321</a:t>
          </a:r>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　</a:t>
          </a:r>
          <a:r>
            <a:rPr kumimoji="1" lang="en-US" altLang="ja-JP" sz="1300">
              <a:latin typeface="ＭＳ Ｐゴシック"/>
            </a:rPr>
            <a:t>321,550</a:t>
          </a:r>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　</a:t>
          </a:r>
          <a:r>
            <a:rPr kumimoji="1" lang="en-US" altLang="ja-JP" sz="1300">
              <a:latin typeface="ＭＳ Ｐゴシック"/>
            </a:rPr>
            <a:t>392,876</a:t>
          </a: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159588</xdr:rowOff>
    </xdr:to>
    <xdr:cxnSp macro="">
      <xdr:nvCxnSpPr>
        <xdr:cNvPr id="440" name="直線コネクタ 439"/>
        <xdr:cNvCxnSpPr/>
      </xdr:nvCxnSpPr>
      <xdr:spPr>
        <a:xfrm flipV="1">
          <a:off x="17018000" y="2451100"/>
          <a:ext cx="0" cy="11374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131665</xdr:rowOff>
    </xdr:from>
    <xdr:ext cx="762000" cy="259045"/>
    <xdr:sp macro="" textlink="">
      <xdr:nvSpPr>
        <xdr:cNvPr id="441" name="将来負担の状況最小値テキスト"/>
        <xdr:cNvSpPr txBox="1"/>
      </xdr:nvSpPr>
      <xdr:spPr>
        <a:xfrm>
          <a:off x="17106900" y="35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235.7</a:t>
          </a:r>
          <a:endParaRPr kumimoji="1" lang="ja-JP" altLang="en-US" sz="1000" b="1">
            <a:latin typeface="ＭＳ Ｐゴシック"/>
          </a:endParaRPr>
        </a:p>
      </xdr:txBody>
    </xdr:sp>
    <xdr:clientData/>
  </xdr:oneCellAnchor>
  <xdr:twoCellAnchor>
    <xdr:from>
      <xdr:col>24</xdr:col>
      <xdr:colOff>469900</xdr:colOff>
      <xdr:row>20</xdr:row>
      <xdr:rowOff>159588</xdr:rowOff>
    </xdr:from>
    <xdr:to>
      <xdr:col>24</xdr:col>
      <xdr:colOff>647700</xdr:colOff>
      <xdr:row>20</xdr:row>
      <xdr:rowOff>159588</xdr:rowOff>
    </xdr:to>
    <xdr:cxnSp macro="">
      <xdr:nvCxnSpPr>
        <xdr:cNvPr id="442" name="直線コネクタ 441"/>
        <xdr:cNvCxnSpPr/>
      </xdr:nvCxnSpPr>
      <xdr:spPr>
        <a:xfrm>
          <a:off x="16929100" y="35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111125</xdr:rowOff>
    </xdr:from>
    <xdr:to>
      <xdr:col>22</xdr:col>
      <xdr:colOff>203200</xdr:colOff>
      <xdr:row>14</xdr:row>
      <xdr:rowOff>151663</xdr:rowOff>
    </xdr:to>
    <xdr:cxnSp macro="">
      <xdr:nvCxnSpPr>
        <xdr:cNvPr id="445" name="直線コネクタ 444"/>
        <xdr:cNvCxnSpPr/>
      </xdr:nvCxnSpPr>
      <xdr:spPr>
        <a:xfrm flipV="1">
          <a:off x="14401800" y="2511425"/>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30218</xdr:rowOff>
    </xdr:from>
    <xdr:ext cx="762000" cy="259045"/>
    <xdr:sp macro="" textlink="">
      <xdr:nvSpPr>
        <xdr:cNvPr id="446" name="将来負担の状況平均値テキスト"/>
        <xdr:cNvSpPr txBox="1"/>
      </xdr:nvSpPr>
      <xdr:spPr>
        <a:xfrm>
          <a:off x="17106900" y="27734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58141</xdr:rowOff>
    </xdr:from>
    <xdr:to>
      <xdr:col>24</xdr:col>
      <xdr:colOff>609600</xdr:colOff>
      <xdr:row>16</xdr:row>
      <xdr:rowOff>159741</xdr:rowOff>
    </xdr:to>
    <xdr:sp macro="" textlink="">
      <xdr:nvSpPr>
        <xdr:cNvPr id="447" name="フローチャート : 判断 446"/>
        <xdr:cNvSpPr/>
      </xdr:nvSpPr>
      <xdr:spPr>
        <a:xfrm>
          <a:off x="16967200" y="280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151663</xdr:rowOff>
    </xdr:from>
    <xdr:to>
      <xdr:col>21</xdr:col>
      <xdr:colOff>0</xdr:colOff>
      <xdr:row>14</xdr:row>
      <xdr:rowOff>154076</xdr:rowOff>
    </xdr:to>
    <xdr:cxnSp macro="">
      <xdr:nvCxnSpPr>
        <xdr:cNvPr id="448" name="直線コネクタ 447"/>
        <xdr:cNvCxnSpPr/>
      </xdr:nvCxnSpPr>
      <xdr:spPr>
        <a:xfrm flipV="1">
          <a:off x="13512800" y="255196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45110</xdr:rowOff>
    </xdr:from>
    <xdr:to>
      <xdr:col>23</xdr:col>
      <xdr:colOff>457200</xdr:colOff>
      <xdr:row>16</xdr:row>
      <xdr:rowOff>146710</xdr:rowOff>
    </xdr:to>
    <xdr:sp macro="" textlink="">
      <xdr:nvSpPr>
        <xdr:cNvPr id="449" name="フローチャート : 判断 448"/>
        <xdr:cNvSpPr/>
      </xdr:nvSpPr>
      <xdr:spPr>
        <a:xfrm>
          <a:off x="16129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156887</xdr:rowOff>
    </xdr:from>
    <xdr:ext cx="736600" cy="259045"/>
    <xdr:sp macro="" textlink="">
      <xdr:nvSpPr>
        <xdr:cNvPr id="450" name="テキスト ボックス 449"/>
        <xdr:cNvSpPr txBox="1"/>
      </xdr:nvSpPr>
      <xdr:spPr>
        <a:xfrm>
          <a:off x="15798800" y="25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51384</xdr:rowOff>
    </xdr:from>
    <xdr:to>
      <xdr:col>22</xdr:col>
      <xdr:colOff>254000</xdr:colOff>
      <xdr:row>16</xdr:row>
      <xdr:rowOff>152984</xdr:rowOff>
    </xdr:to>
    <xdr:sp macro="" textlink="">
      <xdr:nvSpPr>
        <xdr:cNvPr id="451" name="フローチャート : 判断 450"/>
        <xdr:cNvSpPr/>
      </xdr:nvSpPr>
      <xdr:spPr>
        <a:xfrm>
          <a:off x="15240000" y="279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137761</xdr:rowOff>
    </xdr:from>
    <xdr:ext cx="762000" cy="259045"/>
    <xdr:sp macro="" textlink="">
      <xdr:nvSpPr>
        <xdr:cNvPr id="452" name="テキスト ボックス 451"/>
        <xdr:cNvSpPr txBox="1"/>
      </xdr:nvSpPr>
      <xdr:spPr>
        <a:xfrm>
          <a:off x="14909800" y="288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97231</xdr:rowOff>
    </xdr:from>
    <xdr:to>
      <xdr:col>21</xdr:col>
      <xdr:colOff>50800</xdr:colOff>
      <xdr:row>17</xdr:row>
      <xdr:rowOff>27381</xdr:rowOff>
    </xdr:to>
    <xdr:sp macro="" textlink="">
      <xdr:nvSpPr>
        <xdr:cNvPr id="453" name="フローチャート : 判断 452"/>
        <xdr:cNvSpPr/>
      </xdr:nvSpPr>
      <xdr:spPr>
        <a:xfrm>
          <a:off x="14351000" y="284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12158</xdr:rowOff>
    </xdr:from>
    <xdr:ext cx="762000" cy="259045"/>
    <xdr:sp macro="" textlink="">
      <xdr:nvSpPr>
        <xdr:cNvPr id="454" name="テキスト ボックス 453"/>
        <xdr:cNvSpPr txBox="1"/>
      </xdr:nvSpPr>
      <xdr:spPr>
        <a:xfrm>
          <a:off x="14020800" y="292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88544</xdr:rowOff>
    </xdr:from>
    <xdr:to>
      <xdr:col>19</xdr:col>
      <xdr:colOff>533400</xdr:colOff>
      <xdr:row>17</xdr:row>
      <xdr:rowOff>18694</xdr:rowOff>
    </xdr:to>
    <xdr:sp macro="" textlink="">
      <xdr:nvSpPr>
        <xdr:cNvPr id="455" name="フローチャート : 判断 454"/>
        <xdr:cNvSpPr/>
      </xdr:nvSpPr>
      <xdr:spPr>
        <a:xfrm>
          <a:off x="13462000" y="283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3471</xdr:rowOff>
    </xdr:from>
    <xdr:ext cx="762000" cy="259045"/>
    <xdr:sp macro="" textlink="">
      <xdr:nvSpPr>
        <xdr:cNvPr id="456" name="テキスト ボックス 455"/>
        <xdr:cNvSpPr txBox="1"/>
      </xdr:nvSpPr>
      <xdr:spPr>
        <a:xfrm>
          <a:off x="13131800" y="291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60325</xdr:rowOff>
    </xdr:from>
    <xdr:to>
      <xdr:col>22</xdr:col>
      <xdr:colOff>254000</xdr:colOff>
      <xdr:row>14</xdr:row>
      <xdr:rowOff>161925</xdr:rowOff>
    </xdr:to>
    <xdr:sp macro="" textlink="">
      <xdr:nvSpPr>
        <xdr:cNvPr id="462" name="円/楕円 461"/>
        <xdr:cNvSpPr/>
      </xdr:nvSpPr>
      <xdr:spPr>
        <a:xfrm>
          <a:off x="15240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652</xdr:rowOff>
    </xdr:from>
    <xdr:ext cx="762000" cy="259045"/>
    <xdr:sp macro="" textlink="">
      <xdr:nvSpPr>
        <xdr:cNvPr id="463" name="テキスト ボックス 462"/>
        <xdr:cNvSpPr txBox="1"/>
      </xdr:nvSpPr>
      <xdr:spPr>
        <a:xfrm>
          <a:off x="14909800" y="222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100863</xdr:rowOff>
    </xdr:from>
    <xdr:to>
      <xdr:col>21</xdr:col>
      <xdr:colOff>50800</xdr:colOff>
      <xdr:row>15</xdr:row>
      <xdr:rowOff>31013</xdr:rowOff>
    </xdr:to>
    <xdr:sp macro="" textlink="">
      <xdr:nvSpPr>
        <xdr:cNvPr id="464" name="円/楕円 463"/>
        <xdr:cNvSpPr/>
      </xdr:nvSpPr>
      <xdr:spPr>
        <a:xfrm>
          <a:off x="14351000" y="25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41190</xdr:rowOff>
    </xdr:from>
    <xdr:ext cx="762000" cy="259045"/>
    <xdr:sp macro="" textlink="">
      <xdr:nvSpPr>
        <xdr:cNvPr id="465" name="テキスト ボックス 464"/>
        <xdr:cNvSpPr txBox="1"/>
      </xdr:nvSpPr>
      <xdr:spPr>
        <a:xfrm>
          <a:off x="14020800" y="227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103276</xdr:rowOff>
    </xdr:from>
    <xdr:to>
      <xdr:col>19</xdr:col>
      <xdr:colOff>533400</xdr:colOff>
      <xdr:row>15</xdr:row>
      <xdr:rowOff>33426</xdr:rowOff>
    </xdr:to>
    <xdr:sp macro="" textlink="">
      <xdr:nvSpPr>
        <xdr:cNvPr id="466" name="円/楕円 465"/>
        <xdr:cNvSpPr/>
      </xdr:nvSpPr>
      <xdr:spPr>
        <a:xfrm>
          <a:off x="13462000" y="25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43603</xdr:rowOff>
    </xdr:from>
    <xdr:ext cx="762000" cy="259045"/>
    <xdr:sp macro="" textlink="">
      <xdr:nvSpPr>
        <xdr:cNvPr id="467" name="テキスト ボックス 466"/>
        <xdr:cNvSpPr txBox="1"/>
      </xdr:nvSpPr>
      <xdr:spPr>
        <a:xfrm>
          <a:off x="13131800" y="227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岐阜県瑞浪市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39,334
38,505
174.86
16,214,339
15,487,918
425,172
8,774,705
13,648,070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類似団体平均と比較すると人件費に係る経常収支比率が高くなっている。人口一人当たりの人件費（</a:t>
          </a:r>
          <a:r>
            <a:rPr kumimoji="1" lang="en-US" altLang="ja-JP" sz="1300">
              <a:latin typeface="ＭＳ Ｐゴシック"/>
            </a:rPr>
            <a:t>70,324</a:t>
          </a:r>
          <a:r>
            <a:rPr kumimoji="1" lang="ja-JP" altLang="en-US" sz="1300">
              <a:latin typeface="ＭＳ Ｐゴシック"/>
            </a:rPr>
            <a:t>円）を見ても、類似団体の平均より</a:t>
          </a:r>
          <a:r>
            <a:rPr kumimoji="1" lang="en-US" altLang="ja-JP" sz="1300">
              <a:latin typeface="ＭＳ Ｐゴシック"/>
            </a:rPr>
            <a:t>4.4</a:t>
          </a:r>
          <a:r>
            <a:rPr kumimoji="1" lang="ja-JP" altLang="en-US" sz="1300">
              <a:latin typeface="ＭＳ Ｐゴシック"/>
            </a:rPr>
            <a:t>％高い。今後も業務内容の見直し・改善、民間企業への業務委託や指定管理者制度の活用等により、さらなる業務の効率化と適正な定員管理を推進し、その他の経常経費とのバランスを取りながら、引き続き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50800</xdr:rowOff>
    </xdr:to>
    <xdr:cxnSp macro="">
      <xdr:nvCxnSpPr>
        <xdr:cNvPr id="61" name="直線コネクタ 60"/>
        <xdr:cNvCxnSpPr/>
      </xdr:nvCxnSpPr>
      <xdr:spPr>
        <a:xfrm flipV="1">
          <a:off x="4826000" y="5738586"/>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78015</xdr:rowOff>
    </xdr:from>
    <xdr:to>
      <xdr:col>7</xdr:col>
      <xdr:colOff>15875</xdr:colOff>
      <xdr:row>41</xdr:row>
      <xdr:rowOff>37193</xdr:rowOff>
    </xdr:to>
    <xdr:cxnSp macro="">
      <xdr:nvCxnSpPr>
        <xdr:cNvPr id="66" name="直線コネクタ 65"/>
        <xdr:cNvCxnSpPr/>
      </xdr:nvCxnSpPr>
      <xdr:spPr>
        <a:xfrm>
          <a:off x="3987800" y="69360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7"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78015</xdr:rowOff>
    </xdr:from>
    <xdr:to>
      <xdr:col>5</xdr:col>
      <xdr:colOff>549275</xdr:colOff>
      <xdr:row>41</xdr:row>
      <xdr:rowOff>113393</xdr:rowOff>
    </xdr:to>
    <xdr:cxnSp macro="">
      <xdr:nvCxnSpPr>
        <xdr:cNvPr id="69" name="直線コネクタ 68"/>
        <xdr:cNvCxnSpPr/>
      </xdr:nvCxnSpPr>
      <xdr:spPr>
        <a:xfrm flipV="1">
          <a:off x="3098800" y="69360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157843</xdr:rowOff>
    </xdr:from>
    <xdr:to>
      <xdr:col>5</xdr:col>
      <xdr:colOff>600075</xdr:colOff>
      <xdr:row>37</xdr:row>
      <xdr:rowOff>87993</xdr:rowOff>
    </xdr:to>
    <xdr:sp macro="" textlink="">
      <xdr:nvSpPr>
        <xdr:cNvPr id="70" name="フローチャート : 判断 69"/>
        <xdr:cNvSpPr/>
      </xdr:nvSpPr>
      <xdr:spPr>
        <a:xfrm>
          <a:off x="3937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98170</xdr:rowOff>
    </xdr:from>
    <xdr:ext cx="736600" cy="259045"/>
    <xdr:sp macro="" textlink="">
      <xdr:nvSpPr>
        <xdr:cNvPr id="71" name="テキスト ボックス 70"/>
        <xdr:cNvSpPr txBox="1"/>
      </xdr:nvSpPr>
      <xdr:spPr>
        <a:xfrm>
          <a:off x="3606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91622</xdr:rowOff>
    </xdr:from>
    <xdr:to>
      <xdr:col>4</xdr:col>
      <xdr:colOff>346075</xdr:colOff>
      <xdr:row>41</xdr:row>
      <xdr:rowOff>113393</xdr:rowOff>
    </xdr:to>
    <xdr:cxnSp macro="">
      <xdr:nvCxnSpPr>
        <xdr:cNvPr id="72" name="直線コネクタ 71"/>
        <xdr:cNvCxnSpPr/>
      </xdr:nvCxnSpPr>
      <xdr:spPr>
        <a:xfrm>
          <a:off x="2209800" y="7121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3" name="フローチャート : 判断 72"/>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4" name="テキスト ボックス 73"/>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15422</xdr:rowOff>
    </xdr:from>
    <xdr:to>
      <xdr:col>3</xdr:col>
      <xdr:colOff>142875</xdr:colOff>
      <xdr:row>41</xdr:row>
      <xdr:rowOff>91622</xdr:rowOff>
    </xdr:to>
    <xdr:cxnSp macro="">
      <xdr:nvCxnSpPr>
        <xdr:cNvPr id="75" name="直線コネクタ 74"/>
        <xdr:cNvCxnSpPr/>
      </xdr:nvCxnSpPr>
      <xdr:spPr>
        <a:xfrm>
          <a:off x="1320800" y="7044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7" name="テキスト ボックス 76"/>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46265</xdr:rowOff>
    </xdr:from>
    <xdr:to>
      <xdr:col>1</xdr:col>
      <xdr:colOff>676275</xdr:colOff>
      <xdr:row>39</xdr:row>
      <xdr:rowOff>147865</xdr:rowOff>
    </xdr:to>
    <xdr:sp macro="" textlink="">
      <xdr:nvSpPr>
        <xdr:cNvPr id="78" name="フローチャート : 判断 77"/>
        <xdr:cNvSpPr/>
      </xdr:nvSpPr>
      <xdr:spPr>
        <a:xfrm>
          <a:off x="1270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158042</xdr:rowOff>
    </xdr:from>
    <xdr:ext cx="762000" cy="259045"/>
    <xdr:sp macro="" textlink="">
      <xdr:nvSpPr>
        <xdr:cNvPr id="79" name="テキスト ボックス 78"/>
        <xdr:cNvSpPr txBox="1"/>
      </xdr:nvSpPr>
      <xdr:spPr>
        <a:xfrm>
          <a:off x="939800" y="650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157843</xdr:rowOff>
    </xdr:from>
    <xdr:to>
      <xdr:col>7</xdr:col>
      <xdr:colOff>66675</xdr:colOff>
      <xdr:row>41</xdr:row>
      <xdr:rowOff>87993</xdr:rowOff>
    </xdr:to>
    <xdr:sp macro="" textlink="">
      <xdr:nvSpPr>
        <xdr:cNvPr id="85" name="円/楕円 84"/>
        <xdr:cNvSpPr/>
      </xdr:nvSpPr>
      <xdr:spPr>
        <a:xfrm>
          <a:off x="47752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129920</xdr:rowOff>
    </xdr:from>
    <xdr:ext cx="762000" cy="259045"/>
    <xdr:sp macro="" textlink="">
      <xdr:nvSpPr>
        <xdr:cNvPr id="86" name="人件費該当値テキスト"/>
        <xdr:cNvSpPr txBox="1"/>
      </xdr:nvSpPr>
      <xdr:spPr>
        <a:xfrm>
          <a:off x="49149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27215</xdr:rowOff>
    </xdr:from>
    <xdr:to>
      <xdr:col>5</xdr:col>
      <xdr:colOff>600075</xdr:colOff>
      <xdr:row>40</xdr:row>
      <xdr:rowOff>128815</xdr:rowOff>
    </xdr:to>
    <xdr:sp macro="" textlink="">
      <xdr:nvSpPr>
        <xdr:cNvPr id="87" name="円/楕円 86"/>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113592</xdr:rowOff>
    </xdr:from>
    <xdr:ext cx="736600" cy="259045"/>
    <xdr:sp macro="" textlink="">
      <xdr:nvSpPr>
        <xdr:cNvPr id="88" name="テキスト ボックス 87"/>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62593</xdr:rowOff>
    </xdr:from>
    <xdr:to>
      <xdr:col>4</xdr:col>
      <xdr:colOff>396875</xdr:colOff>
      <xdr:row>41</xdr:row>
      <xdr:rowOff>164193</xdr:rowOff>
    </xdr:to>
    <xdr:sp macro="" textlink="">
      <xdr:nvSpPr>
        <xdr:cNvPr id="89" name="円/楕円 88"/>
        <xdr:cNvSpPr/>
      </xdr:nvSpPr>
      <xdr:spPr>
        <a:xfrm>
          <a:off x="3048000" y="70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148970</xdr:rowOff>
    </xdr:from>
    <xdr:ext cx="762000" cy="259045"/>
    <xdr:sp macro="" textlink="">
      <xdr:nvSpPr>
        <xdr:cNvPr id="90" name="テキスト ボックス 89"/>
        <xdr:cNvSpPr txBox="1"/>
      </xdr:nvSpPr>
      <xdr:spPr>
        <a:xfrm>
          <a:off x="2717800" y="71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40822</xdr:rowOff>
    </xdr:from>
    <xdr:to>
      <xdr:col>3</xdr:col>
      <xdr:colOff>193675</xdr:colOff>
      <xdr:row>41</xdr:row>
      <xdr:rowOff>142422</xdr:rowOff>
    </xdr:to>
    <xdr:sp macro="" textlink="">
      <xdr:nvSpPr>
        <xdr:cNvPr id="91" name="円/楕円 90"/>
        <xdr:cNvSpPr/>
      </xdr:nvSpPr>
      <xdr:spPr>
        <a:xfrm>
          <a:off x="2159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127199</xdr:rowOff>
    </xdr:from>
    <xdr:ext cx="762000" cy="259045"/>
    <xdr:sp macro="" textlink="">
      <xdr:nvSpPr>
        <xdr:cNvPr id="92" name="テキスト ボックス 91"/>
        <xdr:cNvSpPr txBox="1"/>
      </xdr:nvSpPr>
      <xdr:spPr>
        <a:xfrm>
          <a:off x="1828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136072</xdr:rowOff>
    </xdr:from>
    <xdr:to>
      <xdr:col>1</xdr:col>
      <xdr:colOff>676275</xdr:colOff>
      <xdr:row>41</xdr:row>
      <xdr:rowOff>66222</xdr:rowOff>
    </xdr:to>
    <xdr:sp macro="" textlink="">
      <xdr:nvSpPr>
        <xdr:cNvPr id="93" name="円/楕円 92"/>
        <xdr:cNvSpPr/>
      </xdr:nvSpPr>
      <xdr:spPr>
        <a:xfrm>
          <a:off x="1270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50999</xdr:rowOff>
    </xdr:from>
    <xdr:ext cx="762000" cy="259045"/>
    <xdr:sp macro="" textlink="">
      <xdr:nvSpPr>
        <xdr:cNvPr id="94" name="テキスト ボックス 93"/>
        <xdr:cNvSpPr txBox="1"/>
      </xdr:nvSpPr>
      <xdr:spPr>
        <a:xfrm>
          <a:off x="939800" y="70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高くなっているのは、指定管理者制度や民間委託等による委託料の増加、ごみ焼却施設をはじめ、原油費の高騰に伴う施設の維持管理経費の増加が大きな要因である。各事務経費、管理経費の節減を図り、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143329</xdr:rowOff>
    </xdr:from>
    <xdr:to>
      <xdr:col>24</xdr:col>
      <xdr:colOff>31750</xdr:colOff>
      <xdr:row>21</xdr:row>
      <xdr:rowOff>20864</xdr:rowOff>
    </xdr:to>
    <xdr:cxnSp macro="">
      <xdr:nvCxnSpPr>
        <xdr:cNvPr id="124" name="直線コネクタ 123"/>
        <xdr:cNvCxnSpPr/>
      </xdr:nvCxnSpPr>
      <xdr:spPr>
        <a:xfrm flipV="1">
          <a:off x="16510000" y="2543629"/>
          <a:ext cx="0" cy="107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164391</xdr:rowOff>
    </xdr:from>
    <xdr:ext cx="762000" cy="259045"/>
    <xdr:sp macro="" textlink="">
      <xdr:nvSpPr>
        <xdr:cNvPr id="125" name="物件費最小値テキスト"/>
        <xdr:cNvSpPr txBox="1"/>
      </xdr:nvSpPr>
      <xdr:spPr>
        <a:xfrm>
          <a:off x="16598900" y="359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23</xdr:col>
      <xdr:colOff>628650</xdr:colOff>
      <xdr:row>21</xdr:row>
      <xdr:rowOff>20864</xdr:rowOff>
    </xdr:from>
    <xdr:to>
      <xdr:col>24</xdr:col>
      <xdr:colOff>120650</xdr:colOff>
      <xdr:row>21</xdr:row>
      <xdr:rowOff>20864</xdr:rowOff>
    </xdr:to>
    <xdr:cxnSp macro="">
      <xdr:nvCxnSpPr>
        <xdr:cNvPr id="126" name="直線コネクタ 125"/>
        <xdr:cNvCxnSpPr/>
      </xdr:nvCxnSpPr>
      <xdr:spPr>
        <a:xfrm>
          <a:off x="16421100" y="362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58256</xdr:rowOff>
    </xdr:from>
    <xdr:ext cx="762000" cy="259045"/>
    <xdr:sp macro="" textlink="">
      <xdr:nvSpPr>
        <xdr:cNvPr id="127" name="物件費最大値テキスト"/>
        <xdr:cNvSpPr txBox="1"/>
      </xdr:nvSpPr>
      <xdr:spPr>
        <a:xfrm>
          <a:off x="16598900" y="228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23</xdr:col>
      <xdr:colOff>628650</xdr:colOff>
      <xdr:row>14</xdr:row>
      <xdr:rowOff>143329</xdr:rowOff>
    </xdr:from>
    <xdr:to>
      <xdr:col>24</xdr:col>
      <xdr:colOff>120650</xdr:colOff>
      <xdr:row>14</xdr:row>
      <xdr:rowOff>143329</xdr:rowOff>
    </xdr:to>
    <xdr:cxnSp macro="">
      <xdr:nvCxnSpPr>
        <xdr:cNvPr id="128" name="直線コネクタ 127"/>
        <xdr:cNvCxnSpPr/>
      </xdr:nvCxnSpPr>
      <xdr:spPr>
        <a:xfrm>
          <a:off x="16421100" y="254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135164</xdr:rowOff>
    </xdr:from>
    <xdr:to>
      <xdr:col>24</xdr:col>
      <xdr:colOff>31750</xdr:colOff>
      <xdr:row>21</xdr:row>
      <xdr:rowOff>20864</xdr:rowOff>
    </xdr:to>
    <xdr:cxnSp macro="">
      <xdr:nvCxnSpPr>
        <xdr:cNvPr id="129" name="直線コネクタ 128"/>
        <xdr:cNvCxnSpPr/>
      </xdr:nvCxnSpPr>
      <xdr:spPr>
        <a:xfrm>
          <a:off x="15671800" y="339271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19248</xdr:rowOff>
    </xdr:from>
    <xdr:ext cx="762000" cy="259045"/>
    <xdr:sp macro="" textlink="">
      <xdr:nvSpPr>
        <xdr:cNvPr id="130" name="物件費平均値テキスト"/>
        <xdr:cNvSpPr txBox="1"/>
      </xdr:nvSpPr>
      <xdr:spPr>
        <a:xfrm>
          <a:off x="16598900" y="276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2721</xdr:rowOff>
    </xdr:from>
    <xdr:to>
      <xdr:col>24</xdr:col>
      <xdr:colOff>82550</xdr:colOff>
      <xdr:row>17</xdr:row>
      <xdr:rowOff>104321</xdr:rowOff>
    </xdr:to>
    <xdr:sp macro="" textlink="">
      <xdr:nvSpPr>
        <xdr:cNvPr id="131" name="フローチャート : 判断 130"/>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102507</xdr:rowOff>
    </xdr:from>
    <xdr:to>
      <xdr:col>22</xdr:col>
      <xdr:colOff>565150</xdr:colOff>
      <xdr:row>19</xdr:row>
      <xdr:rowOff>135164</xdr:rowOff>
    </xdr:to>
    <xdr:cxnSp macro="">
      <xdr:nvCxnSpPr>
        <xdr:cNvPr id="132" name="直線コネクタ 131"/>
        <xdr:cNvCxnSpPr/>
      </xdr:nvCxnSpPr>
      <xdr:spPr>
        <a:xfrm>
          <a:off x="14782800" y="3360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3" name="フローチャート :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86178</xdr:rowOff>
    </xdr:from>
    <xdr:to>
      <xdr:col>21</xdr:col>
      <xdr:colOff>361950</xdr:colOff>
      <xdr:row>19</xdr:row>
      <xdr:rowOff>102507</xdr:rowOff>
    </xdr:to>
    <xdr:cxnSp macro="">
      <xdr:nvCxnSpPr>
        <xdr:cNvPr id="135" name="直線コネクタ 134"/>
        <xdr:cNvCxnSpPr/>
      </xdr:nvCxnSpPr>
      <xdr:spPr>
        <a:xfrm>
          <a:off x="13893800" y="33437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157843</xdr:rowOff>
    </xdr:from>
    <xdr:to>
      <xdr:col>21</xdr:col>
      <xdr:colOff>412750</xdr:colOff>
      <xdr:row>17</xdr:row>
      <xdr:rowOff>87993</xdr:rowOff>
    </xdr:to>
    <xdr:sp macro="" textlink="">
      <xdr:nvSpPr>
        <xdr:cNvPr id="136" name="フローチャート :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86178</xdr:rowOff>
    </xdr:from>
    <xdr:to>
      <xdr:col>20</xdr:col>
      <xdr:colOff>158750</xdr:colOff>
      <xdr:row>20</xdr:row>
      <xdr:rowOff>12700</xdr:rowOff>
    </xdr:to>
    <xdr:cxnSp macro="">
      <xdr:nvCxnSpPr>
        <xdr:cNvPr id="138" name="直線コネクタ 137"/>
        <xdr:cNvCxnSpPr/>
      </xdr:nvCxnSpPr>
      <xdr:spPr>
        <a:xfrm flipV="1">
          <a:off x="13004800" y="3343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125186</xdr:rowOff>
    </xdr:from>
    <xdr:to>
      <xdr:col>20</xdr:col>
      <xdr:colOff>209550</xdr:colOff>
      <xdr:row>17</xdr:row>
      <xdr:rowOff>55336</xdr:rowOff>
    </xdr:to>
    <xdr:sp macro="" textlink="">
      <xdr:nvSpPr>
        <xdr:cNvPr id="139" name="フローチャート : 判断 138"/>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65513</xdr:rowOff>
    </xdr:from>
    <xdr:ext cx="762000" cy="259045"/>
    <xdr:sp macro="" textlink="">
      <xdr:nvSpPr>
        <xdr:cNvPr id="140" name="テキスト ボックス 139"/>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12</xdr:row>
      <xdr:rowOff>141514</xdr:rowOff>
    </xdr:from>
    <xdr:to>
      <xdr:col>19</xdr:col>
      <xdr:colOff>6350</xdr:colOff>
      <xdr:row>13</xdr:row>
      <xdr:rowOff>71664</xdr:rowOff>
    </xdr:to>
    <xdr:sp macro="" textlink="">
      <xdr:nvSpPr>
        <xdr:cNvPr id="141" name="フローチャート : 判断 140"/>
        <xdr:cNvSpPr/>
      </xdr:nvSpPr>
      <xdr:spPr>
        <a:xfrm>
          <a:off x="12954000" y="21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81841</xdr:rowOff>
    </xdr:from>
    <xdr:ext cx="762000" cy="259045"/>
    <xdr:sp macro="" textlink="">
      <xdr:nvSpPr>
        <xdr:cNvPr id="142" name="テキスト ボックス 141"/>
        <xdr:cNvSpPr txBox="1"/>
      </xdr:nvSpPr>
      <xdr:spPr>
        <a:xfrm>
          <a:off x="12623800" y="19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141514</xdr:rowOff>
    </xdr:from>
    <xdr:to>
      <xdr:col>24</xdr:col>
      <xdr:colOff>82550</xdr:colOff>
      <xdr:row>21</xdr:row>
      <xdr:rowOff>71664</xdr:rowOff>
    </xdr:to>
    <xdr:sp macro="" textlink="">
      <xdr:nvSpPr>
        <xdr:cNvPr id="148" name="円/楕円 147"/>
        <xdr:cNvSpPr/>
      </xdr:nvSpPr>
      <xdr:spPr>
        <a:xfrm>
          <a:off x="16459200" y="35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50091</xdr:rowOff>
    </xdr:from>
    <xdr:ext cx="762000" cy="259045"/>
    <xdr:sp macro="" textlink="">
      <xdr:nvSpPr>
        <xdr:cNvPr id="149" name="物件費該当値テキスト"/>
        <xdr:cNvSpPr txBox="1"/>
      </xdr:nvSpPr>
      <xdr:spPr>
        <a:xfrm>
          <a:off x="16598900" y="347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84364</xdr:rowOff>
    </xdr:from>
    <xdr:to>
      <xdr:col>22</xdr:col>
      <xdr:colOff>615950</xdr:colOff>
      <xdr:row>20</xdr:row>
      <xdr:rowOff>14514</xdr:rowOff>
    </xdr:to>
    <xdr:sp macro="" textlink="">
      <xdr:nvSpPr>
        <xdr:cNvPr id="150" name="円/楕円 149"/>
        <xdr:cNvSpPr/>
      </xdr:nvSpPr>
      <xdr:spPr>
        <a:xfrm>
          <a:off x="15621000" y="334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170741</xdr:rowOff>
    </xdr:from>
    <xdr:ext cx="736600" cy="259045"/>
    <xdr:sp macro="" textlink="">
      <xdr:nvSpPr>
        <xdr:cNvPr id="151" name="テキスト ボックス 150"/>
        <xdr:cNvSpPr txBox="1"/>
      </xdr:nvSpPr>
      <xdr:spPr>
        <a:xfrm>
          <a:off x="15290800" y="342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51707</xdr:rowOff>
    </xdr:from>
    <xdr:to>
      <xdr:col>21</xdr:col>
      <xdr:colOff>412750</xdr:colOff>
      <xdr:row>19</xdr:row>
      <xdr:rowOff>153307</xdr:rowOff>
    </xdr:to>
    <xdr:sp macro="" textlink="">
      <xdr:nvSpPr>
        <xdr:cNvPr id="152" name="円/楕円 151"/>
        <xdr:cNvSpPr/>
      </xdr:nvSpPr>
      <xdr:spPr>
        <a:xfrm>
          <a:off x="14732000" y="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138084</xdr:rowOff>
    </xdr:from>
    <xdr:ext cx="762000" cy="259045"/>
    <xdr:sp macro="" textlink="">
      <xdr:nvSpPr>
        <xdr:cNvPr id="153" name="テキスト ボックス 152"/>
        <xdr:cNvSpPr txBox="1"/>
      </xdr:nvSpPr>
      <xdr:spPr>
        <a:xfrm>
          <a:off x="144018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35378</xdr:rowOff>
    </xdr:from>
    <xdr:to>
      <xdr:col>20</xdr:col>
      <xdr:colOff>209550</xdr:colOff>
      <xdr:row>19</xdr:row>
      <xdr:rowOff>136978</xdr:rowOff>
    </xdr:to>
    <xdr:sp macro="" textlink="">
      <xdr:nvSpPr>
        <xdr:cNvPr id="154" name="円/楕円 153"/>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121755</xdr:rowOff>
    </xdr:from>
    <xdr:ext cx="762000" cy="259045"/>
    <xdr:sp macro="" textlink="">
      <xdr:nvSpPr>
        <xdr:cNvPr id="155" name="テキスト ボックス 154"/>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133350</xdr:rowOff>
    </xdr:from>
    <xdr:to>
      <xdr:col>19</xdr:col>
      <xdr:colOff>6350</xdr:colOff>
      <xdr:row>20</xdr:row>
      <xdr:rowOff>63500</xdr:rowOff>
    </xdr:to>
    <xdr:sp macro="" textlink="">
      <xdr:nvSpPr>
        <xdr:cNvPr id="156" name="円/楕円 155"/>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48277</xdr:rowOff>
    </xdr:from>
    <xdr:ext cx="762000" cy="259045"/>
    <xdr:sp macro="" textlink="">
      <xdr:nvSpPr>
        <xdr:cNvPr id="157" name="テキスト ボックス 156"/>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を上回っている。高齢化の進展や子育て支援政策の拡充により扶助費は更に増加が見込まれるが、市民サービスの向上と扶助費の抑制との適正なバランスを保つよう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58420</xdr:rowOff>
    </xdr:from>
    <xdr:to>
      <xdr:col>7</xdr:col>
      <xdr:colOff>15875</xdr:colOff>
      <xdr:row>61</xdr:row>
      <xdr:rowOff>1270</xdr:rowOff>
    </xdr:to>
    <xdr:cxnSp macro="">
      <xdr:nvCxnSpPr>
        <xdr:cNvPr id="183" name="直線コネクタ 182"/>
        <xdr:cNvCxnSpPr/>
      </xdr:nvCxnSpPr>
      <xdr:spPr>
        <a:xfrm flipV="1">
          <a:off x="4826000" y="93167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144797</xdr:rowOff>
    </xdr:from>
    <xdr:ext cx="762000" cy="259045"/>
    <xdr:sp macro="" textlink="">
      <xdr:nvSpPr>
        <xdr:cNvPr id="184"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1270</xdr:rowOff>
    </xdr:from>
    <xdr:to>
      <xdr:col>7</xdr:col>
      <xdr:colOff>104775</xdr:colOff>
      <xdr:row>61</xdr:row>
      <xdr:rowOff>1270</xdr:rowOff>
    </xdr:to>
    <xdr:cxnSp macro="">
      <xdr:nvCxnSpPr>
        <xdr:cNvPr id="185" name="直線コネクタ 184"/>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144797</xdr:rowOff>
    </xdr:from>
    <xdr:ext cx="762000" cy="259045"/>
    <xdr:sp macro="" textlink="">
      <xdr:nvSpPr>
        <xdr:cNvPr id="186" name="扶助費最大値テキスト"/>
        <xdr:cNvSpPr txBox="1"/>
      </xdr:nvSpPr>
      <xdr:spPr>
        <a:xfrm>
          <a:off x="4914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54</xdr:row>
      <xdr:rowOff>58420</xdr:rowOff>
    </xdr:from>
    <xdr:to>
      <xdr:col>7</xdr:col>
      <xdr:colOff>104775</xdr:colOff>
      <xdr:row>54</xdr:row>
      <xdr:rowOff>58420</xdr:rowOff>
    </xdr:to>
    <xdr:cxnSp macro="">
      <xdr:nvCxnSpPr>
        <xdr:cNvPr id="187" name="直線コネクタ 186"/>
        <xdr:cNvCxnSpPr/>
      </xdr:nvCxnSpPr>
      <xdr:spPr>
        <a:xfrm>
          <a:off x="4737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92710</xdr:rowOff>
    </xdr:from>
    <xdr:to>
      <xdr:col>7</xdr:col>
      <xdr:colOff>15875</xdr:colOff>
      <xdr:row>60</xdr:row>
      <xdr:rowOff>127000</xdr:rowOff>
    </xdr:to>
    <xdr:cxnSp macro="">
      <xdr:nvCxnSpPr>
        <xdr:cNvPr id="188" name="直線コネクタ 187"/>
        <xdr:cNvCxnSpPr/>
      </xdr:nvCxnSpPr>
      <xdr:spPr>
        <a:xfrm>
          <a:off x="3987800" y="102082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69867</xdr:rowOff>
    </xdr:from>
    <xdr:ext cx="762000" cy="259045"/>
    <xdr:sp macro="" textlink="">
      <xdr:nvSpPr>
        <xdr:cNvPr id="189" name="扶助費平均値テキスト"/>
        <xdr:cNvSpPr txBox="1"/>
      </xdr:nvSpPr>
      <xdr:spPr>
        <a:xfrm>
          <a:off x="4914900" y="984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53340</xdr:rowOff>
    </xdr:from>
    <xdr:to>
      <xdr:col>7</xdr:col>
      <xdr:colOff>66675</xdr:colOff>
      <xdr:row>58</xdr:row>
      <xdr:rowOff>154940</xdr:rowOff>
    </xdr:to>
    <xdr:sp macro="" textlink="">
      <xdr:nvSpPr>
        <xdr:cNvPr id="190" name="フローチャート : 判断 189"/>
        <xdr:cNvSpPr/>
      </xdr:nvSpPr>
      <xdr:spPr>
        <a:xfrm>
          <a:off x="4775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92710</xdr:rowOff>
    </xdr:from>
    <xdr:to>
      <xdr:col>5</xdr:col>
      <xdr:colOff>549275</xdr:colOff>
      <xdr:row>59</xdr:row>
      <xdr:rowOff>161290</xdr:rowOff>
    </xdr:to>
    <xdr:cxnSp macro="">
      <xdr:nvCxnSpPr>
        <xdr:cNvPr id="191" name="直線コネクタ 190"/>
        <xdr:cNvCxnSpPr/>
      </xdr:nvCxnSpPr>
      <xdr:spPr>
        <a:xfrm flipV="1">
          <a:off x="3098800" y="10208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53340</xdr:rowOff>
    </xdr:from>
    <xdr:to>
      <xdr:col>5</xdr:col>
      <xdr:colOff>600075</xdr:colOff>
      <xdr:row>58</xdr:row>
      <xdr:rowOff>154940</xdr:rowOff>
    </xdr:to>
    <xdr:sp macro="" textlink="">
      <xdr:nvSpPr>
        <xdr:cNvPr id="192" name="フローチャート : 判断 191"/>
        <xdr:cNvSpPr/>
      </xdr:nvSpPr>
      <xdr:spPr>
        <a:xfrm>
          <a:off x="3937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165117</xdr:rowOff>
    </xdr:from>
    <xdr:ext cx="736600" cy="259045"/>
    <xdr:sp macro="" textlink="">
      <xdr:nvSpPr>
        <xdr:cNvPr id="193" name="テキスト ボックス 192"/>
        <xdr:cNvSpPr txBox="1"/>
      </xdr:nvSpPr>
      <xdr:spPr>
        <a:xfrm>
          <a:off x="3606800" y="976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69850</xdr:rowOff>
    </xdr:from>
    <xdr:to>
      <xdr:col>4</xdr:col>
      <xdr:colOff>346075</xdr:colOff>
      <xdr:row>59</xdr:row>
      <xdr:rowOff>161290</xdr:rowOff>
    </xdr:to>
    <xdr:cxnSp macro="">
      <xdr:nvCxnSpPr>
        <xdr:cNvPr id="194" name="直線コネクタ 193"/>
        <xdr:cNvCxnSpPr/>
      </xdr:nvCxnSpPr>
      <xdr:spPr>
        <a:xfrm>
          <a:off x="2209800" y="1018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133350</xdr:rowOff>
    </xdr:from>
    <xdr:to>
      <xdr:col>4</xdr:col>
      <xdr:colOff>396875</xdr:colOff>
      <xdr:row>58</xdr:row>
      <xdr:rowOff>63500</xdr:rowOff>
    </xdr:to>
    <xdr:sp macro="" textlink="">
      <xdr:nvSpPr>
        <xdr:cNvPr id="195" name="フローチャート : 判断 194"/>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73677</xdr:rowOff>
    </xdr:from>
    <xdr:ext cx="762000" cy="259045"/>
    <xdr:sp macro="" textlink="">
      <xdr:nvSpPr>
        <xdr:cNvPr id="196" name="テキスト ボックス 195"/>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104140</xdr:rowOff>
    </xdr:from>
    <xdr:to>
      <xdr:col>3</xdr:col>
      <xdr:colOff>142875</xdr:colOff>
      <xdr:row>59</xdr:row>
      <xdr:rowOff>69850</xdr:rowOff>
    </xdr:to>
    <xdr:cxnSp macro="">
      <xdr:nvCxnSpPr>
        <xdr:cNvPr id="197" name="直線コネクタ 196"/>
        <xdr:cNvCxnSpPr/>
      </xdr:nvCxnSpPr>
      <xdr:spPr>
        <a:xfrm>
          <a:off x="1320800" y="100482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8" name="フローチャート : 判断 197"/>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153687</xdr:rowOff>
    </xdr:from>
    <xdr:ext cx="762000" cy="259045"/>
    <xdr:sp macro="" textlink="">
      <xdr:nvSpPr>
        <xdr:cNvPr id="199" name="テキスト ボックス 198"/>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61</xdr:row>
      <xdr:rowOff>64770</xdr:rowOff>
    </xdr:from>
    <xdr:to>
      <xdr:col>1</xdr:col>
      <xdr:colOff>676275</xdr:colOff>
      <xdr:row>61</xdr:row>
      <xdr:rowOff>166370</xdr:rowOff>
    </xdr:to>
    <xdr:sp macro="" textlink="">
      <xdr:nvSpPr>
        <xdr:cNvPr id="200" name="フローチャート : 判断 199"/>
        <xdr:cNvSpPr/>
      </xdr:nvSpPr>
      <xdr:spPr>
        <a:xfrm>
          <a:off x="1270000" y="1052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61</xdr:row>
      <xdr:rowOff>151147</xdr:rowOff>
    </xdr:from>
    <xdr:ext cx="762000" cy="259045"/>
    <xdr:sp macro="" textlink="">
      <xdr:nvSpPr>
        <xdr:cNvPr id="201" name="テキスト ボックス 200"/>
        <xdr:cNvSpPr txBox="1"/>
      </xdr:nvSpPr>
      <xdr:spPr>
        <a:xfrm>
          <a:off x="939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76200</xdr:rowOff>
    </xdr:from>
    <xdr:to>
      <xdr:col>7</xdr:col>
      <xdr:colOff>66675</xdr:colOff>
      <xdr:row>61</xdr:row>
      <xdr:rowOff>6350</xdr:rowOff>
    </xdr:to>
    <xdr:sp macro="" textlink="">
      <xdr:nvSpPr>
        <xdr:cNvPr id="207" name="円/楕円 206"/>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156227</xdr:rowOff>
    </xdr:from>
    <xdr:ext cx="762000" cy="259045"/>
    <xdr:sp macro="" textlink="">
      <xdr:nvSpPr>
        <xdr:cNvPr id="208" name="扶助費該当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41910</xdr:rowOff>
    </xdr:from>
    <xdr:to>
      <xdr:col>5</xdr:col>
      <xdr:colOff>600075</xdr:colOff>
      <xdr:row>59</xdr:row>
      <xdr:rowOff>143510</xdr:rowOff>
    </xdr:to>
    <xdr:sp macro="" textlink="">
      <xdr:nvSpPr>
        <xdr:cNvPr id="209" name="円/楕円 208"/>
        <xdr:cNvSpPr/>
      </xdr:nvSpPr>
      <xdr:spPr>
        <a:xfrm>
          <a:off x="3937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128287</xdr:rowOff>
    </xdr:from>
    <xdr:ext cx="736600" cy="259045"/>
    <xdr:sp macro="" textlink="">
      <xdr:nvSpPr>
        <xdr:cNvPr id="210" name="テキスト ボックス 209"/>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110490</xdr:rowOff>
    </xdr:from>
    <xdr:to>
      <xdr:col>4</xdr:col>
      <xdr:colOff>396875</xdr:colOff>
      <xdr:row>60</xdr:row>
      <xdr:rowOff>40640</xdr:rowOff>
    </xdr:to>
    <xdr:sp macro="" textlink="">
      <xdr:nvSpPr>
        <xdr:cNvPr id="211" name="円/楕円 210"/>
        <xdr:cNvSpPr/>
      </xdr:nvSpPr>
      <xdr:spPr>
        <a:xfrm>
          <a:off x="3048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25417</xdr:rowOff>
    </xdr:from>
    <xdr:ext cx="762000" cy="259045"/>
    <xdr:sp macro="" textlink="">
      <xdr:nvSpPr>
        <xdr:cNvPr id="212" name="テキスト ボックス 211"/>
        <xdr:cNvSpPr txBox="1"/>
      </xdr:nvSpPr>
      <xdr:spPr>
        <a:xfrm>
          <a:off x="2717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19050</xdr:rowOff>
    </xdr:from>
    <xdr:to>
      <xdr:col>3</xdr:col>
      <xdr:colOff>193675</xdr:colOff>
      <xdr:row>59</xdr:row>
      <xdr:rowOff>120650</xdr:rowOff>
    </xdr:to>
    <xdr:sp macro="" textlink="">
      <xdr:nvSpPr>
        <xdr:cNvPr id="213" name="円/楕円 212"/>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105427</xdr:rowOff>
    </xdr:from>
    <xdr:ext cx="762000" cy="259045"/>
    <xdr:sp macro="" textlink="">
      <xdr:nvSpPr>
        <xdr:cNvPr id="214" name="テキスト ボックス 213"/>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53340</xdr:rowOff>
    </xdr:from>
    <xdr:to>
      <xdr:col>1</xdr:col>
      <xdr:colOff>676275</xdr:colOff>
      <xdr:row>58</xdr:row>
      <xdr:rowOff>154940</xdr:rowOff>
    </xdr:to>
    <xdr:sp macro="" textlink="">
      <xdr:nvSpPr>
        <xdr:cNvPr id="215" name="円/楕円 214"/>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165117</xdr:rowOff>
    </xdr:from>
    <xdr:ext cx="762000" cy="259045"/>
    <xdr:sp macro="" textlink="">
      <xdr:nvSpPr>
        <xdr:cNvPr id="216" name="テキスト ボックス 215"/>
        <xdr:cNvSpPr txBox="1"/>
      </xdr:nvSpPr>
      <xdr:spPr>
        <a:xfrm>
          <a:off x="939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と比較して上回っているのは、社会保障関係の特別会計への経常繰出分が増加したためである。今後は、事業の経費削減、受益者負担の見直し等、経営改善を図ることにより一般会計からの繰出金の抑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14986</xdr:rowOff>
    </xdr:from>
    <xdr:to>
      <xdr:col>24</xdr:col>
      <xdr:colOff>31750</xdr:colOff>
      <xdr:row>60</xdr:row>
      <xdr:rowOff>117856</xdr:rowOff>
    </xdr:to>
    <xdr:cxnSp macro="">
      <xdr:nvCxnSpPr>
        <xdr:cNvPr id="241" name="直線コネクタ 240"/>
        <xdr:cNvCxnSpPr/>
      </xdr:nvCxnSpPr>
      <xdr:spPr>
        <a:xfrm flipV="1">
          <a:off x="16510000" y="944473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89933</xdr:rowOff>
    </xdr:from>
    <xdr:ext cx="762000" cy="259045"/>
    <xdr:sp macro="" textlink="">
      <xdr:nvSpPr>
        <xdr:cNvPr id="242" name="その他最小値テキスト"/>
        <xdr:cNvSpPr txBox="1"/>
      </xdr:nvSpPr>
      <xdr:spPr>
        <a:xfrm>
          <a:off x="16598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628650</xdr:colOff>
      <xdr:row>60</xdr:row>
      <xdr:rowOff>117856</xdr:rowOff>
    </xdr:from>
    <xdr:to>
      <xdr:col>24</xdr:col>
      <xdr:colOff>120650</xdr:colOff>
      <xdr:row>60</xdr:row>
      <xdr:rowOff>117856</xdr:rowOff>
    </xdr:to>
    <xdr:cxnSp macro="">
      <xdr:nvCxnSpPr>
        <xdr:cNvPr id="243" name="直線コネクタ 242"/>
        <xdr:cNvCxnSpPr/>
      </xdr:nvCxnSpPr>
      <xdr:spPr>
        <a:xfrm>
          <a:off x="16421100" y="10404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101363</xdr:rowOff>
    </xdr:from>
    <xdr:ext cx="762000" cy="259045"/>
    <xdr:sp macro="" textlink="">
      <xdr:nvSpPr>
        <xdr:cNvPr id="244" name="その他最大値テキスト"/>
        <xdr:cNvSpPr txBox="1"/>
      </xdr:nvSpPr>
      <xdr:spPr>
        <a:xfrm>
          <a:off x="16598900" y="91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55</xdr:row>
      <xdr:rowOff>14986</xdr:rowOff>
    </xdr:from>
    <xdr:to>
      <xdr:col>24</xdr:col>
      <xdr:colOff>120650</xdr:colOff>
      <xdr:row>55</xdr:row>
      <xdr:rowOff>14986</xdr:rowOff>
    </xdr:to>
    <xdr:cxnSp macro="">
      <xdr:nvCxnSpPr>
        <xdr:cNvPr id="245" name="直線コネクタ 244"/>
        <xdr:cNvCxnSpPr/>
      </xdr:nvCxnSpPr>
      <xdr:spPr>
        <a:xfrm>
          <a:off x="16421100" y="9444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124714</xdr:rowOff>
    </xdr:to>
    <xdr:cxnSp macro="">
      <xdr:nvCxnSpPr>
        <xdr:cNvPr id="246" name="直線コネクタ 245"/>
        <xdr:cNvCxnSpPr/>
      </xdr:nvCxnSpPr>
      <xdr:spPr>
        <a:xfrm>
          <a:off x="15671800" y="98882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17289</xdr:rowOff>
    </xdr:from>
    <xdr:ext cx="762000" cy="259045"/>
    <xdr:sp macro="" textlink="">
      <xdr:nvSpPr>
        <xdr:cNvPr id="247"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48" name="フローチャート : 判断 247"/>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120142</xdr:rowOff>
    </xdr:to>
    <xdr:cxnSp macro="">
      <xdr:nvCxnSpPr>
        <xdr:cNvPr id="249" name="直線コネクタ 248"/>
        <xdr:cNvCxnSpPr/>
      </xdr:nvCxnSpPr>
      <xdr:spPr>
        <a:xfrm flipV="1">
          <a:off x="14782800" y="9888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149352</xdr:rowOff>
    </xdr:from>
    <xdr:to>
      <xdr:col>22</xdr:col>
      <xdr:colOff>615950</xdr:colOff>
      <xdr:row>57</xdr:row>
      <xdr:rowOff>79502</xdr:rowOff>
    </xdr:to>
    <xdr:sp macro="" textlink="">
      <xdr:nvSpPr>
        <xdr:cNvPr id="250" name="フローチャート : 判断 249"/>
        <xdr:cNvSpPr/>
      </xdr:nvSpPr>
      <xdr:spPr>
        <a:xfrm>
          <a:off x="15621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89679</xdr:rowOff>
    </xdr:from>
    <xdr:ext cx="736600" cy="259045"/>
    <xdr:sp macro="" textlink="">
      <xdr:nvSpPr>
        <xdr:cNvPr id="251" name="テキスト ボックス 250"/>
        <xdr:cNvSpPr txBox="1"/>
      </xdr:nvSpPr>
      <xdr:spPr>
        <a:xfrm>
          <a:off x="15290800" y="951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120142</xdr:rowOff>
    </xdr:from>
    <xdr:to>
      <xdr:col>21</xdr:col>
      <xdr:colOff>361950</xdr:colOff>
      <xdr:row>57</xdr:row>
      <xdr:rowOff>129286</xdr:rowOff>
    </xdr:to>
    <xdr:cxnSp macro="">
      <xdr:nvCxnSpPr>
        <xdr:cNvPr id="252" name="直線コネクタ 251"/>
        <xdr:cNvCxnSpPr/>
      </xdr:nvCxnSpPr>
      <xdr:spPr>
        <a:xfrm flipV="1">
          <a:off x="13893800" y="98927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112776</xdr:rowOff>
    </xdr:from>
    <xdr:to>
      <xdr:col>21</xdr:col>
      <xdr:colOff>412750</xdr:colOff>
      <xdr:row>57</xdr:row>
      <xdr:rowOff>42926</xdr:rowOff>
    </xdr:to>
    <xdr:sp macro="" textlink="">
      <xdr:nvSpPr>
        <xdr:cNvPr id="253" name="フローチャート : 判断 252"/>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53103</xdr:rowOff>
    </xdr:from>
    <xdr:ext cx="762000" cy="259045"/>
    <xdr:sp macro="" textlink="">
      <xdr:nvSpPr>
        <xdr:cNvPr id="254" name="テキスト ボックス 253"/>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83566</xdr:rowOff>
    </xdr:from>
    <xdr:to>
      <xdr:col>20</xdr:col>
      <xdr:colOff>158750</xdr:colOff>
      <xdr:row>57</xdr:row>
      <xdr:rowOff>129286</xdr:rowOff>
    </xdr:to>
    <xdr:cxnSp macro="">
      <xdr:nvCxnSpPr>
        <xdr:cNvPr id="255" name="直線コネクタ 254"/>
        <xdr:cNvCxnSpPr/>
      </xdr:nvCxnSpPr>
      <xdr:spPr>
        <a:xfrm>
          <a:off x="13004800" y="98562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112776</xdr:rowOff>
    </xdr:from>
    <xdr:to>
      <xdr:col>20</xdr:col>
      <xdr:colOff>209550</xdr:colOff>
      <xdr:row>57</xdr:row>
      <xdr:rowOff>42926</xdr:rowOff>
    </xdr:to>
    <xdr:sp macro="" textlink="">
      <xdr:nvSpPr>
        <xdr:cNvPr id="256" name="フローチャート : 判断 255"/>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53103</xdr:rowOff>
    </xdr:from>
    <xdr:ext cx="762000" cy="259045"/>
    <xdr:sp macro="" textlink="">
      <xdr:nvSpPr>
        <xdr:cNvPr id="257" name="テキスト ボックス 256"/>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8" name="フローチャート : 判断 257"/>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59" name="テキスト ボックス 258"/>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73914</xdr:rowOff>
    </xdr:from>
    <xdr:to>
      <xdr:col>24</xdr:col>
      <xdr:colOff>82550</xdr:colOff>
      <xdr:row>58</xdr:row>
      <xdr:rowOff>4064</xdr:rowOff>
    </xdr:to>
    <xdr:sp macro="" textlink="">
      <xdr:nvSpPr>
        <xdr:cNvPr id="265" name="円/楕円 264"/>
        <xdr:cNvSpPr/>
      </xdr:nvSpPr>
      <xdr:spPr>
        <a:xfrm>
          <a:off x="164592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45991</xdr:rowOff>
    </xdr:from>
    <xdr:ext cx="762000" cy="259045"/>
    <xdr:sp macro="" textlink="">
      <xdr:nvSpPr>
        <xdr:cNvPr id="266" name="その他該当値テキスト"/>
        <xdr:cNvSpPr txBox="1"/>
      </xdr:nvSpPr>
      <xdr:spPr>
        <a:xfrm>
          <a:off x="165989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67" name="円/楕円 266"/>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68" name="テキスト ボックス 267"/>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69342</xdr:rowOff>
    </xdr:from>
    <xdr:to>
      <xdr:col>21</xdr:col>
      <xdr:colOff>412750</xdr:colOff>
      <xdr:row>57</xdr:row>
      <xdr:rowOff>170942</xdr:rowOff>
    </xdr:to>
    <xdr:sp macro="" textlink="">
      <xdr:nvSpPr>
        <xdr:cNvPr id="269" name="円/楕円 268"/>
        <xdr:cNvSpPr/>
      </xdr:nvSpPr>
      <xdr:spPr>
        <a:xfrm>
          <a:off x="14732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155719</xdr:rowOff>
    </xdr:from>
    <xdr:ext cx="762000" cy="259045"/>
    <xdr:sp macro="" textlink="">
      <xdr:nvSpPr>
        <xdr:cNvPr id="270" name="テキスト ボックス 269"/>
        <xdr:cNvSpPr txBox="1"/>
      </xdr:nvSpPr>
      <xdr:spPr>
        <a:xfrm>
          <a:off x="14401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78486</xdr:rowOff>
    </xdr:from>
    <xdr:to>
      <xdr:col>20</xdr:col>
      <xdr:colOff>209550</xdr:colOff>
      <xdr:row>58</xdr:row>
      <xdr:rowOff>8636</xdr:rowOff>
    </xdr:to>
    <xdr:sp macro="" textlink="">
      <xdr:nvSpPr>
        <xdr:cNvPr id="271" name="円/楕円 270"/>
        <xdr:cNvSpPr/>
      </xdr:nvSpPr>
      <xdr:spPr>
        <a:xfrm>
          <a:off x="13843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164863</xdr:rowOff>
    </xdr:from>
    <xdr:ext cx="762000" cy="259045"/>
    <xdr:sp macro="" textlink="">
      <xdr:nvSpPr>
        <xdr:cNvPr id="272" name="テキスト ボックス 271"/>
        <xdr:cNvSpPr txBox="1"/>
      </xdr:nvSpPr>
      <xdr:spPr>
        <a:xfrm>
          <a:off x="13512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32766</xdr:rowOff>
    </xdr:from>
    <xdr:to>
      <xdr:col>19</xdr:col>
      <xdr:colOff>6350</xdr:colOff>
      <xdr:row>57</xdr:row>
      <xdr:rowOff>134366</xdr:rowOff>
    </xdr:to>
    <xdr:sp macro="" textlink="">
      <xdr:nvSpPr>
        <xdr:cNvPr id="273" name="円/楕円 272"/>
        <xdr:cNvSpPr/>
      </xdr:nvSpPr>
      <xdr:spPr>
        <a:xfrm>
          <a:off x="12954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119143</xdr:rowOff>
    </xdr:from>
    <xdr:ext cx="762000" cy="259045"/>
    <xdr:sp macro="" textlink="">
      <xdr:nvSpPr>
        <xdr:cNvPr id="274" name="テキスト ボックス 273"/>
        <xdr:cNvSpPr txBox="1"/>
      </xdr:nvSpPr>
      <xdr:spPr>
        <a:xfrm>
          <a:off x="12623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補助費等に係る経常収支比率は類似団体平均と比較して下回っている。平成</a:t>
          </a:r>
          <a:r>
            <a:rPr kumimoji="1" lang="en-US" altLang="ja-JP" sz="1300">
              <a:latin typeface="ＭＳ Ｐゴシック"/>
            </a:rPr>
            <a:t>20</a:t>
          </a:r>
          <a:r>
            <a:rPr kumimoji="1" lang="ja-JP" altLang="en-US" sz="1300">
              <a:latin typeface="ＭＳ Ｐゴシック"/>
            </a:rPr>
            <a:t>年</a:t>
          </a:r>
          <a:r>
            <a:rPr kumimoji="1" lang="en-US" altLang="ja-JP" sz="1300">
              <a:latin typeface="ＭＳ Ｐゴシック"/>
            </a:rPr>
            <a:t>9</a:t>
          </a:r>
          <a:r>
            <a:rPr kumimoji="1" lang="ja-JP" altLang="en-US" sz="1300">
              <a:latin typeface="ＭＳ Ｐゴシック"/>
            </a:rPr>
            <a:t>月には瑞浪市補助金等見直検討委員会の提言を受け、市役所全課の補助金・負担金・交付金の規則・要綱や交付基準の見直しを行っている。今後も適正な補助金等の整理合理化に努める。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153670</xdr:rowOff>
    </xdr:from>
    <xdr:to>
      <xdr:col>24</xdr:col>
      <xdr:colOff>31750</xdr:colOff>
      <xdr:row>42</xdr:row>
      <xdr:rowOff>58420</xdr:rowOff>
    </xdr:to>
    <xdr:cxnSp macro="">
      <xdr:nvCxnSpPr>
        <xdr:cNvPr id="301" name="直線コネクタ 300"/>
        <xdr:cNvCxnSpPr/>
      </xdr:nvCxnSpPr>
      <xdr:spPr>
        <a:xfrm flipV="1">
          <a:off x="16510000" y="58115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30497</xdr:rowOff>
    </xdr:from>
    <xdr:ext cx="762000" cy="259045"/>
    <xdr:sp macro="" textlink="">
      <xdr:nvSpPr>
        <xdr:cNvPr id="302" name="補助費等最小値テキスト"/>
        <xdr:cNvSpPr txBox="1"/>
      </xdr:nvSpPr>
      <xdr:spPr>
        <a:xfrm>
          <a:off x="16598900" y="723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42</xdr:row>
      <xdr:rowOff>58420</xdr:rowOff>
    </xdr:from>
    <xdr:to>
      <xdr:col>24</xdr:col>
      <xdr:colOff>120650</xdr:colOff>
      <xdr:row>42</xdr:row>
      <xdr:rowOff>58420</xdr:rowOff>
    </xdr:to>
    <xdr:cxnSp macro="">
      <xdr:nvCxnSpPr>
        <xdr:cNvPr id="303" name="直線コネクタ 302"/>
        <xdr:cNvCxnSpPr/>
      </xdr:nvCxnSpPr>
      <xdr:spPr>
        <a:xfrm>
          <a:off x="16421100" y="72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68597</xdr:rowOff>
    </xdr:from>
    <xdr:ext cx="762000" cy="259045"/>
    <xdr:sp macro="" textlink="">
      <xdr:nvSpPr>
        <xdr:cNvPr id="304" name="補助費等最大値テキスト"/>
        <xdr:cNvSpPr txBox="1"/>
      </xdr:nvSpPr>
      <xdr:spPr>
        <a:xfrm>
          <a:off x="16598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153670</xdr:rowOff>
    </xdr:from>
    <xdr:to>
      <xdr:col>24</xdr:col>
      <xdr:colOff>120650</xdr:colOff>
      <xdr:row>33</xdr:row>
      <xdr:rowOff>153670</xdr:rowOff>
    </xdr:to>
    <xdr:cxnSp macro="">
      <xdr:nvCxnSpPr>
        <xdr:cNvPr id="305" name="直線コネクタ 304"/>
        <xdr:cNvCxnSpPr/>
      </xdr:nvCxnSpPr>
      <xdr:spPr>
        <a:xfrm>
          <a:off x="16421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153670</xdr:rowOff>
    </xdr:from>
    <xdr:to>
      <xdr:col>24</xdr:col>
      <xdr:colOff>31750</xdr:colOff>
      <xdr:row>33</xdr:row>
      <xdr:rowOff>161290</xdr:rowOff>
    </xdr:to>
    <xdr:cxnSp macro="">
      <xdr:nvCxnSpPr>
        <xdr:cNvPr id="306" name="直線コネクタ 305"/>
        <xdr:cNvCxnSpPr/>
      </xdr:nvCxnSpPr>
      <xdr:spPr>
        <a:xfrm flipV="1">
          <a:off x="15671800" y="5811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151147</xdr:rowOff>
    </xdr:from>
    <xdr:ext cx="762000" cy="259045"/>
    <xdr:sp macro="" textlink="">
      <xdr:nvSpPr>
        <xdr:cNvPr id="307" name="補助費等平均値テキスト"/>
        <xdr:cNvSpPr txBox="1"/>
      </xdr:nvSpPr>
      <xdr:spPr>
        <a:xfrm>
          <a:off x="16598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08" name="フローチャート : 判断 307"/>
        <xdr:cNvSpPr/>
      </xdr:nvSpPr>
      <xdr:spPr>
        <a:xfrm>
          <a:off x="16459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161290</xdr:rowOff>
    </xdr:from>
    <xdr:to>
      <xdr:col>22</xdr:col>
      <xdr:colOff>565150</xdr:colOff>
      <xdr:row>33</xdr:row>
      <xdr:rowOff>161290</xdr:rowOff>
    </xdr:to>
    <xdr:cxnSp macro="">
      <xdr:nvCxnSpPr>
        <xdr:cNvPr id="309" name="直線コネクタ 308"/>
        <xdr:cNvCxnSpPr/>
      </xdr:nvCxnSpPr>
      <xdr:spPr>
        <a:xfrm>
          <a:off x="14782800" y="581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163830</xdr:rowOff>
    </xdr:from>
    <xdr:to>
      <xdr:col>22</xdr:col>
      <xdr:colOff>615950</xdr:colOff>
      <xdr:row>38</xdr:row>
      <xdr:rowOff>93980</xdr:rowOff>
    </xdr:to>
    <xdr:sp macro="" textlink="">
      <xdr:nvSpPr>
        <xdr:cNvPr id="310" name="フローチャート : 判断 309"/>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78757</xdr:rowOff>
    </xdr:from>
    <xdr:ext cx="736600" cy="259045"/>
    <xdr:sp macro="" textlink="">
      <xdr:nvSpPr>
        <xdr:cNvPr id="311" name="テキスト ボックス 310"/>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161290</xdr:rowOff>
    </xdr:from>
    <xdr:to>
      <xdr:col>21</xdr:col>
      <xdr:colOff>361950</xdr:colOff>
      <xdr:row>33</xdr:row>
      <xdr:rowOff>168910</xdr:rowOff>
    </xdr:to>
    <xdr:cxnSp macro="">
      <xdr:nvCxnSpPr>
        <xdr:cNvPr id="312" name="直線コネクタ 311"/>
        <xdr:cNvCxnSpPr/>
      </xdr:nvCxnSpPr>
      <xdr:spPr>
        <a:xfrm flipV="1">
          <a:off x="13893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118110</xdr:rowOff>
    </xdr:from>
    <xdr:to>
      <xdr:col>21</xdr:col>
      <xdr:colOff>412750</xdr:colOff>
      <xdr:row>38</xdr:row>
      <xdr:rowOff>48260</xdr:rowOff>
    </xdr:to>
    <xdr:sp macro="" textlink="">
      <xdr:nvSpPr>
        <xdr:cNvPr id="313" name="フローチャート : 判断 312"/>
        <xdr:cNvSpPr/>
      </xdr:nvSpPr>
      <xdr:spPr>
        <a:xfrm>
          <a:off x="14732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33037</xdr:rowOff>
    </xdr:from>
    <xdr:ext cx="762000" cy="259045"/>
    <xdr:sp macro="" textlink="">
      <xdr:nvSpPr>
        <xdr:cNvPr id="314" name="テキスト ボックス 313"/>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168910</xdr:rowOff>
    </xdr:from>
    <xdr:to>
      <xdr:col>20</xdr:col>
      <xdr:colOff>158750</xdr:colOff>
      <xdr:row>34</xdr:row>
      <xdr:rowOff>35560</xdr:rowOff>
    </xdr:to>
    <xdr:cxnSp macro="">
      <xdr:nvCxnSpPr>
        <xdr:cNvPr id="315" name="直線コネクタ 314"/>
        <xdr:cNvCxnSpPr/>
      </xdr:nvCxnSpPr>
      <xdr:spPr>
        <a:xfrm flipV="1">
          <a:off x="13004800" y="582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118110</xdr:rowOff>
    </xdr:from>
    <xdr:to>
      <xdr:col>20</xdr:col>
      <xdr:colOff>209550</xdr:colOff>
      <xdr:row>38</xdr:row>
      <xdr:rowOff>48260</xdr:rowOff>
    </xdr:to>
    <xdr:sp macro="" textlink="">
      <xdr:nvSpPr>
        <xdr:cNvPr id="316" name="フローチャート : 判断 315"/>
        <xdr:cNvSpPr/>
      </xdr:nvSpPr>
      <xdr:spPr>
        <a:xfrm>
          <a:off x="13843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33037</xdr:rowOff>
    </xdr:from>
    <xdr:ext cx="762000" cy="259045"/>
    <xdr:sp macro="" textlink="">
      <xdr:nvSpPr>
        <xdr:cNvPr id="317" name="テキスト ボックス 316"/>
        <xdr:cNvSpPr txBox="1"/>
      </xdr:nvSpPr>
      <xdr:spPr>
        <a:xfrm>
          <a:off x="13512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8" name="フローチャート : 判断 317"/>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9" name="テキスト ボックス 318"/>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102870</xdr:rowOff>
    </xdr:from>
    <xdr:to>
      <xdr:col>24</xdr:col>
      <xdr:colOff>82550</xdr:colOff>
      <xdr:row>34</xdr:row>
      <xdr:rowOff>33020</xdr:rowOff>
    </xdr:to>
    <xdr:sp macro="" textlink="">
      <xdr:nvSpPr>
        <xdr:cNvPr id="325" name="円/楕円 324"/>
        <xdr:cNvSpPr/>
      </xdr:nvSpPr>
      <xdr:spPr>
        <a:xfrm>
          <a:off x="16459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11447</xdr:rowOff>
    </xdr:from>
    <xdr:ext cx="762000" cy="259045"/>
    <xdr:sp macro="" textlink="">
      <xdr:nvSpPr>
        <xdr:cNvPr id="326" name="補助費等該当値テキスト"/>
        <xdr:cNvSpPr txBox="1"/>
      </xdr:nvSpPr>
      <xdr:spPr>
        <a:xfrm>
          <a:off x="16598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110490</xdr:rowOff>
    </xdr:from>
    <xdr:to>
      <xdr:col>22</xdr:col>
      <xdr:colOff>615950</xdr:colOff>
      <xdr:row>34</xdr:row>
      <xdr:rowOff>40640</xdr:rowOff>
    </xdr:to>
    <xdr:sp macro="" textlink="">
      <xdr:nvSpPr>
        <xdr:cNvPr id="327" name="円/楕円 326"/>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50817</xdr:rowOff>
    </xdr:from>
    <xdr:ext cx="736600" cy="259045"/>
    <xdr:sp macro="" textlink="">
      <xdr:nvSpPr>
        <xdr:cNvPr id="328" name="テキスト ボックス 327"/>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110490</xdr:rowOff>
    </xdr:from>
    <xdr:to>
      <xdr:col>21</xdr:col>
      <xdr:colOff>412750</xdr:colOff>
      <xdr:row>34</xdr:row>
      <xdr:rowOff>40640</xdr:rowOff>
    </xdr:to>
    <xdr:sp macro="" textlink="">
      <xdr:nvSpPr>
        <xdr:cNvPr id="329" name="円/楕円 328"/>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50817</xdr:rowOff>
    </xdr:from>
    <xdr:ext cx="762000" cy="259045"/>
    <xdr:sp macro="" textlink="">
      <xdr:nvSpPr>
        <xdr:cNvPr id="330" name="テキスト ボックス 329"/>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118110</xdr:rowOff>
    </xdr:from>
    <xdr:to>
      <xdr:col>20</xdr:col>
      <xdr:colOff>209550</xdr:colOff>
      <xdr:row>34</xdr:row>
      <xdr:rowOff>48260</xdr:rowOff>
    </xdr:to>
    <xdr:sp macro="" textlink="">
      <xdr:nvSpPr>
        <xdr:cNvPr id="331" name="円/楕円 330"/>
        <xdr:cNvSpPr/>
      </xdr:nvSpPr>
      <xdr:spPr>
        <a:xfrm>
          <a:off x="13843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58437</xdr:rowOff>
    </xdr:from>
    <xdr:ext cx="762000" cy="259045"/>
    <xdr:sp macro="" textlink="">
      <xdr:nvSpPr>
        <xdr:cNvPr id="332" name="テキスト ボックス 331"/>
        <xdr:cNvSpPr txBox="1"/>
      </xdr:nvSpPr>
      <xdr:spPr>
        <a:xfrm>
          <a:off x="13512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156210</xdr:rowOff>
    </xdr:from>
    <xdr:to>
      <xdr:col>19</xdr:col>
      <xdr:colOff>6350</xdr:colOff>
      <xdr:row>34</xdr:row>
      <xdr:rowOff>86360</xdr:rowOff>
    </xdr:to>
    <xdr:sp macro="" textlink="">
      <xdr:nvSpPr>
        <xdr:cNvPr id="333" name="円/楕円 332"/>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96537</xdr:rowOff>
    </xdr:from>
    <xdr:ext cx="762000" cy="259045"/>
    <xdr:sp macro="" textlink="">
      <xdr:nvSpPr>
        <xdr:cNvPr id="334" name="テキスト ボックス 333"/>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類似団体平均を下回っているが、公債費に係る経常収支比率は、人件費、物件費に次いで高い。今後も繰上償還や新規地方債の発行額を償還元金以内とすることなどにより、引き続き公債費の抑制に努める。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9" name="直線コネクタ 34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0" name="テキスト ボックス 34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1" name="直線コネクタ 35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2" name="テキスト ボックス 35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3" name="直線コネクタ 35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4" name="テキスト ボックス 35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5" name="直線コネクタ 35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6" name="テキスト ボックス 35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7" name="直線コネクタ 35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8" name="テキスト ボックス 35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9" name="直線コネクタ 35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0" name="テキスト ボックス 35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143328</xdr:rowOff>
    </xdr:from>
    <xdr:to>
      <xdr:col>7</xdr:col>
      <xdr:colOff>15875</xdr:colOff>
      <xdr:row>82</xdr:row>
      <xdr:rowOff>7257</xdr:rowOff>
    </xdr:to>
    <xdr:cxnSp macro="">
      <xdr:nvCxnSpPr>
        <xdr:cNvPr id="364" name="直線コネクタ 363"/>
        <xdr:cNvCxnSpPr/>
      </xdr:nvCxnSpPr>
      <xdr:spPr>
        <a:xfrm flipV="1">
          <a:off x="4826000" y="124877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150784</xdr:rowOff>
    </xdr:from>
    <xdr:ext cx="762000" cy="259045"/>
    <xdr:sp macro="" textlink="">
      <xdr:nvSpPr>
        <xdr:cNvPr id="365"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82</xdr:row>
      <xdr:rowOff>7257</xdr:rowOff>
    </xdr:from>
    <xdr:to>
      <xdr:col>7</xdr:col>
      <xdr:colOff>104775</xdr:colOff>
      <xdr:row>82</xdr:row>
      <xdr:rowOff>7257</xdr:rowOff>
    </xdr:to>
    <xdr:cxnSp macro="">
      <xdr:nvCxnSpPr>
        <xdr:cNvPr id="366" name="直線コネクタ 365"/>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58255</xdr:rowOff>
    </xdr:from>
    <xdr:ext cx="762000" cy="259045"/>
    <xdr:sp macro="" textlink="">
      <xdr:nvSpPr>
        <xdr:cNvPr id="367"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6</xdr:col>
      <xdr:colOff>612775</xdr:colOff>
      <xdr:row>72</xdr:row>
      <xdr:rowOff>143328</xdr:rowOff>
    </xdr:from>
    <xdr:to>
      <xdr:col>7</xdr:col>
      <xdr:colOff>104775</xdr:colOff>
      <xdr:row>72</xdr:row>
      <xdr:rowOff>143328</xdr:rowOff>
    </xdr:to>
    <xdr:cxnSp macro="">
      <xdr:nvCxnSpPr>
        <xdr:cNvPr id="368" name="直線コネクタ 367"/>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118835</xdr:rowOff>
    </xdr:from>
    <xdr:to>
      <xdr:col>7</xdr:col>
      <xdr:colOff>15875</xdr:colOff>
      <xdr:row>76</xdr:row>
      <xdr:rowOff>1814</xdr:rowOff>
    </xdr:to>
    <xdr:cxnSp macro="">
      <xdr:nvCxnSpPr>
        <xdr:cNvPr id="369" name="直線コネクタ 368"/>
        <xdr:cNvCxnSpPr/>
      </xdr:nvCxnSpPr>
      <xdr:spPr>
        <a:xfrm>
          <a:off x="3987800" y="12977585"/>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75491</xdr:rowOff>
    </xdr:from>
    <xdr:ext cx="762000" cy="259045"/>
    <xdr:sp macro="" textlink="">
      <xdr:nvSpPr>
        <xdr:cNvPr id="370" name="公債費平均値テキスト"/>
        <xdr:cNvSpPr txBox="1"/>
      </xdr:nvSpPr>
      <xdr:spPr>
        <a:xfrm>
          <a:off x="4914900" y="13105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103414</xdr:rowOff>
    </xdr:from>
    <xdr:to>
      <xdr:col>7</xdr:col>
      <xdr:colOff>66675</xdr:colOff>
      <xdr:row>77</xdr:row>
      <xdr:rowOff>33564</xdr:rowOff>
    </xdr:to>
    <xdr:sp macro="" textlink="">
      <xdr:nvSpPr>
        <xdr:cNvPr id="371" name="フローチャート : 判断 370"/>
        <xdr:cNvSpPr/>
      </xdr:nvSpPr>
      <xdr:spPr>
        <a:xfrm>
          <a:off x="4775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118835</xdr:rowOff>
    </xdr:from>
    <xdr:to>
      <xdr:col>5</xdr:col>
      <xdr:colOff>549275</xdr:colOff>
      <xdr:row>76</xdr:row>
      <xdr:rowOff>34471</xdr:rowOff>
    </xdr:to>
    <xdr:cxnSp macro="">
      <xdr:nvCxnSpPr>
        <xdr:cNvPr id="372" name="直線コネクタ 371"/>
        <xdr:cNvCxnSpPr/>
      </xdr:nvCxnSpPr>
      <xdr:spPr>
        <a:xfrm flipV="1">
          <a:off x="3098800" y="12977585"/>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3" name="フローチャート : 判断 372"/>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74" name="テキスト ボックス 373"/>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34471</xdr:rowOff>
    </xdr:from>
    <xdr:to>
      <xdr:col>4</xdr:col>
      <xdr:colOff>346075</xdr:colOff>
      <xdr:row>76</xdr:row>
      <xdr:rowOff>110671</xdr:rowOff>
    </xdr:to>
    <xdr:cxnSp macro="">
      <xdr:nvCxnSpPr>
        <xdr:cNvPr id="375" name="直線コネクタ 374"/>
        <xdr:cNvCxnSpPr/>
      </xdr:nvCxnSpPr>
      <xdr:spPr>
        <a:xfrm flipV="1">
          <a:off x="2209800" y="13064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48986</xdr:rowOff>
    </xdr:from>
    <xdr:to>
      <xdr:col>4</xdr:col>
      <xdr:colOff>396875</xdr:colOff>
      <xdr:row>76</xdr:row>
      <xdr:rowOff>150586</xdr:rowOff>
    </xdr:to>
    <xdr:sp macro="" textlink="">
      <xdr:nvSpPr>
        <xdr:cNvPr id="376" name="フローチャート : 判断 375"/>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135363</xdr:rowOff>
    </xdr:from>
    <xdr:ext cx="762000" cy="259045"/>
    <xdr:sp macro="" textlink="">
      <xdr:nvSpPr>
        <xdr:cNvPr id="377" name="テキスト ボックス 376"/>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110671</xdr:rowOff>
    </xdr:from>
    <xdr:to>
      <xdr:col>3</xdr:col>
      <xdr:colOff>142875</xdr:colOff>
      <xdr:row>76</xdr:row>
      <xdr:rowOff>121557</xdr:rowOff>
    </xdr:to>
    <xdr:cxnSp macro="">
      <xdr:nvCxnSpPr>
        <xdr:cNvPr id="378" name="直線コネクタ 377"/>
        <xdr:cNvCxnSpPr/>
      </xdr:nvCxnSpPr>
      <xdr:spPr>
        <a:xfrm flipV="1">
          <a:off x="1320800" y="13140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81643</xdr:rowOff>
    </xdr:from>
    <xdr:to>
      <xdr:col>3</xdr:col>
      <xdr:colOff>193675</xdr:colOff>
      <xdr:row>77</xdr:row>
      <xdr:rowOff>11793</xdr:rowOff>
    </xdr:to>
    <xdr:sp macro="" textlink="">
      <xdr:nvSpPr>
        <xdr:cNvPr id="379" name="フローチャート : 判断 378"/>
        <xdr:cNvSpPr/>
      </xdr:nvSpPr>
      <xdr:spPr>
        <a:xfrm>
          <a:off x="2159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168020</xdr:rowOff>
    </xdr:from>
    <xdr:ext cx="762000" cy="259045"/>
    <xdr:sp macro="" textlink="">
      <xdr:nvSpPr>
        <xdr:cNvPr id="380" name="テキスト ボックス 379"/>
        <xdr:cNvSpPr txBox="1"/>
      </xdr:nvSpPr>
      <xdr:spPr>
        <a:xfrm>
          <a:off x="1828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381" name="フローチャート : 判断 380"/>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159856</xdr:rowOff>
    </xdr:from>
    <xdr:ext cx="762000" cy="259045"/>
    <xdr:sp macro="" textlink="">
      <xdr:nvSpPr>
        <xdr:cNvPr id="382" name="テキスト ボックス 381"/>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122465</xdr:rowOff>
    </xdr:from>
    <xdr:to>
      <xdr:col>7</xdr:col>
      <xdr:colOff>66675</xdr:colOff>
      <xdr:row>76</xdr:row>
      <xdr:rowOff>52614</xdr:rowOff>
    </xdr:to>
    <xdr:sp macro="" textlink="">
      <xdr:nvSpPr>
        <xdr:cNvPr id="388" name="円/楕円 387"/>
        <xdr:cNvSpPr/>
      </xdr:nvSpPr>
      <xdr:spPr>
        <a:xfrm>
          <a:off x="47752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138992</xdr:rowOff>
    </xdr:from>
    <xdr:ext cx="762000" cy="259045"/>
    <xdr:sp macro="" textlink="">
      <xdr:nvSpPr>
        <xdr:cNvPr id="389" name="公債費該当値テキスト"/>
        <xdr:cNvSpPr txBox="1"/>
      </xdr:nvSpPr>
      <xdr:spPr>
        <a:xfrm>
          <a:off x="49149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68035</xdr:rowOff>
    </xdr:from>
    <xdr:to>
      <xdr:col>5</xdr:col>
      <xdr:colOff>600075</xdr:colOff>
      <xdr:row>75</xdr:row>
      <xdr:rowOff>169636</xdr:rowOff>
    </xdr:to>
    <xdr:sp macro="" textlink="">
      <xdr:nvSpPr>
        <xdr:cNvPr id="390" name="円/楕円 389"/>
        <xdr:cNvSpPr/>
      </xdr:nvSpPr>
      <xdr:spPr>
        <a:xfrm>
          <a:off x="3937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8362</xdr:rowOff>
    </xdr:from>
    <xdr:ext cx="736600" cy="259045"/>
    <xdr:sp macro="" textlink="">
      <xdr:nvSpPr>
        <xdr:cNvPr id="391" name="テキスト ボックス 390"/>
        <xdr:cNvSpPr txBox="1"/>
      </xdr:nvSpPr>
      <xdr:spPr>
        <a:xfrm>
          <a:off x="3606800" y="1269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155121</xdr:rowOff>
    </xdr:from>
    <xdr:to>
      <xdr:col>4</xdr:col>
      <xdr:colOff>396875</xdr:colOff>
      <xdr:row>76</xdr:row>
      <xdr:rowOff>85271</xdr:rowOff>
    </xdr:to>
    <xdr:sp macro="" textlink="">
      <xdr:nvSpPr>
        <xdr:cNvPr id="392" name="円/楕円 391"/>
        <xdr:cNvSpPr/>
      </xdr:nvSpPr>
      <xdr:spPr>
        <a:xfrm>
          <a:off x="3048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95449</xdr:rowOff>
    </xdr:from>
    <xdr:ext cx="762000" cy="259045"/>
    <xdr:sp macro="" textlink="">
      <xdr:nvSpPr>
        <xdr:cNvPr id="393" name="テキスト ボックス 392"/>
        <xdr:cNvSpPr txBox="1"/>
      </xdr:nvSpPr>
      <xdr:spPr>
        <a:xfrm>
          <a:off x="2717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59871</xdr:rowOff>
    </xdr:from>
    <xdr:to>
      <xdr:col>3</xdr:col>
      <xdr:colOff>193675</xdr:colOff>
      <xdr:row>76</xdr:row>
      <xdr:rowOff>161471</xdr:rowOff>
    </xdr:to>
    <xdr:sp macro="" textlink="">
      <xdr:nvSpPr>
        <xdr:cNvPr id="394" name="円/楕円 393"/>
        <xdr:cNvSpPr/>
      </xdr:nvSpPr>
      <xdr:spPr>
        <a:xfrm>
          <a:off x="2159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199</xdr:rowOff>
    </xdr:from>
    <xdr:ext cx="762000" cy="259045"/>
    <xdr:sp macro="" textlink="">
      <xdr:nvSpPr>
        <xdr:cNvPr id="395" name="テキスト ボックス 394"/>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70757</xdr:rowOff>
    </xdr:from>
    <xdr:to>
      <xdr:col>1</xdr:col>
      <xdr:colOff>676275</xdr:colOff>
      <xdr:row>77</xdr:row>
      <xdr:rowOff>907</xdr:rowOff>
    </xdr:to>
    <xdr:sp macro="" textlink="">
      <xdr:nvSpPr>
        <xdr:cNvPr id="396" name="円/楕円 395"/>
        <xdr:cNvSpPr/>
      </xdr:nvSpPr>
      <xdr:spPr>
        <a:xfrm>
          <a:off x="1270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11084</xdr:rowOff>
    </xdr:from>
    <xdr:ext cx="762000" cy="259045"/>
    <xdr:sp macro="" textlink="">
      <xdr:nvSpPr>
        <xdr:cNvPr id="397" name="テキスト ボックス 396"/>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以外の経常収支比率が類似団体平均と比較して上回っているのは、指定管理者制度等による委託料の増加、施設の維持管理経費の増加、社会保障関係の特別会計への経常繰出が高い値で推移していることに起因している。下水道施設の耐震化や、社会保障関係経費の増加等に伴い、今後はさらに他会計に対する繰出が増加することが危惧される。経費を節減するとともに、独立採算の原則に立ち返った料金の再検討等による健全化、医療費を削減する施策等により、税収を主な財源とする普通会計の負担額を減らしていくよう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165862</xdr:rowOff>
    </xdr:from>
    <xdr:to>
      <xdr:col>24</xdr:col>
      <xdr:colOff>31750</xdr:colOff>
      <xdr:row>79</xdr:row>
      <xdr:rowOff>106426</xdr:rowOff>
    </xdr:to>
    <xdr:cxnSp macro="">
      <xdr:nvCxnSpPr>
        <xdr:cNvPr id="423" name="直線コネクタ 422"/>
        <xdr:cNvCxnSpPr/>
      </xdr:nvCxnSpPr>
      <xdr:spPr>
        <a:xfrm flipV="1">
          <a:off x="16510000" y="1268171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78503</xdr:rowOff>
    </xdr:from>
    <xdr:ext cx="762000" cy="259045"/>
    <xdr:sp macro="" textlink="">
      <xdr:nvSpPr>
        <xdr:cNvPr id="424"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23</xdr:col>
      <xdr:colOff>628650</xdr:colOff>
      <xdr:row>79</xdr:row>
      <xdr:rowOff>106426</xdr:rowOff>
    </xdr:from>
    <xdr:to>
      <xdr:col>24</xdr:col>
      <xdr:colOff>120650</xdr:colOff>
      <xdr:row>79</xdr:row>
      <xdr:rowOff>106426</xdr:rowOff>
    </xdr:to>
    <xdr:cxnSp macro="">
      <xdr:nvCxnSpPr>
        <xdr:cNvPr id="425" name="直線コネクタ 424"/>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80789</xdr:rowOff>
    </xdr:from>
    <xdr:ext cx="762000" cy="259045"/>
    <xdr:sp macro="" textlink="">
      <xdr:nvSpPr>
        <xdr:cNvPr id="426" name="公債費以外最大値テキスト"/>
        <xdr:cNvSpPr txBox="1"/>
      </xdr:nvSpPr>
      <xdr:spPr>
        <a:xfrm>
          <a:off x="16598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628650</xdr:colOff>
      <xdr:row>73</xdr:row>
      <xdr:rowOff>165862</xdr:rowOff>
    </xdr:from>
    <xdr:to>
      <xdr:col>24</xdr:col>
      <xdr:colOff>120650</xdr:colOff>
      <xdr:row>73</xdr:row>
      <xdr:rowOff>165862</xdr:rowOff>
    </xdr:to>
    <xdr:cxnSp macro="">
      <xdr:nvCxnSpPr>
        <xdr:cNvPr id="427" name="直線コネクタ 426"/>
        <xdr:cNvCxnSpPr/>
      </xdr:nvCxnSpPr>
      <xdr:spPr>
        <a:xfrm>
          <a:off x="16421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85852</xdr:rowOff>
    </xdr:from>
    <xdr:to>
      <xdr:col>24</xdr:col>
      <xdr:colOff>31750</xdr:colOff>
      <xdr:row>77</xdr:row>
      <xdr:rowOff>78994</xdr:rowOff>
    </xdr:to>
    <xdr:cxnSp macro="">
      <xdr:nvCxnSpPr>
        <xdr:cNvPr id="428" name="直線コネクタ 427"/>
        <xdr:cNvCxnSpPr/>
      </xdr:nvCxnSpPr>
      <xdr:spPr>
        <a:xfrm>
          <a:off x="15671800" y="1311605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29"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85852</xdr:rowOff>
    </xdr:from>
    <xdr:to>
      <xdr:col>22</xdr:col>
      <xdr:colOff>565150</xdr:colOff>
      <xdr:row>77</xdr:row>
      <xdr:rowOff>10413</xdr:rowOff>
    </xdr:to>
    <xdr:cxnSp macro="">
      <xdr:nvCxnSpPr>
        <xdr:cNvPr id="431" name="直線コネクタ 430"/>
        <xdr:cNvCxnSpPr/>
      </xdr:nvCxnSpPr>
      <xdr:spPr>
        <a:xfrm flipV="1">
          <a:off x="14782800" y="1311605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2" name="フローチャート : 判断 431"/>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3" name="テキスト ボックス 432"/>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163576</xdr:rowOff>
    </xdr:from>
    <xdr:to>
      <xdr:col>21</xdr:col>
      <xdr:colOff>361950</xdr:colOff>
      <xdr:row>77</xdr:row>
      <xdr:rowOff>10413</xdr:rowOff>
    </xdr:to>
    <xdr:cxnSp macro="">
      <xdr:nvCxnSpPr>
        <xdr:cNvPr id="434" name="直線コネクタ 433"/>
        <xdr:cNvCxnSpPr/>
      </xdr:nvCxnSpPr>
      <xdr:spPr>
        <a:xfrm>
          <a:off x="13893800" y="131937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156211</xdr:rowOff>
    </xdr:from>
    <xdr:to>
      <xdr:col>21</xdr:col>
      <xdr:colOff>412750</xdr:colOff>
      <xdr:row>76</xdr:row>
      <xdr:rowOff>86361</xdr:rowOff>
    </xdr:to>
    <xdr:sp macro="" textlink="">
      <xdr:nvSpPr>
        <xdr:cNvPr id="435" name="フローチャート : 判断 434"/>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36" name="テキスト ボックス 435"/>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76</xdr:row>
      <xdr:rowOff>163576</xdr:rowOff>
    </xdr:to>
    <xdr:cxnSp macro="">
      <xdr:nvCxnSpPr>
        <xdr:cNvPr id="437" name="直線コネクタ 436"/>
        <xdr:cNvCxnSpPr/>
      </xdr:nvCxnSpPr>
      <xdr:spPr>
        <a:xfrm>
          <a:off x="13004800" y="131389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156211</xdr:rowOff>
    </xdr:from>
    <xdr:to>
      <xdr:col>20</xdr:col>
      <xdr:colOff>209550</xdr:colOff>
      <xdr:row>76</xdr:row>
      <xdr:rowOff>86361</xdr:rowOff>
    </xdr:to>
    <xdr:sp macro="" textlink="">
      <xdr:nvSpPr>
        <xdr:cNvPr id="438" name="フローチャート : 判断 437"/>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39" name="テキスト ボックス 438"/>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0" name="フローチャート : 判断 43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1" name="テキスト ボックス 440"/>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47" name="円/楕円 446"/>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271</xdr:rowOff>
    </xdr:from>
    <xdr:ext cx="762000" cy="259045"/>
    <xdr:sp macro="" textlink="">
      <xdr:nvSpPr>
        <xdr:cNvPr id="448"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35052</xdr:rowOff>
    </xdr:from>
    <xdr:to>
      <xdr:col>22</xdr:col>
      <xdr:colOff>615950</xdr:colOff>
      <xdr:row>76</xdr:row>
      <xdr:rowOff>136652</xdr:rowOff>
    </xdr:to>
    <xdr:sp macro="" textlink="">
      <xdr:nvSpPr>
        <xdr:cNvPr id="449" name="円/楕円 448"/>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121429</xdr:rowOff>
    </xdr:from>
    <xdr:ext cx="736600" cy="259045"/>
    <xdr:sp macro="" textlink="">
      <xdr:nvSpPr>
        <xdr:cNvPr id="450" name="テキスト ボックス 449"/>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131063</xdr:rowOff>
    </xdr:from>
    <xdr:to>
      <xdr:col>21</xdr:col>
      <xdr:colOff>412750</xdr:colOff>
      <xdr:row>77</xdr:row>
      <xdr:rowOff>61213</xdr:rowOff>
    </xdr:to>
    <xdr:sp macro="" textlink="">
      <xdr:nvSpPr>
        <xdr:cNvPr id="451" name="円/楕円 450"/>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52" name="テキスト ボックス 451"/>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112776</xdr:rowOff>
    </xdr:from>
    <xdr:to>
      <xdr:col>20</xdr:col>
      <xdr:colOff>209550</xdr:colOff>
      <xdr:row>77</xdr:row>
      <xdr:rowOff>42926</xdr:rowOff>
    </xdr:to>
    <xdr:sp macro="" textlink="">
      <xdr:nvSpPr>
        <xdr:cNvPr id="453" name="円/楕円 452"/>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54" name="テキスト ボックス 453"/>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55" name="円/楕円 454"/>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144290</xdr:rowOff>
    </xdr:from>
    <xdr:ext cx="762000" cy="259045"/>
    <xdr:sp macro="" textlink="">
      <xdr:nvSpPr>
        <xdr:cNvPr id="456" name="テキスト ボックス 455"/>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岐阜県瑞浪市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121285</xdr:rowOff>
    </xdr:from>
    <xdr:to>
      <xdr:col>4</xdr:col>
      <xdr:colOff>1117600</xdr:colOff>
      <xdr:row>20</xdr:row>
      <xdr:rowOff>118732</xdr:rowOff>
    </xdr:to>
    <xdr:cxnSp macro="">
      <xdr:nvCxnSpPr>
        <xdr:cNvPr id="45" name="直線コネクタ 44"/>
        <xdr:cNvCxnSpPr/>
      </xdr:nvCxnSpPr>
      <xdr:spPr bwMode="auto">
        <a:xfrm flipV="1">
          <a:off x="5651500" y="2226310"/>
          <a:ext cx="0" cy="13690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90809</xdr:rowOff>
    </xdr:from>
    <xdr:ext cx="762000" cy="259045"/>
    <xdr:sp macro="" textlink="">
      <xdr:nvSpPr>
        <xdr:cNvPr id="46" name="人口1人当たり決算額の推移最小値テキスト130"/>
        <xdr:cNvSpPr txBox="1"/>
      </xdr:nvSpPr>
      <xdr:spPr>
        <a:xfrm>
          <a:off x="5740400" y="35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4</xdr:col>
      <xdr:colOff>1028700</xdr:colOff>
      <xdr:row>20</xdr:row>
      <xdr:rowOff>118732</xdr:rowOff>
    </xdr:from>
    <xdr:to>
      <xdr:col>5</xdr:col>
      <xdr:colOff>73025</xdr:colOff>
      <xdr:row>20</xdr:row>
      <xdr:rowOff>118732</xdr:rowOff>
    </xdr:to>
    <xdr:cxnSp macro="">
      <xdr:nvCxnSpPr>
        <xdr:cNvPr id="47" name="直線コネクタ 46"/>
        <xdr:cNvCxnSpPr/>
      </xdr:nvCxnSpPr>
      <xdr:spPr bwMode="auto">
        <a:xfrm>
          <a:off x="5562600" y="3595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36212</xdr:rowOff>
    </xdr:from>
    <xdr:ext cx="762000" cy="259045"/>
    <xdr:sp macro="" textlink="">
      <xdr:nvSpPr>
        <xdr:cNvPr id="48" name="人口1人当たり決算額の推移最大値テキスト130"/>
        <xdr:cNvSpPr txBox="1"/>
      </xdr:nvSpPr>
      <xdr:spPr>
        <a:xfrm>
          <a:off x="5740400" y="196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94,900</a:t>
          </a:r>
          <a:endParaRPr kumimoji="1" lang="ja-JP" altLang="en-US" sz="1000" b="1">
            <a:latin typeface="ＭＳ Ｐゴシック"/>
          </a:endParaRPr>
        </a:p>
      </xdr:txBody>
    </xdr:sp>
    <xdr:clientData/>
  </xdr:oneCellAnchor>
  <xdr:twoCellAnchor>
    <xdr:from>
      <xdr:col>4</xdr:col>
      <xdr:colOff>1028700</xdr:colOff>
      <xdr:row>12</xdr:row>
      <xdr:rowOff>121285</xdr:rowOff>
    </xdr:from>
    <xdr:to>
      <xdr:col>5</xdr:col>
      <xdr:colOff>73025</xdr:colOff>
      <xdr:row>12</xdr:row>
      <xdr:rowOff>121285</xdr:rowOff>
    </xdr:to>
    <xdr:cxnSp macro="">
      <xdr:nvCxnSpPr>
        <xdr:cNvPr id="49" name="直線コネクタ 48"/>
        <xdr:cNvCxnSpPr/>
      </xdr:nvCxnSpPr>
      <xdr:spPr bwMode="auto">
        <a:xfrm>
          <a:off x="5562600" y="2226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78765</xdr:rowOff>
    </xdr:from>
    <xdr:to>
      <xdr:col>4</xdr:col>
      <xdr:colOff>1117600</xdr:colOff>
      <xdr:row>17</xdr:row>
      <xdr:rowOff>20244</xdr:rowOff>
    </xdr:to>
    <xdr:cxnSp macro="">
      <xdr:nvCxnSpPr>
        <xdr:cNvPr id="50" name="直線コネクタ 49"/>
        <xdr:cNvCxnSpPr/>
      </xdr:nvCxnSpPr>
      <xdr:spPr bwMode="auto">
        <a:xfrm flipV="1">
          <a:off x="5003800" y="2869590"/>
          <a:ext cx="647700" cy="112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63543</xdr:rowOff>
    </xdr:from>
    <xdr:ext cx="762000" cy="259045"/>
    <xdr:sp macro="" textlink="">
      <xdr:nvSpPr>
        <xdr:cNvPr id="51" name="人口1人当たり決算額の推移平均値テキスト130"/>
        <xdr:cNvSpPr txBox="1"/>
      </xdr:nvSpPr>
      <xdr:spPr>
        <a:xfrm>
          <a:off x="5740400" y="2854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59703</xdr:rowOff>
    </xdr:from>
    <xdr:to>
      <xdr:col>5</xdr:col>
      <xdr:colOff>34925</xdr:colOff>
      <xdr:row>16</xdr:row>
      <xdr:rowOff>161303</xdr:rowOff>
    </xdr:to>
    <xdr:sp macro="" textlink="">
      <xdr:nvSpPr>
        <xdr:cNvPr id="52" name="フローチャート : 判断 51"/>
        <xdr:cNvSpPr/>
      </xdr:nvSpPr>
      <xdr:spPr bwMode="auto">
        <a:xfrm>
          <a:off x="5600700" y="2850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154165</xdr:rowOff>
    </xdr:from>
    <xdr:to>
      <xdr:col>4</xdr:col>
      <xdr:colOff>469900</xdr:colOff>
      <xdr:row>17</xdr:row>
      <xdr:rowOff>20244</xdr:rowOff>
    </xdr:to>
    <xdr:cxnSp macro="">
      <xdr:nvCxnSpPr>
        <xdr:cNvPr id="53" name="直線コネクタ 52"/>
        <xdr:cNvCxnSpPr/>
      </xdr:nvCxnSpPr>
      <xdr:spPr bwMode="auto">
        <a:xfrm>
          <a:off x="4305300" y="2944990"/>
          <a:ext cx="698500" cy="37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117005</xdr:rowOff>
    </xdr:from>
    <xdr:to>
      <xdr:col>4</xdr:col>
      <xdr:colOff>520700</xdr:colOff>
      <xdr:row>17</xdr:row>
      <xdr:rowOff>47155</xdr:rowOff>
    </xdr:to>
    <xdr:sp macro="" textlink="">
      <xdr:nvSpPr>
        <xdr:cNvPr id="54" name="フローチャート : 判断 53"/>
        <xdr:cNvSpPr/>
      </xdr:nvSpPr>
      <xdr:spPr bwMode="auto">
        <a:xfrm>
          <a:off x="4953000" y="2907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57332</xdr:rowOff>
    </xdr:from>
    <xdr:ext cx="736600" cy="259045"/>
    <xdr:sp macro="" textlink="">
      <xdr:nvSpPr>
        <xdr:cNvPr id="55" name="テキスト ボックス 54"/>
        <xdr:cNvSpPr txBox="1"/>
      </xdr:nvSpPr>
      <xdr:spPr>
        <a:xfrm>
          <a:off x="4622800" y="26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117132</xdr:rowOff>
    </xdr:from>
    <xdr:to>
      <xdr:col>3</xdr:col>
      <xdr:colOff>904875</xdr:colOff>
      <xdr:row>16</xdr:row>
      <xdr:rowOff>154165</xdr:rowOff>
    </xdr:to>
    <xdr:cxnSp macro="">
      <xdr:nvCxnSpPr>
        <xdr:cNvPr id="56" name="直線コネクタ 55"/>
        <xdr:cNvCxnSpPr/>
      </xdr:nvCxnSpPr>
      <xdr:spPr bwMode="auto">
        <a:xfrm>
          <a:off x="3606800" y="2907957"/>
          <a:ext cx="698500" cy="3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86487</xdr:rowOff>
    </xdr:from>
    <xdr:to>
      <xdr:col>3</xdr:col>
      <xdr:colOff>955675</xdr:colOff>
      <xdr:row>17</xdr:row>
      <xdr:rowOff>16637</xdr:rowOff>
    </xdr:to>
    <xdr:sp macro="" textlink="">
      <xdr:nvSpPr>
        <xdr:cNvPr id="57" name="フローチャート : 判断 56"/>
        <xdr:cNvSpPr/>
      </xdr:nvSpPr>
      <xdr:spPr bwMode="auto">
        <a:xfrm>
          <a:off x="4254500" y="2877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26814</xdr:rowOff>
    </xdr:from>
    <xdr:ext cx="762000" cy="259045"/>
    <xdr:sp macro="" textlink="">
      <xdr:nvSpPr>
        <xdr:cNvPr id="58" name="テキスト ボックス 57"/>
        <xdr:cNvSpPr txBox="1"/>
      </xdr:nvSpPr>
      <xdr:spPr>
        <a:xfrm>
          <a:off x="39243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117132</xdr:rowOff>
    </xdr:from>
    <xdr:to>
      <xdr:col>3</xdr:col>
      <xdr:colOff>206375</xdr:colOff>
      <xdr:row>17</xdr:row>
      <xdr:rowOff>10109</xdr:rowOff>
    </xdr:to>
    <xdr:cxnSp macro="">
      <xdr:nvCxnSpPr>
        <xdr:cNvPr id="59" name="直線コネクタ 58"/>
        <xdr:cNvCxnSpPr/>
      </xdr:nvCxnSpPr>
      <xdr:spPr bwMode="auto">
        <a:xfrm flipV="1">
          <a:off x="2908300" y="2907957"/>
          <a:ext cx="698500" cy="6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131788</xdr:rowOff>
    </xdr:from>
    <xdr:to>
      <xdr:col>3</xdr:col>
      <xdr:colOff>257175</xdr:colOff>
      <xdr:row>16</xdr:row>
      <xdr:rowOff>61938</xdr:rowOff>
    </xdr:to>
    <xdr:sp macro="" textlink="">
      <xdr:nvSpPr>
        <xdr:cNvPr id="60" name="フローチャート : 判断 59"/>
        <xdr:cNvSpPr/>
      </xdr:nvSpPr>
      <xdr:spPr bwMode="auto">
        <a:xfrm>
          <a:off x="3556000" y="2751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72115</xdr:rowOff>
    </xdr:from>
    <xdr:ext cx="762000" cy="259045"/>
    <xdr:sp macro="" textlink="">
      <xdr:nvSpPr>
        <xdr:cNvPr id="61" name="テキスト ボックス 60"/>
        <xdr:cNvSpPr txBox="1"/>
      </xdr:nvSpPr>
      <xdr:spPr>
        <a:xfrm>
          <a:off x="3225800" y="252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66675</xdr:rowOff>
    </xdr:from>
    <xdr:to>
      <xdr:col>2</xdr:col>
      <xdr:colOff>692150</xdr:colOff>
      <xdr:row>13</xdr:row>
      <xdr:rowOff>168275</xdr:rowOff>
    </xdr:to>
    <xdr:sp macro="" textlink="">
      <xdr:nvSpPr>
        <xdr:cNvPr id="62" name="フローチャート : 判断 61"/>
        <xdr:cNvSpPr/>
      </xdr:nvSpPr>
      <xdr:spPr bwMode="auto">
        <a:xfrm>
          <a:off x="2857500" y="2343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7002</xdr:rowOff>
    </xdr:from>
    <xdr:ext cx="762000" cy="259045"/>
    <xdr:sp macro="" textlink="">
      <xdr:nvSpPr>
        <xdr:cNvPr id="63" name="テキスト ボックス 62"/>
        <xdr:cNvSpPr txBox="1"/>
      </xdr:nvSpPr>
      <xdr:spPr>
        <a:xfrm>
          <a:off x="2527300" y="211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27965</xdr:rowOff>
    </xdr:from>
    <xdr:to>
      <xdr:col>5</xdr:col>
      <xdr:colOff>34925</xdr:colOff>
      <xdr:row>16</xdr:row>
      <xdr:rowOff>129565</xdr:rowOff>
    </xdr:to>
    <xdr:sp macro="" textlink="">
      <xdr:nvSpPr>
        <xdr:cNvPr id="69" name="円/楕円 68"/>
        <xdr:cNvSpPr/>
      </xdr:nvSpPr>
      <xdr:spPr bwMode="auto">
        <a:xfrm>
          <a:off x="5600700" y="281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44492</xdr:rowOff>
    </xdr:from>
    <xdr:ext cx="762000" cy="259045"/>
    <xdr:sp macro="" textlink="">
      <xdr:nvSpPr>
        <xdr:cNvPr id="70" name="人口1人当たり決算額の推移該当値テキスト130"/>
        <xdr:cNvSpPr txBox="1"/>
      </xdr:nvSpPr>
      <xdr:spPr>
        <a:xfrm>
          <a:off x="5740400" y="26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78,016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140894</xdr:rowOff>
    </xdr:from>
    <xdr:to>
      <xdr:col>4</xdr:col>
      <xdr:colOff>520700</xdr:colOff>
      <xdr:row>17</xdr:row>
      <xdr:rowOff>71044</xdr:rowOff>
    </xdr:to>
    <xdr:sp macro="" textlink="">
      <xdr:nvSpPr>
        <xdr:cNvPr id="71" name="円/楕円 70"/>
        <xdr:cNvSpPr/>
      </xdr:nvSpPr>
      <xdr:spPr bwMode="auto">
        <a:xfrm>
          <a:off x="4953000" y="293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55821</xdr:rowOff>
    </xdr:from>
    <xdr:ext cx="736600" cy="259045"/>
    <xdr:sp macro="" textlink="">
      <xdr:nvSpPr>
        <xdr:cNvPr id="72" name="テキスト ボックス 71"/>
        <xdr:cNvSpPr txBox="1"/>
      </xdr:nvSpPr>
      <xdr:spPr>
        <a:xfrm>
          <a:off x="4622800" y="301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75,052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103365</xdr:rowOff>
    </xdr:from>
    <xdr:to>
      <xdr:col>3</xdr:col>
      <xdr:colOff>955675</xdr:colOff>
      <xdr:row>17</xdr:row>
      <xdr:rowOff>33515</xdr:rowOff>
    </xdr:to>
    <xdr:sp macro="" textlink="">
      <xdr:nvSpPr>
        <xdr:cNvPr id="73" name="円/楕円 72"/>
        <xdr:cNvSpPr/>
      </xdr:nvSpPr>
      <xdr:spPr bwMode="auto">
        <a:xfrm>
          <a:off x="4254500" y="289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18292</xdr:rowOff>
    </xdr:from>
    <xdr:ext cx="762000" cy="259045"/>
    <xdr:sp macro="" textlink="">
      <xdr:nvSpPr>
        <xdr:cNvPr id="74" name="テキスト ボックス 73"/>
        <xdr:cNvSpPr txBox="1"/>
      </xdr:nvSpPr>
      <xdr:spPr>
        <a:xfrm>
          <a:off x="3924300" y="298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76,037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66332</xdr:rowOff>
    </xdr:from>
    <xdr:to>
      <xdr:col>3</xdr:col>
      <xdr:colOff>257175</xdr:colOff>
      <xdr:row>16</xdr:row>
      <xdr:rowOff>167932</xdr:rowOff>
    </xdr:to>
    <xdr:sp macro="" textlink="">
      <xdr:nvSpPr>
        <xdr:cNvPr id="75" name="円/楕円 74"/>
        <xdr:cNvSpPr/>
      </xdr:nvSpPr>
      <xdr:spPr bwMode="auto">
        <a:xfrm>
          <a:off x="3556000" y="2857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152709</xdr:rowOff>
    </xdr:from>
    <xdr:ext cx="762000" cy="259045"/>
    <xdr:sp macro="" textlink="">
      <xdr:nvSpPr>
        <xdr:cNvPr id="76" name="テキスト ボックス 75"/>
        <xdr:cNvSpPr txBox="1"/>
      </xdr:nvSpPr>
      <xdr:spPr>
        <a:xfrm>
          <a:off x="3225800" y="294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77,009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130759</xdr:rowOff>
    </xdr:from>
    <xdr:to>
      <xdr:col>2</xdr:col>
      <xdr:colOff>692150</xdr:colOff>
      <xdr:row>17</xdr:row>
      <xdr:rowOff>60909</xdr:rowOff>
    </xdr:to>
    <xdr:sp macro="" textlink="">
      <xdr:nvSpPr>
        <xdr:cNvPr id="77" name="円/楕円 76"/>
        <xdr:cNvSpPr/>
      </xdr:nvSpPr>
      <xdr:spPr bwMode="auto">
        <a:xfrm>
          <a:off x="2857500" y="292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45686</xdr:rowOff>
    </xdr:from>
    <xdr:ext cx="762000" cy="259045"/>
    <xdr:sp macro="" textlink="">
      <xdr:nvSpPr>
        <xdr:cNvPr id="78" name="テキスト ボックス 77"/>
        <xdr:cNvSpPr txBox="1"/>
      </xdr:nvSpPr>
      <xdr:spPr>
        <a:xfrm>
          <a:off x="2527300" y="300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258053</xdr:rowOff>
    </xdr:from>
    <xdr:to>
      <xdr:col>4</xdr:col>
      <xdr:colOff>1117600</xdr:colOff>
      <xdr:row>37</xdr:row>
      <xdr:rowOff>303610</xdr:rowOff>
    </xdr:to>
    <xdr:cxnSp macro="">
      <xdr:nvCxnSpPr>
        <xdr:cNvPr id="109" name="直線コネクタ 108"/>
        <xdr:cNvCxnSpPr/>
      </xdr:nvCxnSpPr>
      <xdr:spPr bwMode="auto">
        <a:xfrm flipV="1">
          <a:off x="5651500" y="6182603"/>
          <a:ext cx="0" cy="1245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313787</xdr:rowOff>
    </xdr:from>
    <xdr:ext cx="762000" cy="259045"/>
    <xdr:sp macro="" textlink="">
      <xdr:nvSpPr>
        <xdr:cNvPr id="110" name="人口1人当たり決算額の推移最小値テキスト445"/>
        <xdr:cNvSpPr txBox="1"/>
      </xdr:nvSpPr>
      <xdr:spPr>
        <a:xfrm>
          <a:off x="5740400" y="74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303610</xdr:rowOff>
    </xdr:from>
    <xdr:to>
      <xdr:col>5</xdr:col>
      <xdr:colOff>73025</xdr:colOff>
      <xdr:row>37</xdr:row>
      <xdr:rowOff>303610</xdr:rowOff>
    </xdr:to>
    <xdr:cxnSp macro="">
      <xdr:nvCxnSpPr>
        <xdr:cNvPr id="111" name="直線コネクタ 110"/>
        <xdr:cNvCxnSpPr/>
      </xdr:nvCxnSpPr>
      <xdr:spPr bwMode="auto">
        <a:xfrm>
          <a:off x="5562600" y="7428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1530</xdr:rowOff>
    </xdr:from>
    <xdr:ext cx="762000" cy="259045"/>
    <xdr:sp macro="" textlink="">
      <xdr:nvSpPr>
        <xdr:cNvPr id="112" name="人口1人当たり決算額の推移最大値テキスト445"/>
        <xdr:cNvSpPr txBox="1"/>
      </xdr:nvSpPr>
      <xdr:spPr>
        <a:xfrm>
          <a:off x="5740400" y="592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43,737</a:t>
          </a:r>
          <a:endParaRPr kumimoji="1" lang="ja-JP" altLang="en-US" sz="1000" b="1">
            <a:latin typeface="ＭＳ Ｐゴシック"/>
          </a:endParaRPr>
        </a:p>
      </xdr:txBody>
    </xdr:sp>
    <xdr:clientData/>
  </xdr:oneCellAnchor>
  <xdr:twoCellAnchor>
    <xdr:from>
      <xdr:col>4</xdr:col>
      <xdr:colOff>1028700</xdr:colOff>
      <xdr:row>33</xdr:row>
      <xdr:rowOff>258053</xdr:rowOff>
    </xdr:from>
    <xdr:to>
      <xdr:col>5</xdr:col>
      <xdr:colOff>73025</xdr:colOff>
      <xdr:row>33</xdr:row>
      <xdr:rowOff>258053</xdr:rowOff>
    </xdr:to>
    <xdr:cxnSp macro="">
      <xdr:nvCxnSpPr>
        <xdr:cNvPr id="113" name="直線コネクタ 112"/>
        <xdr:cNvCxnSpPr/>
      </xdr:nvCxnSpPr>
      <xdr:spPr bwMode="auto">
        <a:xfrm>
          <a:off x="5562600" y="618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250771</xdr:rowOff>
    </xdr:from>
    <xdr:to>
      <xdr:col>4</xdr:col>
      <xdr:colOff>1117600</xdr:colOff>
      <xdr:row>37</xdr:row>
      <xdr:rowOff>303610</xdr:rowOff>
    </xdr:to>
    <xdr:cxnSp macro="">
      <xdr:nvCxnSpPr>
        <xdr:cNvPr id="114" name="直線コネクタ 113"/>
        <xdr:cNvCxnSpPr/>
      </xdr:nvCxnSpPr>
      <xdr:spPr bwMode="auto">
        <a:xfrm>
          <a:off x="5003800" y="7375471"/>
          <a:ext cx="647700" cy="5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321294</xdr:rowOff>
    </xdr:from>
    <xdr:ext cx="762000" cy="259045"/>
    <xdr:sp macro="" textlink="">
      <xdr:nvSpPr>
        <xdr:cNvPr id="115" name="人口1人当たり決算額の推移平均値テキスト445"/>
        <xdr:cNvSpPr txBox="1"/>
      </xdr:nvSpPr>
      <xdr:spPr>
        <a:xfrm>
          <a:off x="5740400" y="6588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133317</xdr:rowOff>
    </xdr:from>
    <xdr:to>
      <xdr:col>5</xdr:col>
      <xdr:colOff>34925</xdr:colOff>
      <xdr:row>35</xdr:row>
      <xdr:rowOff>234917</xdr:rowOff>
    </xdr:to>
    <xdr:sp macro="" textlink="">
      <xdr:nvSpPr>
        <xdr:cNvPr id="116" name="フローチャート : 判断 115"/>
        <xdr:cNvSpPr/>
      </xdr:nvSpPr>
      <xdr:spPr bwMode="auto">
        <a:xfrm>
          <a:off x="56007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201164</xdr:rowOff>
    </xdr:from>
    <xdr:to>
      <xdr:col>4</xdr:col>
      <xdr:colOff>469900</xdr:colOff>
      <xdr:row>37</xdr:row>
      <xdr:rowOff>250771</xdr:rowOff>
    </xdr:to>
    <xdr:cxnSp macro="">
      <xdr:nvCxnSpPr>
        <xdr:cNvPr id="117" name="直線コネクタ 116"/>
        <xdr:cNvCxnSpPr/>
      </xdr:nvCxnSpPr>
      <xdr:spPr bwMode="auto">
        <a:xfrm>
          <a:off x="4305300" y="7325864"/>
          <a:ext cx="698500" cy="49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73685</xdr:rowOff>
    </xdr:from>
    <xdr:to>
      <xdr:col>4</xdr:col>
      <xdr:colOff>520700</xdr:colOff>
      <xdr:row>35</xdr:row>
      <xdr:rowOff>175285</xdr:rowOff>
    </xdr:to>
    <xdr:sp macro="" textlink="">
      <xdr:nvSpPr>
        <xdr:cNvPr id="118" name="フローチャート : 判断 117"/>
        <xdr:cNvSpPr/>
      </xdr:nvSpPr>
      <xdr:spPr bwMode="auto">
        <a:xfrm>
          <a:off x="49530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185462</xdr:rowOff>
    </xdr:from>
    <xdr:ext cx="736600" cy="259045"/>
    <xdr:sp macro="" textlink="">
      <xdr:nvSpPr>
        <xdr:cNvPr id="119" name="テキスト ボックス 118"/>
        <xdr:cNvSpPr txBox="1"/>
      </xdr:nvSpPr>
      <xdr:spPr>
        <a:xfrm>
          <a:off x="4622800" y="645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165536</xdr:rowOff>
    </xdr:from>
    <xdr:to>
      <xdr:col>3</xdr:col>
      <xdr:colOff>904875</xdr:colOff>
      <xdr:row>37</xdr:row>
      <xdr:rowOff>201164</xdr:rowOff>
    </xdr:to>
    <xdr:cxnSp macro="">
      <xdr:nvCxnSpPr>
        <xdr:cNvPr id="120" name="直線コネクタ 119"/>
        <xdr:cNvCxnSpPr/>
      </xdr:nvCxnSpPr>
      <xdr:spPr bwMode="auto">
        <a:xfrm>
          <a:off x="3606800" y="7290236"/>
          <a:ext cx="698500" cy="35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104579</xdr:rowOff>
    </xdr:from>
    <xdr:to>
      <xdr:col>3</xdr:col>
      <xdr:colOff>955675</xdr:colOff>
      <xdr:row>35</xdr:row>
      <xdr:rowOff>206179</xdr:rowOff>
    </xdr:to>
    <xdr:sp macro="" textlink="">
      <xdr:nvSpPr>
        <xdr:cNvPr id="121" name="フローチャート : 判断 120"/>
        <xdr:cNvSpPr/>
      </xdr:nvSpPr>
      <xdr:spPr bwMode="auto">
        <a:xfrm>
          <a:off x="42545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216356</xdr:rowOff>
    </xdr:from>
    <xdr:ext cx="762000" cy="259045"/>
    <xdr:sp macro="" textlink="">
      <xdr:nvSpPr>
        <xdr:cNvPr id="122" name="テキスト ボックス 121"/>
        <xdr:cNvSpPr txBox="1"/>
      </xdr:nvSpPr>
      <xdr:spPr>
        <a:xfrm>
          <a:off x="3924300" y="64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86864</xdr:rowOff>
    </xdr:from>
    <xdr:to>
      <xdr:col>3</xdr:col>
      <xdr:colOff>206375</xdr:colOff>
      <xdr:row>37</xdr:row>
      <xdr:rowOff>165536</xdr:rowOff>
    </xdr:to>
    <xdr:cxnSp macro="">
      <xdr:nvCxnSpPr>
        <xdr:cNvPr id="123" name="直線コネクタ 122"/>
        <xdr:cNvCxnSpPr/>
      </xdr:nvCxnSpPr>
      <xdr:spPr bwMode="auto">
        <a:xfrm>
          <a:off x="2908300" y="7211564"/>
          <a:ext cx="698500" cy="78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63888</xdr:rowOff>
    </xdr:from>
    <xdr:to>
      <xdr:col>3</xdr:col>
      <xdr:colOff>257175</xdr:colOff>
      <xdr:row>35</xdr:row>
      <xdr:rowOff>165488</xdr:rowOff>
    </xdr:to>
    <xdr:sp macro="" textlink="">
      <xdr:nvSpPr>
        <xdr:cNvPr id="124" name="フローチャート : 判断 123"/>
        <xdr:cNvSpPr/>
      </xdr:nvSpPr>
      <xdr:spPr bwMode="auto">
        <a:xfrm>
          <a:off x="35560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175665</xdr:rowOff>
    </xdr:from>
    <xdr:ext cx="762000" cy="259045"/>
    <xdr:sp macro="" textlink="">
      <xdr:nvSpPr>
        <xdr:cNvPr id="125" name="テキスト ボックス 124"/>
        <xdr:cNvSpPr txBox="1"/>
      </xdr:nvSpPr>
      <xdr:spPr>
        <a:xfrm>
          <a:off x="3225800" y="64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61864</xdr:rowOff>
    </xdr:from>
    <xdr:to>
      <xdr:col>2</xdr:col>
      <xdr:colOff>692150</xdr:colOff>
      <xdr:row>35</xdr:row>
      <xdr:rowOff>163464</xdr:rowOff>
    </xdr:to>
    <xdr:sp macro="" textlink="">
      <xdr:nvSpPr>
        <xdr:cNvPr id="126" name="フローチャート : 判断 125"/>
        <xdr:cNvSpPr/>
      </xdr:nvSpPr>
      <xdr:spPr bwMode="auto">
        <a:xfrm>
          <a:off x="2857500" y="66722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173641</xdr:rowOff>
    </xdr:from>
    <xdr:ext cx="762000" cy="259045"/>
    <xdr:sp macro="" textlink="">
      <xdr:nvSpPr>
        <xdr:cNvPr id="127" name="テキスト ボックス 126"/>
        <xdr:cNvSpPr txBox="1"/>
      </xdr:nvSpPr>
      <xdr:spPr>
        <a:xfrm>
          <a:off x="2527300" y="644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252810</xdr:rowOff>
    </xdr:from>
    <xdr:to>
      <xdr:col>5</xdr:col>
      <xdr:colOff>34925</xdr:colOff>
      <xdr:row>38</xdr:row>
      <xdr:rowOff>11510</xdr:rowOff>
    </xdr:to>
    <xdr:sp macro="" textlink="">
      <xdr:nvSpPr>
        <xdr:cNvPr id="133" name="円/楕円 132"/>
        <xdr:cNvSpPr/>
      </xdr:nvSpPr>
      <xdr:spPr bwMode="auto">
        <a:xfrm>
          <a:off x="5600700" y="737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161387</xdr:rowOff>
    </xdr:from>
    <xdr:ext cx="762000" cy="259045"/>
    <xdr:sp macro="" textlink="">
      <xdr:nvSpPr>
        <xdr:cNvPr id="134" name="人口1人当たり決算額の推移該当値テキスト445"/>
        <xdr:cNvSpPr txBox="1"/>
      </xdr:nvSpPr>
      <xdr:spPr>
        <a:xfrm>
          <a:off x="5740400" y="728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199971</xdr:rowOff>
    </xdr:from>
    <xdr:to>
      <xdr:col>4</xdr:col>
      <xdr:colOff>520700</xdr:colOff>
      <xdr:row>37</xdr:row>
      <xdr:rowOff>301571</xdr:rowOff>
    </xdr:to>
    <xdr:sp macro="" textlink="">
      <xdr:nvSpPr>
        <xdr:cNvPr id="135" name="円/楕円 134"/>
        <xdr:cNvSpPr/>
      </xdr:nvSpPr>
      <xdr:spPr bwMode="auto">
        <a:xfrm>
          <a:off x="4953000" y="7324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286348</xdr:rowOff>
    </xdr:from>
    <xdr:ext cx="736600" cy="259045"/>
    <xdr:sp macro="" textlink="">
      <xdr:nvSpPr>
        <xdr:cNvPr id="136" name="テキスト ボックス 135"/>
        <xdr:cNvSpPr txBox="1"/>
      </xdr:nvSpPr>
      <xdr:spPr>
        <a:xfrm>
          <a:off x="4622800" y="7411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150364</xdr:rowOff>
    </xdr:from>
    <xdr:to>
      <xdr:col>3</xdr:col>
      <xdr:colOff>955675</xdr:colOff>
      <xdr:row>37</xdr:row>
      <xdr:rowOff>251964</xdr:rowOff>
    </xdr:to>
    <xdr:sp macro="" textlink="">
      <xdr:nvSpPr>
        <xdr:cNvPr id="137" name="円/楕円 136"/>
        <xdr:cNvSpPr/>
      </xdr:nvSpPr>
      <xdr:spPr bwMode="auto">
        <a:xfrm>
          <a:off x="4254500" y="7275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236741</xdr:rowOff>
    </xdr:from>
    <xdr:ext cx="762000" cy="259045"/>
    <xdr:sp macro="" textlink="">
      <xdr:nvSpPr>
        <xdr:cNvPr id="138" name="テキスト ボックス 137"/>
        <xdr:cNvSpPr txBox="1"/>
      </xdr:nvSpPr>
      <xdr:spPr>
        <a:xfrm>
          <a:off x="3924300" y="73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114736</xdr:rowOff>
    </xdr:from>
    <xdr:to>
      <xdr:col>3</xdr:col>
      <xdr:colOff>257175</xdr:colOff>
      <xdr:row>37</xdr:row>
      <xdr:rowOff>216336</xdr:rowOff>
    </xdr:to>
    <xdr:sp macro="" textlink="">
      <xdr:nvSpPr>
        <xdr:cNvPr id="139" name="円/楕円 138"/>
        <xdr:cNvSpPr/>
      </xdr:nvSpPr>
      <xdr:spPr bwMode="auto">
        <a:xfrm>
          <a:off x="3556000" y="7239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201113</xdr:rowOff>
    </xdr:from>
    <xdr:ext cx="762000" cy="259045"/>
    <xdr:sp macro="" textlink="">
      <xdr:nvSpPr>
        <xdr:cNvPr id="140" name="テキスト ボックス 139"/>
        <xdr:cNvSpPr txBox="1"/>
      </xdr:nvSpPr>
      <xdr:spPr>
        <a:xfrm>
          <a:off x="3225800" y="732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36064</xdr:rowOff>
    </xdr:from>
    <xdr:to>
      <xdr:col>2</xdr:col>
      <xdr:colOff>692150</xdr:colOff>
      <xdr:row>37</xdr:row>
      <xdr:rowOff>137664</xdr:rowOff>
    </xdr:to>
    <xdr:sp macro="" textlink="">
      <xdr:nvSpPr>
        <xdr:cNvPr id="141" name="円/楕円 140"/>
        <xdr:cNvSpPr/>
      </xdr:nvSpPr>
      <xdr:spPr bwMode="auto">
        <a:xfrm>
          <a:off x="2857500" y="716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122441</xdr:rowOff>
    </xdr:from>
    <xdr:ext cx="762000" cy="259045"/>
    <xdr:sp macro="" textlink="">
      <xdr:nvSpPr>
        <xdr:cNvPr id="142" name="テキスト ボックス 141"/>
        <xdr:cNvSpPr txBox="1"/>
      </xdr:nvSpPr>
      <xdr:spPr>
        <a:xfrm>
          <a:off x="2527300" y="72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実質収支比率は、一般的に望ましいとされている</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％を下回っている。予算編成及び執行を事業別で行い、各事業費（約</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事業）の削減に取り組んできたが、今後は、不用となる事業費の減額補正を速やかに行い、早い段階で必要とされる事業に充てるよう、これまで以上に柔軟かつ迅速な対応を心がけたい。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連結会計においては黒字となり、赤字となる比率は出ておらず、健全な数値を示している。</a:t>
          </a:r>
        </a:p>
        <a:p>
          <a:r>
            <a:rPr kumimoji="1" lang="ja-JP" altLang="en-US" sz="1400">
              <a:latin typeface="ＭＳ ゴシック" pitchFamily="49" charset="-128"/>
              <a:ea typeface="ＭＳ ゴシック" pitchFamily="49" charset="-128"/>
            </a:rPr>
            <a:t>水道事業会計における実質黒字比率が大きいが、下水道事業会計、農業集落排水事業の同比率が低いことから、経費の節減をするとともに、料金の改定等を視野に入れて、健全な運営を行うことが必要となっている。下水道事業、農業集落排水事業については、基準外繰出も多いため、質の高いサービスを提供しながら、独立採算の原則に立ち返った経営を模索していく必要がある。</a:t>
          </a:r>
        </a:p>
        <a:p>
          <a:r>
            <a:rPr kumimoji="1" lang="ja-JP" altLang="en-US" sz="1400">
              <a:latin typeface="ＭＳ ゴシック" pitchFamily="49" charset="-128"/>
              <a:ea typeface="ＭＳ ゴシック" pitchFamily="49" charset="-128"/>
            </a:rPr>
            <a:t>少子高齢化社会により、生産年齢人口が減少するなか、医療費の増加が顕著に現れており、社会保障関係経費を扱う特別会計の運営を圧迫しているのは否めない。事務費の圧縮、適正な認定及び支出、効果的な予防事業等を推進し、経費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借り入れについては、総額を償還元金以内に抑制し、臨時財政対策債等の交付税措置の高い地方債を優先している。この結果、元利償還額の上昇を抑制するとともに、算入公債費が増えているため、効率の良い借り入れが実現できてい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年度までに総額</a:t>
          </a:r>
          <a:r>
            <a:rPr kumimoji="1" lang="en-US" altLang="ja-JP" sz="1400">
              <a:latin typeface="ＭＳ ゴシック" pitchFamily="49" charset="-128"/>
              <a:ea typeface="ＭＳ ゴシック" pitchFamily="49" charset="-128"/>
            </a:rPr>
            <a:t>20.4</a:t>
          </a:r>
          <a:r>
            <a:rPr kumimoji="1" lang="ja-JP" altLang="en-US" sz="1400">
              <a:latin typeface="ＭＳ ゴシック" pitchFamily="49" charset="-128"/>
              <a:ea typeface="ＭＳ ゴシック" pitchFamily="49" charset="-128"/>
            </a:rPr>
            <a:t>億円の繰上償還を実施している。今後も継続的に地方債現在高の縮減措置を図る。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一般会計債、公営企業債ともに現在高が減少しているが、充当可能基金が減少しており、将来負担比率は横ばいである。</a:t>
          </a:r>
        </a:p>
        <a:p>
          <a:r>
            <a:rPr kumimoji="1" lang="ja-JP" altLang="en-US" sz="1400">
              <a:latin typeface="ＭＳ ゴシック" pitchFamily="49" charset="-128"/>
              <a:ea typeface="ＭＳ ゴシック" pitchFamily="49" charset="-128"/>
            </a:rPr>
            <a:t>地方債借入額の抑制や繰上償還を行い、財政調整基金や都市計画税等の充当可能財源を安定的に確保することで、将来に過大な負担をかけない持続可能な財政運営に努める。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16214339</v>
      </c>
      <c r="BO4" s="379"/>
      <c r="BP4" s="379"/>
      <c r="BQ4" s="379"/>
      <c r="BR4" s="379"/>
      <c r="BS4" s="379"/>
      <c r="BT4" s="379"/>
      <c r="BU4" s="380"/>
      <c r="BV4" s="378">
        <v>15509086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4.8</v>
      </c>
      <c r="CU4" s="556"/>
      <c r="CV4" s="556"/>
      <c r="CW4" s="556"/>
      <c r="CX4" s="556"/>
      <c r="CY4" s="556"/>
      <c r="CZ4" s="556"/>
      <c r="DA4" s="557"/>
      <c r="DB4" s="555">
        <v>8.4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15487918</v>
      </c>
      <c r="BO5" s="384"/>
      <c r="BP5" s="384"/>
      <c r="BQ5" s="384"/>
      <c r="BR5" s="384"/>
      <c r="BS5" s="384"/>
      <c r="BT5" s="384"/>
      <c r="BU5" s="385"/>
      <c r="BV5" s="383">
        <v>14621435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92.5</v>
      </c>
      <c r="CU5" s="354"/>
      <c r="CV5" s="354"/>
      <c r="CW5" s="354"/>
      <c r="CX5" s="354"/>
      <c r="CY5" s="354"/>
      <c r="CZ5" s="354"/>
      <c r="DA5" s="355"/>
      <c r="DB5" s="353">
        <v>88.4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726421</v>
      </c>
      <c r="BO6" s="384"/>
      <c r="BP6" s="384"/>
      <c r="BQ6" s="384"/>
      <c r="BR6" s="384"/>
      <c r="BS6" s="384"/>
      <c r="BT6" s="384"/>
      <c r="BU6" s="385"/>
      <c r="BV6" s="383">
        <v>887651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101</v>
      </c>
      <c r="CU6" s="530"/>
      <c r="CV6" s="530"/>
      <c r="CW6" s="530"/>
      <c r="CX6" s="530"/>
      <c r="CY6" s="530"/>
      <c r="CZ6" s="530"/>
      <c r="DA6" s="531"/>
      <c r="DB6" s="529">
        <v>96.6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301249</v>
      </c>
      <c r="BO7" s="384"/>
      <c r="BP7" s="384"/>
      <c r="BQ7" s="384"/>
      <c r="BR7" s="384"/>
      <c r="BS7" s="384"/>
      <c r="BT7" s="384"/>
      <c r="BU7" s="385"/>
      <c r="BV7" s="383">
        <v>131410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8774705</v>
      </c>
      <c r="CU7" s="384"/>
      <c r="CV7" s="384"/>
      <c r="CW7" s="384"/>
      <c r="CX7" s="384"/>
      <c r="CY7" s="384"/>
      <c r="CZ7" s="384"/>
      <c r="DA7" s="385"/>
      <c r="DB7" s="383">
        <v>8976318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425172</v>
      </c>
      <c r="BO8" s="384"/>
      <c r="BP8" s="384"/>
      <c r="BQ8" s="384"/>
      <c r="BR8" s="384"/>
      <c r="BS8" s="384"/>
      <c r="BT8" s="384"/>
      <c r="BU8" s="385"/>
      <c r="BV8" s="383">
        <v>756241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0.61</v>
      </c>
      <c r="CU8" s="493"/>
      <c r="CV8" s="493"/>
      <c r="CW8" s="493"/>
      <c r="CX8" s="493"/>
      <c r="CY8" s="493"/>
      <c r="CZ8" s="493"/>
      <c r="DA8" s="494"/>
      <c r="DB8" s="492">
        <v>0.61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40387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-331069</v>
      </c>
      <c r="BO9" s="384"/>
      <c r="BP9" s="384"/>
      <c r="BQ9" s="384"/>
      <c r="BR9" s="384"/>
      <c r="BS9" s="384"/>
      <c r="BT9" s="384"/>
      <c r="BU9" s="385"/>
      <c r="BV9" s="383">
        <v>-198097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16.2</v>
      </c>
      <c r="CU9" s="354"/>
      <c r="CV9" s="354"/>
      <c r="CW9" s="354"/>
      <c r="CX9" s="354"/>
      <c r="CY9" s="354"/>
      <c r="CZ9" s="354"/>
      <c r="DA9" s="355"/>
      <c r="DB9" s="353">
        <v>15.2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42065</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88300</v>
      </c>
      <c r="BO10" s="384"/>
      <c r="BP10" s="384"/>
      <c r="BQ10" s="384"/>
      <c r="BR10" s="384"/>
      <c r="BS10" s="384"/>
      <c r="BT10" s="384"/>
      <c r="BU10" s="385"/>
      <c r="BV10" s="383">
        <v>80200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v>392896</v>
      </c>
      <c r="BO11" s="384"/>
      <c r="BP11" s="384"/>
      <c r="BQ11" s="384"/>
      <c r="BR11" s="384"/>
      <c r="BS11" s="384"/>
      <c r="BT11" s="384"/>
      <c r="BU11" s="385"/>
      <c r="BV11" s="383">
        <v>321550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39334</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4000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38505</v>
      </c>
      <c r="S13" s="485"/>
      <c r="T13" s="485"/>
      <c r="U13" s="485"/>
      <c r="V13" s="486"/>
      <c r="W13" s="472" t="s">
        <v>124</v>
      </c>
      <c r="X13" s="396"/>
      <c r="Y13" s="396"/>
      <c r="Z13" s="396"/>
      <c r="AA13" s="396"/>
      <c r="AB13" s="397"/>
      <c r="AC13" s="359">
        <v>424</v>
      </c>
      <c r="AD13" s="360"/>
      <c r="AE13" s="360"/>
      <c r="AF13" s="360"/>
      <c r="AG13" s="361"/>
      <c r="AH13" s="359">
        <v>537</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146127</v>
      </c>
      <c r="BO13" s="384"/>
      <c r="BP13" s="384"/>
      <c r="BQ13" s="384"/>
      <c r="BR13" s="384"/>
      <c r="BS13" s="384"/>
      <c r="BT13" s="384"/>
      <c r="BU13" s="385"/>
      <c r="BV13" s="383">
        <v>203653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3.8</v>
      </c>
      <c r="CU13" s="354"/>
      <c r="CV13" s="354"/>
      <c r="CW13" s="354"/>
      <c r="CX13" s="354"/>
      <c r="CY13" s="354"/>
      <c r="CZ13" s="354"/>
      <c r="DA13" s="355"/>
      <c r="DB13" s="353">
        <v>4.5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39643</v>
      </c>
      <c r="S14" s="485"/>
      <c r="T14" s="485"/>
      <c r="U14" s="485"/>
      <c r="V14" s="486"/>
      <c r="W14" s="487"/>
      <c r="X14" s="399"/>
      <c r="Y14" s="399"/>
      <c r="Z14" s="399"/>
      <c r="AA14" s="399"/>
      <c r="AB14" s="400"/>
      <c r="AC14" s="477">
        <v>2.2999999999999998</v>
      </c>
      <c r="AD14" s="478"/>
      <c r="AE14" s="478"/>
      <c r="AF14" s="478"/>
      <c r="AG14" s="479"/>
      <c r="AH14" s="477">
        <v>2.6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38791</v>
      </c>
      <c r="S15" s="485"/>
      <c r="T15" s="485"/>
      <c r="U15" s="485"/>
      <c r="V15" s="486"/>
      <c r="W15" s="472" t="s">
        <v>131</v>
      </c>
      <c r="X15" s="396"/>
      <c r="Y15" s="396"/>
      <c r="Z15" s="396"/>
      <c r="AA15" s="396"/>
      <c r="AB15" s="397"/>
      <c r="AC15" s="359">
        <v>5946</v>
      </c>
      <c r="AD15" s="360"/>
      <c r="AE15" s="360"/>
      <c r="AF15" s="360"/>
      <c r="AG15" s="361"/>
      <c r="AH15" s="359">
        <v>6496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4248011</v>
      </c>
      <c r="BO15" s="379"/>
      <c r="BP15" s="379"/>
      <c r="BQ15" s="379"/>
      <c r="BR15" s="379"/>
      <c r="BS15" s="379"/>
      <c r="BT15" s="379"/>
      <c r="BU15" s="380"/>
      <c r="BV15" s="378">
        <v>4200881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31.8</v>
      </c>
      <c r="AD16" s="478"/>
      <c r="AE16" s="478"/>
      <c r="AF16" s="478"/>
      <c r="AG16" s="479"/>
      <c r="AH16" s="477">
        <v>31.9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6810803</v>
      </c>
      <c r="BO16" s="384"/>
      <c r="BP16" s="384"/>
      <c r="BQ16" s="384"/>
      <c r="BR16" s="384"/>
      <c r="BS16" s="384"/>
      <c r="BT16" s="384"/>
      <c r="BU16" s="385"/>
      <c r="BV16" s="383">
        <v>6837192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12313</v>
      </c>
      <c r="AD17" s="360"/>
      <c r="AE17" s="360"/>
      <c r="AF17" s="360"/>
      <c r="AG17" s="361"/>
      <c r="AH17" s="359">
        <v>13224</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5433258</v>
      </c>
      <c r="BO17" s="384"/>
      <c r="BP17" s="384"/>
      <c r="BQ17" s="384"/>
      <c r="BR17" s="384"/>
      <c r="BS17" s="384"/>
      <c r="BT17" s="384"/>
      <c r="BU17" s="385"/>
      <c r="BV17" s="383">
        <v>5394954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174.86</v>
      </c>
      <c r="M18" s="448"/>
      <c r="N18" s="448"/>
      <c r="O18" s="448"/>
      <c r="P18" s="448"/>
      <c r="Q18" s="448"/>
      <c r="R18" s="449"/>
      <c r="S18" s="449"/>
      <c r="T18" s="449"/>
      <c r="U18" s="449"/>
      <c r="V18" s="450"/>
      <c r="W18" s="464"/>
      <c r="X18" s="465"/>
      <c r="Y18" s="465"/>
      <c r="Z18" s="465"/>
      <c r="AA18" s="465"/>
      <c r="AB18" s="473"/>
      <c r="AC18" s="347">
        <v>65.900000000000006</v>
      </c>
      <c r="AD18" s="348"/>
      <c r="AE18" s="348"/>
      <c r="AF18" s="348"/>
      <c r="AG18" s="451"/>
      <c r="AH18" s="347">
        <v>65</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8218701</v>
      </c>
      <c r="BO18" s="384"/>
      <c r="BP18" s="384"/>
      <c r="BQ18" s="384"/>
      <c r="BR18" s="384"/>
      <c r="BS18" s="384"/>
      <c r="BT18" s="384"/>
      <c r="BU18" s="385"/>
      <c r="BV18" s="383">
        <v>7997852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231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11952794</v>
      </c>
      <c r="BO19" s="384"/>
      <c r="BP19" s="384"/>
      <c r="BQ19" s="384"/>
      <c r="BR19" s="384"/>
      <c r="BS19" s="384"/>
      <c r="BT19" s="384"/>
      <c r="BU19" s="385"/>
      <c r="BV19" s="383">
        <v>12165966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13597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13648070</v>
      </c>
      <c r="BO23" s="384"/>
      <c r="BP23" s="384"/>
      <c r="BQ23" s="384"/>
      <c r="BR23" s="384"/>
      <c r="BS23" s="384"/>
      <c r="BT23" s="384"/>
      <c r="BU23" s="385"/>
      <c r="BV23" s="383">
        <v>14196285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8600</v>
      </c>
      <c r="R24" s="360"/>
      <c r="S24" s="360"/>
      <c r="T24" s="360"/>
      <c r="U24" s="360"/>
      <c r="V24" s="361"/>
      <c r="W24" s="425"/>
      <c r="X24" s="416"/>
      <c r="Y24" s="417"/>
      <c r="Z24" s="356" t="s">
        <v>155</v>
      </c>
      <c r="AA24" s="357"/>
      <c r="AB24" s="357"/>
      <c r="AC24" s="357"/>
      <c r="AD24" s="357"/>
      <c r="AE24" s="357"/>
      <c r="AF24" s="357"/>
      <c r="AG24" s="358"/>
      <c r="AH24" s="359">
        <v>344</v>
      </c>
      <c r="AI24" s="360"/>
      <c r="AJ24" s="360"/>
      <c r="AK24" s="360"/>
      <c r="AL24" s="361"/>
      <c r="AM24" s="359">
        <v>986248</v>
      </c>
      <c r="AN24" s="360"/>
      <c r="AO24" s="360"/>
      <c r="AP24" s="360"/>
      <c r="AQ24" s="360"/>
      <c r="AR24" s="361"/>
      <c r="AS24" s="359">
        <v>2867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12174960</v>
      </c>
      <c r="BO24" s="384"/>
      <c r="BP24" s="384"/>
      <c r="BQ24" s="384"/>
      <c r="BR24" s="384"/>
      <c r="BS24" s="384"/>
      <c r="BT24" s="384"/>
      <c r="BU24" s="385"/>
      <c r="BV24" s="383">
        <v>13711615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7080</v>
      </c>
      <c r="R25" s="360"/>
      <c r="S25" s="360"/>
      <c r="T25" s="360"/>
      <c r="U25" s="360"/>
      <c r="V25" s="361"/>
      <c r="W25" s="425"/>
      <c r="X25" s="416"/>
      <c r="Y25" s="417"/>
      <c r="Z25" s="356" t="s">
        <v>158</v>
      </c>
      <c r="AA25" s="357"/>
      <c r="AB25" s="357"/>
      <c r="AC25" s="357"/>
      <c r="AD25" s="357"/>
      <c r="AE25" s="357"/>
      <c r="AF25" s="357"/>
      <c r="AG25" s="358"/>
      <c r="AH25" s="359">
        <v>56</v>
      </c>
      <c r="AI25" s="360"/>
      <c r="AJ25" s="360"/>
      <c r="AK25" s="360"/>
      <c r="AL25" s="361"/>
      <c r="AM25" s="359">
        <v>148792</v>
      </c>
      <c r="AN25" s="360"/>
      <c r="AO25" s="360"/>
      <c r="AP25" s="360"/>
      <c r="AQ25" s="360"/>
      <c r="AR25" s="361"/>
      <c r="AS25" s="359">
        <v>2657</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2014683</v>
      </c>
      <c r="BO25" s="379"/>
      <c r="BP25" s="379"/>
      <c r="BQ25" s="379"/>
      <c r="BR25" s="379"/>
      <c r="BS25" s="379"/>
      <c r="BT25" s="379"/>
      <c r="BU25" s="380"/>
      <c r="BV25" s="378">
        <v>2124359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6310</v>
      </c>
      <c r="R26" s="360"/>
      <c r="S26" s="360"/>
      <c r="T26" s="360"/>
      <c r="U26" s="360"/>
      <c r="V26" s="361"/>
      <c r="W26" s="425"/>
      <c r="X26" s="416"/>
      <c r="Y26" s="417"/>
      <c r="Z26" s="356" t="s">
        <v>161</v>
      </c>
      <c r="AA26" s="438"/>
      <c r="AB26" s="438"/>
      <c r="AC26" s="438"/>
      <c r="AD26" s="438"/>
      <c r="AE26" s="438"/>
      <c r="AF26" s="438"/>
      <c r="AG26" s="439"/>
      <c r="AH26" s="359">
        <v>33</v>
      </c>
      <c r="AI26" s="360"/>
      <c r="AJ26" s="360"/>
      <c r="AK26" s="360"/>
      <c r="AL26" s="361"/>
      <c r="AM26" s="359">
        <v>91674</v>
      </c>
      <c r="AN26" s="360"/>
      <c r="AO26" s="360"/>
      <c r="AP26" s="360"/>
      <c r="AQ26" s="360"/>
      <c r="AR26" s="361"/>
      <c r="AS26" s="359">
        <v>2778</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4300</v>
      </c>
      <c r="R27" s="360"/>
      <c r="S27" s="360"/>
      <c r="T27" s="360"/>
      <c r="U27" s="360"/>
      <c r="V27" s="361"/>
      <c r="W27" s="425"/>
      <c r="X27" s="416"/>
      <c r="Y27" s="417"/>
      <c r="Z27" s="356" t="s">
        <v>164</v>
      </c>
      <c r="AA27" s="357"/>
      <c r="AB27" s="357"/>
      <c r="AC27" s="357"/>
      <c r="AD27" s="357"/>
      <c r="AE27" s="357"/>
      <c r="AF27" s="357"/>
      <c r="AG27" s="358"/>
      <c r="AH27" s="359">
        <v>4</v>
      </c>
      <c r="AI27" s="360"/>
      <c r="AJ27" s="360"/>
      <c r="AK27" s="360"/>
      <c r="AL27" s="361"/>
      <c r="AM27" s="359">
        <v>16924</v>
      </c>
      <c r="AN27" s="360"/>
      <c r="AO27" s="360"/>
      <c r="AP27" s="360"/>
      <c r="AQ27" s="360"/>
      <c r="AR27" s="361"/>
      <c r="AS27" s="359">
        <v>4231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525000</v>
      </c>
      <c r="BO27" s="387"/>
      <c r="BP27" s="387"/>
      <c r="BQ27" s="387"/>
      <c r="BR27" s="387"/>
      <c r="BS27" s="387"/>
      <c r="BT27" s="387"/>
      <c r="BU27" s="388"/>
      <c r="BV27" s="386">
        <v>525000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3900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2170100</v>
      </c>
      <c r="BO28" s="379"/>
      <c r="BP28" s="379"/>
      <c r="BQ28" s="379"/>
      <c r="BR28" s="379"/>
      <c r="BS28" s="379"/>
      <c r="BT28" s="379"/>
      <c r="BU28" s="380"/>
      <c r="BV28" s="378">
        <v>2085800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14</v>
      </c>
      <c r="M29" s="360"/>
      <c r="N29" s="360"/>
      <c r="O29" s="360"/>
      <c r="P29" s="361"/>
      <c r="Q29" s="359">
        <v>3750</v>
      </c>
      <c r="R29" s="360"/>
      <c r="S29" s="360"/>
      <c r="T29" s="360"/>
      <c r="U29" s="360"/>
      <c r="V29" s="361"/>
      <c r="W29" s="426"/>
      <c r="X29" s="427"/>
      <c r="Y29" s="428"/>
      <c r="Z29" s="356" t="s">
        <v>171</v>
      </c>
      <c r="AA29" s="357"/>
      <c r="AB29" s="357"/>
      <c r="AC29" s="357"/>
      <c r="AD29" s="357"/>
      <c r="AE29" s="357"/>
      <c r="AF29" s="357"/>
      <c r="AG29" s="358"/>
      <c r="AH29" s="359">
        <v>348</v>
      </c>
      <c r="AI29" s="360"/>
      <c r="AJ29" s="360"/>
      <c r="AK29" s="360"/>
      <c r="AL29" s="361"/>
      <c r="AM29" s="359">
        <v>1003172</v>
      </c>
      <c r="AN29" s="360"/>
      <c r="AO29" s="360"/>
      <c r="AP29" s="360"/>
      <c r="AQ29" s="360"/>
      <c r="AR29" s="361"/>
      <c r="AS29" s="359">
        <v>2883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299330</v>
      </c>
      <c r="BO29" s="384"/>
      <c r="BP29" s="384"/>
      <c r="BQ29" s="384"/>
      <c r="BR29" s="384"/>
      <c r="BS29" s="384"/>
      <c r="BT29" s="384"/>
      <c r="BU29" s="385"/>
      <c r="BV29" s="383">
        <v>619230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98.6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2520528</v>
      </c>
      <c r="BO30" s="387"/>
      <c r="BP30" s="387"/>
      <c r="BQ30" s="387"/>
      <c r="BR30" s="387"/>
      <c r="BS30" s="387"/>
      <c r="BT30" s="387"/>
      <c r="BU30" s="388"/>
      <c r="BV30" s="386">
        <v>2976091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瑞浪市国民健康保険事業特別会計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瑞浪市水道事業会計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瑞浪市農業集落排水事業特別会計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土岐川防災ダム一部事務組合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瑞浪土地開発公社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瑞浪市介護保険事業特別会計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瑞浪市下水道事業特別会計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岐阜県市町村会館組合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みずなみアグリ</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瑞浪市後期高齢者医療事業特別会計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瑞浪中央土地区画整理事業特別会計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岐阜県市町村職員退職手当組合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瑞浪市介護サービス事業特別会計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【東濃西部広域行政組合】一般会計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瑞浪市駐車場事業特別会計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【東濃西部広域行政組合】東濃西部ふるさと活性化基金特別会計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【東濃西部広域行政組合】東濃看護専門学校事業特別会計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【東濃西部広域行政組合】東濃西部少年センター事業特別会計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【東濃西部広域行政組合】東濃地域医師確保奨学資金等貸付事業特別会計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【東濃西部広域行政組合】東濃西部看護師修学資金貸付事業特別会計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土岐市及び瑞浪市休日急病診療所組合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7" t="s">
        <v>24</v>
      </c>
      <c r="C41" s="1178"/>
      <c r="D41" s="81"/>
      <c r="E41" s="1179" t="s">
        <v>25</v>
      </c>
      <c r="F41" s="1179"/>
      <c r="G41" s="1179"/>
      <c r="H41" s="1180"/>
      <c r="I41" s="82">
        <v>16029</v>
      </c>
      <c r="J41" s="83">
        <v>15037</v>
      </c>
      <c r="K41" s="83">
        <v>14413</v>
      </c>
      <c r="L41" s="83">
        <v>13985</v>
      </c>
      <c r="M41" s="84">
        <v>13504</v>
      </c>
    </row>
    <row r="42" spans="2:13" ht="27.75" customHeight="1">
      <c r="B42" s="1167"/>
      <c r="C42" s="1168"/>
      <c r="D42" s="85"/>
      <c r="E42" s="1171" t="s">
        <v>26</v>
      </c>
      <c r="F42" s="1171"/>
      <c r="G42" s="1171"/>
      <c r="H42" s="1172"/>
      <c r="I42" s="86">
        <v>378</v>
      </c>
      <c r="J42" s="87">
        <v>314</v>
      </c>
      <c r="K42" s="87">
        <v>250</v>
      </c>
      <c r="L42" s="87">
        <v>185</v>
      </c>
      <c r="M42" s="88">
        <v>125</v>
      </c>
    </row>
    <row r="43" spans="2:13" ht="27.75" customHeight="1">
      <c r="B43" s="1167"/>
      <c r="C43" s="1168"/>
      <c r="D43" s="85"/>
      <c r="E43" s="1171" t="s">
        <v>27</v>
      </c>
      <c r="F43" s="1171"/>
      <c r="G43" s="1171"/>
      <c r="H43" s="1172"/>
      <c r="I43" s="86">
        <v>6189</v>
      </c>
      <c r="J43" s="87">
        <v>6221</v>
      </c>
      <c r="K43" s="87">
        <v>6371</v>
      </c>
      <c r="L43" s="87">
        <v>6158</v>
      </c>
      <c r="M43" s="88">
        <v>5826</v>
      </c>
    </row>
    <row r="44" spans="2:13" ht="27.75" customHeight="1">
      <c r="B44" s="1167"/>
      <c r="C44" s="1168"/>
      <c r="D44" s="85"/>
      <c r="E44" s="1171" t="s">
        <v>28</v>
      </c>
      <c r="F44" s="1171"/>
      <c r="G44" s="1171"/>
      <c r="H44" s="1172"/>
      <c r="I44" s="86">
        <v>12</v>
      </c>
      <c r="J44" s="87">
        <v>8</v>
      </c>
      <c r="K44" s="87">
        <v>4</v>
      </c>
      <c r="L44" s="87" t="s">
        <v>479</v>
      </c>
      <c r="M44" s="88" t="s">
        <v>479</v>
      </c>
    </row>
    <row r="45" spans="2:13" ht="27.75" customHeight="1">
      <c r="B45" s="1167"/>
      <c r="C45" s="1168"/>
      <c r="D45" s="85"/>
      <c r="E45" s="1171" t="s">
        <v>29</v>
      </c>
      <c r="F45" s="1171"/>
      <c r="G45" s="1171"/>
      <c r="H45" s="1172"/>
      <c r="I45" s="86">
        <v>3767</v>
      </c>
      <c r="J45" s="87">
        <v>3778</v>
      </c>
      <c r="K45" s="87">
        <v>3815</v>
      </c>
      <c r="L45" s="87">
        <v>3741</v>
      </c>
      <c r="M45" s="88">
        <v>3816</v>
      </c>
    </row>
    <row r="46" spans="2:13" ht="27.75" customHeight="1">
      <c r="B46" s="1167"/>
      <c r="C46" s="1168"/>
      <c r="D46" s="85"/>
      <c r="E46" s="1171" t="s">
        <v>30</v>
      </c>
      <c r="F46" s="1171"/>
      <c r="G46" s="1171"/>
      <c r="H46" s="1172"/>
      <c r="I46" s="86" t="s">
        <v>479</v>
      </c>
      <c r="J46" s="87" t="s">
        <v>479</v>
      </c>
      <c r="K46" s="87" t="s">
        <v>479</v>
      </c>
      <c r="L46" s="87" t="s">
        <v>479</v>
      </c>
      <c r="M46" s="88" t="s">
        <v>479</v>
      </c>
    </row>
    <row r="47" spans="2:13" ht="27.75" customHeight="1">
      <c r="B47" s="1167"/>
      <c r="C47" s="1168"/>
      <c r="D47" s="85"/>
      <c r="E47" s="1171" t="s">
        <v>31</v>
      </c>
      <c r="F47" s="1171"/>
      <c r="G47" s="1171"/>
      <c r="H47" s="1172"/>
      <c r="I47" s="86" t="s">
        <v>479</v>
      </c>
      <c r="J47" s="87" t="s">
        <v>479</v>
      </c>
      <c r="K47" s="87" t="s">
        <v>479</v>
      </c>
      <c r="L47" s="87" t="s">
        <v>479</v>
      </c>
      <c r="M47" s="88" t="s">
        <v>479</v>
      </c>
    </row>
    <row r="48" spans="2:13" ht="27.75" customHeight="1">
      <c r="B48" s="1169"/>
      <c r="C48" s="1170"/>
      <c r="D48" s="85"/>
      <c r="E48" s="1171" t="s">
        <v>32</v>
      </c>
      <c r="F48" s="1171"/>
      <c r="G48" s="1171"/>
      <c r="H48" s="1172"/>
      <c r="I48" s="86" t="s">
        <v>479</v>
      </c>
      <c r="J48" s="87" t="s">
        <v>479</v>
      </c>
      <c r="K48" s="87" t="s">
        <v>479</v>
      </c>
      <c r="L48" s="87" t="s">
        <v>479</v>
      </c>
      <c r="M48" s="88" t="s">
        <v>479</v>
      </c>
    </row>
    <row r="49" spans="2:13" ht="27.75" customHeight="1">
      <c r="B49" s="1165" t="s">
        <v>33</v>
      </c>
      <c r="C49" s="1166"/>
      <c r="D49" s="89"/>
      <c r="E49" s="1171" t="s">
        <v>34</v>
      </c>
      <c r="F49" s="1171"/>
      <c r="G49" s="1171"/>
      <c r="H49" s="1172"/>
      <c r="I49" s="86">
        <v>5887</v>
      </c>
      <c r="J49" s="87">
        <v>5925</v>
      </c>
      <c r="K49" s="87">
        <v>6161</v>
      </c>
      <c r="L49" s="87">
        <v>6665</v>
      </c>
      <c r="M49" s="88">
        <v>5880</v>
      </c>
    </row>
    <row r="50" spans="2:13" ht="27.75" customHeight="1">
      <c r="B50" s="1167"/>
      <c r="C50" s="1168"/>
      <c r="D50" s="85"/>
      <c r="E50" s="1171" t="s">
        <v>35</v>
      </c>
      <c r="F50" s="1171"/>
      <c r="G50" s="1171"/>
      <c r="H50" s="1172"/>
      <c r="I50" s="86">
        <v>3525</v>
      </c>
      <c r="J50" s="87">
        <v>2485</v>
      </c>
      <c r="K50" s="87">
        <v>2321</v>
      </c>
      <c r="L50" s="87">
        <v>2307</v>
      </c>
      <c r="M50" s="88">
        <v>2370</v>
      </c>
    </row>
    <row r="51" spans="2:13" ht="27.75" customHeight="1">
      <c r="B51" s="1169"/>
      <c r="C51" s="1170"/>
      <c r="D51" s="85"/>
      <c r="E51" s="1171" t="s">
        <v>36</v>
      </c>
      <c r="F51" s="1171"/>
      <c r="G51" s="1171"/>
      <c r="H51" s="1172"/>
      <c r="I51" s="86">
        <v>15362</v>
      </c>
      <c r="J51" s="87">
        <v>15407</v>
      </c>
      <c r="K51" s="87">
        <v>15445</v>
      </c>
      <c r="L51" s="87">
        <v>15261</v>
      </c>
      <c r="M51" s="88">
        <v>15581</v>
      </c>
    </row>
    <row r="52" spans="2:13" ht="27.75" customHeight="1" thickBot="1">
      <c r="B52" s="1173" t="s">
        <v>37</v>
      </c>
      <c r="C52" s="1174"/>
      <c r="D52" s="90"/>
      <c r="E52" s="1175" t="s">
        <v>38</v>
      </c>
      <c r="F52" s="1175"/>
      <c r="G52" s="1175"/>
      <c r="H52" s="1176"/>
      <c r="I52" s="91">
        <v>1601</v>
      </c>
      <c r="J52" s="92">
        <v>1541</v>
      </c>
      <c r="K52" s="92">
        <v>925</v>
      </c>
      <c r="L52" s="92">
        <v>-164</v>
      </c>
      <c r="M52" s="93">
        <v>-560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64172</v>
      </c>
      <c r="E3" s="116"/>
      <c r="F3" s="117">
        <v>63360</v>
      </c>
      <c r="G3" s="118"/>
      <c r="H3" s="119"/>
    </row>
    <row r="4" spans="1:8">
      <c r="A4" s="120"/>
      <c r="B4" s="121"/>
      <c r="C4" s="122"/>
      <c r="D4" s="123">
        <v>39663</v>
      </c>
      <c r="E4" s="124"/>
      <c r="F4" s="125">
        <v>32304</v>
      </c>
      <c r="G4" s="126"/>
      <c r="H4" s="127"/>
    </row>
    <row r="5" spans="1:8">
      <c r="A5" s="108" t="s">
        <v>511</v>
      </c>
      <c r="B5" s="113"/>
      <c r="C5" s="114"/>
      <c r="D5" s="115">
        <v>43889</v>
      </c>
      <c r="E5" s="116"/>
      <c r="F5" s="117">
        <v>49094</v>
      </c>
      <c r="G5" s="118"/>
      <c r="H5" s="119"/>
    </row>
    <row r="6" spans="1:8">
      <c r="A6" s="120"/>
      <c r="B6" s="121"/>
      <c r="C6" s="122"/>
      <c r="D6" s="123">
        <v>30148</v>
      </c>
      <c r="E6" s="124"/>
      <c r="F6" s="125">
        <v>27415</v>
      </c>
      <c r="G6" s="126"/>
      <c r="H6" s="127"/>
    </row>
    <row r="7" spans="1:8">
      <c r="A7" s="108" t="s">
        <v>512</v>
      </c>
      <c r="B7" s="113"/>
      <c r="C7" s="114"/>
      <c r="D7" s="115">
        <v>32228</v>
      </c>
      <c r="E7" s="116"/>
      <c r="F7" s="117">
        <v>60245</v>
      </c>
      <c r="G7" s="118"/>
      <c r="H7" s="119"/>
    </row>
    <row r="8" spans="1:8">
      <c r="A8" s="120"/>
      <c r="B8" s="121"/>
      <c r="C8" s="122"/>
      <c r="D8" s="123">
        <v>22247</v>
      </c>
      <c r="E8" s="124"/>
      <c r="F8" s="125">
        <v>33678</v>
      </c>
      <c r="G8" s="126"/>
      <c r="H8" s="127"/>
    </row>
    <row r="9" spans="1:8">
      <c r="A9" s="108" t="s">
        <v>513</v>
      </c>
      <c r="B9" s="113"/>
      <c r="C9" s="114"/>
      <c r="D9" s="115">
        <v>49232</v>
      </c>
      <c r="E9" s="116"/>
      <c r="F9" s="117">
        <v>68386</v>
      </c>
      <c r="G9" s="118"/>
      <c r="H9" s="119"/>
    </row>
    <row r="10" spans="1:8">
      <c r="A10" s="120"/>
      <c r="B10" s="121"/>
      <c r="C10" s="122"/>
      <c r="D10" s="123">
        <v>32618</v>
      </c>
      <c r="E10" s="124"/>
      <c r="F10" s="125">
        <v>35121</v>
      </c>
      <c r="G10" s="126"/>
      <c r="H10" s="127"/>
    </row>
    <row r="11" spans="1:8">
      <c r="A11" s="108" t="s">
        <v>514</v>
      </c>
      <c r="B11" s="113"/>
      <c r="C11" s="114"/>
      <c r="D11" s="115">
        <v>62965</v>
      </c>
      <c r="E11" s="116"/>
      <c r="F11" s="117">
        <v>81305</v>
      </c>
      <c r="G11" s="118"/>
      <c r="H11" s="119"/>
    </row>
    <row r="12" spans="1:8">
      <c r="A12" s="120"/>
      <c r="B12" s="121"/>
      <c r="C12" s="128"/>
      <c r="D12" s="123">
        <v>50679</v>
      </c>
      <c r="E12" s="124"/>
      <c r="F12" s="125">
        <v>48720</v>
      </c>
      <c r="G12" s="126"/>
      <c r="H12" s="127"/>
    </row>
    <row r="13" spans="1:8">
      <c r="A13" s="108"/>
      <c r="B13" s="113"/>
      <c r="C13" s="129"/>
      <c r="D13" s="130">
        <v>50497</v>
      </c>
      <c r="E13" s="131"/>
      <c r="F13" s="132">
        <v>64478</v>
      </c>
      <c r="G13" s="133"/>
      <c r="H13" s="119"/>
    </row>
    <row r="14" spans="1:8">
      <c r="A14" s="120"/>
      <c r="B14" s="121"/>
      <c r="C14" s="122"/>
      <c r="D14" s="123">
        <v>35071</v>
      </c>
      <c r="E14" s="124"/>
      <c r="F14" s="125">
        <v>35448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8.5399999999999991</v>
      </c>
      <c r="C19" s="134">
        <f>ROUND(VALUE(SUBSTITUTE(実質収支比率等に係る経年分析!G$48,"▲","-")),2)</f>
        <v>9.07</v>
      </c>
      <c r="D19" s="134">
        <f>ROUND(VALUE(SUBSTITUTE(実質収支比率等に係る経年分析!H$48,"▲","-")),2)</f>
        <v>10.83</v>
      </c>
      <c r="E19" s="134">
        <f>ROUND(VALUE(SUBSTITUTE(実質収支比率等に係る経年分析!I$48,"▲","-")),2)</f>
        <v>8.42</v>
      </c>
      <c r="F19" s="134">
        <f>ROUND(VALUE(SUBSTITUTE(実質収支比率等に係る経年分析!J$48,"▲","-")),2)</f>
        <v>4.8499999999999996</v>
      </c>
    </row>
    <row r="20" spans="1:11">
      <c r="A20" s="134" t="s">
        <v>43</v>
      </c>
      <c r="B20" s="134">
        <f>ROUND(VALUE(SUBSTITUTE(実質収支比率等に係る経年分析!F$47,"▲","-")),2)</f>
        <v>20.93</v>
      </c>
      <c r="C20" s="134">
        <f>ROUND(VALUE(SUBSTITUTE(実質収支比率等に係る経年分析!G$47,"▲","-")),2)</f>
        <v>22.01</v>
      </c>
      <c r="D20" s="134">
        <f>ROUND(VALUE(SUBSTITUTE(実質収支比率等に係る経年分析!H$47,"▲","-")),2)</f>
        <v>22.76</v>
      </c>
      <c r="E20" s="134">
        <f>ROUND(VALUE(SUBSTITUTE(実質収支比率等に係る経年分析!I$47,"▲","-")),2)</f>
        <v>23.24</v>
      </c>
      <c r="F20" s="134">
        <f>ROUND(VALUE(SUBSTITUTE(実質収支比率等に係る経年分析!J$47,"▲","-")),2)</f>
        <v>24.73</v>
      </c>
    </row>
    <row r="21" spans="1:11">
      <c r="A21" s="134" t="s">
        <v>44</v>
      </c>
      <c r="B21" s="134">
        <f>IF(ISNUMBER(VALUE(SUBSTITUTE(実質収支比率等に係る経年分析!F$49,"▲","-"))),ROUND(VALUE(SUBSTITUTE(実質収支比率等に係る経年分析!F$49,"▲","-")),2),NA())</f>
        <v>0.35</v>
      </c>
      <c r="C21" s="134">
        <f>IF(ISNUMBER(VALUE(SUBSTITUTE(実質収支比率等に係る経年分析!G$49,"▲","-"))),ROUND(VALUE(SUBSTITUTE(実質収支比率等に係る経年分析!G$49,"▲","-")),2),NA())</f>
        <v>5.32</v>
      </c>
      <c r="D21" s="134">
        <f>IF(ISNUMBER(VALUE(SUBSTITUTE(実質収支比率等に係る経年分析!H$49,"▲","-"))),ROUND(VALUE(SUBSTITUTE(実質収支比率等に係る経年分析!H$49,"▲","-")),2),NA())</f>
        <v>7.01</v>
      </c>
      <c r="E21" s="134">
        <f>IF(ISNUMBER(VALUE(SUBSTITUTE(実質収支比率等に係る経年分析!I$49,"▲","-"))),ROUND(VALUE(SUBSTITUTE(実質収支比率等に係る経年分析!I$49,"▲","-")),2),NA())</f>
        <v>2.27</v>
      </c>
      <c r="F21" s="134">
        <f>IF(ISNUMBER(VALUE(SUBSTITUTE(実質収支比率等に係る経年分析!J$49,"▲","-"))),ROUND(VALUE(SUBSTITUTE(実質収支比率等に係る経年分析!J$49,"▲","-")),2),NA())</f>
        <v>1.67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瑞浪市下水道事業特別会計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瑞浪市駐車場事業特別会計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瑞浪市後期高齢者医療事業特別会計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瑞浪市介護保険事業特別会計</v>
      </c>
      <c r="B32" s="135">
        <f>IF(ROUND(VALUE(SUBSTITUTE(連結実質赤字比率に係る赤字・黒字の構成分析!F$38,"▲", "-")), 2) &lt; 0, ABS(ROUND(VALUE(SUBSTITUTE(連結実質赤字比率に係る赤字・黒字の構成分析!F$38,"▲", "-")), 2)), NA())</f>
        <v>0.31</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0.77</v>
      </c>
    </row>
    <row r="33" spans="1:16">
      <c r="A33" s="135" t="str">
        <f>IF(連結実質赤字比率に係る赤字・黒字の構成分析!C$37="",NA(),連結実質赤字比率に係る赤字・黒字の構成分析!C$37)</f>
        <v>瑞浪中央土地区画整理事業特別会計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4.5199999999999996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2.0099999999999998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1.1599999999999999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c r="A34" s="135" t="str">
        <f>IF(連結実質赤字比率に係る赤字・黒字の構成分析!C$36="",NA(),連結実質赤字比率に係る赤字・黒字の構成分析!C$36)</f>
        <v>瑞浪市国民健康保険事業特別会計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8.5299999999999994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9.1300000000000008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4.84</v>
      </c>
    </row>
    <row r="36" spans="1:16">
      <c r="A36" s="135" t="str">
        <f>IF(連結実質赤字比率に係る赤字・黒字の構成分析!C$34="",NA(),連結実質赤字比率に係る赤字・黒字の構成分析!C$34)</f>
        <v>瑞浪市水道事業会計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16.010000000000002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1655</v>
      </c>
      <c r="E42" s="136"/>
      <c r="F42" s="136"/>
      <c r="G42" s="136">
        <f>'実質公債費比率（分子）の構造'!L$52</f>
        <v>1703</v>
      </c>
      <c r="H42" s="136"/>
      <c r="I42" s="136"/>
      <c r="J42" s="136">
        <f>'実質公債費比率（分子）の構造'!M$52</f>
        <v>1718</v>
      </c>
      <c r="K42" s="136"/>
      <c r="L42" s="136"/>
      <c r="M42" s="136">
        <f>'実質公債費比率（分子）の構造'!N$52</f>
        <v>1737</v>
      </c>
      <c r="N42" s="136"/>
      <c r="O42" s="136"/>
      <c r="P42" s="136">
        <f>'実質公債費比率（分子）の構造'!O$52</f>
        <v>1766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65</v>
      </c>
      <c r="C44" s="136"/>
      <c r="D44" s="136"/>
      <c r="E44" s="136">
        <f>'実質公債費比率（分子）の構造'!L$50</f>
        <v>64</v>
      </c>
      <c r="F44" s="136"/>
      <c r="G44" s="136"/>
      <c r="H44" s="136">
        <f>'実質公債費比率（分子）の構造'!M$50</f>
        <v>64</v>
      </c>
      <c r="I44" s="136"/>
      <c r="J44" s="136"/>
      <c r="K44" s="136">
        <f>'実質公債費比率（分子）の構造'!N$50</f>
        <v>64</v>
      </c>
      <c r="L44" s="136"/>
      <c r="M44" s="136"/>
      <c r="N44" s="136">
        <f>'実質公債費比率（分子）の構造'!O$50</f>
        <v>61</v>
      </c>
      <c r="O44" s="136"/>
      <c r="P44" s="136"/>
    </row>
    <row r="45" spans="1:16">
      <c r="A45" s="136" t="s">
        <v>54</v>
      </c>
      <c r="B45" s="136">
        <f>'実質公債費比率（分子）の構造'!K$49</f>
        <v>4</v>
      </c>
      <c r="C45" s="136"/>
      <c r="D45" s="136"/>
      <c r="E45" s="136">
        <f>'実質公債費比率（分子）の構造'!L$49</f>
        <v>4</v>
      </c>
      <c r="F45" s="136"/>
      <c r="G45" s="136"/>
      <c r="H45" s="136">
        <f>'実質公債費比率（分子）の構造'!M$49</f>
        <v>4</v>
      </c>
      <c r="I45" s="136"/>
      <c r="J45" s="136"/>
      <c r="K45" s="136">
        <f>'実質公債費比率（分子）の構造'!N$49</f>
        <v>4</v>
      </c>
      <c r="L45" s="136"/>
      <c r="M45" s="136"/>
      <c r="N45" s="136" t="str">
        <f>'実質公債費比率（分子）の構造'!O$49</f>
        <v>-</v>
      </c>
      <c r="O45" s="136"/>
      <c r="P45" s="136"/>
    </row>
    <row r="46" spans="1:16">
      <c r="A46" s="136" t="s">
        <v>55</v>
      </c>
      <c r="B46" s="136">
        <f>'実質公債費比率（分子）の構造'!K$48</f>
        <v>438</v>
      </c>
      <c r="C46" s="136"/>
      <c r="D46" s="136"/>
      <c r="E46" s="136">
        <f>'実質公債費比率（分子）の構造'!L$48</f>
        <v>489</v>
      </c>
      <c r="F46" s="136"/>
      <c r="G46" s="136"/>
      <c r="H46" s="136">
        <f>'実質公債費比率（分子）の構造'!M$48</f>
        <v>524</v>
      </c>
      <c r="I46" s="136"/>
      <c r="J46" s="136"/>
      <c r="K46" s="136">
        <f>'実質公債費比率（分子）の構造'!N$48</f>
        <v>501</v>
      </c>
      <c r="L46" s="136"/>
      <c r="M46" s="136"/>
      <c r="N46" s="136">
        <f>'実質公債費比率（分子）の構造'!O$48</f>
        <v>451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1632</v>
      </c>
      <c r="C49" s="136"/>
      <c r="D49" s="136"/>
      <c r="E49" s="136">
        <f>'実質公債費比率（分子）の構造'!L$45</f>
        <v>1530</v>
      </c>
      <c r="F49" s="136"/>
      <c r="G49" s="136"/>
      <c r="H49" s="136">
        <f>'実質公債費比率（分子）の構造'!M$45</f>
        <v>1474</v>
      </c>
      <c r="I49" s="136"/>
      <c r="J49" s="136"/>
      <c r="K49" s="136">
        <f>'実質公債費比率（分子）の構造'!N$45</f>
        <v>1453</v>
      </c>
      <c r="L49" s="136"/>
      <c r="M49" s="136"/>
      <c r="N49" s="136">
        <f>'実質公債費比率（分子）の構造'!O$45</f>
        <v>1474</v>
      </c>
      <c r="O49" s="136"/>
      <c r="P49" s="136"/>
    </row>
    <row r="50" spans="1:16">
      <c r="A50" s="136" t="s">
        <v>59</v>
      </c>
      <c r="B50" s="136" t="e">
        <f>NA()</f>
        <v>#N/A</v>
      </c>
      <c r="C50" s="136">
        <f>IF(ISNUMBER('実質公債費比率（分子）の構造'!K$53),'実質公債費比率（分子）の構造'!K$53,NA())</f>
        <v>484</v>
      </c>
      <c r="D50" s="136" t="e">
        <f>NA()</f>
        <v>#N/A</v>
      </c>
      <c r="E50" s="136" t="e">
        <f>NA()</f>
        <v>#N/A</v>
      </c>
      <c r="F50" s="136">
        <f>IF(ISNUMBER('実質公債費比率（分子）の構造'!L$53),'実質公債費比率（分子）の構造'!L$53,NA())</f>
        <v>384</v>
      </c>
      <c r="G50" s="136" t="e">
        <f>NA()</f>
        <v>#N/A</v>
      </c>
      <c r="H50" s="136" t="e">
        <f>NA()</f>
        <v>#N/A</v>
      </c>
      <c r="I50" s="136">
        <f>IF(ISNUMBER('実質公債費比率（分子）の構造'!M$53),'実質公債費比率（分子）の構造'!M$53,NA())</f>
        <v>348</v>
      </c>
      <c r="J50" s="136" t="e">
        <f>NA()</f>
        <v>#N/A</v>
      </c>
      <c r="K50" s="136" t="e">
        <f>NA()</f>
        <v>#N/A</v>
      </c>
      <c r="L50" s="136">
        <f>IF(ISNUMBER('実質公債費比率（分子）の構造'!N$53),'実質公債費比率（分子）の構造'!N$53,NA())</f>
        <v>285</v>
      </c>
      <c r="M50" s="136" t="e">
        <f>NA()</f>
        <v>#N/A</v>
      </c>
      <c r="N50" s="136" t="e">
        <f>NA()</f>
        <v>#N/A</v>
      </c>
      <c r="O50" s="136">
        <f>IF(ISNUMBER('実質公債費比率（分子）の構造'!O$53),'実質公債費比率（分子）の構造'!O$53,NA())</f>
        <v>220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15362</v>
      </c>
      <c r="E56" s="135"/>
      <c r="F56" s="135"/>
      <c r="G56" s="135">
        <f>'将来負担比率（分子）の構造'!J$51</f>
        <v>15407</v>
      </c>
      <c r="H56" s="135"/>
      <c r="I56" s="135"/>
      <c r="J56" s="135">
        <f>'将来負担比率（分子）の構造'!K$51</f>
        <v>15445</v>
      </c>
      <c r="K56" s="135"/>
      <c r="L56" s="135"/>
      <c r="M56" s="135">
        <f>'将来負担比率（分子）の構造'!L$51</f>
        <v>15261</v>
      </c>
      <c r="N56" s="135"/>
      <c r="O56" s="135"/>
      <c r="P56" s="135">
        <f>'将来負担比率（分子）の構造'!M$51</f>
        <v>15581</v>
      </c>
    </row>
    <row r="57" spans="1:16">
      <c r="A57" s="135" t="s">
        <v>35</v>
      </c>
      <c r="B57" s="135"/>
      <c r="C57" s="135"/>
      <c r="D57" s="135">
        <f>'将来負担比率（分子）の構造'!I$50</f>
        <v>3525</v>
      </c>
      <c r="E57" s="135"/>
      <c r="F57" s="135"/>
      <c r="G57" s="135">
        <f>'将来負担比率（分子）の構造'!J$50</f>
        <v>2485</v>
      </c>
      <c r="H57" s="135"/>
      <c r="I57" s="135"/>
      <c r="J57" s="135">
        <f>'将来負担比率（分子）の構造'!K$50</f>
        <v>2321</v>
      </c>
      <c r="K57" s="135"/>
      <c r="L57" s="135"/>
      <c r="M57" s="135">
        <f>'将来負担比率（分子）の構造'!L$50</f>
        <v>2307</v>
      </c>
      <c r="N57" s="135"/>
      <c r="O57" s="135"/>
      <c r="P57" s="135">
        <f>'将来負担比率（分子）の構造'!M$50</f>
        <v>2370</v>
      </c>
    </row>
    <row r="58" spans="1:16">
      <c r="A58" s="135" t="s">
        <v>34</v>
      </c>
      <c r="B58" s="135"/>
      <c r="C58" s="135"/>
      <c r="D58" s="135">
        <f>'将来負担比率（分子）の構造'!I$49</f>
        <v>5887</v>
      </c>
      <c r="E58" s="135"/>
      <c r="F58" s="135"/>
      <c r="G58" s="135">
        <f>'将来負担比率（分子）の構造'!J$49</f>
        <v>5925</v>
      </c>
      <c r="H58" s="135"/>
      <c r="I58" s="135"/>
      <c r="J58" s="135">
        <f>'将来負担比率（分子）の構造'!K$49</f>
        <v>6161</v>
      </c>
      <c r="K58" s="135"/>
      <c r="L58" s="135"/>
      <c r="M58" s="135">
        <f>'将来負担比率（分子）の構造'!L$49</f>
        <v>6665</v>
      </c>
      <c r="N58" s="135"/>
      <c r="O58" s="135"/>
      <c r="P58" s="135">
        <f>'将来負担比率（分子）の構造'!M$49</f>
        <v>5880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3767</v>
      </c>
      <c r="C62" s="135"/>
      <c r="D62" s="135"/>
      <c r="E62" s="135">
        <f>'将来負担比率（分子）の構造'!J$45</f>
        <v>3778</v>
      </c>
      <c r="F62" s="135"/>
      <c r="G62" s="135"/>
      <c r="H62" s="135">
        <f>'将来負担比率（分子）の構造'!K$45</f>
        <v>3815</v>
      </c>
      <c r="I62" s="135"/>
      <c r="J62" s="135"/>
      <c r="K62" s="135">
        <f>'将来負担比率（分子）の構造'!L$45</f>
        <v>3741</v>
      </c>
      <c r="L62" s="135"/>
      <c r="M62" s="135"/>
      <c r="N62" s="135">
        <f>'将来負担比率（分子）の構造'!M$45</f>
        <v>3816</v>
      </c>
      <c r="O62" s="135"/>
      <c r="P62" s="135"/>
    </row>
    <row r="63" spans="1:16">
      <c r="A63" s="135" t="s">
        <v>28</v>
      </c>
      <c r="B63" s="135">
        <f>'将来負担比率（分子）の構造'!I$44</f>
        <v>12</v>
      </c>
      <c r="C63" s="135"/>
      <c r="D63" s="135"/>
      <c r="E63" s="135">
        <f>'将来負担比率（分子）の構造'!J$44</f>
        <v>8</v>
      </c>
      <c r="F63" s="135"/>
      <c r="G63" s="135"/>
      <c r="H63" s="135">
        <f>'将来負担比率（分子）の構造'!K$44</f>
        <v>4</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6189</v>
      </c>
      <c r="C64" s="135"/>
      <c r="D64" s="135"/>
      <c r="E64" s="135">
        <f>'将来負担比率（分子）の構造'!J$43</f>
        <v>6221</v>
      </c>
      <c r="F64" s="135"/>
      <c r="G64" s="135"/>
      <c r="H64" s="135">
        <f>'将来負担比率（分子）の構造'!K$43</f>
        <v>6371</v>
      </c>
      <c r="I64" s="135"/>
      <c r="J64" s="135"/>
      <c r="K64" s="135">
        <f>'将来負担比率（分子）の構造'!L$43</f>
        <v>6158</v>
      </c>
      <c r="L64" s="135"/>
      <c r="M64" s="135"/>
      <c r="N64" s="135">
        <f>'将来負担比率（分子）の構造'!M$43</f>
        <v>5826</v>
      </c>
      <c r="O64" s="135"/>
      <c r="P64" s="135"/>
    </row>
    <row r="65" spans="1:16">
      <c r="A65" s="135" t="s">
        <v>26</v>
      </c>
      <c r="B65" s="135">
        <f>'将来負担比率（分子）の構造'!I$42</f>
        <v>378</v>
      </c>
      <c r="C65" s="135"/>
      <c r="D65" s="135"/>
      <c r="E65" s="135">
        <f>'将来負担比率（分子）の構造'!J$42</f>
        <v>314</v>
      </c>
      <c r="F65" s="135"/>
      <c r="G65" s="135"/>
      <c r="H65" s="135">
        <f>'将来負担比率（分子）の構造'!K$42</f>
        <v>250</v>
      </c>
      <c r="I65" s="135"/>
      <c r="J65" s="135"/>
      <c r="K65" s="135">
        <f>'将来負担比率（分子）の構造'!L$42</f>
        <v>185</v>
      </c>
      <c r="L65" s="135"/>
      <c r="M65" s="135"/>
      <c r="N65" s="135">
        <f>'将来負担比率（分子）の構造'!M$42</f>
        <v>125</v>
      </c>
      <c r="O65" s="135"/>
      <c r="P65" s="135"/>
    </row>
    <row r="66" spans="1:16">
      <c r="A66" s="135" t="s">
        <v>25</v>
      </c>
      <c r="B66" s="135">
        <f>'将来負担比率（分子）の構造'!I$41</f>
        <v>16029</v>
      </c>
      <c r="C66" s="135"/>
      <c r="D66" s="135"/>
      <c r="E66" s="135">
        <f>'将来負担比率（分子）の構造'!J$41</f>
        <v>15037</v>
      </c>
      <c r="F66" s="135"/>
      <c r="G66" s="135"/>
      <c r="H66" s="135">
        <f>'将来負担比率（分子）の構造'!K$41</f>
        <v>14413</v>
      </c>
      <c r="I66" s="135"/>
      <c r="J66" s="135"/>
      <c r="K66" s="135">
        <f>'将来負担比率（分子）の構造'!L$41</f>
        <v>13985</v>
      </c>
      <c r="L66" s="135"/>
      <c r="M66" s="135"/>
      <c r="N66" s="135">
        <f>'将来負担比率（分子）の構造'!M$41</f>
        <v>13504</v>
      </c>
      <c r="O66" s="135"/>
      <c r="P66" s="135"/>
    </row>
    <row r="67" spans="1:16">
      <c r="A67" s="135" t="s">
        <v>63</v>
      </c>
      <c r="B67" s="135" t="e">
        <f>NA()</f>
        <v>#N/A</v>
      </c>
      <c r="C67" s="135">
        <f>IF(ISNUMBER('将来負担比率（分子）の構造'!I$52), IF('将来負担比率（分子）の構造'!I$52 &lt; 0, 0, '将来負担比率（分子）の構造'!I$52), NA())</f>
        <v>1601</v>
      </c>
      <c r="D67" s="135" t="e">
        <f>NA()</f>
        <v>#N/A</v>
      </c>
      <c r="E67" s="135" t="e">
        <f>NA()</f>
        <v>#N/A</v>
      </c>
      <c r="F67" s="135">
        <f>IF(ISNUMBER('将来負担比率（分子）の構造'!J$52), IF('将来負担比率（分子）の構造'!J$52 &lt; 0, 0, '将来負担比率（分子）の構造'!J$52), NA())</f>
        <v>1541</v>
      </c>
      <c r="G67" s="135" t="e">
        <f>NA()</f>
        <v>#N/A</v>
      </c>
      <c r="H67" s="135" t="e">
        <f>NA()</f>
        <v>#N/A</v>
      </c>
      <c r="I67" s="135">
        <f>IF(ISNUMBER('将来負担比率（分子）の構造'!K$52), IF('将来負担比率（分子）の構造'!K$52 &lt; 0, 0, '将来負担比率（分子）の構造'!K$52), NA())</f>
        <v>925</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4862453</v>
      </c>
      <c r="S5" s="639"/>
      <c r="T5" s="639"/>
      <c r="U5" s="639"/>
      <c r="V5" s="639"/>
      <c r="W5" s="639"/>
      <c r="X5" s="639"/>
      <c r="Y5" s="686"/>
      <c r="Z5" s="699">
        <v>30</v>
      </c>
      <c r="AA5" s="699"/>
      <c r="AB5" s="699"/>
      <c r="AC5" s="699"/>
      <c r="AD5" s="700">
        <v>4574342</v>
      </c>
      <c r="AE5" s="700"/>
      <c r="AF5" s="700"/>
      <c r="AG5" s="700"/>
      <c r="AH5" s="700"/>
      <c r="AI5" s="700"/>
      <c r="AJ5" s="700"/>
      <c r="AK5" s="700"/>
      <c r="AL5" s="687">
        <v>56.2</v>
      </c>
      <c r="AM5" s="656"/>
      <c r="AN5" s="656"/>
      <c r="AO5" s="688"/>
      <c r="AP5" s="675" t="s">
        <v>209</v>
      </c>
      <c r="AQ5" s="676"/>
      <c r="AR5" s="676"/>
      <c r="AS5" s="676"/>
      <c r="AT5" s="676"/>
      <c r="AU5" s="676"/>
      <c r="AV5" s="676"/>
      <c r="AW5" s="676"/>
      <c r="AX5" s="676"/>
      <c r="AY5" s="676"/>
      <c r="AZ5" s="676"/>
      <c r="BA5" s="676"/>
      <c r="BB5" s="676"/>
      <c r="BC5" s="676"/>
      <c r="BD5" s="676"/>
      <c r="BE5" s="676"/>
      <c r="BF5" s="677"/>
      <c r="BG5" s="588">
        <v>4572890</v>
      </c>
      <c r="BH5" s="589"/>
      <c r="BI5" s="589"/>
      <c r="BJ5" s="589"/>
      <c r="BK5" s="589"/>
      <c r="BL5" s="589"/>
      <c r="BM5" s="589"/>
      <c r="BN5" s="590"/>
      <c r="BO5" s="641">
        <v>94</v>
      </c>
      <c r="BP5" s="641"/>
      <c r="BQ5" s="641"/>
      <c r="BR5" s="641"/>
      <c r="BS5" s="642">
        <v>25502</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167495</v>
      </c>
      <c r="S6" s="589"/>
      <c r="T6" s="589"/>
      <c r="U6" s="589"/>
      <c r="V6" s="589"/>
      <c r="W6" s="589"/>
      <c r="X6" s="589"/>
      <c r="Y6" s="590"/>
      <c r="Z6" s="641">
        <v>1</v>
      </c>
      <c r="AA6" s="641"/>
      <c r="AB6" s="641"/>
      <c r="AC6" s="641"/>
      <c r="AD6" s="642">
        <v>167495</v>
      </c>
      <c r="AE6" s="642"/>
      <c r="AF6" s="642"/>
      <c r="AG6" s="642"/>
      <c r="AH6" s="642"/>
      <c r="AI6" s="642"/>
      <c r="AJ6" s="642"/>
      <c r="AK6" s="642"/>
      <c r="AL6" s="611">
        <v>2.1</v>
      </c>
      <c r="AM6" s="643"/>
      <c r="AN6" s="643"/>
      <c r="AO6" s="644"/>
      <c r="AP6" s="585" t="s">
        <v>214</v>
      </c>
      <c r="AQ6" s="586"/>
      <c r="AR6" s="586"/>
      <c r="AS6" s="586"/>
      <c r="AT6" s="586"/>
      <c r="AU6" s="586"/>
      <c r="AV6" s="586"/>
      <c r="AW6" s="586"/>
      <c r="AX6" s="586"/>
      <c r="AY6" s="586"/>
      <c r="AZ6" s="586"/>
      <c r="BA6" s="586"/>
      <c r="BB6" s="586"/>
      <c r="BC6" s="586"/>
      <c r="BD6" s="586"/>
      <c r="BE6" s="586"/>
      <c r="BF6" s="587"/>
      <c r="BG6" s="588">
        <v>4572890</v>
      </c>
      <c r="BH6" s="589"/>
      <c r="BI6" s="589"/>
      <c r="BJ6" s="589"/>
      <c r="BK6" s="589"/>
      <c r="BL6" s="589"/>
      <c r="BM6" s="589"/>
      <c r="BN6" s="590"/>
      <c r="BO6" s="641">
        <v>94</v>
      </c>
      <c r="BP6" s="641"/>
      <c r="BQ6" s="641"/>
      <c r="BR6" s="641"/>
      <c r="BS6" s="642">
        <v>25502</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183331</v>
      </c>
      <c r="CS6" s="589"/>
      <c r="CT6" s="589"/>
      <c r="CU6" s="589"/>
      <c r="CV6" s="589"/>
      <c r="CW6" s="589"/>
      <c r="CX6" s="589"/>
      <c r="CY6" s="590"/>
      <c r="CZ6" s="641">
        <v>1.2</v>
      </c>
      <c r="DA6" s="641"/>
      <c r="DB6" s="641"/>
      <c r="DC6" s="641"/>
      <c r="DD6" s="594" t="s">
        <v>216</v>
      </c>
      <c r="DE6" s="589"/>
      <c r="DF6" s="589"/>
      <c r="DG6" s="589"/>
      <c r="DH6" s="589"/>
      <c r="DI6" s="589"/>
      <c r="DJ6" s="589"/>
      <c r="DK6" s="589"/>
      <c r="DL6" s="589"/>
      <c r="DM6" s="589"/>
      <c r="DN6" s="589"/>
      <c r="DO6" s="589"/>
      <c r="DP6" s="590"/>
      <c r="DQ6" s="594">
        <v>183311</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10743</v>
      </c>
      <c r="S7" s="589"/>
      <c r="T7" s="589"/>
      <c r="U7" s="589"/>
      <c r="V7" s="589"/>
      <c r="W7" s="589"/>
      <c r="X7" s="589"/>
      <c r="Y7" s="590"/>
      <c r="Z7" s="641">
        <v>0.1</v>
      </c>
      <c r="AA7" s="641"/>
      <c r="AB7" s="641"/>
      <c r="AC7" s="641"/>
      <c r="AD7" s="642">
        <v>10743</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2045556</v>
      </c>
      <c r="BH7" s="589"/>
      <c r="BI7" s="589"/>
      <c r="BJ7" s="589"/>
      <c r="BK7" s="589"/>
      <c r="BL7" s="589"/>
      <c r="BM7" s="589"/>
      <c r="BN7" s="590"/>
      <c r="BO7" s="641">
        <v>42.1</v>
      </c>
      <c r="BP7" s="641"/>
      <c r="BQ7" s="641"/>
      <c r="BR7" s="641"/>
      <c r="BS7" s="642">
        <v>25502</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2709413</v>
      </c>
      <c r="CS7" s="589"/>
      <c r="CT7" s="589"/>
      <c r="CU7" s="589"/>
      <c r="CV7" s="589"/>
      <c r="CW7" s="589"/>
      <c r="CX7" s="589"/>
      <c r="CY7" s="590"/>
      <c r="CZ7" s="641">
        <v>17.5</v>
      </c>
      <c r="DA7" s="641"/>
      <c r="DB7" s="641"/>
      <c r="DC7" s="641"/>
      <c r="DD7" s="594">
        <v>646418</v>
      </c>
      <c r="DE7" s="589"/>
      <c r="DF7" s="589"/>
      <c r="DG7" s="589"/>
      <c r="DH7" s="589"/>
      <c r="DI7" s="589"/>
      <c r="DJ7" s="589"/>
      <c r="DK7" s="589"/>
      <c r="DL7" s="589"/>
      <c r="DM7" s="589"/>
      <c r="DN7" s="589"/>
      <c r="DO7" s="589"/>
      <c r="DP7" s="590"/>
      <c r="DQ7" s="594">
        <v>2065153</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32473</v>
      </c>
      <c r="S8" s="589"/>
      <c r="T8" s="589"/>
      <c r="U8" s="589"/>
      <c r="V8" s="589"/>
      <c r="W8" s="589"/>
      <c r="X8" s="589"/>
      <c r="Y8" s="590"/>
      <c r="Z8" s="641">
        <v>0.2</v>
      </c>
      <c r="AA8" s="641"/>
      <c r="AB8" s="641"/>
      <c r="AC8" s="641"/>
      <c r="AD8" s="642">
        <v>32473</v>
      </c>
      <c r="AE8" s="642"/>
      <c r="AF8" s="642"/>
      <c r="AG8" s="642"/>
      <c r="AH8" s="642"/>
      <c r="AI8" s="642"/>
      <c r="AJ8" s="642"/>
      <c r="AK8" s="642"/>
      <c r="AL8" s="611">
        <v>0.4</v>
      </c>
      <c r="AM8" s="643"/>
      <c r="AN8" s="643"/>
      <c r="AO8" s="644"/>
      <c r="AP8" s="585" t="s">
        <v>221</v>
      </c>
      <c r="AQ8" s="586"/>
      <c r="AR8" s="586"/>
      <c r="AS8" s="586"/>
      <c r="AT8" s="586"/>
      <c r="AU8" s="586"/>
      <c r="AV8" s="586"/>
      <c r="AW8" s="586"/>
      <c r="AX8" s="586"/>
      <c r="AY8" s="586"/>
      <c r="AZ8" s="586"/>
      <c r="BA8" s="586"/>
      <c r="BB8" s="586"/>
      <c r="BC8" s="586"/>
      <c r="BD8" s="586"/>
      <c r="BE8" s="586"/>
      <c r="BF8" s="587"/>
      <c r="BG8" s="588">
        <v>67924</v>
      </c>
      <c r="BH8" s="589"/>
      <c r="BI8" s="589"/>
      <c r="BJ8" s="589"/>
      <c r="BK8" s="589"/>
      <c r="BL8" s="589"/>
      <c r="BM8" s="589"/>
      <c r="BN8" s="590"/>
      <c r="BO8" s="641">
        <v>1.4</v>
      </c>
      <c r="BP8" s="641"/>
      <c r="BQ8" s="641"/>
      <c r="BR8" s="641"/>
      <c r="BS8" s="594" t="s">
        <v>113</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4395159</v>
      </c>
      <c r="CS8" s="589"/>
      <c r="CT8" s="589"/>
      <c r="CU8" s="589"/>
      <c r="CV8" s="589"/>
      <c r="CW8" s="589"/>
      <c r="CX8" s="589"/>
      <c r="CY8" s="590"/>
      <c r="CZ8" s="641">
        <v>28.4</v>
      </c>
      <c r="DA8" s="641"/>
      <c r="DB8" s="641"/>
      <c r="DC8" s="641"/>
      <c r="DD8" s="594">
        <v>127684</v>
      </c>
      <c r="DE8" s="589"/>
      <c r="DF8" s="589"/>
      <c r="DG8" s="589"/>
      <c r="DH8" s="589"/>
      <c r="DI8" s="589"/>
      <c r="DJ8" s="589"/>
      <c r="DK8" s="589"/>
      <c r="DL8" s="589"/>
      <c r="DM8" s="589"/>
      <c r="DN8" s="589"/>
      <c r="DO8" s="589"/>
      <c r="DP8" s="590"/>
      <c r="DQ8" s="594">
        <v>2554559</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15704</v>
      </c>
      <c r="S9" s="589"/>
      <c r="T9" s="589"/>
      <c r="U9" s="589"/>
      <c r="V9" s="589"/>
      <c r="W9" s="589"/>
      <c r="X9" s="589"/>
      <c r="Y9" s="590"/>
      <c r="Z9" s="641">
        <v>0.1</v>
      </c>
      <c r="AA9" s="641"/>
      <c r="AB9" s="641"/>
      <c r="AC9" s="641"/>
      <c r="AD9" s="642">
        <v>15704</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1690924</v>
      </c>
      <c r="BH9" s="589"/>
      <c r="BI9" s="589"/>
      <c r="BJ9" s="589"/>
      <c r="BK9" s="589"/>
      <c r="BL9" s="589"/>
      <c r="BM9" s="589"/>
      <c r="BN9" s="590"/>
      <c r="BO9" s="641">
        <v>34.799999999999997</v>
      </c>
      <c r="BP9" s="641"/>
      <c r="BQ9" s="641"/>
      <c r="BR9" s="641"/>
      <c r="BS9" s="594" t="s">
        <v>113</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1874389</v>
      </c>
      <c r="CS9" s="589"/>
      <c r="CT9" s="589"/>
      <c r="CU9" s="589"/>
      <c r="CV9" s="589"/>
      <c r="CW9" s="589"/>
      <c r="CX9" s="589"/>
      <c r="CY9" s="590"/>
      <c r="CZ9" s="641">
        <v>12.1</v>
      </c>
      <c r="DA9" s="641"/>
      <c r="DB9" s="641"/>
      <c r="DC9" s="641"/>
      <c r="DD9" s="594">
        <v>550570</v>
      </c>
      <c r="DE9" s="589"/>
      <c r="DF9" s="589"/>
      <c r="DG9" s="589"/>
      <c r="DH9" s="589"/>
      <c r="DI9" s="589"/>
      <c r="DJ9" s="589"/>
      <c r="DK9" s="589"/>
      <c r="DL9" s="589"/>
      <c r="DM9" s="589"/>
      <c r="DN9" s="589"/>
      <c r="DO9" s="589"/>
      <c r="DP9" s="590"/>
      <c r="DQ9" s="594">
        <v>1215462</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426782</v>
      </c>
      <c r="S10" s="589"/>
      <c r="T10" s="589"/>
      <c r="U10" s="589"/>
      <c r="V10" s="589"/>
      <c r="W10" s="589"/>
      <c r="X10" s="589"/>
      <c r="Y10" s="590"/>
      <c r="Z10" s="641">
        <v>2.6</v>
      </c>
      <c r="AA10" s="641"/>
      <c r="AB10" s="641"/>
      <c r="AC10" s="641"/>
      <c r="AD10" s="642">
        <v>426782</v>
      </c>
      <c r="AE10" s="642"/>
      <c r="AF10" s="642"/>
      <c r="AG10" s="642"/>
      <c r="AH10" s="642"/>
      <c r="AI10" s="642"/>
      <c r="AJ10" s="642"/>
      <c r="AK10" s="642"/>
      <c r="AL10" s="611">
        <v>5.2</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118499</v>
      </c>
      <c r="BH10" s="589"/>
      <c r="BI10" s="589"/>
      <c r="BJ10" s="589"/>
      <c r="BK10" s="589"/>
      <c r="BL10" s="589"/>
      <c r="BM10" s="589"/>
      <c r="BN10" s="590"/>
      <c r="BO10" s="641">
        <v>2.4</v>
      </c>
      <c r="BP10" s="641"/>
      <c r="BQ10" s="641"/>
      <c r="BR10" s="641"/>
      <c r="BS10" s="594" t="s">
        <v>113</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70953</v>
      </c>
      <c r="CS10" s="589"/>
      <c r="CT10" s="589"/>
      <c r="CU10" s="589"/>
      <c r="CV10" s="589"/>
      <c r="CW10" s="589"/>
      <c r="CX10" s="589"/>
      <c r="CY10" s="590"/>
      <c r="CZ10" s="641">
        <v>0.5</v>
      </c>
      <c r="DA10" s="641"/>
      <c r="DB10" s="641"/>
      <c r="DC10" s="641"/>
      <c r="DD10" s="594" t="s">
        <v>113</v>
      </c>
      <c r="DE10" s="589"/>
      <c r="DF10" s="589"/>
      <c r="DG10" s="589"/>
      <c r="DH10" s="589"/>
      <c r="DI10" s="589"/>
      <c r="DJ10" s="589"/>
      <c r="DK10" s="589"/>
      <c r="DL10" s="589"/>
      <c r="DM10" s="589"/>
      <c r="DN10" s="589"/>
      <c r="DO10" s="589"/>
      <c r="DP10" s="590"/>
      <c r="DQ10" s="594">
        <v>10503</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192316</v>
      </c>
      <c r="S11" s="589"/>
      <c r="T11" s="589"/>
      <c r="U11" s="589"/>
      <c r="V11" s="589"/>
      <c r="W11" s="589"/>
      <c r="X11" s="589"/>
      <c r="Y11" s="590"/>
      <c r="Z11" s="641">
        <v>1.2</v>
      </c>
      <c r="AA11" s="641"/>
      <c r="AB11" s="641"/>
      <c r="AC11" s="641"/>
      <c r="AD11" s="642">
        <v>192316</v>
      </c>
      <c r="AE11" s="642"/>
      <c r="AF11" s="642"/>
      <c r="AG11" s="642"/>
      <c r="AH11" s="642"/>
      <c r="AI11" s="642"/>
      <c r="AJ11" s="642"/>
      <c r="AK11" s="642"/>
      <c r="AL11" s="611">
        <v>2.4</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168209</v>
      </c>
      <c r="BH11" s="589"/>
      <c r="BI11" s="589"/>
      <c r="BJ11" s="589"/>
      <c r="BK11" s="589"/>
      <c r="BL11" s="589"/>
      <c r="BM11" s="589"/>
      <c r="BN11" s="590"/>
      <c r="BO11" s="641">
        <v>3.5</v>
      </c>
      <c r="BP11" s="641"/>
      <c r="BQ11" s="641"/>
      <c r="BR11" s="641"/>
      <c r="BS11" s="594">
        <v>25502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390358</v>
      </c>
      <c r="CS11" s="589"/>
      <c r="CT11" s="589"/>
      <c r="CU11" s="589"/>
      <c r="CV11" s="589"/>
      <c r="CW11" s="589"/>
      <c r="CX11" s="589"/>
      <c r="CY11" s="590"/>
      <c r="CZ11" s="641">
        <v>2.5</v>
      </c>
      <c r="DA11" s="641"/>
      <c r="DB11" s="641"/>
      <c r="DC11" s="641"/>
      <c r="DD11" s="594">
        <v>64753</v>
      </c>
      <c r="DE11" s="589"/>
      <c r="DF11" s="589"/>
      <c r="DG11" s="589"/>
      <c r="DH11" s="589"/>
      <c r="DI11" s="589"/>
      <c r="DJ11" s="589"/>
      <c r="DK11" s="589"/>
      <c r="DL11" s="589"/>
      <c r="DM11" s="589"/>
      <c r="DN11" s="589"/>
      <c r="DO11" s="589"/>
      <c r="DP11" s="590"/>
      <c r="DQ11" s="594">
        <v>292857</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2182662</v>
      </c>
      <c r="BH12" s="589"/>
      <c r="BI12" s="589"/>
      <c r="BJ12" s="589"/>
      <c r="BK12" s="589"/>
      <c r="BL12" s="589"/>
      <c r="BM12" s="589"/>
      <c r="BN12" s="590"/>
      <c r="BO12" s="641">
        <v>44.9</v>
      </c>
      <c r="BP12" s="641"/>
      <c r="BQ12" s="641"/>
      <c r="BR12" s="641"/>
      <c r="BS12" s="594" t="s">
        <v>113</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362450</v>
      </c>
      <c r="CS12" s="589"/>
      <c r="CT12" s="589"/>
      <c r="CU12" s="589"/>
      <c r="CV12" s="589"/>
      <c r="CW12" s="589"/>
      <c r="CX12" s="589"/>
      <c r="CY12" s="590"/>
      <c r="CZ12" s="641">
        <v>2.2999999999999998</v>
      </c>
      <c r="DA12" s="641"/>
      <c r="DB12" s="641"/>
      <c r="DC12" s="641"/>
      <c r="DD12" s="594">
        <v>31399</v>
      </c>
      <c r="DE12" s="589"/>
      <c r="DF12" s="589"/>
      <c r="DG12" s="589"/>
      <c r="DH12" s="589"/>
      <c r="DI12" s="589"/>
      <c r="DJ12" s="589"/>
      <c r="DK12" s="589"/>
      <c r="DL12" s="589"/>
      <c r="DM12" s="589"/>
      <c r="DN12" s="589"/>
      <c r="DO12" s="589"/>
      <c r="DP12" s="590"/>
      <c r="DQ12" s="594">
        <v>223654</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19669</v>
      </c>
      <c r="S13" s="589"/>
      <c r="T13" s="589"/>
      <c r="U13" s="589"/>
      <c r="V13" s="589"/>
      <c r="W13" s="589"/>
      <c r="X13" s="589"/>
      <c r="Y13" s="590"/>
      <c r="Z13" s="641">
        <v>0.1</v>
      </c>
      <c r="AA13" s="641"/>
      <c r="AB13" s="641"/>
      <c r="AC13" s="641"/>
      <c r="AD13" s="642">
        <v>19669</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2178140</v>
      </c>
      <c r="BH13" s="589"/>
      <c r="BI13" s="589"/>
      <c r="BJ13" s="589"/>
      <c r="BK13" s="589"/>
      <c r="BL13" s="589"/>
      <c r="BM13" s="589"/>
      <c r="BN13" s="590"/>
      <c r="BO13" s="641">
        <v>44.8</v>
      </c>
      <c r="BP13" s="641"/>
      <c r="BQ13" s="641"/>
      <c r="BR13" s="641"/>
      <c r="BS13" s="594" t="s">
        <v>113</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1200207</v>
      </c>
      <c r="CS13" s="589"/>
      <c r="CT13" s="589"/>
      <c r="CU13" s="589"/>
      <c r="CV13" s="589"/>
      <c r="CW13" s="589"/>
      <c r="CX13" s="589"/>
      <c r="CY13" s="590"/>
      <c r="CZ13" s="641">
        <v>7.7</v>
      </c>
      <c r="DA13" s="641"/>
      <c r="DB13" s="641"/>
      <c r="DC13" s="641"/>
      <c r="DD13" s="594">
        <v>523273</v>
      </c>
      <c r="DE13" s="589"/>
      <c r="DF13" s="589"/>
      <c r="DG13" s="589"/>
      <c r="DH13" s="589"/>
      <c r="DI13" s="589"/>
      <c r="DJ13" s="589"/>
      <c r="DK13" s="589"/>
      <c r="DL13" s="589"/>
      <c r="DM13" s="589"/>
      <c r="DN13" s="589"/>
      <c r="DO13" s="589"/>
      <c r="DP13" s="590"/>
      <c r="DQ13" s="594">
        <v>818198</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80678</v>
      </c>
      <c r="BH14" s="589"/>
      <c r="BI14" s="589"/>
      <c r="BJ14" s="589"/>
      <c r="BK14" s="589"/>
      <c r="BL14" s="589"/>
      <c r="BM14" s="589"/>
      <c r="BN14" s="590"/>
      <c r="BO14" s="641">
        <v>1.7</v>
      </c>
      <c r="BP14" s="641"/>
      <c r="BQ14" s="641"/>
      <c r="BR14" s="641"/>
      <c r="BS14" s="594" t="s">
        <v>113</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568709</v>
      </c>
      <c r="CS14" s="589"/>
      <c r="CT14" s="589"/>
      <c r="CU14" s="589"/>
      <c r="CV14" s="589"/>
      <c r="CW14" s="589"/>
      <c r="CX14" s="589"/>
      <c r="CY14" s="590"/>
      <c r="CZ14" s="641">
        <v>3.7</v>
      </c>
      <c r="DA14" s="641"/>
      <c r="DB14" s="641"/>
      <c r="DC14" s="641"/>
      <c r="DD14" s="594">
        <v>75090</v>
      </c>
      <c r="DE14" s="589"/>
      <c r="DF14" s="589"/>
      <c r="DG14" s="589"/>
      <c r="DH14" s="589"/>
      <c r="DI14" s="589"/>
      <c r="DJ14" s="589"/>
      <c r="DK14" s="589"/>
      <c r="DL14" s="589"/>
      <c r="DM14" s="589"/>
      <c r="DN14" s="589"/>
      <c r="DO14" s="589"/>
      <c r="DP14" s="590"/>
      <c r="DQ14" s="594">
        <v>487614</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19787</v>
      </c>
      <c r="S15" s="589"/>
      <c r="T15" s="589"/>
      <c r="U15" s="589"/>
      <c r="V15" s="589"/>
      <c r="W15" s="589"/>
      <c r="X15" s="589"/>
      <c r="Y15" s="590"/>
      <c r="Z15" s="641">
        <v>0.1</v>
      </c>
      <c r="AA15" s="641"/>
      <c r="AB15" s="641"/>
      <c r="AC15" s="641"/>
      <c r="AD15" s="642">
        <v>19787</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263983</v>
      </c>
      <c r="BH15" s="589"/>
      <c r="BI15" s="589"/>
      <c r="BJ15" s="589"/>
      <c r="BK15" s="589"/>
      <c r="BL15" s="589"/>
      <c r="BM15" s="589"/>
      <c r="BN15" s="590"/>
      <c r="BO15" s="641">
        <v>5.4</v>
      </c>
      <c r="BP15" s="641"/>
      <c r="BQ15" s="641"/>
      <c r="BR15" s="641"/>
      <c r="BS15" s="594" t="s">
        <v>113</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1772490</v>
      </c>
      <c r="CS15" s="589"/>
      <c r="CT15" s="589"/>
      <c r="CU15" s="589"/>
      <c r="CV15" s="589"/>
      <c r="CW15" s="589"/>
      <c r="CX15" s="589"/>
      <c r="CY15" s="590"/>
      <c r="CZ15" s="641">
        <v>11.4</v>
      </c>
      <c r="DA15" s="641"/>
      <c r="DB15" s="641"/>
      <c r="DC15" s="641"/>
      <c r="DD15" s="594">
        <v>447895</v>
      </c>
      <c r="DE15" s="589"/>
      <c r="DF15" s="589"/>
      <c r="DG15" s="589"/>
      <c r="DH15" s="589"/>
      <c r="DI15" s="589"/>
      <c r="DJ15" s="589"/>
      <c r="DK15" s="589"/>
      <c r="DL15" s="589"/>
      <c r="DM15" s="589"/>
      <c r="DN15" s="589"/>
      <c r="DO15" s="589"/>
      <c r="DP15" s="590"/>
      <c r="DQ15" s="594">
        <v>1430560</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3277837</v>
      </c>
      <c r="S16" s="589"/>
      <c r="T16" s="589"/>
      <c r="U16" s="589"/>
      <c r="V16" s="589"/>
      <c r="W16" s="589"/>
      <c r="X16" s="589"/>
      <c r="Y16" s="590"/>
      <c r="Z16" s="641">
        <v>20.2</v>
      </c>
      <c r="AA16" s="641"/>
      <c r="AB16" s="641"/>
      <c r="AC16" s="641"/>
      <c r="AD16" s="642">
        <v>2562792</v>
      </c>
      <c r="AE16" s="642"/>
      <c r="AF16" s="642"/>
      <c r="AG16" s="642"/>
      <c r="AH16" s="642"/>
      <c r="AI16" s="642"/>
      <c r="AJ16" s="642"/>
      <c r="AK16" s="642"/>
      <c r="AL16" s="611">
        <v>31.5</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v>11</v>
      </c>
      <c r="BH16" s="589"/>
      <c r="BI16" s="589"/>
      <c r="BJ16" s="589"/>
      <c r="BK16" s="589"/>
      <c r="BL16" s="589"/>
      <c r="BM16" s="589"/>
      <c r="BN16" s="590"/>
      <c r="BO16" s="641">
        <v>0</v>
      </c>
      <c r="BP16" s="641"/>
      <c r="BQ16" s="641"/>
      <c r="BR16" s="641"/>
      <c r="BS16" s="594" t="s">
        <v>113</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8902</v>
      </c>
      <c r="CS16" s="589"/>
      <c r="CT16" s="589"/>
      <c r="CU16" s="589"/>
      <c r="CV16" s="589"/>
      <c r="CW16" s="589"/>
      <c r="CX16" s="589"/>
      <c r="CY16" s="590"/>
      <c r="CZ16" s="641">
        <v>0.1</v>
      </c>
      <c r="DA16" s="641"/>
      <c r="DB16" s="641"/>
      <c r="DC16" s="641"/>
      <c r="DD16" s="594" t="s">
        <v>113</v>
      </c>
      <c r="DE16" s="589"/>
      <c r="DF16" s="589"/>
      <c r="DG16" s="589"/>
      <c r="DH16" s="589"/>
      <c r="DI16" s="589"/>
      <c r="DJ16" s="589"/>
      <c r="DK16" s="589"/>
      <c r="DL16" s="589"/>
      <c r="DM16" s="589"/>
      <c r="DN16" s="589"/>
      <c r="DO16" s="589"/>
      <c r="DP16" s="590"/>
      <c r="DQ16" s="594">
        <v>763</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2562792</v>
      </c>
      <c r="S17" s="589"/>
      <c r="T17" s="589"/>
      <c r="U17" s="589"/>
      <c r="V17" s="589"/>
      <c r="W17" s="589"/>
      <c r="X17" s="589"/>
      <c r="Y17" s="590"/>
      <c r="Z17" s="641">
        <v>15.8</v>
      </c>
      <c r="AA17" s="641"/>
      <c r="AB17" s="641"/>
      <c r="AC17" s="641"/>
      <c r="AD17" s="642">
        <v>2562792</v>
      </c>
      <c r="AE17" s="642"/>
      <c r="AF17" s="642"/>
      <c r="AG17" s="642"/>
      <c r="AH17" s="642"/>
      <c r="AI17" s="642"/>
      <c r="AJ17" s="642"/>
      <c r="AK17" s="642"/>
      <c r="AL17" s="611">
        <v>31.5</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1941969</v>
      </c>
      <c r="CS17" s="589"/>
      <c r="CT17" s="589"/>
      <c r="CU17" s="589"/>
      <c r="CV17" s="589"/>
      <c r="CW17" s="589"/>
      <c r="CX17" s="589"/>
      <c r="CY17" s="590"/>
      <c r="CZ17" s="641">
        <v>12.5</v>
      </c>
      <c r="DA17" s="641"/>
      <c r="DB17" s="641"/>
      <c r="DC17" s="641"/>
      <c r="DD17" s="594" t="s">
        <v>113</v>
      </c>
      <c r="DE17" s="589"/>
      <c r="DF17" s="589"/>
      <c r="DG17" s="589"/>
      <c r="DH17" s="589"/>
      <c r="DI17" s="589"/>
      <c r="DJ17" s="589"/>
      <c r="DK17" s="589"/>
      <c r="DL17" s="589"/>
      <c r="DM17" s="589"/>
      <c r="DN17" s="589"/>
      <c r="DO17" s="589"/>
      <c r="DP17" s="590"/>
      <c r="DQ17" s="594">
        <v>1934151</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715045</v>
      </c>
      <c r="S18" s="589"/>
      <c r="T18" s="589"/>
      <c r="U18" s="589"/>
      <c r="V18" s="589"/>
      <c r="W18" s="589"/>
      <c r="X18" s="589"/>
      <c r="Y18" s="590"/>
      <c r="Z18" s="641">
        <v>4.4000000000000004</v>
      </c>
      <c r="AA18" s="641"/>
      <c r="AB18" s="641"/>
      <c r="AC18" s="641"/>
      <c r="AD18" s="642" t="s">
        <v>113</v>
      </c>
      <c r="AE18" s="642"/>
      <c r="AF18" s="642"/>
      <c r="AG18" s="642"/>
      <c r="AH18" s="642"/>
      <c r="AI18" s="642"/>
      <c r="AJ18" s="642"/>
      <c r="AK18" s="642"/>
      <c r="AL18" s="611" t="s">
        <v>113</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9588</v>
      </c>
      <c r="CS18" s="589"/>
      <c r="CT18" s="589"/>
      <c r="CU18" s="589"/>
      <c r="CV18" s="589"/>
      <c r="CW18" s="589"/>
      <c r="CX18" s="589"/>
      <c r="CY18" s="590"/>
      <c r="CZ18" s="641">
        <v>0.1</v>
      </c>
      <c r="DA18" s="641"/>
      <c r="DB18" s="641"/>
      <c r="DC18" s="641"/>
      <c r="DD18" s="594">
        <v>9588</v>
      </c>
      <c r="DE18" s="589"/>
      <c r="DF18" s="589"/>
      <c r="DG18" s="589"/>
      <c r="DH18" s="589"/>
      <c r="DI18" s="589"/>
      <c r="DJ18" s="589"/>
      <c r="DK18" s="589"/>
      <c r="DL18" s="589"/>
      <c r="DM18" s="589"/>
      <c r="DN18" s="589"/>
      <c r="DO18" s="589"/>
      <c r="DP18" s="590"/>
      <c r="DQ18" s="594">
        <v>9588</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113</v>
      </c>
      <c r="S19" s="589"/>
      <c r="T19" s="589"/>
      <c r="U19" s="589"/>
      <c r="V19" s="589"/>
      <c r="W19" s="589"/>
      <c r="X19" s="589"/>
      <c r="Y19" s="590"/>
      <c r="Z19" s="641" t="s">
        <v>113</v>
      </c>
      <c r="AA19" s="641"/>
      <c r="AB19" s="641"/>
      <c r="AC19" s="641"/>
      <c r="AD19" s="642" t="s">
        <v>113</v>
      </c>
      <c r="AE19" s="642"/>
      <c r="AF19" s="642"/>
      <c r="AG19" s="642"/>
      <c r="AH19" s="642"/>
      <c r="AI19" s="642"/>
      <c r="AJ19" s="642"/>
      <c r="AK19" s="642"/>
      <c r="AL19" s="611" t="s">
        <v>113</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289563</v>
      </c>
      <c r="BH19" s="589"/>
      <c r="BI19" s="589"/>
      <c r="BJ19" s="589"/>
      <c r="BK19" s="589"/>
      <c r="BL19" s="589"/>
      <c r="BM19" s="589"/>
      <c r="BN19" s="590"/>
      <c r="BO19" s="641">
        <v>6</v>
      </c>
      <c r="BP19" s="641"/>
      <c r="BQ19" s="641"/>
      <c r="BR19" s="641"/>
      <c r="BS19" s="594" t="s">
        <v>113</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9025259</v>
      </c>
      <c r="S20" s="589"/>
      <c r="T20" s="589"/>
      <c r="U20" s="589"/>
      <c r="V20" s="589"/>
      <c r="W20" s="589"/>
      <c r="X20" s="589"/>
      <c r="Y20" s="590"/>
      <c r="Z20" s="641">
        <v>55.7</v>
      </c>
      <c r="AA20" s="641"/>
      <c r="AB20" s="641"/>
      <c r="AC20" s="641"/>
      <c r="AD20" s="642">
        <v>8022103</v>
      </c>
      <c r="AE20" s="642"/>
      <c r="AF20" s="642"/>
      <c r="AG20" s="642"/>
      <c r="AH20" s="642"/>
      <c r="AI20" s="642"/>
      <c r="AJ20" s="642"/>
      <c r="AK20" s="642"/>
      <c r="AL20" s="611">
        <v>98.6</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289563</v>
      </c>
      <c r="BH20" s="589"/>
      <c r="BI20" s="589"/>
      <c r="BJ20" s="589"/>
      <c r="BK20" s="589"/>
      <c r="BL20" s="589"/>
      <c r="BM20" s="589"/>
      <c r="BN20" s="590"/>
      <c r="BO20" s="641">
        <v>6</v>
      </c>
      <c r="BP20" s="641"/>
      <c r="BQ20" s="641"/>
      <c r="BR20" s="641"/>
      <c r="BS20" s="594" t="s">
        <v>113</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15487918</v>
      </c>
      <c r="CS20" s="589"/>
      <c r="CT20" s="589"/>
      <c r="CU20" s="589"/>
      <c r="CV20" s="589"/>
      <c r="CW20" s="589"/>
      <c r="CX20" s="589"/>
      <c r="CY20" s="590"/>
      <c r="CZ20" s="641">
        <v>100</v>
      </c>
      <c r="DA20" s="641"/>
      <c r="DB20" s="641"/>
      <c r="DC20" s="641"/>
      <c r="DD20" s="594">
        <v>2476670</v>
      </c>
      <c r="DE20" s="589"/>
      <c r="DF20" s="589"/>
      <c r="DG20" s="589"/>
      <c r="DH20" s="589"/>
      <c r="DI20" s="589"/>
      <c r="DJ20" s="589"/>
      <c r="DK20" s="589"/>
      <c r="DL20" s="589"/>
      <c r="DM20" s="589"/>
      <c r="DN20" s="589"/>
      <c r="DO20" s="589"/>
      <c r="DP20" s="590"/>
      <c r="DQ20" s="594">
        <v>11226373</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4492</v>
      </c>
      <c r="S21" s="589"/>
      <c r="T21" s="589"/>
      <c r="U21" s="589"/>
      <c r="V21" s="589"/>
      <c r="W21" s="589"/>
      <c r="X21" s="589"/>
      <c r="Y21" s="590"/>
      <c r="Z21" s="641">
        <v>0</v>
      </c>
      <c r="AA21" s="641"/>
      <c r="AB21" s="641"/>
      <c r="AC21" s="641"/>
      <c r="AD21" s="642">
        <v>4492</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1452</v>
      </c>
      <c r="BH21" s="589"/>
      <c r="BI21" s="589"/>
      <c r="BJ21" s="589"/>
      <c r="BK21" s="589"/>
      <c r="BL21" s="589"/>
      <c r="BM21" s="589"/>
      <c r="BN21" s="590"/>
      <c r="BO21" s="641">
        <v>0</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64810</v>
      </c>
      <c r="S22" s="589"/>
      <c r="T22" s="589"/>
      <c r="U22" s="589"/>
      <c r="V22" s="589"/>
      <c r="W22" s="589"/>
      <c r="X22" s="589"/>
      <c r="Y22" s="590"/>
      <c r="Z22" s="641">
        <v>0.4</v>
      </c>
      <c r="AA22" s="641"/>
      <c r="AB22" s="641"/>
      <c r="AC22" s="641"/>
      <c r="AD22" s="642" t="s">
        <v>113</v>
      </c>
      <c r="AE22" s="642"/>
      <c r="AF22" s="642"/>
      <c r="AG22" s="642"/>
      <c r="AH22" s="642"/>
      <c r="AI22" s="642"/>
      <c r="AJ22" s="642"/>
      <c r="AK22" s="642"/>
      <c r="AL22" s="611" t="s">
        <v>113</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275188</v>
      </c>
      <c r="S23" s="589"/>
      <c r="T23" s="589"/>
      <c r="U23" s="589"/>
      <c r="V23" s="589"/>
      <c r="W23" s="589"/>
      <c r="X23" s="589"/>
      <c r="Y23" s="590"/>
      <c r="Z23" s="641">
        <v>1.7</v>
      </c>
      <c r="AA23" s="641"/>
      <c r="AB23" s="641"/>
      <c r="AC23" s="641"/>
      <c r="AD23" s="642">
        <v>20403</v>
      </c>
      <c r="AE23" s="642"/>
      <c r="AF23" s="642"/>
      <c r="AG23" s="642"/>
      <c r="AH23" s="642"/>
      <c r="AI23" s="642"/>
      <c r="AJ23" s="642"/>
      <c r="AK23" s="642"/>
      <c r="AL23" s="611">
        <v>0.3</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288111</v>
      </c>
      <c r="BH23" s="589"/>
      <c r="BI23" s="589"/>
      <c r="BJ23" s="589"/>
      <c r="BK23" s="589"/>
      <c r="BL23" s="589"/>
      <c r="BM23" s="589"/>
      <c r="BN23" s="590"/>
      <c r="BO23" s="641">
        <v>5.9</v>
      </c>
      <c r="BP23" s="641"/>
      <c r="BQ23" s="641"/>
      <c r="BR23" s="641"/>
      <c r="BS23" s="594" t="s">
        <v>113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172683</v>
      </c>
      <c r="S24" s="589"/>
      <c r="T24" s="589"/>
      <c r="U24" s="589"/>
      <c r="V24" s="589"/>
      <c r="W24" s="589"/>
      <c r="X24" s="589"/>
      <c r="Y24" s="590"/>
      <c r="Z24" s="641">
        <v>1.1000000000000001</v>
      </c>
      <c r="AA24" s="641"/>
      <c r="AB24" s="641"/>
      <c r="AC24" s="641"/>
      <c r="AD24" s="642" t="s">
        <v>113</v>
      </c>
      <c r="AE24" s="642"/>
      <c r="AF24" s="642"/>
      <c r="AG24" s="642"/>
      <c r="AH24" s="642"/>
      <c r="AI24" s="642"/>
      <c r="AJ24" s="642"/>
      <c r="AK24" s="642"/>
      <c r="AL24" s="611" t="s">
        <v>113</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6961828</v>
      </c>
      <c r="CS24" s="639"/>
      <c r="CT24" s="639"/>
      <c r="CU24" s="639"/>
      <c r="CV24" s="639"/>
      <c r="CW24" s="639"/>
      <c r="CX24" s="639"/>
      <c r="CY24" s="686"/>
      <c r="CZ24" s="690">
        <v>45</v>
      </c>
      <c r="DA24" s="691"/>
      <c r="DB24" s="691"/>
      <c r="DC24" s="692"/>
      <c r="DD24" s="685">
        <v>5320431</v>
      </c>
      <c r="DE24" s="639"/>
      <c r="DF24" s="639"/>
      <c r="DG24" s="639"/>
      <c r="DH24" s="639"/>
      <c r="DI24" s="639"/>
      <c r="DJ24" s="639"/>
      <c r="DK24" s="686"/>
      <c r="DL24" s="685">
        <v>4921057</v>
      </c>
      <c r="DM24" s="639"/>
      <c r="DN24" s="639"/>
      <c r="DO24" s="639"/>
      <c r="DP24" s="639"/>
      <c r="DQ24" s="639"/>
      <c r="DR24" s="639"/>
      <c r="DS24" s="639"/>
      <c r="DT24" s="639"/>
      <c r="DU24" s="639"/>
      <c r="DV24" s="686"/>
      <c r="DW24" s="687">
        <v>55.4</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1803344</v>
      </c>
      <c r="S25" s="589"/>
      <c r="T25" s="589"/>
      <c r="U25" s="589"/>
      <c r="V25" s="589"/>
      <c r="W25" s="589"/>
      <c r="X25" s="589"/>
      <c r="Y25" s="590"/>
      <c r="Z25" s="641">
        <v>11.1</v>
      </c>
      <c r="AA25" s="641"/>
      <c r="AB25" s="641"/>
      <c r="AC25" s="641"/>
      <c r="AD25" s="642" t="s">
        <v>113</v>
      </c>
      <c r="AE25" s="642"/>
      <c r="AF25" s="642"/>
      <c r="AG25" s="642"/>
      <c r="AH25" s="642"/>
      <c r="AI25" s="642"/>
      <c r="AJ25" s="642"/>
      <c r="AK25" s="642"/>
      <c r="AL25" s="611" t="s">
        <v>113</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2766141</v>
      </c>
      <c r="CS25" s="607"/>
      <c r="CT25" s="607"/>
      <c r="CU25" s="607"/>
      <c r="CV25" s="607"/>
      <c r="CW25" s="607"/>
      <c r="CX25" s="607"/>
      <c r="CY25" s="608"/>
      <c r="CZ25" s="591">
        <v>17.899999999999999</v>
      </c>
      <c r="DA25" s="609"/>
      <c r="DB25" s="609"/>
      <c r="DC25" s="610"/>
      <c r="DD25" s="594">
        <v>2540637</v>
      </c>
      <c r="DE25" s="607"/>
      <c r="DF25" s="607"/>
      <c r="DG25" s="607"/>
      <c r="DH25" s="607"/>
      <c r="DI25" s="607"/>
      <c r="DJ25" s="607"/>
      <c r="DK25" s="608"/>
      <c r="DL25" s="594">
        <v>2534259</v>
      </c>
      <c r="DM25" s="607"/>
      <c r="DN25" s="607"/>
      <c r="DO25" s="607"/>
      <c r="DP25" s="607"/>
      <c r="DQ25" s="607"/>
      <c r="DR25" s="607"/>
      <c r="DS25" s="607"/>
      <c r="DT25" s="607"/>
      <c r="DU25" s="607"/>
      <c r="DV25" s="608"/>
      <c r="DW25" s="611">
        <v>28.5</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1847659</v>
      </c>
      <c r="CS26" s="589"/>
      <c r="CT26" s="589"/>
      <c r="CU26" s="589"/>
      <c r="CV26" s="589"/>
      <c r="CW26" s="589"/>
      <c r="CX26" s="589"/>
      <c r="CY26" s="590"/>
      <c r="CZ26" s="591">
        <v>11.9</v>
      </c>
      <c r="DA26" s="609"/>
      <c r="DB26" s="609"/>
      <c r="DC26" s="610"/>
      <c r="DD26" s="594">
        <v>1637972</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842600</v>
      </c>
      <c r="S27" s="589"/>
      <c r="T27" s="589"/>
      <c r="U27" s="589"/>
      <c r="V27" s="589"/>
      <c r="W27" s="589"/>
      <c r="X27" s="589"/>
      <c r="Y27" s="590"/>
      <c r="Z27" s="641">
        <v>5.2</v>
      </c>
      <c r="AA27" s="641"/>
      <c r="AB27" s="641"/>
      <c r="AC27" s="641"/>
      <c r="AD27" s="642" t="s">
        <v>113</v>
      </c>
      <c r="AE27" s="642"/>
      <c r="AF27" s="642"/>
      <c r="AG27" s="642"/>
      <c r="AH27" s="642"/>
      <c r="AI27" s="642"/>
      <c r="AJ27" s="642"/>
      <c r="AK27" s="642"/>
      <c r="AL27" s="611" t="s">
        <v>113</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4862453</v>
      </c>
      <c r="BH27" s="589"/>
      <c r="BI27" s="589"/>
      <c r="BJ27" s="589"/>
      <c r="BK27" s="589"/>
      <c r="BL27" s="589"/>
      <c r="BM27" s="589"/>
      <c r="BN27" s="590"/>
      <c r="BO27" s="641">
        <v>100</v>
      </c>
      <c r="BP27" s="641"/>
      <c r="BQ27" s="641"/>
      <c r="BR27" s="641"/>
      <c r="BS27" s="594">
        <v>25502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2256440</v>
      </c>
      <c r="CS27" s="607"/>
      <c r="CT27" s="607"/>
      <c r="CU27" s="607"/>
      <c r="CV27" s="607"/>
      <c r="CW27" s="607"/>
      <c r="CX27" s="607"/>
      <c r="CY27" s="608"/>
      <c r="CZ27" s="591">
        <v>14.6</v>
      </c>
      <c r="DA27" s="609"/>
      <c r="DB27" s="609"/>
      <c r="DC27" s="610"/>
      <c r="DD27" s="594">
        <v>848365</v>
      </c>
      <c r="DE27" s="607"/>
      <c r="DF27" s="607"/>
      <c r="DG27" s="607"/>
      <c r="DH27" s="607"/>
      <c r="DI27" s="607"/>
      <c r="DJ27" s="607"/>
      <c r="DK27" s="608"/>
      <c r="DL27" s="594">
        <v>848265</v>
      </c>
      <c r="DM27" s="607"/>
      <c r="DN27" s="607"/>
      <c r="DO27" s="607"/>
      <c r="DP27" s="607"/>
      <c r="DQ27" s="607"/>
      <c r="DR27" s="607"/>
      <c r="DS27" s="607"/>
      <c r="DT27" s="607"/>
      <c r="DU27" s="607"/>
      <c r="DV27" s="608"/>
      <c r="DW27" s="611">
        <v>9.5</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181689</v>
      </c>
      <c r="S28" s="589"/>
      <c r="T28" s="589"/>
      <c r="U28" s="589"/>
      <c r="V28" s="589"/>
      <c r="W28" s="589"/>
      <c r="X28" s="589"/>
      <c r="Y28" s="590"/>
      <c r="Z28" s="641">
        <v>1.1000000000000001</v>
      </c>
      <c r="AA28" s="641"/>
      <c r="AB28" s="641"/>
      <c r="AC28" s="641"/>
      <c r="AD28" s="642">
        <v>91554</v>
      </c>
      <c r="AE28" s="642"/>
      <c r="AF28" s="642"/>
      <c r="AG28" s="642"/>
      <c r="AH28" s="642"/>
      <c r="AI28" s="642"/>
      <c r="AJ28" s="642"/>
      <c r="AK28" s="642"/>
      <c r="AL28" s="611">
        <v>1.1000000000000001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1939247</v>
      </c>
      <c r="CS28" s="589"/>
      <c r="CT28" s="589"/>
      <c r="CU28" s="589"/>
      <c r="CV28" s="589"/>
      <c r="CW28" s="589"/>
      <c r="CX28" s="589"/>
      <c r="CY28" s="590"/>
      <c r="CZ28" s="591">
        <v>12.5</v>
      </c>
      <c r="DA28" s="609"/>
      <c r="DB28" s="609"/>
      <c r="DC28" s="610"/>
      <c r="DD28" s="594">
        <v>1931429</v>
      </c>
      <c r="DE28" s="589"/>
      <c r="DF28" s="589"/>
      <c r="DG28" s="589"/>
      <c r="DH28" s="589"/>
      <c r="DI28" s="589"/>
      <c r="DJ28" s="589"/>
      <c r="DK28" s="590"/>
      <c r="DL28" s="594">
        <v>1538533</v>
      </c>
      <c r="DM28" s="589"/>
      <c r="DN28" s="589"/>
      <c r="DO28" s="589"/>
      <c r="DP28" s="589"/>
      <c r="DQ28" s="589"/>
      <c r="DR28" s="589"/>
      <c r="DS28" s="589"/>
      <c r="DT28" s="589"/>
      <c r="DU28" s="589"/>
      <c r="DV28" s="590"/>
      <c r="DW28" s="611">
        <v>17.3</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6903</v>
      </c>
      <c r="S29" s="589"/>
      <c r="T29" s="589"/>
      <c r="U29" s="589"/>
      <c r="V29" s="589"/>
      <c r="W29" s="589"/>
      <c r="X29" s="589"/>
      <c r="Y29" s="590"/>
      <c r="Z29" s="641">
        <v>0</v>
      </c>
      <c r="AA29" s="641"/>
      <c r="AB29" s="641"/>
      <c r="AC29" s="641"/>
      <c r="AD29" s="642" t="s">
        <v>113</v>
      </c>
      <c r="AE29" s="642"/>
      <c r="AF29" s="642"/>
      <c r="AG29" s="642"/>
      <c r="AH29" s="642"/>
      <c r="AI29" s="642"/>
      <c r="AJ29" s="642"/>
      <c r="AK29" s="642"/>
      <c r="AL29" s="611" t="s">
        <v>113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1939247</v>
      </c>
      <c r="CS29" s="607"/>
      <c r="CT29" s="607"/>
      <c r="CU29" s="607"/>
      <c r="CV29" s="607"/>
      <c r="CW29" s="607"/>
      <c r="CX29" s="607"/>
      <c r="CY29" s="608"/>
      <c r="CZ29" s="591">
        <v>12.5</v>
      </c>
      <c r="DA29" s="609"/>
      <c r="DB29" s="609"/>
      <c r="DC29" s="610"/>
      <c r="DD29" s="594">
        <v>1931429</v>
      </c>
      <c r="DE29" s="607"/>
      <c r="DF29" s="607"/>
      <c r="DG29" s="607"/>
      <c r="DH29" s="607"/>
      <c r="DI29" s="607"/>
      <c r="DJ29" s="607"/>
      <c r="DK29" s="608"/>
      <c r="DL29" s="594">
        <v>1538533</v>
      </c>
      <c r="DM29" s="607"/>
      <c r="DN29" s="607"/>
      <c r="DO29" s="607"/>
      <c r="DP29" s="607"/>
      <c r="DQ29" s="607"/>
      <c r="DR29" s="607"/>
      <c r="DS29" s="607"/>
      <c r="DT29" s="607"/>
      <c r="DU29" s="607"/>
      <c r="DV29" s="608"/>
      <c r="DW29" s="611">
        <v>17.3</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1420495</v>
      </c>
      <c r="S30" s="589"/>
      <c r="T30" s="589"/>
      <c r="U30" s="589"/>
      <c r="V30" s="589"/>
      <c r="W30" s="589"/>
      <c r="X30" s="589"/>
      <c r="Y30" s="590"/>
      <c r="Z30" s="641">
        <v>8.8000000000000007</v>
      </c>
      <c r="AA30" s="641"/>
      <c r="AB30" s="641"/>
      <c r="AC30" s="641"/>
      <c r="AD30" s="642" t="s">
        <v>113</v>
      </c>
      <c r="AE30" s="642"/>
      <c r="AF30" s="642"/>
      <c r="AG30" s="642"/>
      <c r="AH30" s="642"/>
      <c r="AI30" s="642"/>
      <c r="AJ30" s="642"/>
      <c r="AK30" s="642"/>
      <c r="AL30" s="611" t="s">
        <v>113</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98.1</v>
      </c>
      <c r="BH30" s="655"/>
      <c r="BI30" s="655"/>
      <c r="BJ30" s="655"/>
      <c r="BK30" s="655"/>
      <c r="BL30" s="655"/>
      <c r="BM30" s="656">
        <v>90.8</v>
      </c>
      <c r="BN30" s="655"/>
      <c r="BO30" s="655"/>
      <c r="BP30" s="655"/>
      <c r="BQ30" s="657"/>
      <c r="BR30" s="654">
        <v>97.9</v>
      </c>
      <c r="BS30" s="655"/>
      <c r="BT30" s="655"/>
      <c r="BU30" s="655"/>
      <c r="BV30" s="655"/>
      <c r="BW30" s="655"/>
      <c r="BX30" s="656">
        <v>90.8</v>
      </c>
      <c r="BY30" s="655"/>
      <c r="BZ30" s="655"/>
      <c r="CA30" s="655"/>
      <c r="CB30" s="657"/>
      <c r="CD30" s="660"/>
      <c r="CE30" s="661"/>
      <c r="CF30" s="625" t="s">
        <v>293</v>
      </c>
      <c r="CG30" s="622"/>
      <c r="CH30" s="622"/>
      <c r="CI30" s="622"/>
      <c r="CJ30" s="622"/>
      <c r="CK30" s="622"/>
      <c r="CL30" s="622"/>
      <c r="CM30" s="622"/>
      <c r="CN30" s="622"/>
      <c r="CO30" s="622"/>
      <c r="CP30" s="622"/>
      <c r="CQ30" s="623"/>
      <c r="CR30" s="588">
        <v>1748015</v>
      </c>
      <c r="CS30" s="589"/>
      <c r="CT30" s="589"/>
      <c r="CU30" s="589"/>
      <c r="CV30" s="589"/>
      <c r="CW30" s="589"/>
      <c r="CX30" s="589"/>
      <c r="CY30" s="590"/>
      <c r="CZ30" s="591">
        <v>11.3</v>
      </c>
      <c r="DA30" s="609"/>
      <c r="DB30" s="609"/>
      <c r="DC30" s="610"/>
      <c r="DD30" s="594">
        <v>1741736</v>
      </c>
      <c r="DE30" s="589"/>
      <c r="DF30" s="589"/>
      <c r="DG30" s="589"/>
      <c r="DH30" s="589"/>
      <c r="DI30" s="589"/>
      <c r="DJ30" s="589"/>
      <c r="DK30" s="590"/>
      <c r="DL30" s="594">
        <v>1348840</v>
      </c>
      <c r="DM30" s="589"/>
      <c r="DN30" s="589"/>
      <c r="DO30" s="589"/>
      <c r="DP30" s="589"/>
      <c r="DQ30" s="589"/>
      <c r="DR30" s="589"/>
      <c r="DS30" s="589"/>
      <c r="DT30" s="589"/>
      <c r="DU30" s="589"/>
      <c r="DV30" s="590"/>
      <c r="DW30" s="611">
        <v>15.2</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887651</v>
      </c>
      <c r="S31" s="589"/>
      <c r="T31" s="589"/>
      <c r="U31" s="589"/>
      <c r="V31" s="589"/>
      <c r="W31" s="589"/>
      <c r="X31" s="589"/>
      <c r="Y31" s="590"/>
      <c r="Z31" s="641">
        <v>5.5</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98.8</v>
      </c>
      <c r="BH31" s="607"/>
      <c r="BI31" s="607"/>
      <c r="BJ31" s="607"/>
      <c r="BK31" s="607"/>
      <c r="BL31" s="607"/>
      <c r="BM31" s="643">
        <v>95.7</v>
      </c>
      <c r="BN31" s="653"/>
      <c r="BO31" s="653"/>
      <c r="BP31" s="653"/>
      <c r="BQ31" s="617"/>
      <c r="BR31" s="652">
        <v>98.7</v>
      </c>
      <c r="BS31" s="607"/>
      <c r="BT31" s="607"/>
      <c r="BU31" s="607"/>
      <c r="BV31" s="607"/>
      <c r="BW31" s="607"/>
      <c r="BX31" s="643">
        <v>95.4</v>
      </c>
      <c r="BY31" s="653"/>
      <c r="BZ31" s="653"/>
      <c r="CA31" s="653"/>
      <c r="CB31" s="617"/>
      <c r="CD31" s="660"/>
      <c r="CE31" s="661"/>
      <c r="CF31" s="625" t="s">
        <v>297</v>
      </c>
      <c r="CG31" s="622"/>
      <c r="CH31" s="622"/>
      <c r="CI31" s="622"/>
      <c r="CJ31" s="622"/>
      <c r="CK31" s="622"/>
      <c r="CL31" s="622"/>
      <c r="CM31" s="622"/>
      <c r="CN31" s="622"/>
      <c r="CO31" s="622"/>
      <c r="CP31" s="622"/>
      <c r="CQ31" s="623"/>
      <c r="CR31" s="588">
        <v>191232</v>
      </c>
      <c r="CS31" s="607"/>
      <c r="CT31" s="607"/>
      <c r="CU31" s="607"/>
      <c r="CV31" s="607"/>
      <c r="CW31" s="607"/>
      <c r="CX31" s="607"/>
      <c r="CY31" s="608"/>
      <c r="CZ31" s="591">
        <v>1.2</v>
      </c>
      <c r="DA31" s="609"/>
      <c r="DB31" s="609"/>
      <c r="DC31" s="610"/>
      <c r="DD31" s="594">
        <v>189693</v>
      </c>
      <c r="DE31" s="607"/>
      <c r="DF31" s="607"/>
      <c r="DG31" s="607"/>
      <c r="DH31" s="607"/>
      <c r="DI31" s="607"/>
      <c r="DJ31" s="607"/>
      <c r="DK31" s="608"/>
      <c r="DL31" s="594">
        <v>189693</v>
      </c>
      <c r="DM31" s="607"/>
      <c r="DN31" s="607"/>
      <c r="DO31" s="607"/>
      <c r="DP31" s="607"/>
      <c r="DQ31" s="607"/>
      <c r="DR31" s="607"/>
      <c r="DS31" s="607"/>
      <c r="DT31" s="607"/>
      <c r="DU31" s="607"/>
      <c r="DV31" s="608"/>
      <c r="DW31" s="611">
        <v>2.1</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329425</v>
      </c>
      <c r="S32" s="589"/>
      <c r="T32" s="589"/>
      <c r="U32" s="589"/>
      <c r="V32" s="589"/>
      <c r="W32" s="589"/>
      <c r="X32" s="589"/>
      <c r="Y32" s="590"/>
      <c r="Z32" s="641">
        <v>2</v>
      </c>
      <c r="AA32" s="641"/>
      <c r="AB32" s="641"/>
      <c r="AC32" s="641"/>
      <c r="AD32" s="642">
        <v>74</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97.4</v>
      </c>
      <c r="BH32" s="573"/>
      <c r="BI32" s="573"/>
      <c r="BJ32" s="573"/>
      <c r="BK32" s="573"/>
      <c r="BL32" s="573"/>
      <c r="BM32" s="636">
        <v>86</v>
      </c>
      <c r="BN32" s="573"/>
      <c r="BO32" s="573"/>
      <c r="BP32" s="573"/>
      <c r="BQ32" s="630"/>
      <c r="BR32" s="651">
        <v>96.9</v>
      </c>
      <c r="BS32" s="573"/>
      <c r="BT32" s="573"/>
      <c r="BU32" s="573"/>
      <c r="BV32" s="573"/>
      <c r="BW32" s="573"/>
      <c r="BX32" s="636">
        <v>86.2</v>
      </c>
      <c r="BY32" s="573"/>
      <c r="BZ32" s="573"/>
      <c r="CA32" s="573"/>
      <c r="CB32" s="630"/>
      <c r="CD32" s="662"/>
      <c r="CE32" s="663"/>
      <c r="CF32" s="625" t="s">
        <v>300</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1199800</v>
      </c>
      <c r="S33" s="589"/>
      <c r="T33" s="589"/>
      <c r="U33" s="589"/>
      <c r="V33" s="589"/>
      <c r="W33" s="589"/>
      <c r="X33" s="589"/>
      <c r="Y33" s="590"/>
      <c r="Z33" s="641">
        <v>7.4</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6040518</v>
      </c>
      <c r="CS33" s="607"/>
      <c r="CT33" s="607"/>
      <c r="CU33" s="607"/>
      <c r="CV33" s="607"/>
      <c r="CW33" s="607"/>
      <c r="CX33" s="607"/>
      <c r="CY33" s="608"/>
      <c r="CZ33" s="591">
        <v>39</v>
      </c>
      <c r="DA33" s="609"/>
      <c r="DB33" s="609"/>
      <c r="DC33" s="610"/>
      <c r="DD33" s="594">
        <v>4914077</v>
      </c>
      <c r="DE33" s="607"/>
      <c r="DF33" s="607"/>
      <c r="DG33" s="607"/>
      <c r="DH33" s="607"/>
      <c r="DI33" s="607"/>
      <c r="DJ33" s="607"/>
      <c r="DK33" s="608"/>
      <c r="DL33" s="594">
        <v>3297644</v>
      </c>
      <c r="DM33" s="607"/>
      <c r="DN33" s="607"/>
      <c r="DO33" s="607"/>
      <c r="DP33" s="607"/>
      <c r="DQ33" s="607"/>
      <c r="DR33" s="607"/>
      <c r="DS33" s="607"/>
      <c r="DT33" s="607"/>
      <c r="DU33" s="607"/>
      <c r="DV33" s="608"/>
      <c r="DW33" s="611">
        <v>37.1</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2574311</v>
      </c>
      <c r="CS34" s="589"/>
      <c r="CT34" s="589"/>
      <c r="CU34" s="589"/>
      <c r="CV34" s="589"/>
      <c r="CW34" s="589"/>
      <c r="CX34" s="589"/>
      <c r="CY34" s="590"/>
      <c r="CZ34" s="591">
        <v>16.600000000000001</v>
      </c>
      <c r="DA34" s="609"/>
      <c r="DB34" s="609"/>
      <c r="DC34" s="610"/>
      <c r="DD34" s="594">
        <v>2092351</v>
      </c>
      <c r="DE34" s="589"/>
      <c r="DF34" s="589"/>
      <c r="DG34" s="589"/>
      <c r="DH34" s="589"/>
      <c r="DI34" s="589"/>
      <c r="DJ34" s="589"/>
      <c r="DK34" s="590"/>
      <c r="DL34" s="594">
        <v>1682898</v>
      </c>
      <c r="DM34" s="589"/>
      <c r="DN34" s="589"/>
      <c r="DO34" s="589"/>
      <c r="DP34" s="589"/>
      <c r="DQ34" s="589"/>
      <c r="DR34" s="589"/>
      <c r="DS34" s="589"/>
      <c r="DT34" s="589"/>
      <c r="DU34" s="589"/>
      <c r="DV34" s="590"/>
      <c r="DW34" s="611">
        <v>18.899999999999999</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750000</v>
      </c>
      <c r="S35" s="589"/>
      <c r="T35" s="589"/>
      <c r="U35" s="589"/>
      <c r="V35" s="589"/>
      <c r="W35" s="589"/>
      <c r="X35" s="589"/>
      <c r="Y35" s="590"/>
      <c r="Z35" s="641">
        <v>4.5999999999999996</v>
      </c>
      <c r="AA35" s="641"/>
      <c r="AB35" s="641"/>
      <c r="AC35" s="641"/>
      <c r="AD35" s="642" t="s">
        <v>113</v>
      </c>
      <c r="AE35" s="642"/>
      <c r="AF35" s="642"/>
      <c r="AG35" s="642"/>
      <c r="AH35" s="642"/>
      <c r="AI35" s="642"/>
      <c r="AJ35" s="642"/>
      <c r="AK35" s="642"/>
      <c r="AL35" s="611" t="s">
        <v>113</v>
      </c>
      <c r="AM35" s="643"/>
      <c r="AN35" s="643"/>
      <c r="AO35" s="644"/>
      <c r="AP35" s="186"/>
      <c r="AQ35" s="645" t="s">
        <v>308</v>
      </c>
      <c r="AR35" s="646"/>
      <c r="AS35" s="646"/>
      <c r="AT35" s="646"/>
      <c r="AU35" s="646"/>
      <c r="AV35" s="646"/>
      <c r="AW35" s="646"/>
      <c r="AX35" s="646"/>
      <c r="AY35" s="647"/>
      <c r="AZ35" s="638">
        <v>1867408</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182660</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148571</v>
      </c>
      <c r="CS35" s="607"/>
      <c r="CT35" s="607"/>
      <c r="CU35" s="607"/>
      <c r="CV35" s="607"/>
      <c r="CW35" s="607"/>
      <c r="CX35" s="607"/>
      <c r="CY35" s="608"/>
      <c r="CZ35" s="591">
        <v>1</v>
      </c>
      <c r="DA35" s="609"/>
      <c r="DB35" s="609"/>
      <c r="DC35" s="610"/>
      <c r="DD35" s="594">
        <v>123361</v>
      </c>
      <c r="DE35" s="607"/>
      <c r="DF35" s="607"/>
      <c r="DG35" s="607"/>
      <c r="DH35" s="607"/>
      <c r="DI35" s="607"/>
      <c r="DJ35" s="607"/>
      <c r="DK35" s="608"/>
      <c r="DL35" s="594">
        <v>123361</v>
      </c>
      <c r="DM35" s="607"/>
      <c r="DN35" s="607"/>
      <c r="DO35" s="607"/>
      <c r="DP35" s="607"/>
      <c r="DQ35" s="607"/>
      <c r="DR35" s="607"/>
      <c r="DS35" s="607"/>
      <c r="DT35" s="607"/>
      <c r="DU35" s="607"/>
      <c r="DV35" s="608"/>
      <c r="DW35" s="611">
        <v>1.4</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16214339</v>
      </c>
      <c r="S36" s="629"/>
      <c r="T36" s="629"/>
      <c r="U36" s="629"/>
      <c r="V36" s="629"/>
      <c r="W36" s="629"/>
      <c r="X36" s="629"/>
      <c r="Y36" s="632"/>
      <c r="Z36" s="633">
        <v>100</v>
      </c>
      <c r="AA36" s="633"/>
      <c r="AB36" s="633"/>
      <c r="AC36" s="633"/>
      <c r="AD36" s="634">
        <v>8138626</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439000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97609</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626829</v>
      </c>
      <c r="CS36" s="589"/>
      <c r="CT36" s="589"/>
      <c r="CU36" s="589"/>
      <c r="CV36" s="589"/>
      <c r="CW36" s="589"/>
      <c r="CX36" s="589"/>
      <c r="CY36" s="590"/>
      <c r="CZ36" s="591">
        <v>4</v>
      </c>
      <c r="DA36" s="609"/>
      <c r="DB36" s="609"/>
      <c r="DC36" s="610"/>
      <c r="DD36" s="594">
        <v>497917</v>
      </c>
      <c r="DE36" s="589"/>
      <c r="DF36" s="589"/>
      <c r="DG36" s="589"/>
      <c r="DH36" s="589"/>
      <c r="DI36" s="589"/>
      <c r="DJ36" s="589"/>
      <c r="DK36" s="590"/>
      <c r="DL36" s="594">
        <v>190196</v>
      </c>
      <c r="DM36" s="589"/>
      <c r="DN36" s="589"/>
      <c r="DO36" s="589"/>
      <c r="DP36" s="589"/>
      <c r="DQ36" s="589"/>
      <c r="DR36" s="589"/>
      <c r="DS36" s="589"/>
      <c r="DT36" s="589"/>
      <c r="DU36" s="589"/>
      <c r="DV36" s="590"/>
      <c r="DW36" s="611">
        <v>2.1</v>
      </c>
      <c r="DX36" s="612"/>
      <c r="DY36" s="612"/>
      <c r="DZ36" s="612"/>
      <c r="EA36" s="612"/>
      <c r="EB36" s="612"/>
      <c r="EC36" s="613"/>
    </row>
    <row r="37" spans="2:133" ht="11.25" customHeight="1">
      <c r="AQ37" s="614" t="s">
        <v>315</v>
      </c>
      <c r="AR37" s="615"/>
      <c r="AS37" s="615"/>
      <c r="AT37" s="615"/>
      <c r="AU37" s="615"/>
      <c r="AV37" s="615"/>
      <c r="AW37" s="615"/>
      <c r="AX37" s="615"/>
      <c r="AY37" s="616"/>
      <c r="AZ37" s="588">
        <v>226436</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5305</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62710</v>
      </c>
      <c r="CS37" s="607"/>
      <c r="CT37" s="607"/>
      <c r="CU37" s="607"/>
      <c r="CV37" s="607"/>
      <c r="CW37" s="607"/>
      <c r="CX37" s="607"/>
      <c r="CY37" s="608"/>
      <c r="CZ37" s="591">
        <v>0.4</v>
      </c>
      <c r="DA37" s="609"/>
      <c r="DB37" s="609"/>
      <c r="DC37" s="610"/>
      <c r="DD37" s="594">
        <v>49033</v>
      </c>
      <c r="DE37" s="607"/>
      <c r="DF37" s="607"/>
      <c r="DG37" s="607"/>
      <c r="DH37" s="607"/>
      <c r="DI37" s="607"/>
      <c r="DJ37" s="607"/>
      <c r="DK37" s="608"/>
      <c r="DL37" s="594">
        <v>47807</v>
      </c>
      <c r="DM37" s="607"/>
      <c r="DN37" s="607"/>
      <c r="DO37" s="607"/>
      <c r="DP37" s="607"/>
      <c r="DQ37" s="607"/>
      <c r="DR37" s="607"/>
      <c r="DS37" s="607"/>
      <c r="DT37" s="607"/>
      <c r="DU37" s="607"/>
      <c r="DV37" s="608"/>
      <c r="DW37" s="611">
        <v>0.5</v>
      </c>
      <c r="DX37" s="612"/>
      <c r="DY37" s="612"/>
      <c r="DZ37" s="612"/>
      <c r="EA37" s="612"/>
      <c r="EB37" s="612"/>
      <c r="EC37" s="613"/>
    </row>
    <row r="38" spans="2:133" ht="11.25" customHeight="1">
      <c r="AQ38" s="614" t="s">
        <v>318</v>
      </c>
      <c r="AR38" s="615"/>
      <c r="AS38" s="615"/>
      <c r="AT38" s="615"/>
      <c r="AU38" s="615"/>
      <c r="AV38" s="615"/>
      <c r="AW38" s="615"/>
      <c r="AX38" s="615"/>
      <c r="AY38" s="616"/>
      <c r="AZ38" s="588" t="s">
        <v>113</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9007</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1626377</v>
      </c>
      <c r="CS38" s="589"/>
      <c r="CT38" s="589"/>
      <c r="CU38" s="589"/>
      <c r="CV38" s="589"/>
      <c r="CW38" s="589"/>
      <c r="CX38" s="589"/>
      <c r="CY38" s="590"/>
      <c r="CZ38" s="591">
        <v>10.5</v>
      </c>
      <c r="DA38" s="609"/>
      <c r="DB38" s="609"/>
      <c r="DC38" s="610"/>
      <c r="DD38" s="594">
        <v>1473797</v>
      </c>
      <c r="DE38" s="589"/>
      <c r="DF38" s="589"/>
      <c r="DG38" s="589"/>
      <c r="DH38" s="589"/>
      <c r="DI38" s="589"/>
      <c r="DJ38" s="589"/>
      <c r="DK38" s="590"/>
      <c r="DL38" s="594">
        <v>1301189</v>
      </c>
      <c r="DM38" s="589"/>
      <c r="DN38" s="589"/>
      <c r="DO38" s="589"/>
      <c r="DP38" s="589"/>
      <c r="DQ38" s="589"/>
      <c r="DR38" s="589"/>
      <c r="DS38" s="589"/>
      <c r="DT38" s="589"/>
      <c r="DU38" s="589"/>
      <c r="DV38" s="590"/>
      <c r="DW38" s="611">
        <v>14.6</v>
      </c>
      <c r="DX38" s="612"/>
      <c r="DY38" s="612"/>
      <c r="DZ38" s="612"/>
      <c r="EA38" s="612"/>
      <c r="EB38" s="612"/>
      <c r="EC38" s="613"/>
    </row>
    <row r="39" spans="2:133" ht="11.25" customHeight="1">
      <c r="AQ39" s="614" t="s">
        <v>321</v>
      </c>
      <c r="AR39" s="615"/>
      <c r="AS39" s="615"/>
      <c r="AT39" s="615"/>
      <c r="AU39" s="615"/>
      <c r="AV39" s="615"/>
      <c r="AW39" s="615"/>
      <c r="AX39" s="615"/>
      <c r="AY39" s="616"/>
      <c r="AZ39" s="588" t="s">
        <v>113</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100</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714956</v>
      </c>
      <c r="CS39" s="607"/>
      <c r="CT39" s="607"/>
      <c r="CU39" s="607"/>
      <c r="CV39" s="607"/>
      <c r="CW39" s="607"/>
      <c r="CX39" s="607"/>
      <c r="CY39" s="608"/>
      <c r="CZ39" s="591">
        <v>4.5999999999999996</v>
      </c>
      <c r="DA39" s="609"/>
      <c r="DB39" s="609"/>
      <c r="DC39" s="610"/>
      <c r="DD39" s="594">
        <v>690280</v>
      </c>
      <c r="DE39" s="607"/>
      <c r="DF39" s="607"/>
      <c r="DG39" s="607"/>
      <c r="DH39" s="607"/>
      <c r="DI39" s="607"/>
      <c r="DJ39" s="607"/>
      <c r="DK39" s="608"/>
      <c r="DL39" s="594" t="s">
        <v>113</v>
      </c>
      <c r="DM39" s="607"/>
      <c r="DN39" s="607"/>
      <c r="DO39" s="607"/>
      <c r="DP39" s="607"/>
      <c r="DQ39" s="607"/>
      <c r="DR39" s="607"/>
      <c r="DS39" s="607"/>
      <c r="DT39" s="607"/>
      <c r="DU39" s="607"/>
      <c r="DV39" s="608"/>
      <c r="DW39" s="611" t="s">
        <v>113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222859</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98</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349474</v>
      </c>
      <c r="CS40" s="589"/>
      <c r="CT40" s="589"/>
      <c r="CU40" s="589"/>
      <c r="CV40" s="589"/>
      <c r="CW40" s="589"/>
      <c r="CX40" s="589"/>
      <c r="CY40" s="590"/>
      <c r="CZ40" s="591">
        <v>2.2999999999999998</v>
      </c>
      <c r="DA40" s="609"/>
      <c r="DB40" s="609"/>
      <c r="DC40" s="610"/>
      <c r="DD40" s="594">
        <v>36371</v>
      </c>
      <c r="DE40" s="589"/>
      <c r="DF40" s="589"/>
      <c r="DG40" s="589"/>
      <c r="DH40" s="589"/>
      <c r="DI40" s="589"/>
      <c r="DJ40" s="589"/>
      <c r="DK40" s="590"/>
      <c r="DL40" s="594" t="s">
        <v>113</v>
      </c>
      <c r="DM40" s="589"/>
      <c r="DN40" s="589"/>
      <c r="DO40" s="589"/>
      <c r="DP40" s="589"/>
      <c r="DQ40" s="589"/>
      <c r="DR40" s="589"/>
      <c r="DS40" s="589"/>
      <c r="DT40" s="589"/>
      <c r="DU40" s="589"/>
      <c r="DV40" s="590"/>
      <c r="DW40" s="611" t="s">
        <v>113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979113</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297</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216</v>
      </c>
      <c r="CS41" s="607"/>
      <c r="CT41" s="607"/>
      <c r="CU41" s="607"/>
      <c r="CV41" s="607"/>
      <c r="CW41" s="607"/>
      <c r="CX41" s="607"/>
      <c r="CY41" s="608"/>
      <c r="CZ41" s="591" t="s">
        <v>216</v>
      </c>
      <c r="DA41" s="609"/>
      <c r="DB41" s="609"/>
      <c r="DC41" s="610"/>
      <c r="DD41" s="594" t="s">
        <v>216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2485572</v>
      </c>
      <c r="CS42" s="589"/>
      <c r="CT42" s="589"/>
      <c r="CU42" s="589"/>
      <c r="CV42" s="589"/>
      <c r="CW42" s="589"/>
      <c r="CX42" s="589"/>
      <c r="CY42" s="590"/>
      <c r="CZ42" s="591">
        <v>16</v>
      </c>
      <c r="DA42" s="592"/>
      <c r="DB42" s="592"/>
      <c r="DC42" s="593"/>
      <c r="DD42" s="594">
        <v>991865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57550</v>
      </c>
      <c r="CS43" s="607"/>
      <c r="CT43" s="607"/>
      <c r="CU43" s="607"/>
      <c r="CV43" s="607"/>
      <c r="CW43" s="607"/>
      <c r="CX43" s="607"/>
      <c r="CY43" s="608"/>
      <c r="CZ43" s="591">
        <v>0.4</v>
      </c>
      <c r="DA43" s="609"/>
      <c r="DB43" s="609"/>
      <c r="DC43" s="610"/>
      <c r="DD43" s="594">
        <v>57474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2476670</v>
      </c>
      <c r="CS44" s="589"/>
      <c r="CT44" s="589"/>
      <c r="CU44" s="589"/>
      <c r="CV44" s="589"/>
      <c r="CW44" s="589"/>
      <c r="CX44" s="589"/>
      <c r="CY44" s="590"/>
      <c r="CZ44" s="591">
        <v>16</v>
      </c>
      <c r="DA44" s="592"/>
      <c r="DB44" s="592"/>
      <c r="DC44" s="593"/>
      <c r="DD44" s="594">
        <v>991102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464724</v>
      </c>
      <c r="CS45" s="607"/>
      <c r="CT45" s="607"/>
      <c r="CU45" s="607"/>
      <c r="CV45" s="607"/>
      <c r="CW45" s="607"/>
      <c r="CX45" s="607"/>
      <c r="CY45" s="608"/>
      <c r="CZ45" s="591">
        <v>3</v>
      </c>
      <c r="DA45" s="609"/>
      <c r="DB45" s="609"/>
      <c r="DC45" s="610"/>
      <c r="DD45" s="594">
        <v>114324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1993410</v>
      </c>
      <c r="CS46" s="589"/>
      <c r="CT46" s="589"/>
      <c r="CU46" s="589"/>
      <c r="CV46" s="589"/>
      <c r="CW46" s="589"/>
      <c r="CX46" s="589"/>
      <c r="CY46" s="590"/>
      <c r="CZ46" s="591">
        <v>12.9</v>
      </c>
      <c r="DA46" s="592"/>
      <c r="DB46" s="592"/>
      <c r="DC46" s="593"/>
      <c r="DD46" s="594">
        <v>870892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8902</v>
      </c>
      <c r="CS47" s="607"/>
      <c r="CT47" s="607"/>
      <c r="CU47" s="607"/>
      <c r="CV47" s="607"/>
      <c r="CW47" s="607"/>
      <c r="CX47" s="607"/>
      <c r="CY47" s="608"/>
      <c r="CZ47" s="591">
        <v>0.1</v>
      </c>
      <c r="DA47" s="609"/>
      <c r="DB47" s="609"/>
      <c r="DC47" s="610"/>
      <c r="DD47" s="594">
        <v>763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341</v>
      </c>
      <c r="CS48" s="589"/>
      <c r="CT48" s="589"/>
      <c r="CU48" s="589"/>
      <c r="CV48" s="589"/>
      <c r="CW48" s="589"/>
      <c r="CX48" s="589"/>
      <c r="CY48" s="590"/>
      <c r="CZ48" s="591" t="s">
        <v>341</v>
      </c>
      <c r="DA48" s="592"/>
      <c r="DB48" s="592"/>
      <c r="DC48" s="593"/>
      <c r="DD48" s="594" t="s">
        <v>341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15487918</v>
      </c>
      <c r="CS49" s="573"/>
      <c r="CT49" s="573"/>
      <c r="CU49" s="573"/>
      <c r="CV49" s="573"/>
      <c r="CW49" s="573"/>
      <c r="CX49" s="573"/>
      <c r="CY49" s="574"/>
      <c r="CZ49" s="575">
        <v>100</v>
      </c>
      <c r="DA49" s="576"/>
      <c r="DB49" s="576"/>
      <c r="DC49" s="577"/>
      <c r="DD49" s="578">
        <v>11226373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2" t="s">
        <v>344</v>
      </c>
      <c r="DK2" s="1103"/>
      <c r="DL2" s="1103"/>
      <c r="DM2" s="1103"/>
      <c r="DN2" s="1103"/>
      <c r="DO2" s="1104"/>
      <c r="DP2" s="200"/>
      <c r="DQ2" s="1102" t="s">
        <v>345</v>
      </c>
      <c r="DR2" s="1103"/>
      <c r="DS2" s="1103"/>
      <c r="DT2" s="1103"/>
      <c r="DU2" s="1103"/>
      <c r="DV2" s="1103"/>
      <c r="DW2" s="1103"/>
      <c r="DX2" s="1103"/>
      <c r="DY2" s="1103"/>
      <c r="DZ2" s="110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346</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5"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0" t="s">
        <v>362</v>
      </c>
      <c r="DH5" s="1091"/>
      <c r="DI5" s="1091"/>
      <c r="DJ5" s="1091"/>
      <c r="DK5" s="1092"/>
      <c r="DL5" s="1090" t="s">
        <v>363</v>
      </c>
      <c r="DM5" s="1091"/>
      <c r="DN5" s="1091"/>
      <c r="DO5" s="1091"/>
      <c r="DP5" s="1092"/>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6"/>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3"/>
      <c r="DH6" s="1094"/>
      <c r="DI6" s="1094"/>
      <c r="DJ6" s="1094"/>
      <c r="DK6" s="1095"/>
      <c r="DL6" s="1093"/>
      <c r="DM6" s="1094"/>
      <c r="DN6" s="1094"/>
      <c r="DO6" s="1094"/>
      <c r="DP6" s="1095"/>
      <c r="DQ6" s="1000"/>
      <c r="DR6" s="1001"/>
      <c r="DS6" s="1001"/>
      <c r="DT6" s="1001"/>
      <c r="DU6" s="1002"/>
      <c r="DV6" s="1000"/>
      <c r="DW6" s="1001"/>
      <c r="DX6" s="1001"/>
      <c r="DY6" s="1001"/>
      <c r="DZ6" s="1014"/>
      <c r="EA6" s="205"/>
    </row>
    <row r="7" spans="1:131" s="206" customFormat="1" ht="26.25" customHeight="1" thickTop="1">
      <c r="A7" s="209">
        <v>1</v>
      </c>
      <c r="B7" s="1045" t="s">
        <v>365</v>
      </c>
      <c r="C7" s="1046"/>
      <c r="D7" s="1046"/>
      <c r="E7" s="1046"/>
      <c r="F7" s="1046"/>
      <c r="G7" s="1046"/>
      <c r="H7" s="1046"/>
      <c r="I7" s="1046"/>
      <c r="J7" s="1046"/>
      <c r="K7" s="1046"/>
      <c r="L7" s="1046"/>
      <c r="M7" s="1046"/>
      <c r="N7" s="1046"/>
      <c r="O7" s="1046"/>
      <c r="P7" s="1047"/>
      <c r="Q7" s="1096">
        <v>16214</v>
      </c>
      <c r="R7" s="1097"/>
      <c r="S7" s="1097"/>
      <c r="T7" s="1097"/>
      <c r="U7" s="1097"/>
      <c r="V7" s="1097">
        <v>15488</v>
      </c>
      <c r="W7" s="1097"/>
      <c r="X7" s="1097"/>
      <c r="Y7" s="1097"/>
      <c r="Z7" s="1097"/>
      <c r="AA7" s="1097">
        <v>726</v>
      </c>
      <c r="AB7" s="1097"/>
      <c r="AC7" s="1097"/>
      <c r="AD7" s="1097"/>
      <c r="AE7" s="1098"/>
      <c r="AF7" s="1099">
        <v>425</v>
      </c>
      <c r="AG7" s="1100"/>
      <c r="AH7" s="1100"/>
      <c r="AI7" s="1100"/>
      <c r="AJ7" s="1101"/>
      <c r="AK7" s="1086">
        <v>1420</v>
      </c>
      <c r="AL7" s="1087"/>
      <c r="AM7" s="1087"/>
      <c r="AN7" s="1087"/>
      <c r="AO7" s="1087"/>
      <c r="AP7" s="1087">
        <v>13504</v>
      </c>
      <c r="AQ7" s="1087"/>
      <c r="AR7" s="1087"/>
      <c r="AS7" s="1087"/>
      <c r="AT7" s="1087"/>
      <c r="AU7" s="1088" t="s">
        <v>552</v>
      </c>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10" t="s">
        <v>536</v>
      </c>
      <c r="BT7" s="1011"/>
      <c r="BU7" s="1011"/>
      <c r="BV7" s="1011"/>
      <c r="BW7" s="1011"/>
      <c r="BX7" s="1011"/>
      <c r="BY7" s="1011"/>
      <c r="BZ7" s="1011"/>
      <c r="CA7" s="1011"/>
      <c r="CB7" s="1011"/>
      <c r="CC7" s="1011"/>
      <c r="CD7" s="1011"/>
      <c r="CE7" s="1011"/>
      <c r="CF7" s="1011"/>
      <c r="CG7" s="1012"/>
      <c r="CH7" s="1083">
        <v>0</v>
      </c>
      <c r="CI7" s="1084"/>
      <c r="CJ7" s="1084"/>
      <c r="CK7" s="1084"/>
      <c r="CL7" s="1085"/>
      <c r="CM7" s="1083">
        <v>22</v>
      </c>
      <c r="CN7" s="1084"/>
      <c r="CO7" s="1084"/>
      <c r="CP7" s="1084"/>
      <c r="CQ7" s="1085"/>
      <c r="CR7" s="1083">
        <v>5</v>
      </c>
      <c r="CS7" s="1084"/>
      <c r="CT7" s="1084"/>
      <c r="CU7" s="1084"/>
      <c r="CV7" s="1085"/>
      <c r="CW7" s="985" t="s">
        <v>548</v>
      </c>
      <c r="CX7" s="986"/>
      <c r="CY7" s="986"/>
      <c r="CZ7" s="986"/>
      <c r="DA7" s="987"/>
      <c r="DB7" s="985" t="s">
        <v>548</v>
      </c>
      <c r="DC7" s="986"/>
      <c r="DD7" s="986"/>
      <c r="DE7" s="986"/>
      <c r="DF7" s="987"/>
      <c r="DG7" s="985" t="s">
        <v>548</v>
      </c>
      <c r="DH7" s="986"/>
      <c r="DI7" s="986"/>
      <c r="DJ7" s="986"/>
      <c r="DK7" s="987"/>
      <c r="DL7" s="985" t="s">
        <v>548</v>
      </c>
      <c r="DM7" s="986"/>
      <c r="DN7" s="986"/>
      <c r="DO7" s="986"/>
      <c r="DP7" s="987"/>
      <c r="DQ7" s="985" t="s">
        <v>548</v>
      </c>
      <c r="DR7" s="986"/>
      <c r="DS7" s="986"/>
      <c r="DT7" s="986"/>
      <c r="DU7" s="987"/>
      <c r="DV7" s="1107"/>
      <c r="DW7" s="1108"/>
      <c r="DX7" s="1108"/>
      <c r="DY7" s="1108"/>
      <c r="DZ7" s="1109"/>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1"/>
      <c r="AL8" s="1082"/>
      <c r="AM8" s="1082"/>
      <c r="AN8" s="1082"/>
      <c r="AO8" s="1082"/>
      <c r="AP8" s="1082"/>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10" t="s">
        <v>537</v>
      </c>
      <c r="BT8" s="1011"/>
      <c r="BU8" s="1011"/>
      <c r="BV8" s="1011"/>
      <c r="BW8" s="1011"/>
      <c r="BX8" s="1011"/>
      <c r="BY8" s="1011"/>
      <c r="BZ8" s="1011"/>
      <c r="CA8" s="1011"/>
      <c r="CB8" s="1011"/>
      <c r="CC8" s="1011"/>
      <c r="CD8" s="1011"/>
      <c r="CE8" s="1011"/>
      <c r="CF8" s="1011"/>
      <c r="CG8" s="1012"/>
      <c r="CH8" s="985">
        <v>6</v>
      </c>
      <c r="CI8" s="986"/>
      <c r="CJ8" s="986"/>
      <c r="CK8" s="986"/>
      <c r="CL8" s="987"/>
      <c r="CM8" s="985">
        <v>35</v>
      </c>
      <c r="CN8" s="986"/>
      <c r="CO8" s="986"/>
      <c r="CP8" s="986"/>
      <c r="CQ8" s="987"/>
      <c r="CR8" s="985">
        <v>8</v>
      </c>
      <c r="CS8" s="986"/>
      <c r="CT8" s="986"/>
      <c r="CU8" s="986"/>
      <c r="CV8" s="987"/>
      <c r="CW8" s="985" t="s">
        <v>548</v>
      </c>
      <c r="CX8" s="986"/>
      <c r="CY8" s="986"/>
      <c r="CZ8" s="986"/>
      <c r="DA8" s="987"/>
      <c r="DB8" s="985" t="s">
        <v>548</v>
      </c>
      <c r="DC8" s="986"/>
      <c r="DD8" s="986"/>
      <c r="DE8" s="986"/>
      <c r="DF8" s="987"/>
      <c r="DG8" s="985" t="s">
        <v>548</v>
      </c>
      <c r="DH8" s="986"/>
      <c r="DI8" s="986"/>
      <c r="DJ8" s="986"/>
      <c r="DK8" s="987"/>
      <c r="DL8" s="985" t="s">
        <v>548</v>
      </c>
      <c r="DM8" s="986"/>
      <c r="DN8" s="986"/>
      <c r="DO8" s="986"/>
      <c r="DP8" s="987"/>
      <c r="DQ8" s="985" t="s">
        <v>548</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15"/>
      <c r="AG22" s="1016"/>
      <c r="AH22" s="1016"/>
      <c r="AI22" s="1016"/>
      <c r="AJ22" s="1017"/>
      <c r="AK22" s="1072"/>
      <c r="AL22" s="1073"/>
      <c r="AM22" s="1073"/>
      <c r="AN22" s="1073"/>
      <c r="AO22" s="1073"/>
      <c r="AP22" s="1073"/>
      <c r="AQ22" s="1073"/>
      <c r="AR22" s="1073"/>
      <c r="AS22" s="1073"/>
      <c r="AT22" s="1073"/>
      <c r="AU22" s="1074"/>
      <c r="AV22" s="1074"/>
      <c r="AW22" s="1074"/>
      <c r="AX22" s="1074"/>
      <c r="AY22" s="1075"/>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3">
        <v>16214</v>
      </c>
      <c r="R23" s="1064"/>
      <c r="S23" s="1064"/>
      <c r="T23" s="1064"/>
      <c r="U23" s="1064"/>
      <c r="V23" s="1064">
        <v>15488</v>
      </c>
      <c r="W23" s="1064"/>
      <c r="X23" s="1064"/>
      <c r="Y23" s="1064"/>
      <c r="Z23" s="1064"/>
      <c r="AA23" s="1064">
        <v>726</v>
      </c>
      <c r="AB23" s="1064"/>
      <c r="AC23" s="1064"/>
      <c r="AD23" s="1064"/>
      <c r="AE23" s="1065"/>
      <c r="AF23" s="1066">
        <v>425</v>
      </c>
      <c r="AG23" s="1064"/>
      <c r="AH23" s="1064"/>
      <c r="AI23" s="1064"/>
      <c r="AJ23" s="1067"/>
      <c r="AK23" s="1068"/>
      <c r="AL23" s="1069"/>
      <c r="AM23" s="1069"/>
      <c r="AN23" s="1069"/>
      <c r="AO23" s="1069"/>
      <c r="AP23" s="1064">
        <v>13504</v>
      </c>
      <c r="AQ23" s="1064"/>
      <c r="AR23" s="1064"/>
      <c r="AS23" s="1064"/>
      <c r="AT23" s="1064"/>
      <c r="AU23" s="1070"/>
      <c r="AV23" s="1070"/>
      <c r="AW23" s="1070"/>
      <c r="AX23" s="1070"/>
      <c r="AY23" s="1071"/>
      <c r="AZ23" s="1060" t="s">
        <v>113</v>
      </c>
      <c r="BA23" s="1061"/>
      <c r="BB23" s="1061"/>
      <c r="BC23" s="1061"/>
      <c r="BD23" s="1062"/>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59" t="s">
        <v>369</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8" t="s">
        <v>370</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4" t="s">
        <v>374</v>
      </c>
      <c r="AG26" s="1004"/>
      <c r="AH26" s="1004"/>
      <c r="AI26" s="1004"/>
      <c r="AJ26" s="1055"/>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6"/>
      <c r="AG27" s="1007"/>
      <c r="AH27" s="1007"/>
      <c r="AI27" s="1007"/>
      <c r="AJ27" s="105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5" t="s">
        <v>379</v>
      </c>
      <c r="C28" s="1046"/>
      <c r="D28" s="1046"/>
      <c r="E28" s="1046"/>
      <c r="F28" s="1046"/>
      <c r="G28" s="1046"/>
      <c r="H28" s="1046"/>
      <c r="I28" s="1046"/>
      <c r="J28" s="1046"/>
      <c r="K28" s="1046"/>
      <c r="L28" s="1046"/>
      <c r="M28" s="1046"/>
      <c r="N28" s="1046"/>
      <c r="O28" s="1046"/>
      <c r="P28" s="1047"/>
      <c r="Q28" s="1048">
        <v>4014</v>
      </c>
      <c r="R28" s="1049"/>
      <c r="S28" s="1049"/>
      <c r="T28" s="1049"/>
      <c r="U28" s="1049"/>
      <c r="V28" s="1049">
        <v>3831</v>
      </c>
      <c r="W28" s="1049"/>
      <c r="X28" s="1049"/>
      <c r="Y28" s="1049"/>
      <c r="Z28" s="1049"/>
      <c r="AA28" s="1049">
        <v>183</v>
      </c>
      <c r="AB28" s="1049"/>
      <c r="AC28" s="1049"/>
      <c r="AD28" s="1049"/>
      <c r="AE28" s="1050"/>
      <c r="AF28" s="1051">
        <v>183</v>
      </c>
      <c r="AG28" s="1049"/>
      <c r="AH28" s="1049"/>
      <c r="AI28" s="1049"/>
      <c r="AJ28" s="1052"/>
      <c r="AK28" s="1053">
        <v>433</v>
      </c>
      <c r="AL28" s="1042"/>
      <c r="AM28" s="1042"/>
      <c r="AN28" s="1042"/>
      <c r="AO28" s="1042"/>
      <c r="AP28" s="1042" t="s">
        <v>548</v>
      </c>
      <c r="AQ28" s="1042"/>
      <c r="AR28" s="1042"/>
      <c r="AS28" s="1042"/>
      <c r="AT28" s="1042"/>
      <c r="AU28" s="1042" t="s">
        <v>548</v>
      </c>
      <c r="AV28" s="1042"/>
      <c r="AW28" s="1042"/>
      <c r="AX28" s="1042"/>
      <c r="AY28" s="1042"/>
      <c r="AZ28" s="1042" t="s">
        <v>548</v>
      </c>
      <c r="BA28" s="1042"/>
      <c r="BB28" s="1042"/>
      <c r="BC28" s="1042"/>
      <c r="BD28" s="1042"/>
      <c r="BE28" s="1043" t="s">
        <v>553</v>
      </c>
      <c r="BF28" s="1043"/>
      <c r="BG28" s="1043"/>
      <c r="BH28" s="1043"/>
      <c r="BI28" s="1044"/>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3112</v>
      </c>
      <c r="R29" s="1040"/>
      <c r="S29" s="1040"/>
      <c r="T29" s="1040"/>
      <c r="U29" s="1040"/>
      <c r="V29" s="1040">
        <v>3044</v>
      </c>
      <c r="W29" s="1040"/>
      <c r="X29" s="1040"/>
      <c r="Y29" s="1040"/>
      <c r="Z29" s="1040"/>
      <c r="AA29" s="1040">
        <v>68</v>
      </c>
      <c r="AB29" s="1040"/>
      <c r="AC29" s="1040"/>
      <c r="AD29" s="1040"/>
      <c r="AE29" s="1041"/>
      <c r="AF29" s="1015">
        <v>68</v>
      </c>
      <c r="AG29" s="1016"/>
      <c r="AH29" s="1016"/>
      <c r="AI29" s="1016"/>
      <c r="AJ29" s="1017"/>
      <c r="AK29" s="976">
        <v>513</v>
      </c>
      <c r="AL29" s="967"/>
      <c r="AM29" s="967"/>
      <c r="AN29" s="967"/>
      <c r="AO29" s="967"/>
      <c r="AP29" s="967" t="s">
        <v>548</v>
      </c>
      <c r="AQ29" s="967"/>
      <c r="AR29" s="967"/>
      <c r="AS29" s="967"/>
      <c r="AT29" s="967"/>
      <c r="AU29" s="967" t="s">
        <v>548</v>
      </c>
      <c r="AV29" s="967"/>
      <c r="AW29" s="967"/>
      <c r="AX29" s="967"/>
      <c r="AY29" s="967"/>
      <c r="AZ29" s="967" t="s">
        <v>548</v>
      </c>
      <c r="BA29" s="967"/>
      <c r="BB29" s="967"/>
      <c r="BC29" s="967"/>
      <c r="BD29" s="967"/>
      <c r="BE29" s="1028" t="s">
        <v>551</v>
      </c>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443</v>
      </c>
      <c r="R30" s="1040"/>
      <c r="S30" s="1040"/>
      <c r="T30" s="1040"/>
      <c r="U30" s="1040"/>
      <c r="V30" s="1040">
        <v>434</v>
      </c>
      <c r="W30" s="1040"/>
      <c r="X30" s="1040"/>
      <c r="Y30" s="1040"/>
      <c r="Z30" s="1040"/>
      <c r="AA30" s="1040">
        <v>9</v>
      </c>
      <c r="AB30" s="1040"/>
      <c r="AC30" s="1040"/>
      <c r="AD30" s="1040"/>
      <c r="AE30" s="1041"/>
      <c r="AF30" s="1015">
        <v>9</v>
      </c>
      <c r="AG30" s="1016"/>
      <c r="AH30" s="1016"/>
      <c r="AI30" s="1016"/>
      <c r="AJ30" s="1017"/>
      <c r="AK30" s="976">
        <v>99</v>
      </c>
      <c r="AL30" s="967"/>
      <c r="AM30" s="967"/>
      <c r="AN30" s="967"/>
      <c r="AO30" s="967"/>
      <c r="AP30" s="967" t="s">
        <v>548</v>
      </c>
      <c r="AQ30" s="967"/>
      <c r="AR30" s="967"/>
      <c r="AS30" s="967"/>
      <c r="AT30" s="967"/>
      <c r="AU30" s="967" t="s">
        <v>548</v>
      </c>
      <c r="AV30" s="967"/>
      <c r="AW30" s="967"/>
      <c r="AX30" s="967"/>
      <c r="AY30" s="967"/>
      <c r="AZ30" s="967" t="s">
        <v>548</v>
      </c>
      <c r="BA30" s="967"/>
      <c r="BB30" s="967"/>
      <c r="BC30" s="967"/>
      <c r="BD30" s="967"/>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25</v>
      </c>
      <c r="R31" s="1040"/>
      <c r="S31" s="1040"/>
      <c r="T31" s="1040"/>
      <c r="U31" s="1040"/>
      <c r="V31" s="1040">
        <v>25</v>
      </c>
      <c r="W31" s="1040"/>
      <c r="X31" s="1040"/>
      <c r="Y31" s="1040"/>
      <c r="Z31" s="1040"/>
      <c r="AA31" s="1040">
        <v>0.1</v>
      </c>
      <c r="AB31" s="1040"/>
      <c r="AC31" s="1040"/>
      <c r="AD31" s="1040"/>
      <c r="AE31" s="1041"/>
      <c r="AF31" s="1015">
        <v>0</v>
      </c>
      <c r="AG31" s="1016"/>
      <c r="AH31" s="1016"/>
      <c r="AI31" s="1016"/>
      <c r="AJ31" s="1017"/>
      <c r="AK31" s="976">
        <v>10</v>
      </c>
      <c r="AL31" s="967"/>
      <c r="AM31" s="967"/>
      <c r="AN31" s="967"/>
      <c r="AO31" s="967"/>
      <c r="AP31" s="967" t="s">
        <v>548</v>
      </c>
      <c r="AQ31" s="967"/>
      <c r="AR31" s="967"/>
      <c r="AS31" s="967"/>
      <c r="AT31" s="967"/>
      <c r="AU31" s="967" t="s">
        <v>548</v>
      </c>
      <c r="AV31" s="967"/>
      <c r="AW31" s="967"/>
      <c r="AX31" s="967"/>
      <c r="AY31" s="967"/>
      <c r="AZ31" s="967" t="s">
        <v>548</v>
      </c>
      <c r="BA31" s="967"/>
      <c r="BB31" s="967"/>
      <c r="BC31" s="967"/>
      <c r="BD31" s="967"/>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42</v>
      </c>
      <c r="R32" s="1040"/>
      <c r="S32" s="1040"/>
      <c r="T32" s="1040"/>
      <c r="U32" s="1040"/>
      <c r="V32" s="1040">
        <v>31</v>
      </c>
      <c r="W32" s="1040"/>
      <c r="X32" s="1040"/>
      <c r="Y32" s="1040"/>
      <c r="Z32" s="1040"/>
      <c r="AA32" s="1040">
        <v>12</v>
      </c>
      <c r="AB32" s="1040"/>
      <c r="AC32" s="1040"/>
      <c r="AD32" s="1040"/>
      <c r="AE32" s="1041"/>
      <c r="AF32" s="1015">
        <v>3</v>
      </c>
      <c r="AG32" s="1016"/>
      <c r="AH32" s="1016"/>
      <c r="AI32" s="1016"/>
      <c r="AJ32" s="1017"/>
      <c r="AK32" s="976">
        <v>2</v>
      </c>
      <c r="AL32" s="967"/>
      <c r="AM32" s="967"/>
      <c r="AN32" s="967"/>
      <c r="AO32" s="967"/>
      <c r="AP32" s="967" t="s">
        <v>548</v>
      </c>
      <c r="AQ32" s="967"/>
      <c r="AR32" s="967"/>
      <c r="AS32" s="967"/>
      <c r="AT32" s="967"/>
      <c r="AU32" s="967" t="s">
        <v>548</v>
      </c>
      <c r="AV32" s="967"/>
      <c r="AW32" s="967"/>
      <c r="AX32" s="967"/>
      <c r="AY32" s="967"/>
      <c r="AZ32" s="967" t="s">
        <v>548</v>
      </c>
      <c r="BA32" s="967"/>
      <c r="BB32" s="967"/>
      <c r="BC32" s="967"/>
      <c r="BD32" s="967"/>
      <c r="BE32" s="1028" t="s">
        <v>561</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1021</v>
      </c>
      <c r="R33" s="1040"/>
      <c r="S33" s="1040"/>
      <c r="T33" s="1040"/>
      <c r="U33" s="1040"/>
      <c r="V33" s="1040">
        <v>1020</v>
      </c>
      <c r="W33" s="1040"/>
      <c r="X33" s="1040"/>
      <c r="Y33" s="1040"/>
      <c r="Z33" s="1040"/>
      <c r="AA33" s="1040">
        <v>0</v>
      </c>
      <c r="AB33" s="1040"/>
      <c r="AC33" s="1040"/>
      <c r="AD33" s="1040"/>
      <c r="AE33" s="1041"/>
      <c r="AF33" s="1015">
        <v>784</v>
      </c>
      <c r="AG33" s="1016"/>
      <c r="AH33" s="1016"/>
      <c r="AI33" s="1016"/>
      <c r="AJ33" s="1017"/>
      <c r="AK33" s="976">
        <v>230</v>
      </c>
      <c r="AL33" s="967"/>
      <c r="AM33" s="967"/>
      <c r="AN33" s="967"/>
      <c r="AO33" s="967"/>
      <c r="AP33" s="967">
        <v>3036</v>
      </c>
      <c r="AQ33" s="967"/>
      <c r="AR33" s="967"/>
      <c r="AS33" s="967"/>
      <c r="AT33" s="967"/>
      <c r="AU33" s="967">
        <v>783</v>
      </c>
      <c r="AV33" s="967"/>
      <c r="AW33" s="967"/>
      <c r="AX33" s="967"/>
      <c r="AY33" s="967"/>
      <c r="AZ33" s="1038" t="s">
        <v>554</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116</v>
      </c>
      <c r="R34" s="1040"/>
      <c r="S34" s="1040"/>
      <c r="T34" s="1040"/>
      <c r="U34" s="1040"/>
      <c r="V34" s="1040">
        <v>116</v>
      </c>
      <c r="W34" s="1040"/>
      <c r="X34" s="1040"/>
      <c r="Y34" s="1040"/>
      <c r="Z34" s="1040"/>
      <c r="AA34" s="1040">
        <v>0</v>
      </c>
      <c r="AB34" s="1040"/>
      <c r="AC34" s="1040"/>
      <c r="AD34" s="1040"/>
      <c r="AE34" s="1041"/>
      <c r="AF34" s="1015">
        <v>0</v>
      </c>
      <c r="AG34" s="1016"/>
      <c r="AH34" s="1016"/>
      <c r="AI34" s="1016"/>
      <c r="AJ34" s="1017"/>
      <c r="AK34" s="976">
        <v>88</v>
      </c>
      <c r="AL34" s="967"/>
      <c r="AM34" s="967"/>
      <c r="AN34" s="967"/>
      <c r="AO34" s="967"/>
      <c r="AP34" s="967">
        <v>894</v>
      </c>
      <c r="AQ34" s="967"/>
      <c r="AR34" s="967"/>
      <c r="AS34" s="967"/>
      <c r="AT34" s="967"/>
      <c r="AU34" s="967">
        <v>891</v>
      </c>
      <c r="AV34" s="967"/>
      <c r="AW34" s="967"/>
      <c r="AX34" s="967"/>
      <c r="AY34" s="967"/>
      <c r="AZ34" s="1038" t="s">
        <v>548</v>
      </c>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388</v>
      </c>
      <c r="C35" s="1034"/>
      <c r="D35" s="1034"/>
      <c r="E35" s="1034"/>
      <c r="F35" s="1034"/>
      <c r="G35" s="1034"/>
      <c r="H35" s="1034"/>
      <c r="I35" s="1034"/>
      <c r="J35" s="1034"/>
      <c r="K35" s="1034"/>
      <c r="L35" s="1034"/>
      <c r="M35" s="1034"/>
      <c r="N35" s="1034"/>
      <c r="O35" s="1034"/>
      <c r="P35" s="1035"/>
      <c r="Q35" s="1039">
        <v>1856</v>
      </c>
      <c r="R35" s="1040"/>
      <c r="S35" s="1040"/>
      <c r="T35" s="1040"/>
      <c r="U35" s="1040"/>
      <c r="V35" s="1040">
        <v>1854</v>
      </c>
      <c r="W35" s="1040"/>
      <c r="X35" s="1040"/>
      <c r="Y35" s="1040"/>
      <c r="Z35" s="1040"/>
      <c r="AA35" s="1040">
        <v>2</v>
      </c>
      <c r="AB35" s="1040"/>
      <c r="AC35" s="1040"/>
      <c r="AD35" s="1040"/>
      <c r="AE35" s="1041"/>
      <c r="AF35" s="1015">
        <v>2</v>
      </c>
      <c r="AG35" s="1016"/>
      <c r="AH35" s="1016"/>
      <c r="AI35" s="1016"/>
      <c r="AJ35" s="1017"/>
      <c r="AK35" s="976">
        <v>351</v>
      </c>
      <c r="AL35" s="967"/>
      <c r="AM35" s="967"/>
      <c r="AN35" s="967"/>
      <c r="AO35" s="967"/>
      <c r="AP35" s="967">
        <v>7386</v>
      </c>
      <c r="AQ35" s="967"/>
      <c r="AR35" s="967"/>
      <c r="AS35" s="967"/>
      <c r="AT35" s="967"/>
      <c r="AU35" s="967">
        <v>4151</v>
      </c>
      <c r="AV35" s="967"/>
      <c r="AW35" s="967"/>
      <c r="AX35" s="967"/>
      <c r="AY35" s="967"/>
      <c r="AZ35" s="1038" t="s">
        <v>548</v>
      </c>
      <c r="BA35" s="1038"/>
      <c r="BB35" s="1038"/>
      <c r="BC35" s="1038"/>
      <c r="BD35" s="1038"/>
      <c r="BE35" s="1028" t="s">
        <v>387</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555</v>
      </c>
      <c r="C36" s="1034"/>
      <c r="D36" s="1034"/>
      <c r="E36" s="1034"/>
      <c r="F36" s="1034"/>
      <c r="G36" s="1034"/>
      <c r="H36" s="1034"/>
      <c r="I36" s="1034"/>
      <c r="J36" s="1034"/>
      <c r="K36" s="1034"/>
      <c r="L36" s="1034"/>
      <c r="M36" s="1034"/>
      <c r="N36" s="1034"/>
      <c r="O36" s="1034"/>
      <c r="P36" s="1035"/>
      <c r="Q36" s="1039">
        <v>121</v>
      </c>
      <c r="R36" s="1040"/>
      <c r="S36" s="1040"/>
      <c r="T36" s="1040"/>
      <c r="U36" s="1040"/>
      <c r="V36" s="1040">
        <v>121</v>
      </c>
      <c r="W36" s="1040"/>
      <c r="X36" s="1040"/>
      <c r="Y36" s="1040"/>
      <c r="Z36" s="1040"/>
      <c r="AA36" s="1040">
        <v>0</v>
      </c>
      <c r="AB36" s="1040"/>
      <c r="AC36" s="1040"/>
      <c r="AD36" s="1040"/>
      <c r="AE36" s="1041"/>
      <c r="AF36" s="1015">
        <v>70</v>
      </c>
      <c r="AG36" s="1016"/>
      <c r="AH36" s="1016"/>
      <c r="AI36" s="1016"/>
      <c r="AJ36" s="1017"/>
      <c r="AK36" s="976">
        <v>80</v>
      </c>
      <c r="AL36" s="967"/>
      <c r="AM36" s="967"/>
      <c r="AN36" s="967"/>
      <c r="AO36" s="967"/>
      <c r="AP36" s="967" t="s">
        <v>548</v>
      </c>
      <c r="AQ36" s="967"/>
      <c r="AR36" s="967"/>
      <c r="AS36" s="967"/>
      <c r="AT36" s="967"/>
      <c r="AU36" s="967" t="s">
        <v>548</v>
      </c>
      <c r="AV36" s="967"/>
      <c r="AW36" s="967"/>
      <c r="AX36" s="967"/>
      <c r="AY36" s="967"/>
      <c r="AZ36" s="967" t="s">
        <v>548</v>
      </c>
      <c r="BA36" s="967"/>
      <c r="BB36" s="967"/>
      <c r="BC36" s="967"/>
      <c r="BD36" s="967"/>
      <c r="BE36" s="1028" t="s">
        <v>562</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1119</v>
      </c>
      <c r="AG63" s="955"/>
      <c r="AH63" s="955"/>
      <c r="AI63" s="955"/>
      <c r="AJ63" s="1026"/>
      <c r="AK63" s="1027"/>
      <c r="AL63" s="959"/>
      <c r="AM63" s="959"/>
      <c r="AN63" s="959"/>
      <c r="AO63" s="959"/>
      <c r="AP63" s="955">
        <v>11316</v>
      </c>
      <c r="AQ63" s="955"/>
      <c r="AR63" s="955"/>
      <c r="AS63" s="955"/>
      <c r="AT63" s="955"/>
      <c r="AU63" s="955">
        <v>5825</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394</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v>29</v>
      </c>
      <c r="R68" s="978"/>
      <c r="S68" s="978"/>
      <c r="T68" s="978"/>
      <c r="U68" s="978"/>
      <c r="V68" s="978">
        <v>27</v>
      </c>
      <c r="W68" s="978"/>
      <c r="X68" s="978"/>
      <c r="Y68" s="978"/>
      <c r="Z68" s="978"/>
      <c r="AA68" s="967">
        <v>1</v>
      </c>
      <c r="AB68" s="967"/>
      <c r="AC68" s="967"/>
      <c r="AD68" s="967"/>
      <c r="AE68" s="967"/>
      <c r="AF68" s="978">
        <v>1</v>
      </c>
      <c r="AG68" s="978"/>
      <c r="AH68" s="978"/>
      <c r="AI68" s="978"/>
      <c r="AJ68" s="978"/>
      <c r="AK68" s="978" t="s">
        <v>548</v>
      </c>
      <c r="AL68" s="978"/>
      <c r="AM68" s="978"/>
      <c r="AN68" s="978"/>
      <c r="AO68" s="978"/>
      <c r="AP68" s="978" t="s">
        <v>548</v>
      </c>
      <c r="AQ68" s="978"/>
      <c r="AR68" s="978"/>
      <c r="AS68" s="978"/>
      <c r="AT68" s="978"/>
      <c r="AU68" s="978" t="s">
        <v>548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73">
        <v>67</v>
      </c>
      <c r="R69" s="967"/>
      <c r="S69" s="967"/>
      <c r="T69" s="967"/>
      <c r="U69" s="967"/>
      <c r="V69" s="967">
        <v>66</v>
      </c>
      <c r="W69" s="967"/>
      <c r="X69" s="967"/>
      <c r="Y69" s="967"/>
      <c r="Z69" s="967"/>
      <c r="AA69" s="967">
        <f t="shared" ref="AA69:AA70" si="0">Q69-V69</f>
        <v>1</v>
      </c>
      <c r="AB69" s="967"/>
      <c r="AC69" s="967"/>
      <c r="AD69" s="967"/>
      <c r="AE69" s="967"/>
      <c r="AF69" s="967">
        <v>1</v>
      </c>
      <c r="AG69" s="967"/>
      <c r="AH69" s="967"/>
      <c r="AI69" s="967"/>
      <c r="AJ69" s="967"/>
      <c r="AK69" s="967" t="s">
        <v>548</v>
      </c>
      <c r="AL69" s="967"/>
      <c r="AM69" s="967"/>
      <c r="AN69" s="967"/>
      <c r="AO69" s="967"/>
      <c r="AP69" s="967" t="s">
        <v>548</v>
      </c>
      <c r="AQ69" s="967"/>
      <c r="AR69" s="967"/>
      <c r="AS69" s="967"/>
      <c r="AT69" s="967"/>
      <c r="AU69" s="967" t="s">
        <v>548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535</v>
      </c>
      <c r="C70" s="971"/>
      <c r="D70" s="971"/>
      <c r="E70" s="971"/>
      <c r="F70" s="971"/>
      <c r="G70" s="971"/>
      <c r="H70" s="971"/>
      <c r="I70" s="971"/>
      <c r="J70" s="971"/>
      <c r="K70" s="971"/>
      <c r="L70" s="971"/>
      <c r="M70" s="971"/>
      <c r="N70" s="971"/>
      <c r="O70" s="971"/>
      <c r="P70" s="972"/>
      <c r="Q70" s="973">
        <v>9682</v>
      </c>
      <c r="R70" s="967"/>
      <c r="S70" s="967"/>
      <c r="T70" s="967"/>
      <c r="U70" s="967"/>
      <c r="V70" s="967">
        <v>9651</v>
      </c>
      <c r="W70" s="967"/>
      <c r="X70" s="967"/>
      <c r="Y70" s="967"/>
      <c r="Z70" s="967"/>
      <c r="AA70" s="967">
        <f t="shared" si="0"/>
        <v>31</v>
      </c>
      <c r="AB70" s="967"/>
      <c r="AC70" s="967"/>
      <c r="AD70" s="967"/>
      <c r="AE70" s="967"/>
      <c r="AF70" s="967">
        <v>31</v>
      </c>
      <c r="AG70" s="967"/>
      <c r="AH70" s="967"/>
      <c r="AI70" s="967"/>
      <c r="AJ70" s="967"/>
      <c r="AK70" s="967">
        <v>1660</v>
      </c>
      <c r="AL70" s="967"/>
      <c r="AM70" s="967"/>
      <c r="AN70" s="967"/>
      <c r="AO70" s="967"/>
      <c r="AP70" s="967" t="s">
        <v>548</v>
      </c>
      <c r="AQ70" s="967"/>
      <c r="AR70" s="967"/>
      <c r="AS70" s="967"/>
      <c r="AT70" s="967"/>
      <c r="AU70" s="967" t="s">
        <v>549</v>
      </c>
      <c r="AV70" s="967"/>
      <c r="AW70" s="967"/>
      <c r="AX70" s="967"/>
      <c r="AY70" s="967"/>
      <c r="AZ70" s="968" t="s">
        <v>550</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44</v>
      </c>
      <c r="R71" s="967"/>
      <c r="S71" s="967"/>
      <c r="T71" s="967"/>
      <c r="U71" s="967"/>
      <c r="V71" s="967">
        <v>42</v>
      </c>
      <c r="W71" s="967"/>
      <c r="X71" s="967"/>
      <c r="Y71" s="967"/>
      <c r="Z71" s="967"/>
      <c r="AA71" s="967">
        <f t="shared" ref="AA71:AA76" si="1">Q71-V71</f>
        <v>2</v>
      </c>
      <c r="AB71" s="967"/>
      <c r="AC71" s="967"/>
      <c r="AD71" s="967"/>
      <c r="AE71" s="967"/>
      <c r="AF71" s="967">
        <v>2</v>
      </c>
      <c r="AG71" s="967"/>
      <c r="AH71" s="967"/>
      <c r="AI71" s="967"/>
      <c r="AJ71" s="967"/>
      <c r="AK71" s="967" t="s">
        <v>548</v>
      </c>
      <c r="AL71" s="967"/>
      <c r="AM71" s="967"/>
      <c r="AN71" s="967"/>
      <c r="AO71" s="967"/>
      <c r="AP71" s="967" t="s">
        <v>548</v>
      </c>
      <c r="AQ71" s="967"/>
      <c r="AR71" s="967"/>
      <c r="AS71" s="967"/>
      <c r="AT71" s="967"/>
      <c r="AU71" s="967" t="s">
        <v>548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36</v>
      </c>
      <c r="R72" s="967"/>
      <c r="S72" s="967"/>
      <c r="T72" s="967"/>
      <c r="U72" s="967"/>
      <c r="V72" s="967">
        <v>30</v>
      </c>
      <c r="W72" s="967"/>
      <c r="X72" s="967"/>
      <c r="Y72" s="967"/>
      <c r="Z72" s="967"/>
      <c r="AA72" s="967">
        <f t="shared" si="1"/>
        <v>6</v>
      </c>
      <c r="AB72" s="967"/>
      <c r="AC72" s="967"/>
      <c r="AD72" s="967"/>
      <c r="AE72" s="967"/>
      <c r="AF72" s="967">
        <v>6</v>
      </c>
      <c r="AG72" s="967"/>
      <c r="AH72" s="967"/>
      <c r="AI72" s="967"/>
      <c r="AJ72" s="967"/>
      <c r="AK72" s="967">
        <v>8</v>
      </c>
      <c r="AL72" s="967"/>
      <c r="AM72" s="967"/>
      <c r="AN72" s="967"/>
      <c r="AO72" s="967"/>
      <c r="AP72" s="967" t="s">
        <v>548</v>
      </c>
      <c r="AQ72" s="967"/>
      <c r="AR72" s="967"/>
      <c r="AS72" s="967"/>
      <c r="AT72" s="967"/>
      <c r="AU72" s="967" t="s">
        <v>548</v>
      </c>
      <c r="AV72" s="967"/>
      <c r="AW72" s="967"/>
      <c r="AX72" s="967"/>
      <c r="AY72" s="967"/>
      <c r="AZ72" s="968" t="s">
        <v>557</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101</v>
      </c>
      <c r="R73" s="967"/>
      <c r="S73" s="967"/>
      <c r="T73" s="967"/>
      <c r="U73" s="967"/>
      <c r="V73" s="967">
        <v>98</v>
      </c>
      <c r="W73" s="967"/>
      <c r="X73" s="967"/>
      <c r="Y73" s="967"/>
      <c r="Z73" s="967"/>
      <c r="AA73" s="967">
        <v>4</v>
      </c>
      <c r="AB73" s="967"/>
      <c r="AC73" s="967"/>
      <c r="AD73" s="967"/>
      <c r="AE73" s="967"/>
      <c r="AF73" s="967">
        <v>4</v>
      </c>
      <c r="AG73" s="967"/>
      <c r="AH73" s="967"/>
      <c r="AI73" s="967"/>
      <c r="AJ73" s="967"/>
      <c r="AK73" s="967">
        <v>2</v>
      </c>
      <c r="AL73" s="967"/>
      <c r="AM73" s="967"/>
      <c r="AN73" s="967"/>
      <c r="AO73" s="967"/>
      <c r="AP73" s="967" t="s">
        <v>548</v>
      </c>
      <c r="AQ73" s="967"/>
      <c r="AR73" s="967"/>
      <c r="AS73" s="967"/>
      <c r="AT73" s="967"/>
      <c r="AU73" s="967" t="s">
        <v>548</v>
      </c>
      <c r="AV73" s="967"/>
      <c r="AW73" s="967"/>
      <c r="AX73" s="967"/>
      <c r="AY73" s="967"/>
      <c r="AZ73" s="968" t="s">
        <v>556</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541</v>
      </c>
      <c r="C74" s="971"/>
      <c r="D74" s="971"/>
      <c r="E74" s="971"/>
      <c r="F74" s="971"/>
      <c r="G74" s="971"/>
      <c r="H74" s="971"/>
      <c r="I74" s="971"/>
      <c r="J74" s="971"/>
      <c r="K74" s="971"/>
      <c r="L74" s="971"/>
      <c r="M74" s="971"/>
      <c r="N74" s="971"/>
      <c r="O74" s="971"/>
      <c r="P74" s="972"/>
      <c r="Q74" s="973">
        <v>14</v>
      </c>
      <c r="R74" s="967"/>
      <c r="S74" s="967"/>
      <c r="T74" s="967"/>
      <c r="U74" s="967"/>
      <c r="V74" s="967">
        <v>13</v>
      </c>
      <c r="W74" s="967"/>
      <c r="X74" s="967"/>
      <c r="Y74" s="967"/>
      <c r="Z74" s="967"/>
      <c r="AA74" s="967">
        <f t="shared" si="1"/>
        <v>1</v>
      </c>
      <c r="AB74" s="967"/>
      <c r="AC74" s="967"/>
      <c r="AD74" s="967"/>
      <c r="AE74" s="967"/>
      <c r="AF74" s="967">
        <v>1</v>
      </c>
      <c r="AG74" s="967"/>
      <c r="AH74" s="967"/>
      <c r="AI74" s="967"/>
      <c r="AJ74" s="967"/>
      <c r="AK74" s="967" t="s">
        <v>548</v>
      </c>
      <c r="AL74" s="967"/>
      <c r="AM74" s="967"/>
      <c r="AN74" s="967"/>
      <c r="AO74" s="967"/>
      <c r="AP74" s="967" t="s">
        <v>548</v>
      </c>
      <c r="AQ74" s="967"/>
      <c r="AR74" s="967"/>
      <c r="AS74" s="967"/>
      <c r="AT74" s="967"/>
      <c r="AU74" s="967" t="s">
        <v>548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542</v>
      </c>
      <c r="C75" s="971"/>
      <c r="D75" s="971"/>
      <c r="E75" s="971"/>
      <c r="F75" s="971"/>
      <c r="G75" s="971"/>
      <c r="H75" s="971"/>
      <c r="I75" s="971"/>
      <c r="J75" s="971"/>
      <c r="K75" s="971"/>
      <c r="L75" s="971"/>
      <c r="M75" s="971"/>
      <c r="N75" s="971"/>
      <c r="O75" s="971"/>
      <c r="P75" s="972"/>
      <c r="Q75" s="974">
        <v>174</v>
      </c>
      <c r="R75" s="975"/>
      <c r="S75" s="975"/>
      <c r="T75" s="975"/>
      <c r="U75" s="976"/>
      <c r="V75" s="977">
        <v>168</v>
      </c>
      <c r="W75" s="975"/>
      <c r="X75" s="975"/>
      <c r="Y75" s="975"/>
      <c r="Z75" s="976"/>
      <c r="AA75" s="977">
        <v>5</v>
      </c>
      <c r="AB75" s="975"/>
      <c r="AC75" s="975"/>
      <c r="AD75" s="975"/>
      <c r="AE75" s="976"/>
      <c r="AF75" s="977">
        <v>5</v>
      </c>
      <c r="AG75" s="975"/>
      <c r="AH75" s="975"/>
      <c r="AI75" s="975"/>
      <c r="AJ75" s="976"/>
      <c r="AK75" s="977">
        <v>71</v>
      </c>
      <c r="AL75" s="975"/>
      <c r="AM75" s="975"/>
      <c r="AN75" s="975"/>
      <c r="AO75" s="976"/>
      <c r="AP75" s="967" t="s">
        <v>548</v>
      </c>
      <c r="AQ75" s="967"/>
      <c r="AR75" s="967"/>
      <c r="AS75" s="967"/>
      <c r="AT75" s="967"/>
      <c r="AU75" s="967" t="s">
        <v>548</v>
      </c>
      <c r="AV75" s="967"/>
      <c r="AW75" s="967"/>
      <c r="AX75" s="967"/>
      <c r="AY75" s="967"/>
      <c r="AZ75" s="968" t="s">
        <v>558</v>
      </c>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543</v>
      </c>
      <c r="C76" s="971"/>
      <c r="D76" s="971"/>
      <c r="E76" s="971"/>
      <c r="F76" s="971"/>
      <c r="G76" s="971"/>
      <c r="H76" s="971"/>
      <c r="I76" s="971"/>
      <c r="J76" s="971"/>
      <c r="K76" s="971"/>
      <c r="L76" s="971"/>
      <c r="M76" s="971"/>
      <c r="N76" s="971"/>
      <c r="O76" s="971"/>
      <c r="P76" s="972"/>
      <c r="Q76" s="974">
        <v>33</v>
      </c>
      <c r="R76" s="975"/>
      <c r="S76" s="975"/>
      <c r="T76" s="975"/>
      <c r="U76" s="976"/>
      <c r="V76" s="977">
        <v>25</v>
      </c>
      <c r="W76" s="975"/>
      <c r="X76" s="975"/>
      <c r="Y76" s="975"/>
      <c r="Z76" s="976"/>
      <c r="AA76" s="977">
        <f t="shared" si="1"/>
        <v>8</v>
      </c>
      <c r="AB76" s="975"/>
      <c r="AC76" s="975"/>
      <c r="AD76" s="975"/>
      <c r="AE76" s="976"/>
      <c r="AF76" s="977">
        <v>8</v>
      </c>
      <c r="AG76" s="975"/>
      <c r="AH76" s="975"/>
      <c r="AI76" s="975"/>
      <c r="AJ76" s="976"/>
      <c r="AK76" s="977">
        <v>14</v>
      </c>
      <c r="AL76" s="975"/>
      <c r="AM76" s="975"/>
      <c r="AN76" s="975"/>
      <c r="AO76" s="976"/>
      <c r="AP76" s="967" t="s">
        <v>548</v>
      </c>
      <c r="AQ76" s="967"/>
      <c r="AR76" s="967"/>
      <c r="AS76" s="967"/>
      <c r="AT76" s="967"/>
      <c r="AU76" s="967" t="s">
        <v>548</v>
      </c>
      <c r="AV76" s="967"/>
      <c r="AW76" s="967"/>
      <c r="AX76" s="967"/>
      <c r="AY76" s="967"/>
      <c r="AZ76" s="968" t="s">
        <v>559</v>
      </c>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544</v>
      </c>
      <c r="C77" s="971"/>
      <c r="D77" s="971"/>
      <c r="E77" s="971"/>
      <c r="F77" s="971"/>
      <c r="G77" s="971"/>
      <c r="H77" s="971"/>
      <c r="I77" s="971"/>
      <c r="J77" s="971"/>
      <c r="K77" s="971"/>
      <c r="L77" s="971"/>
      <c r="M77" s="971"/>
      <c r="N77" s="971"/>
      <c r="O77" s="971"/>
      <c r="P77" s="972"/>
      <c r="Q77" s="974">
        <v>68</v>
      </c>
      <c r="R77" s="975"/>
      <c r="S77" s="975"/>
      <c r="T77" s="975"/>
      <c r="U77" s="976"/>
      <c r="V77" s="977">
        <v>65</v>
      </c>
      <c r="W77" s="975"/>
      <c r="X77" s="975"/>
      <c r="Y77" s="975"/>
      <c r="Z77" s="976"/>
      <c r="AA77" s="977">
        <v>3</v>
      </c>
      <c r="AB77" s="975"/>
      <c r="AC77" s="975"/>
      <c r="AD77" s="975"/>
      <c r="AE77" s="976"/>
      <c r="AF77" s="977">
        <v>3</v>
      </c>
      <c r="AG77" s="975"/>
      <c r="AH77" s="975"/>
      <c r="AI77" s="975"/>
      <c r="AJ77" s="976"/>
      <c r="AK77" s="977" t="s">
        <v>548</v>
      </c>
      <c r="AL77" s="975"/>
      <c r="AM77" s="975"/>
      <c r="AN77" s="975"/>
      <c r="AO77" s="976"/>
      <c r="AP77" s="967" t="s">
        <v>548</v>
      </c>
      <c r="AQ77" s="967"/>
      <c r="AR77" s="967"/>
      <c r="AS77" s="967"/>
      <c r="AT77" s="967"/>
      <c r="AU77" s="967" t="s">
        <v>548</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545</v>
      </c>
      <c r="C78" s="971"/>
      <c r="D78" s="971"/>
      <c r="E78" s="971"/>
      <c r="F78" s="971"/>
      <c r="G78" s="971"/>
      <c r="H78" s="971"/>
      <c r="I78" s="971"/>
      <c r="J78" s="971"/>
      <c r="K78" s="971"/>
      <c r="L78" s="971"/>
      <c r="M78" s="971"/>
      <c r="N78" s="971"/>
      <c r="O78" s="971"/>
      <c r="P78" s="972"/>
      <c r="Q78" s="973">
        <v>249</v>
      </c>
      <c r="R78" s="967"/>
      <c r="S78" s="967"/>
      <c r="T78" s="967"/>
      <c r="U78" s="967"/>
      <c r="V78" s="967">
        <v>219</v>
      </c>
      <c r="W78" s="967"/>
      <c r="X78" s="967"/>
      <c r="Y78" s="967"/>
      <c r="Z78" s="967"/>
      <c r="AA78" s="967">
        <v>30</v>
      </c>
      <c r="AB78" s="967"/>
      <c r="AC78" s="967"/>
      <c r="AD78" s="967"/>
      <c r="AE78" s="967"/>
      <c r="AF78" s="967">
        <v>30</v>
      </c>
      <c r="AG78" s="967"/>
      <c r="AH78" s="967"/>
      <c r="AI78" s="967"/>
      <c r="AJ78" s="967"/>
      <c r="AK78" s="967" t="s">
        <v>548</v>
      </c>
      <c r="AL78" s="967"/>
      <c r="AM78" s="967"/>
      <c r="AN78" s="967"/>
      <c r="AO78" s="967"/>
      <c r="AP78" s="967" t="s">
        <v>548</v>
      </c>
      <c r="AQ78" s="967"/>
      <c r="AR78" s="967"/>
      <c r="AS78" s="967"/>
      <c r="AT78" s="967"/>
      <c r="AU78" s="967" t="s">
        <v>548</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546</v>
      </c>
      <c r="C79" s="971"/>
      <c r="D79" s="971"/>
      <c r="E79" s="971"/>
      <c r="F79" s="971"/>
      <c r="G79" s="971"/>
      <c r="H79" s="971"/>
      <c r="I79" s="971"/>
      <c r="J79" s="971"/>
      <c r="K79" s="971"/>
      <c r="L79" s="971"/>
      <c r="M79" s="971"/>
      <c r="N79" s="971"/>
      <c r="O79" s="971"/>
      <c r="P79" s="972"/>
      <c r="Q79" s="973">
        <v>231134</v>
      </c>
      <c r="R79" s="967"/>
      <c r="S79" s="967"/>
      <c r="T79" s="967"/>
      <c r="U79" s="967"/>
      <c r="V79" s="967">
        <v>220251</v>
      </c>
      <c r="W79" s="967"/>
      <c r="X79" s="967"/>
      <c r="Y79" s="967"/>
      <c r="Z79" s="967"/>
      <c r="AA79" s="967">
        <v>10883</v>
      </c>
      <c r="AB79" s="967"/>
      <c r="AC79" s="967"/>
      <c r="AD79" s="967"/>
      <c r="AE79" s="967"/>
      <c r="AF79" s="967">
        <v>10883</v>
      </c>
      <c r="AG79" s="967"/>
      <c r="AH79" s="967"/>
      <c r="AI79" s="967"/>
      <c r="AJ79" s="967"/>
      <c r="AK79" s="967">
        <v>1464</v>
      </c>
      <c r="AL79" s="967"/>
      <c r="AM79" s="967"/>
      <c r="AN79" s="967"/>
      <c r="AO79" s="967"/>
      <c r="AP79" s="967" t="s">
        <v>548</v>
      </c>
      <c r="AQ79" s="967"/>
      <c r="AR79" s="967"/>
      <c r="AS79" s="967"/>
      <c r="AT79" s="967"/>
      <c r="AU79" s="967" t="s">
        <v>548</v>
      </c>
      <c r="AV79" s="967"/>
      <c r="AW79" s="967"/>
      <c r="AX79" s="967"/>
      <c r="AY79" s="967"/>
      <c r="AZ79" s="968" t="s">
        <v>560</v>
      </c>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547</v>
      </c>
      <c r="C80" s="971"/>
      <c r="D80" s="971"/>
      <c r="E80" s="971"/>
      <c r="F80" s="971"/>
      <c r="G80" s="971"/>
      <c r="H80" s="971"/>
      <c r="I80" s="971"/>
      <c r="J80" s="971"/>
      <c r="K80" s="971"/>
      <c r="L80" s="971"/>
      <c r="M80" s="971"/>
      <c r="N80" s="971"/>
      <c r="O80" s="971"/>
      <c r="P80" s="972"/>
      <c r="Q80" s="973">
        <v>313</v>
      </c>
      <c r="R80" s="967"/>
      <c r="S80" s="967"/>
      <c r="T80" s="967"/>
      <c r="U80" s="967"/>
      <c r="V80" s="967">
        <v>313</v>
      </c>
      <c r="W80" s="967"/>
      <c r="X80" s="967"/>
      <c r="Y80" s="967"/>
      <c r="Z80" s="967"/>
      <c r="AA80" s="967">
        <v>0</v>
      </c>
      <c r="AB80" s="967"/>
      <c r="AC80" s="967"/>
      <c r="AD80" s="967"/>
      <c r="AE80" s="967"/>
      <c r="AF80" s="967">
        <v>744</v>
      </c>
      <c r="AG80" s="967"/>
      <c r="AH80" s="967"/>
      <c r="AI80" s="967"/>
      <c r="AJ80" s="967"/>
      <c r="AK80" s="967" t="s">
        <v>549</v>
      </c>
      <c r="AL80" s="967"/>
      <c r="AM80" s="967"/>
      <c r="AN80" s="967"/>
      <c r="AO80" s="967"/>
      <c r="AP80" s="967" t="s">
        <v>548</v>
      </c>
      <c r="AQ80" s="967"/>
      <c r="AR80" s="967"/>
      <c r="AS80" s="967"/>
      <c r="AT80" s="967"/>
      <c r="AU80" s="967" t="s">
        <v>548</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11721</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13</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287</v>
      </c>
      <c r="AG109" s="888"/>
      <c r="AH109" s="888"/>
      <c r="AI109" s="888"/>
      <c r="AJ109" s="889"/>
      <c r="AK109" s="890" t="s">
        <v>286</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287</v>
      </c>
      <c r="BW109" s="888"/>
      <c r="BX109" s="888"/>
      <c r="BY109" s="888"/>
      <c r="BZ109" s="889"/>
      <c r="CA109" s="890" t="s">
        <v>286</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287</v>
      </c>
      <c r="DM109" s="888"/>
      <c r="DN109" s="888"/>
      <c r="DO109" s="888"/>
      <c r="DP109" s="889"/>
      <c r="DQ109" s="890" t="s">
        <v>286</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1473667</v>
      </c>
      <c r="AB110" s="873"/>
      <c r="AC110" s="873"/>
      <c r="AD110" s="873"/>
      <c r="AE110" s="874"/>
      <c r="AF110" s="875">
        <v>1452600</v>
      </c>
      <c r="AG110" s="873"/>
      <c r="AH110" s="873"/>
      <c r="AI110" s="873"/>
      <c r="AJ110" s="874"/>
      <c r="AK110" s="875">
        <v>1474389</v>
      </c>
      <c r="AL110" s="873"/>
      <c r="AM110" s="873"/>
      <c r="AN110" s="873"/>
      <c r="AO110" s="874"/>
      <c r="AP110" s="876">
        <v>20.3</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14412818</v>
      </c>
      <c r="BR110" s="800"/>
      <c r="BS110" s="800"/>
      <c r="BT110" s="800"/>
      <c r="BU110" s="800"/>
      <c r="BV110" s="800">
        <v>13985156</v>
      </c>
      <c r="BW110" s="800"/>
      <c r="BX110" s="800"/>
      <c r="BY110" s="800"/>
      <c r="BZ110" s="800"/>
      <c r="CA110" s="800">
        <v>13504163</v>
      </c>
      <c r="CB110" s="800"/>
      <c r="CC110" s="800"/>
      <c r="CD110" s="800"/>
      <c r="CE110" s="800"/>
      <c r="CF110" s="861">
        <v>186</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249560</v>
      </c>
      <c r="BR111" s="771"/>
      <c r="BS111" s="771"/>
      <c r="BT111" s="771"/>
      <c r="BU111" s="771"/>
      <c r="BV111" s="771">
        <v>185454</v>
      </c>
      <c r="BW111" s="771"/>
      <c r="BX111" s="771"/>
      <c r="BY111" s="771"/>
      <c r="BZ111" s="771"/>
      <c r="CA111" s="771">
        <v>124848</v>
      </c>
      <c r="CB111" s="771"/>
      <c r="CC111" s="771"/>
      <c r="CD111" s="771"/>
      <c r="CE111" s="771"/>
      <c r="CF111" s="848">
        <v>1.7</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6370564</v>
      </c>
      <c r="BR112" s="771"/>
      <c r="BS112" s="771"/>
      <c r="BT112" s="771"/>
      <c r="BU112" s="771"/>
      <c r="BV112" s="771">
        <v>6158038</v>
      </c>
      <c r="BW112" s="771"/>
      <c r="BX112" s="771"/>
      <c r="BY112" s="771"/>
      <c r="BZ112" s="771"/>
      <c r="CA112" s="771">
        <v>5825982</v>
      </c>
      <c r="CB112" s="771"/>
      <c r="CC112" s="771"/>
      <c r="CD112" s="771"/>
      <c r="CE112" s="771"/>
      <c r="CF112" s="848">
        <v>80.3</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523624</v>
      </c>
      <c r="AB113" s="909"/>
      <c r="AC113" s="909"/>
      <c r="AD113" s="909"/>
      <c r="AE113" s="910"/>
      <c r="AF113" s="911">
        <v>501212</v>
      </c>
      <c r="AG113" s="909"/>
      <c r="AH113" s="909"/>
      <c r="AI113" s="909"/>
      <c r="AJ113" s="910"/>
      <c r="AK113" s="911">
        <v>451330</v>
      </c>
      <c r="AL113" s="909"/>
      <c r="AM113" s="909"/>
      <c r="AN113" s="909"/>
      <c r="AO113" s="910"/>
      <c r="AP113" s="912">
        <v>6.2</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3944</v>
      </c>
      <c r="BR113" s="771"/>
      <c r="BS113" s="771"/>
      <c r="BT113" s="771"/>
      <c r="BU113" s="771"/>
      <c r="BV113" s="771" t="s">
        <v>113</v>
      </c>
      <c r="BW113" s="771"/>
      <c r="BX113" s="771"/>
      <c r="BY113" s="771"/>
      <c r="BZ113" s="771"/>
      <c r="CA113" s="771" t="s">
        <v>113</v>
      </c>
      <c r="CB113" s="771"/>
      <c r="CC113" s="771"/>
      <c r="CD113" s="771"/>
      <c r="CE113" s="771"/>
      <c r="CF113" s="848" t="s">
        <v>113</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4274</v>
      </c>
      <c r="AB114" s="784"/>
      <c r="AC114" s="784"/>
      <c r="AD114" s="784"/>
      <c r="AE114" s="785"/>
      <c r="AF114" s="786">
        <v>4072</v>
      </c>
      <c r="AG114" s="784"/>
      <c r="AH114" s="784"/>
      <c r="AI114" s="784"/>
      <c r="AJ114" s="785"/>
      <c r="AK114" s="786" t="s">
        <v>113</v>
      </c>
      <c r="AL114" s="784"/>
      <c r="AM114" s="784"/>
      <c r="AN114" s="784"/>
      <c r="AO114" s="785"/>
      <c r="AP114" s="754" t="s">
        <v>113</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3814955</v>
      </c>
      <c r="BR114" s="771"/>
      <c r="BS114" s="771"/>
      <c r="BT114" s="771"/>
      <c r="BU114" s="771"/>
      <c r="BV114" s="771">
        <v>3741109</v>
      </c>
      <c r="BW114" s="771"/>
      <c r="BX114" s="771"/>
      <c r="BY114" s="771"/>
      <c r="BZ114" s="771"/>
      <c r="CA114" s="771">
        <v>3816239</v>
      </c>
      <c r="CB114" s="771"/>
      <c r="CC114" s="771"/>
      <c r="CD114" s="771"/>
      <c r="CE114" s="771"/>
      <c r="CF114" s="848">
        <v>52.6</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64271</v>
      </c>
      <c r="AB115" s="909"/>
      <c r="AC115" s="909"/>
      <c r="AD115" s="909"/>
      <c r="AE115" s="910"/>
      <c r="AF115" s="911">
        <v>64212</v>
      </c>
      <c r="AG115" s="909"/>
      <c r="AH115" s="909"/>
      <c r="AI115" s="909"/>
      <c r="AJ115" s="910"/>
      <c r="AK115" s="911">
        <v>60666</v>
      </c>
      <c r="AL115" s="909"/>
      <c r="AM115" s="909"/>
      <c r="AN115" s="909"/>
      <c r="AO115" s="910"/>
      <c r="AP115" s="912">
        <v>0.8</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9560</v>
      </c>
      <c r="DH116" s="784"/>
      <c r="DI116" s="784"/>
      <c r="DJ116" s="784"/>
      <c r="DK116" s="785"/>
      <c r="DL116" s="786">
        <v>5454</v>
      </c>
      <c r="DM116" s="784"/>
      <c r="DN116" s="784"/>
      <c r="DO116" s="784"/>
      <c r="DP116" s="785"/>
      <c r="DQ116" s="786">
        <v>4848</v>
      </c>
      <c r="DR116" s="784"/>
      <c r="DS116" s="784"/>
      <c r="DT116" s="784"/>
      <c r="DU116" s="785"/>
      <c r="DV116" s="754">
        <v>0.1</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2065836</v>
      </c>
      <c r="AB117" s="895"/>
      <c r="AC117" s="895"/>
      <c r="AD117" s="895"/>
      <c r="AE117" s="896"/>
      <c r="AF117" s="898">
        <v>2022096</v>
      </c>
      <c r="AG117" s="895"/>
      <c r="AH117" s="895"/>
      <c r="AI117" s="895"/>
      <c r="AJ117" s="896"/>
      <c r="AK117" s="898">
        <v>1986385</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287</v>
      </c>
      <c r="AG118" s="888"/>
      <c r="AH118" s="888"/>
      <c r="AI118" s="888"/>
      <c r="AJ118" s="889"/>
      <c r="AK118" s="890" t="s">
        <v>286</v>
      </c>
      <c r="AL118" s="888"/>
      <c r="AM118" s="888"/>
      <c r="AN118" s="888"/>
      <c r="AO118" s="889"/>
      <c r="AP118" s="891" t="s">
        <v>405</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433</v>
      </c>
      <c r="BP118" s="838"/>
      <c r="BQ118" s="857">
        <v>24851841</v>
      </c>
      <c r="BR118" s="858"/>
      <c r="BS118" s="858"/>
      <c r="BT118" s="858"/>
      <c r="BU118" s="858"/>
      <c r="BV118" s="858">
        <v>24069757</v>
      </c>
      <c r="BW118" s="858"/>
      <c r="BX118" s="858"/>
      <c r="BY118" s="858"/>
      <c r="BZ118" s="858"/>
      <c r="CA118" s="858">
        <v>23271232</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6160523</v>
      </c>
      <c r="BR119" s="800"/>
      <c r="BS119" s="800"/>
      <c r="BT119" s="800"/>
      <c r="BU119" s="800"/>
      <c r="BV119" s="800">
        <v>6665100</v>
      </c>
      <c r="BW119" s="800"/>
      <c r="BX119" s="800"/>
      <c r="BY119" s="800"/>
      <c r="BZ119" s="800"/>
      <c r="CA119" s="800">
        <v>5879960</v>
      </c>
      <c r="CB119" s="800"/>
      <c r="CC119" s="800"/>
      <c r="CD119" s="800"/>
      <c r="CE119" s="800"/>
      <c r="CF119" s="861">
        <v>81</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240000</v>
      </c>
      <c r="DH119" s="717"/>
      <c r="DI119" s="717"/>
      <c r="DJ119" s="717"/>
      <c r="DK119" s="718"/>
      <c r="DL119" s="719">
        <v>180000</v>
      </c>
      <c r="DM119" s="717"/>
      <c r="DN119" s="717"/>
      <c r="DO119" s="717"/>
      <c r="DP119" s="718"/>
      <c r="DQ119" s="719">
        <v>120000</v>
      </c>
      <c r="DR119" s="717"/>
      <c r="DS119" s="717"/>
      <c r="DT119" s="717"/>
      <c r="DU119" s="718"/>
      <c r="DV119" s="807">
        <v>1.7</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2321466</v>
      </c>
      <c r="BR120" s="771"/>
      <c r="BS120" s="771"/>
      <c r="BT120" s="771"/>
      <c r="BU120" s="771"/>
      <c r="BV120" s="771">
        <v>2307210</v>
      </c>
      <c r="BW120" s="771"/>
      <c r="BX120" s="771"/>
      <c r="BY120" s="771"/>
      <c r="BZ120" s="771"/>
      <c r="CA120" s="771">
        <v>2369852</v>
      </c>
      <c r="CB120" s="771"/>
      <c r="CC120" s="771"/>
      <c r="CD120" s="771"/>
      <c r="CE120" s="771"/>
      <c r="CF120" s="848">
        <v>32.6</v>
      </c>
      <c r="CG120" s="849"/>
      <c r="CH120" s="849"/>
      <c r="CI120" s="849"/>
      <c r="CJ120" s="849"/>
      <c r="CK120" s="850" t="s">
        <v>439</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4122026</v>
      </c>
      <c r="DH120" s="800"/>
      <c r="DI120" s="800"/>
      <c r="DJ120" s="800"/>
      <c r="DK120" s="800"/>
      <c r="DL120" s="800">
        <v>4121161</v>
      </c>
      <c r="DM120" s="800"/>
      <c r="DN120" s="800"/>
      <c r="DO120" s="800"/>
      <c r="DP120" s="800"/>
      <c r="DQ120" s="800">
        <v>4151165</v>
      </c>
      <c r="DR120" s="800"/>
      <c r="DS120" s="800"/>
      <c r="DT120" s="800"/>
      <c r="DU120" s="800"/>
      <c r="DV120" s="801">
        <v>57.2</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15445108</v>
      </c>
      <c r="BR121" s="858"/>
      <c r="BS121" s="858"/>
      <c r="BT121" s="858"/>
      <c r="BU121" s="858"/>
      <c r="BV121" s="858">
        <v>15261301</v>
      </c>
      <c r="BW121" s="858"/>
      <c r="BX121" s="858"/>
      <c r="BY121" s="858"/>
      <c r="BZ121" s="858"/>
      <c r="CA121" s="858">
        <v>15581264</v>
      </c>
      <c r="CB121" s="858"/>
      <c r="CC121" s="858"/>
      <c r="CD121" s="858"/>
      <c r="CE121" s="858"/>
      <c r="CF121" s="859">
        <v>214.7</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1007111</v>
      </c>
      <c r="DH121" s="771"/>
      <c r="DI121" s="771"/>
      <c r="DJ121" s="771"/>
      <c r="DK121" s="771"/>
      <c r="DL121" s="771">
        <v>948431</v>
      </c>
      <c r="DM121" s="771"/>
      <c r="DN121" s="771"/>
      <c r="DO121" s="771"/>
      <c r="DP121" s="771"/>
      <c r="DQ121" s="771">
        <v>891408</v>
      </c>
      <c r="DR121" s="771"/>
      <c r="DS121" s="771"/>
      <c r="DT121" s="771"/>
      <c r="DU121" s="771"/>
      <c r="DV121" s="823">
        <v>12.3</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442</v>
      </c>
      <c r="BP122" s="838"/>
      <c r="BQ122" s="839">
        <v>23927097</v>
      </c>
      <c r="BR122" s="840"/>
      <c r="BS122" s="840"/>
      <c r="BT122" s="840"/>
      <c r="BU122" s="840"/>
      <c r="BV122" s="840">
        <v>24233611</v>
      </c>
      <c r="BW122" s="840"/>
      <c r="BX122" s="840"/>
      <c r="BY122" s="840"/>
      <c r="BZ122" s="840"/>
      <c r="CA122" s="840">
        <v>23831076</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1241427</v>
      </c>
      <c r="DH122" s="771"/>
      <c r="DI122" s="771"/>
      <c r="DJ122" s="771"/>
      <c r="DK122" s="771"/>
      <c r="DL122" s="771">
        <v>1088446</v>
      </c>
      <c r="DM122" s="771"/>
      <c r="DN122" s="771"/>
      <c r="DO122" s="771"/>
      <c r="DP122" s="771"/>
      <c r="DQ122" s="771">
        <v>783409</v>
      </c>
      <c r="DR122" s="771"/>
      <c r="DS122" s="771"/>
      <c r="DT122" s="771"/>
      <c r="DU122" s="771"/>
      <c r="DV122" s="823">
        <v>10.8</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4271</v>
      </c>
      <c r="AB123" s="784"/>
      <c r="AC123" s="784"/>
      <c r="AD123" s="784"/>
      <c r="AE123" s="785"/>
      <c r="AF123" s="786">
        <v>4212</v>
      </c>
      <c r="AG123" s="784"/>
      <c r="AH123" s="784"/>
      <c r="AI123" s="784"/>
      <c r="AJ123" s="785"/>
      <c r="AK123" s="786">
        <v>666</v>
      </c>
      <c r="AL123" s="784"/>
      <c r="AM123" s="784"/>
      <c r="AN123" s="784"/>
      <c r="AO123" s="785"/>
      <c r="AP123" s="754">
        <v>0</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12.5</v>
      </c>
      <c r="BR123" s="832"/>
      <c r="BS123" s="832"/>
      <c r="BT123" s="832"/>
      <c r="BU123" s="832"/>
      <c r="BV123" s="832" t="s">
        <v>113</v>
      </c>
      <c r="BW123" s="832"/>
      <c r="BX123" s="832"/>
      <c r="BY123" s="832"/>
      <c r="BZ123" s="832"/>
      <c r="CA123" s="832" t="s">
        <v>113</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t="s">
        <v>113</v>
      </c>
      <c r="DH123" s="784"/>
      <c r="DI123" s="784"/>
      <c r="DJ123" s="784"/>
      <c r="DK123" s="785"/>
      <c r="DL123" s="786" t="s">
        <v>113</v>
      </c>
      <c r="DM123" s="784"/>
      <c r="DN123" s="784"/>
      <c r="DO123" s="784"/>
      <c r="DP123" s="785"/>
      <c r="DQ123" s="786" t="s">
        <v>113</v>
      </c>
      <c r="DR123" s="784"/>
      <c r="DS123" s="784"/>
      <c r="DT123" s="784"/>
      <c r="DU123" s="785"/>
      <c r="DV123" s="754" t="s">
        <v>113</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60000</v>
      </c>
      <c r="AB126" s="784"/>
      <c r="AC126" s="784"/>
      <c r="AD126" s="784"/>
      <c r="AE126" s="785"/>
      <c r="AF126" s="786">
        <v>60000</v>
      </c>
      <c r="AG126" s="784"/>
      <c r="AH126" s="784"/>
      <c r="AI126" s="784"/>
      <c r="AJ126" s="785"/>
      <c r="AK126" s="786">
        <v>60000</v>
      </c>
      <c r="AL126" s="784"/>
      <c r="AM126" s="784"/>
      <c r="AN126" s="784"/>
      <c r="AO126" s="785"/>
      <c r="AP126" s="754">
        <v>0.8</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453</v>
      </c>
      <c r="AY127" s="758"/>
      <c r="AZ127" s="758"/>
      <c r="BA127" s="758"/>
      <c r="BB127" s="758"/>
      <c r="BC127" s="758"/>
      <c r="BD127" s="758"/>
      <c r="BE127" s="759"/>
      <c r="BF127" s="760" t="s">
        <v>113</v>
      </c>
      <c r="BG127" s="761"/>
      <c r="BH127" s="761"/>
      <c r="BI127" s="761"/>
      <c r="BJ127" s="761"/>
      <c r="BK127" s="761"/>
      <c r="BL127" s="762"/>
      <c r="BM127" s="760">
        <v>13.57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268197</v>
      </c>
      <c r="AB128" s="724"/>
      <c r="AC128" s="724"/>
      <c r="AD128" s="724"/>
      <c r="AE128" s="725"/>
      <c r="AF128" s="726">
        <v>263296</v>
      </c>
      <c r="AG128" s="724"/>
      <c r="AH128" s="724"/>
      <c r="AI128" s="724"/>
      <c r="AJ128" s="725"/>
      <c r="AK128" s="726">
        <v>250243</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113</v>
      </c>
      <c r="BG128" s="791"/>
      <c r="BH128" s="791"/>
      <c r="BI128" s="791"/>
      <c r="BJ128" s="791"/>
      <c r="BK128" s="791"/>
      <c r="BL128" s="792"/>
      <c r="BM128" s="790">
        <v>18.57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8812388</v>
      </c>
      <c r="AB129" s="784"/>
      <c r="AC129" s="784"/>
      <c r="AD129" s="784"/>
      <c r="AE129" s="785"/>
      <c r="AF129" s="786">
        <v>8976318</v>
      </c>
      <c r="AG129" s="784"/>
      <c r="AH129" s="784"/>
      <c r="AI129" s="784"/>
      <c r="AJ129" s="785"/>
      <c r="AK129" s="786">
        <v>8774705</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3.8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1450742</v>
      </c>
      <c r="AB130" s="784"/>
      <c r="AC130" s="784"/>
      <c r="AD130" s="784"/>
      <c r="AE130" s="785"/>
      <c r="AF130" s="786">
        <v>1472971</v>
      </c>
      <c r="AG130" s="784"/>
      <c r="AH130" s="784"/>
      <c r="AI130" s="784"/>
      <c r="AJ130" s="785"/>
      <c r="AK130" s="786">
        <v>1516181</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113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7361646</v>
      </c>
      <c r="AB131" s="717"/>
      <c r="AC131" s="717"/>
      <c r="AD131" s="717"/>
      <c r="AE131" s="718"/>
      <c r="AF131" s="719">
        <v>7503347</v>
      </c>
      <c r="AG131" s="717"/>
      <c r="AH131" s="717"/>
      <c r="AI131" s="717"/>
      <c r="AJ131" s="718"/>
      <c r="AK131" s="719">
        <v>7258524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4.7122206090000001</v>
      </c>
      <c r="AB132" s="740"/>
      <c r="AC132" s="740"/>
      <c r="AD132" s="740"/>
      <c r="AE132" s="741"/>
      <c r="AF132" s="742">
        <v>3.809353346</v>
      </c>
      <c r="AG132" s="740"/>
      <c r="AH132" s="740"/>
      <c r="AI132" s="740"/>
      <c r="AJ132" s="741"/>
      <c r="AK132" s="742">
        <v>3.0303819340000002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5.4</v>
      </c>
      <c r="AB133" s="749"/>
      <c r="AC133" s="749"/>
      <c r="AD133" s="749"/>
      <c r="AE133" s="750"/>
      <c r="AF133" s="748">
        <v>4.5</v>
      </c>
      <c r="AG133" s="749"/>
      <c r="AH133" s="749"/>
      <c r="AI133" s="749"/>
      <c r="AJ133" s="750"/>
      <c r="AK133" s="748">
        <v>3.8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29" t="s">
        <v>474</v>
      </c>
      <c r="H9" s="1130"/>
      <c r="I9" s="1130"/>
      <c r="J9" s="1131"/>
      <c r="K9" s="263">
        <v>2766141</v>
      </c>
      <c r="L9" s="264">
        <v>70324</v>
      </c>
      <c r="M9" s="265">
        <v>67340</v>
      </c>
      <c r="N9" s="266">
        <v>4.4000000000000004</v>
      </c>
    </row>
    <row r="10" spans="1:16">
      <c r="A10" s="248"/>
      <c r="B10" s="244"/>
      <c r="C10" s="244"/>
      <c r="D10" s="244"/>
      <c r="E10" s="244"/>
      <c r="F10" s="244"/>
      <c r="G10" s="1129" t="s">
        <v>475</v>
      </c>
      <c r="H10" s="1130"/>
      <c r="I10" s="1130"/>
      <c r="J10" s="1131"/>
      <c r="K10" s="267">
        <v>238811</v>
      </c>
      <c r="L10" s="268">
        <v>6071</v>
      </c>
      <c r="M10" s="269">
        <v>6173</v>
      </c>
      <c r="N10" s="270">
        <v>-1.7</v>
      </c>
    </row>
    <row r="11" spans="1:16" ht="13.5" customHeight="1">
      <c r="A11" s="248"/>
      <c r="B11" s="244"/>
      <c r="C11" s="244"/>
      <c r="D11" s="244"/>
      <c r="E11" s="244"/>
      <c r="F11" s="244"/>
      <c r="G11" s="1129" t="s">
        <v>476</v>
      </c>
      <c r="H11" s="1130"/>
      <c r="I11" s="1130"/>
      <c r="J11" s="1131"/>
      <c r="K11" s="267">
        <v>16830</v>
      </c>
      <c r="L11" s="268">
        <v>428</v>
      </c>
      <c r="M11" s="269">
        <v>5892</v>
      </c>
      <c r="N11" s="270">
        <v>-92.7</v>
      </c>
    </row>
    <row r="12" spans="1:16" ht="13.5" customHeight="1">
      <c r="A12" s="248"/>
      <c r="B12" s="244"/>
      <c r="C12" s="244"/>
      <c r="D12" s="244"/>
      <c r="E12" s="244"/>
      <c r="F12" s="244"/>
      <c r="G12" s="1129" t="s">
        <v>477</v>
      </c>
      <c r="H12" s="1130"/>
      <c r="I12" s="1130"/>
      <c r="J12" s="1131"/>
      <c r="K12" s="267">
        <v>11752</v>
      </c>
      <c r="L12" s="268">
        <v>299</v>
      </c>
      <c r="M12" s="269">
        <v>683</v>
      </c>
      <c r="N12" s="270">
        <v>-56.2</v>
      </c>
    </row>
    <row r="13" spans="1:16" ht="13.5" customHeight="1">
      <c r="A13" s="248"/>
      <c r="B13" s="244"/>
      <c r="C13" s="244"/>
      <c r="D13" s="244"/>
      <c r="E13" s="244"/>
      <c r="F13" s="244"/>
      <c r="G13" s="1129" t="s">
        <v>478</v>
      </c>
      <c r="H13" s="1130"/>
      <c r="I13" s="1130"/>
      <c r="J13" s="1131"/>
      <c r="K13" s="267" t="s">
        <v>479</v>
      </c>
      <c r="L13" s="268" t="s">
        <v>479</v>
      </c>
      <c r="M13" s="269">
        <v>78</v>
      </c>
      <c r="N13" s="270" t="s">
        <v>479</v>
      </c>
    </row>
    <row r="14" spans="1:16" ht="13.5" customHeight="1">
      <c r="A14" s="248"/>
      <c r="B14" s="244"/>
      <c r="C14" s="244"/>
      <c r="D14" s="244"/>
      <c r="E14" s="244"/>
      <c r="F14" s="244"/>
      <c r="G14" s="1129" t="s">
        <v>480</v>
      </c>
      <c r="H14" s="1130"/>
      <c r="I14" s="1130"/>
      <c r="J14" s="1131"/>
      <c r="K14" s="267">
        <v>184435</v>
      </c>
      <c r="L14" s="268">
        <v>4689</v>
      </c>
      <c r="M14" s="269">
        <v>3064</v>
      </c>
      <c r="N14" s="270">
        <v>53</v>
      </c>
    </row>
    <row r="15" spans="1:16" ht="13.5" customHeight="1">
      <c r="A15" s="248"/>
      <c r="B15" s="244"/>
      <c r="C15" s="244"/>
      <c r="D15" s="244"/>
      <c r="E15" s="244"/>
      <c r="F15" s="244"/>
      <c r="G15" s="1129" t="s">
        <v>481</v>
      </c>
      <c r="H15" s="1130"/>
      <c r="I15" s="1130"/>
      <c r="J15" s="1131"/>
      <c r="K15" s="267">
        <v>57550</v>
      </c>
      <c r="L15" s="268">
        <v>1463</v>
      </c>
      <c r="M15" s="269">
        <v>1328</v>
      </c>
      <c r="N15" s="270">
        <v>10.199999999999999</v>
      </c>
    </row>
    <row r="16" spans="1:16">
      <c r="A16" s="248"/>
      <c r="B16" s="244"/>
      <c r="C16" s="244"/>
      <c r="D16" s="244"/>
      <c r="E16" s="244"/>
      <c r="F16" s="244"/>
      <c r="G16" s="1132" t="s">
        <v>482</v>
      </c>
      <c r="H16" s="1133"/>
      <c r="I16" s="1133"/>
      <c r="J16" s="1134"/>
      <c r="K16" s="268">
        <v>-206828</v>
      </c>
      <c r="L16" s="268">
        <v>-5258</v>
      </c>
      <c r="M16" s="269">
        <v>-7375</v>
      </c>
      <c r="N16" s="270">
        <v>-28.7</v>
      </c>
    </row>
    <row r="17" spans="1:16">
      <c r="A17" s="248"/>
      <c r="B17" s="244"/>
      <c r="C17" s="244"/>
      <c r="D17" s="244"/>
      <c r="E17" s="244"/>
      <c r="F17" s="244"/>
      <c r="G17" s="1132" t="s">
        <v>171</v>
      </c>
      <c r="H17" s="1133"/>
      <c r="I17" s="1133"/>
      <c r="J17" s="1134"/>
      <c r="K17" s="268">
        <v>3068691</v>
      </c>
      <c r="L17" s="268">
        <v>78016</v>
      </c>
      <c r="M17" s="269">
        <v>77183</v>
      </c>
      <c r="N17" s="270">
        <v>1.1000000000000001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6" t="s">
        <v>487</v>
      </c>
      <c r="H21" s="1127"/>
      <c r="I21" s="1127"/>
      <c r="J21" s="1128"/>
      <c r="K21" s="280">
        <v>8.85</v>
      </c>
      <c r="L21" s="281">
        <v>7.79</v>
      </c>
      <c r="M21" s="282">
        <v>1.06</v>
      </c>
      <c r="N21" s="249"/>
      <c r="O21" s="283"/>
      <c r="P21" s="279"/>
    </row>
    <row r="22" spans="1:16" s="284" customFormat="1">
      <c r="A22" s="279"/>
      <c r="B22" s="249"/>
      <c r="C22" s="249"/>
      <c r="D22" s="249"/>
      <c r="E22" s="249"/>
      <c r="F22" s="249"/>
      <c r="G22" s="1126" t="s">
        <v>488</v>
      </c>
      <c r="H22" s="1127"/>
      <c r="I22" s="1127"/>
      <c r="J22" s="1128"/>
      <c r="K22" s="285">
        <v>98.6</v>
      </c>
      <c r="L22" s="286">
        <v>97.6</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17" t="s">
        <v>491</v>
      </c>
      <c r="H32" s="1118"/>
      <c r="I32" s="1118"/>
      <c r="J32" s="1119"/>
      <c r="K32" s="294">
        <v>1474389</v>
      </c>
      <c r="L32" s="294">
        <v>37484</v>
      </c>
      <c r="M32" s="295">
        <v>51166</v>
      </c>
      <c r="N32" s="296">
        <v>-26.7</v>
      </c>
    </row>
    <row r="33" spans="1:16" ht="13.5" customHeight="1">
      <c r="A33" s="248"/>
      <c r="B33" s="244"/>
      <c r="C33" s="244"/>
      <c r="D33" s="244"/>
      <c r="E33" s="244"/>
      <c r="F33" s="244"/>
      <c r="G33" s="1117" t="s">
        <v>492</v>
      </c>
      <c r="H33" s="1118"/>
      <c r="I33" s="1118"/>
      <c r="J33" s="1119"/>
      <c r="K33" s="294" t="s">
        <v>479</v>
      </c>
      <c r="L33" s="294" t="s">
        <v>479</v>
      </c>
      <c r="M33" s="295" t="s">
        <v>479</v>
      </c>
      <c r="N33" s="296" t="s">
        <v>479</v>
      </c>
    </row>
    <row r="34" spans="1:16" ht="27" customHeight="1">
      <c r="A34" s="248"/>
      <c r="B34" s="244"/>
      <c r="C34" s="244"/>
      <c r="D34" s="244"/>
      <c r="E34" s="244"/>
      <c r="F34" s="244"/>
      <c r="G34" s="1117" t="s">
        <v>493</v>
      </c>
      <c r="H34" s="1118"/>
      <c r="I34" s="1118"/>
      <c r="J34" s="1119"/>
      <c r="K34" s="294" t="s">
        <v>479</v>
      </c>
      <c r="L34" s="294" t="s">
        <v>479</v>
      </c>
      <c r="M34" s="295">
        <v>4</v>
      </c>
      <c r="N34" s="296" t="s">
        <v>479</v>
      </c>
    </row>
    <row r="35" spans="1:16" ht="27" customHeight="1">
      <c r="A35" s="248"/>
      <c r="B35" s="244"/>
      <c r="C35" s="244"/>
      <c r="D35" s="244"/>
      <c r="E35" s="244"/>
      <c r="F35" s="244"/>
      <c r="G35" s="1117" t="s">
        <v>494</v>
      </c>
      <c r="H35" s="1118"/>
      <c r="I35" s="1118"/>
      <c r="J35" s="1119"/>
      <c r="K35" s="294">
        <v>451330</v>
      </c>
      <c r="L35" s="294">
        <v>11474</v>
      </c>
      <c r="M35" s="295">
        <v>20166</v>
      </c>
      <c r="N35" s="296">
        <v>-43.1</v>
      </c>
    </row>
    <row r="36" spans="1:16" ht="27" customHeight="1">
      <c r="A36" s="248"/>
      <c r="B36" s="244"/>
      <c r="C36" s="244"/>
      <c r="D36" s="244"/>
      <c r="E36" s="244"/>
      <c r="F36" s="244"/>
      <c r="G36" s="1117" t="s">
        <v>495</v>
      </c>
      <c r="H36" s="1118"/>
      <c r="I36" s="1118"/>
      <c r="J36" s="1119"/>
      <c r="K36" s="294" t="s">
        <v>479</v>
      </c>
      <c r="L36" s="294" t="s">
        <v>479</v>
      </c>
      <c r="M36" s="295">
        <v>3330</v>
      </c>
      <c r="N36" s="296" t="s">
        <v>479</v>
      </c>
    </row>
    <row r="37" spans="1:16" ht="13.5" customHeight="1">
      <c r="A37" s="248"/>
      <c r="B37" s="244"/>
      <c r="C37" s="244"/>
      <c r="D37" s="244"/>
      <c r="E37" s="244"/>
      <c r="F37" s="244"/>
      <c r="G37" s="1117" t="s">
        <v>496</v>
      </c>
      <c r="H37" s="1118"/>
      <c r="I37" s="1118"/>
      <c r="J37" s="1119"/>
      <c r="K37" s="294">
        <v>60666</v>
      </c>
      <c r="L37" s="294">
        <v>1542</v>
      </c>
      <c r="M37" s="295">
        <v>1055</v>
      </c>
      <c r="N37" s="296">
        <v>46.2</v>
      </c>
    </row>
    <row r="38" spans="1:16" ht="27" customHeight="1">
      <c r="A38" s="248"/>
      <c r="B38" s="244"/>
      <c r="C38" s="244"/>
      <c r="D38" s="244"/>
      <c r="E38" s="244"/>
      <c r="F38" s="244"/>
      <c r="G38" s="1120" t="s">
        <v>497</v>
      </c>
      <c r="H38" s="1121"/>
      <c r="I38" s="1121"/>
      <c r="J38" s="1122"/>
      <c r="K38" s="297" t="s">
        <v>479</v>
      </c>
      <c r="L38" s="297" t="s">
        <v>479</v>
      </c>
      <c r="M38" s="298">
        <v>3</v>
      </c>
      <c r="N38" s="299" t="s">
        <v>479</v>
      </c>
      <c r="O38" s="293"/>
    </row>
    <row r="39" spans="1:16">
      <c r="A39" s="248"/>
      <c r="B39" s="244"/>
      <c r="C39" s="244"/>
      <c r="D39" s="244"/>
      <c r="E39" s="244"/>
      <c r="F39" s="244"/>
      <c r="G39" s="1120" t="s">
        <v>498</v>
      </c>
      <c r="H39" s="1121"/>
      <c r="I39" s="1121"/>
      <c r="J39" s="1122"/>
      <c r="K39" s="300">
        <v>-250243</v>
      </c>
      <c r="L39" s="300">
        <v>-6362</v>
      </c>
      <c r="M39" s="301">
        <v>-6201</v>
      </c>
      <c r="N39" s="302">
        <v>2.6</v>
      </c>
      <c r="O39" s="293"/>
    </row>
    <row r="40" spans="1:16" ht="27" customHeight="1">
      <c r="A40" s="248"/>
      <c r="B40" s="244"/>
      <c r="C40" s="244"/>
      <c r="D40" s="244"/>
      <c r="E40" s="244"/>
      <c r="F40" s="244"/>
      <c r="G40" s="1117" t="s">
        <v>499</v>
      </c>
      <c r="H40" s="1118"/>
      <c r="I40" s="1118"/>
      <c r="J40" s="1119"/>
      <c r="K40" s="300">
        <v>-1516181</v>
      </c>
      <c r="L40" s="300">
        <v>-38546</v>
      </c>
      <c r="M40" s="301">
        <v>-44520</v>
      </c>
      <c r="N40" s="302">
        <v>-13.4</v>
      </c>
      <c r="O40" s="293"/>
    </row>
    <row r="41" spans="1:16">
      <c r="A41" s="248"/>
      <c r="B41" s="244"/>
      <c r="C41" s="244"/>
      <c r="D41" s="244"/>
      <c r="E41" s="244"/>
      <c r="F41" s="244"/>
      <c r="G41" s="1123" t="s">
        <v>281</v>
      </c>
      <c r="H41" s="1124"/>
      <c r="I41" s="1124"/>
      <c r="J41" s="1125"/>
      <c r="K41" s="294">
        <v>219961</v>
      </c>
      <c r="L41" s="300">
        <v>5592</v>
      </c>
      <c r="M41" s="301">
        <v>25001</v>
      </c>
      <c r="N41" s="302">
        <v>-77.599999999999994</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0" t="s">
        <v>469</v>
      </c>
      <c r="J49" s="1112" t="s">
        <v>503</v>
      </c>
      <c r="K49" s="1113"/>
      <c r="L49" s="1113"/>
      <c r="M49" s="1113"/>
      <c r="N49" s="1114"/>
    </row>
    <row r="50" spans="1:14">
      <c r="A50" s="248"/>
      <c r="B50" s="244"/>
      <c r="C50" s="244"/>
      <c r="D50" s="244"/>
      <c r="E50" s="244"/>
      <c r="F50" s="244"/>
      <c r="G50" s="312"/>
      <c r="H50" s="313"/>
      <c r="I50" s="1111"/>
      <c r="J50" s="314" t="s">
        <v>504</v>
      </c>
      <c r="K50" s="315" t="s">
        <v>505</v>
      </c>
      <c r="L50" s="316" t="s">
        <v>506</v>
      </c>
      <c r="M50" s="317" t="s">
        <v>507</v>
      </c>
      <c r="N50" s="318" t="s">
        <v>508</v>
      </c>
    </row>
    <row r="51" spans="1:14">
      <c r="A51" s="248"/>
      <c r="B51" s="244"/>
      <c r="C51" s="244"/>
      <c r="D51" s="244"/>
      <c r="E51" s="244"/>
      <c r="F51" s="244"/>
      <c r="G51" s="310" t="s">
        <v>509</v>
      </c>
      <c r="H51" s="311"/>
      <c r="I51" s="319">
        <v>2540068</v>
      </c>
      <c r="J51" s="320">
        <v>64172</v>
      </c>
      <c r="K51" s="321">
        <v>-12</v>
      </c>
      <c r="L51" s="322">
        <v>63360</v>
      </c>
      <c r="M51" s="323">
        <v>49</v>
      </c>
      <c r="N51" s="324">
        <v>-61</v>
      </c>
    </row>
    <row r="52" spans="1:14">
      <c r="A52" s="248"/>
      <c r="B52" s="244"/>
      <c r="C52" s="244"/>
      <c r="D52" s="244"/>
      <c r="E52" s="244"/>
      <c r="F52" s="244"/>
      <c r="G52" s="325"/>
      <c r="H52" s="326" t="s">
        <v>510</v>
      </c>
      <c r="I52" s="327">
        <v>1569928</v>
      </c>
      <c r="J52" s="328">
        <v>39663</v>
      </c>
      <c r="K52" s="329">
        <v>-34.4</v>
      </c>
      <c r="L52" s="330">
        <v>32304</v>
      </c>
      <c r="M52" s="331">
        <v>16.600000000000001</v>
      </c>
      <c r="N52" s="332">
        <v>-51</v>
      </c>
    </row>
    <row r="53" spans="1:14">
      <c r="A53" s="248"/>
      <c r="B53" s="244"/>
      <c r="C53" s="244"/>
      <c r="D53" s="244"/>
      <c r="E53" s="244"/>
      <c r="F53" s="244"/>
      <c r="G53" s="310" t="s">
        <v>511</v>
      </c>
      <c r="H53" s="311"/>
      <c r="I53" s="319">
        <v>1722242</v>
      </c>
      <c r="J53" s="320">
        <v>43889</v>
      </c>
      <c r="K53" s="321">
        <v>-31.6</v>
      </c>
      <c r="L53" s="322">
        <v>49094</v>
      </c>
      <c r="M53" s="323">
        <v>-22.5</v>
      </c>
      <c r="N53" s="324">
        <v>-9.1</v>
      </c>
    </row>
    <row r="54" spans="1:14">
      <c r="A54" s="248"/>
      <c r="B54" s="244"/>
      <c r="C54" s="244"/>
      <c r="D54" s="244"/>
      <c r="E54" s="244"/>
      <c r="F54" s="244"/>
      <c r="G54" s="325"/>
      <c r="H54" s="326" t="s">
        <v>510</v>
      </c>
      <c r="I54" s="327">
        <v>1183032</v>
      </c>
      <c r="J54" s="328">
        <v>30148</v>
      </c>
      <c r="K54" s="329">
        <v>-24</v>
      </c>
      <c r="L54" s="330">
        <v>27415</v>
      </c>
      <c r="M54" s="331">
        <v>-15.1</v>
      </c>
      <c r="N54" s="332">
        <v>-8.9</v>
      </c>
    </row>
    <row r="55" spans="1:14">
      <c r="A55" s="248"/>
      <c r="B55" s="244"/>
      <c r="C55" s="244"/>
      <c r="D55" s="244"/>
      <c r="E55" s="244"/>
      <c r="F55" s="244"/>
      <c r="G55" s="310" t="s">
        <v>512</v>
      </c>
      <c r="H55" s="311"/>
      <c r="I55" s="319">
        <v>1280791</v>
      </c>
      <c r="J55" s="320">
        <v>32228</v>
      </c>
      <c r="K55" s="321">
        <v>-26.6</v>
      </c>
      <c r="L55" s="322">
        <v>60245</v>
      </c>
      <c r="M55" s="323">
        <v>22.7</v>
      </c>
      <c r="N55" s="324">
        <v>-49.3</v>
      </c>
    </row>
    <row r="56" spans="1:14">
      <c r="A56" s="248"/>
      <c r="B56" s="244"/>
      <c r="C56" s="244"/>
      <c r="D56" s="244"/>
      <c r="E56" s="244"/>
      <c r="F56" s="244"/>
      <c r="G56" s="325"/>
      <c r="H56" s="326" t="s">
        <v>510</v>
      </c>
      <c r="I56" s="327">
        <v>884126</v>
      </c>
      <c r="J56" s="328">
        <v>22247</v>
      </c>
      <c r="K56" s="329">
        <v>-26.2</v>
      </c>
      <c r="L56" s="330">
        <v>33678</v>
      </c>
      <c r="M56" s="331">
        <v>22.8</v>
      </c>
      <c r="N56" s="332">
        <v>-49</v>
      </c>
    </row>
    <row r="57" spans="1:14">
      <c r="A57" s="248"/>
      <c r="B57" s="244"/>
      <c r="C57" s="244"/>
      <c r="D57" s="244"/>
      <c r="E57" s="244"/>
      <c r="F57" s="244"/>
      <c r="G57" s="310" t="s">
        <v>513</v>
      </c>
      <c r="H57" s="311"/>
      <c r="I57" s="319">
        <v>1951694</v>
      </c>
      <c r="J57" s="320">
        <v>49232</v>
      </c>
      <c r="K57" s="321">
        <v>52.8</v>
      </c>
      <c r="L57" s="322">
        <v>68386</v>
      </c>
      <c r="M57" s="323">
        <v>13.5</v>
      </c>
      <c r="N57" s="324">
        <v>39.299999999999997</v>
      </c>
    </row>
    <row r="58" spans="1:14">
      <c r="A58" s="248"/>
      <c r="B58" s="244"/>
      <c r="C58" s="244"/>
      <c r="D58" s="244"/>
      <c r="E58" s="244"/>
      <c r="F58" s="244"/>
      <c r="G58" s="325"/>
      <c r="H58" s="326" t="s">
        <v>510</v>
      </c>
      <c r="I58" s="327">
        <v>1293082</v>
      </c>
      <c r="J58" s="328">
        <v>32618</v>
      </c>
      <c r="K58" s="329">
        <v>46.6</v>
      </c>
      <c r="L58" s="330">
        <v>35121</v>
      </c>
      <c r="M58" s="331">
        <v>4.3</v>
      </c>
      <c r="N58" s="332">
        <v>42.3</v>
      </c>
    </row>
    <row r="59" spans="1:14">
      <c r="A59" s="248"/>
      <c r="B59" s="244"/>
      <c r="C59" s="244"/>
      <c r="D59" s="244"/>
      <c r="E59" s="244"/>
      <c r="F59" s="244"/>
      <c r="G59" s="310" t="s">
        <v>514</v>
      </c>
      <c r="H59" s="311"/>
      <c r="I59" s="319">
        <v>2476670</v>
      </c>
      <c r="J59" s="320">
        <v>62965</v>
      </c>
      <c r="K59" s="321">
        <v>27.9</v>
      </c>
      <c r="L59" s="322">
        <v>81305</v>
      </c>
      <c r="M59" s="323">
        <v>18.899999999999999</v>
      </c>
      <c r="N59" s="324">
        <v>9</v>
      </c>
    </row>
    <row r="60" spans="1:14">
      <c r="A60" s="248"/>
      <c r="B60" s="244"/>
      <c r="C60" s="244"/>
      <c r="D60" s="244"/>
      <c r="E60" s="244"/>
      <c r="F60" s="244"/>
      <c r="G60" s="325"/>
      <c r="H60" s="326" t="s">
        <v>510</v>
      </c>
      <c r="I60" s="333">
        <v>1993410</v>
      </c>
      <c r="J60" s="328">
        <v>50679</v>
      </c>
      <c r="K60" s="329">
        <v>55.4</v>
      </c>
      <c r="L60" s="330">
        <v>48720</v>
      </c>
      <c r="M60" s="331">
        <v>38.700000000000003</v>
      </c>
      <c r="N60" s="332">
        <v>16.7</v>
      </c>
    </row>
    <row r="61" spans="1:14">
      <c r="A61" s="248"/>
      <c r="B61" s="244"/>
      <c r="C61" s="244"/>
      <c r="D61" s="244"/>
      <c r="E61" s="244"/>
      <c r="F61" s="244"/>
      <c r="G61" s="310" t="s">
        <v>515</v>
      </c>
      <c r="H61" s="334"/>
      <c r="I61" s="335">
        <v>1994293</v>
      </c>
      <c r="J61" s="336">
        <v>50497</v>
      </c>
      <c r="K61" s="337">
        <v>2.1</v>
      </c>
      <c r="L61" s="338">
        <v>64478</v>
      </c>
      <c r="M61" s="339">
        <v>16.3</v>
      </c>
      <c r="N61" s="324">
        <v>-14.2</v>
      </c>
    </row>
    <row r="62" spans="1:14">
      <c r="A62" s="248"/>
      <c r="B62" s="244"/>
      <c r="C62" s="244"/>
      <c r="D62" s="244"/>
      <c r="E62" s="244"/>
      <c r="F62" s="244"/>
      <c r="G62" s="325"/>
      <c r="H62" s="326" t="s">
        <v>510</v>
      </c>
      <c r="I62" s="327">
        <v>1384716</v>
      </c>
      <c r="J62" s="328">
        <v>35071</v>
      </c>
      <c r="K62" s="329">
        <v>3.5</v>
      </c>
      <c r="L62" s="330">
        <v>35448</v>
      </c>
      <c r="M62" s="331">
        <v>13.5</v>
      </c>
      <c r="N62" s="332">
        <v>-10</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5" t="s">
        <v>3</v>
      </c>
      <c r="D47" s="1135"/>
      <c r="E47" s="1136"/>
      <c r="F47" s="11">
        <v>20.93</v>
      </c>
      <c r="G47" s="12">
        <v>22.01</v>
      </c>
      <c r="H47" s="12">
        <v>22.76</v>
      </c>
      <c r="I47" s="12">
        <v>23.24</v>
      </c>
      <c r="J47" s="13">
        <v>24.73</v>
      </c>
    </row>
    <row r="48" spans="2:10" ht="57.75" customHeight="1">
      <c r="B48" s="14"/>
      <c r="C48" s="1137" t="s">
        <v>4</v>
      </c>
      <c r="D48" s="1137"/>
      <c r="E48" s="1138"/>
      <c r="F48" s="15">
        <v>8.5399999999999991</v>
      </c>
      <c r="G48" s="16">
        <v>9.07</v>
      </c>
      <c r="H48" s="16">
        <v>10.83</v>
      </c>
      <c r="I48" s="16">
        <v>8.42</v>
      </c>
      <c r="J48" s="17">
        <v>4.8499999999999996</v>
      </c>
    </row>
    <row r="49" spans="2:10" ht="57.75" customHeight="1" thickBot="1">
      <c r="B49" s="18"/>
      <c r="C49" s="1139" t="s">
        <v>5</v>
      </c>
      <c r="D49" s="1139"/>
      <c r="E49" s="1140"/>
      <c r="F49" s="19">
        <v>0.35</v>
      </c>
      <c r="G49" s="20">
        <v>5.32</v>
      </c>
      <c r="H49" s="20">
        <v>7.01</v>
      </c>
      <c r="I49" s="20">
        <v>2.27</v>
      </c>
      <c r="J49" s="21">
        <v>1.67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7" t="s">
        <v>522</v>
      </c>
      <c r="D34" s="1147"/>
      <c r="E34" s="1148"/>
      <c r="F34" s="32">
        <v>15.63</v>
      </c>
      <c r="G34" s="33">
        <v>16.010000000000002</v>
      </c>
      <c r="H34" s="33">
        <v>16.62</v>
      </c>
      <c r="I34" s="33">
        <v>11.97</v>
      </c>
      <c r="J34" s="34">
        <v>8.92</v>
      </c>
      <c r="K34" s="22"/>
      <c r="L34" s="22"/>
      <c r="M34" s="22"/>
      <c r="N34" s="22"/>
      <c r="O34" s="22"/>
      <c r="P34" s="22"/>
    </row>
    <row r="35" spans="1:16" ht="39" customHeight="1">
      <c r="A35" s="22"/>
      <c r="B35" s="35"/>
      <c r="C35" s="1141" t="s">
        <v>523</v>
      </c>
      <c r="D35" s="1142"/>
      <c r="E35" s="1143"/>
      <c r="F35" s="36">
        <v>8.5299999999999994</v>
      </c>
      <c r="G35" s="37">
        <v>9.1300000000000008</v>
      </c>
      <c r="H35" s="37">
        <v>10.82</v>
      </c>
      <c r="I35" s="37">
        <v>8.42</v>
      </c>
      <c r="J35" s="38">
        <v>4.84</v>
      </c>
      <c r="K35" s="22"/>
      <c r="L35" s="22"/>
      <c r="M35" s="22"/>
      <c r="N35" s="22"/>
      <c r="O35" s="22"/>
      <c r="P35" s="22"/>
    </row>
    <row r="36" spans="1:16" ht="39" customHeight="1">
      <c r="A36" s="22"/>
      <c r="B36" s="35"/>
      <c r="C36" s="1141" t="s">
        <v>524</v>
      </c>
      <c r="D36" s="1142"/>
      <c r="E36" s="1143"/>
      <c r="F36" s="36">
        <v>2.81</v>
      </c>
      <c r="G36" s="37">
        <v>4.58</v>
      </c>
      <c r="H36" s="37">
        <v>3.43</v>
      </c>
      <c r="I36" s="37">
        <v>2.52</v>
      </c>
      <c r="J36" s="38">
        <v>2.08</v>
      </c>
      <c r="K36" s="22"/>
      <c r="L36" s="22"/>
      <c r="M36" s="22"/>
      <c r="N36" s="22"/>
      <c r="O36" s="22"/>
      <c r="P36" s="22"/>
    </row>
    <row r="37" spans="1:16" ht="39" customHeight="1">
      <c r="A37" s="22"/>
      <c r="B37" s="35"/>
      <c r="C37" s="1141" t="s">
        <v>525</v>
      </c>
      <c r="D37" s="1142"/>
      <c r="E37" s="1143"/>
      <c r="F37" s="36">
        <v>4.5199999999999996</v>
      </c>
      <c r="G37" s="37">
        <v>2.84</v>
      </c>
      <c r="H37" s="37">
        <v>2.0099999999999998</v>
      </c>
      <c r="I37" s="37">
        <v>1.1599999999999999</v>
      </c>
      <c r="J37" s="38">
        <v>0.79</v>
      </c>
      <c r="K37" s="22"/>
      <c r="L37" s="22"/>
      <c r="M37" s="22"/>
      <c r="N37" s="22"/>
      <c r="O37" s="22"/>
      <c r="P37" s="22"/>
    </row>
    <row r="38" spans="1:16" ht="39" customHeight="1">
      <c r="A38" s="22"/>
      <c r="B38" s="35"/>
      <c r="C38" s="1141" t="s">
        <v>526</v>
      </c>
      <c r="D38" s="1142"/>
      <c r="E38" s="1143"/>
      <c r="F38" s="36" t="s">
        <v>527</v>
      </c>
      <c r="G38" s="37">
        <v>0.54</v>
      </c>
      <c r="H38" s="37">
        <v>0.89</v>
      </c>
      <c r="I38" s="37">
        <v>0.93</v>
      </c>
      <c r="J38" s="38">
        <v>0.77</v>
      </c>
      <c r="K38" s="22"/>
      <c r="L38" s="22"/>
      <c r="M38" s="22"/>
      <c r="N38" s="22"/>
      <c r="O38" s="22"/>
      <c r="P38" s="22"/>
    </row>
    <row r="39" spans="1:16" ht="39" customHeight="1">
      <c r="A39" s="22"/>
      <c r="B39" s="35"/>
      <c r="C39" s="1141" t="s">
        <v>528</v>
      </c>
      <c r="D39" s="1142"/>
      <c r="E39" s="1143"/>
      <c r="F39" s="36">
        <v>0.08</v>
      </c>
      <c r="G39" s="37">
        <v>0.1</v>
      </c>
      <c r="H39" s="37">
        <v>0.09</v>
      </c>
      <c r="I39" s="37">
        <v>0.08</v>
      </c>
      <c r="J39" s="38">
        <v>0.1</v>
      </c>
      <c r="K39" s="22"/>
      <c r="L39" s="22"/>
      <c r="M39" s="22"/>
      <c r="N39" s="22"/>
      <c r="O39" s="22"/>
      <c r="P39" s="22"/>
    </row>
    <row r="40" spans="1:16" ht="39" customHeight="1">
      <c r="A40" s="22"/>
      <c r="B40" s="35"/>
      <c r="C40" s="1141" t="s">
        <v>529</v>
      </c>
      <c r="D40" s="1142"/>
      <c r="E40" s="1143"/>
      <c r="F40" s="36">
        <v>0.1</v>
      </c>
      <c r="G40" s="37">
        <v>0.12</v>
      </c>
      <c r="H40" s="37">
        <v>7.0000000000000007E-2</v>
      </c>
      <c r="I40" s="37">
        <v>0.06</v>
      </c>
      <c r="J40" s="38">
        <v>0.03</v>
      </c>
      <c r="K40" s="22"/>
      <c r="L40" s="22"/>
      <c r="M40" s="22"/>
      <c r="N40" s="22"/>
      <c r="O40" s="22"/>
      <c r="P40" s="22"/>
    </row>
    <row r="41" spans="1:16" ht="39" customHeight="1">
      <c r="A41" s="22"/>
      <c r="B41" s="35"/>
      <c r="C41" s="1141" t="s">
        <v>530</v>
      </c>
      <c r="D41" s="1142"/>
      <c r="E41" s="1143"/>
      <c r="F41" s="36">
        <v>0.01</v>
      </c>
      <c r="G41" s="37">
        <v>0.01</v>
      </c>
      <c r="H41" s="37">
        <v>0</v>
      </c>
      <c r="I41" s="37">
        <v>0.01</v>
      </c>
      <c r="J41" s="38">
        <v>0.02</v>
      </c>
      <c r="K41" s="22"/>
      <c r="L41" s="22"/>
      <c r="M41" s="22"/>
      <c r="N41" s="22"/>
      <c r="O41" s="22"/>
      <c r="P41" s="22"/>
    </row>
    <row r="42" spans="1:16" ht="39" customHeight="1">
      <c r="A42" s="22"/>
      <c r="B42" s="39"/>
      <c r="C42" s="1141" t="s">
        <v>531</v>
      </c>
      <c r="D42" s="1142"/>
      <c r="E42" s="1143"/>
      <c r="F42" s="36" t="s">
        <v>479</v>
      </c>
      <c r="G42" s="37" t="s">
        <v>479</v>
      </c>
      <c r="H42" s="37" t="s">
        <v>479</v>
      </c>
      <c r="I42" s="37" t="s">
        <v>479</v>
      </c>
      <c r="J42" s="38" t="s">
        <v>479</v>
      </c>
      <c r="K42" s="22"/>
      <c r="L42" s="22"/>
      <c r="M42" s="22"/>
      <c r="N42" s="22"/>
      <c r="O42" s="22"/>
      <c r="P42" s="22"/>
    </row>
    <row r="43" spans="1:16" ht="39" customHeight="1" thickBot="1">
      <c r="A43" s="22"/>
      <c r="B43" s="40"/>
      <c r="C43" s="1144" t="s">
        <v>532</v>
      </c>
      <c r="D43" s="1145"/>
      <c r="E43" s="1146"/>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7" t="s">
        <v>11</v>
      </c>
      <c r="C45" s="1158"/>
      <c r="D45" s="58"/>
      <c r="E45" s="1163" t="s">
        <v>12</v>
      </c>
      <c r="F45" s="1163"/>
      <c r="G45" s="1163"/>
      <c r="H45" s="1163"/>
      <c r="I45" s="1163"/>
      <c r="J45" s="1164"/>
      <c r="K45" s="59">
        <v>1632</v>
      </c>
      <c r="L45" s="60">
        <v>1530</v>
      </c>
      <c r="M45" s="60">
        <v>1474</v>
      </c>
      <c r="N45" s="60">
        <v>1453</v>
      </c>
      <c r="O45" s="61">
        <v>1474</v>
      </c>
      <c r="P45" s="48"/>
      <c r="Q45" s="48"/>
      <c r="R45" s="48"/>
      <c r="S45" s="48"/>
      <c r="T45" s="48"/>
      <c r="U45" s="48"/>
    </row>
    <row r="46" spans="1:21" ht="30.75" customHeight="1">
      <c r="A46" s="48"/>
      <c r="B46" s="1159"/>
      <c r="C46" s="1160"/>
      <c r="D46" s="62"/>
      <c r="E46" s="1151" t="s">
        <v>13</v>
      </c>
      <c r="F46" s="1151"/>
      <c r="G46" s="1151"/>
      <c r="H46" s="1151"/>
      <c r="I46" s="1151"/>
      <c r="J46" s="1152"/>
      <c r="K46" s="63" t="s">
        <v>479</v>
      </c>
      <c r="L46" s="64" t="s">
        <v>479</v>
      </c>
      <c r="M46" s="64" t="s">
        <v>479</v>
      </c>
      <c r="N46" s="64" t="s">
        <v>479</v>
      </c>
      <c r="O46" s="65" t="s">
        <v>479</v>
      </c>
      <c r="P46" s="48"/>
      <c r="Q46" s="48"/>
      <c r="R46" s="48"/>
      <c r="S46" s="48"/>
      <c r="T46" s="48"/>
      <c r="U46" s="48"/>
    </row>
    <row r="47" spans="1:21" ht="30.75" customHeight="1">
      <c r="A47" s="48"/>
      <c r="B47" s="1159"/>
      <c r="C47" s="1160"/>
      <c r="D47" s="62"/>
      <c r="E47" s="1151" t="s">
        <v>14</v>
      </c>
      <c r="F47" s="1151"/>
      <c r="G47" s="1151"/>
      <c r="H47" s="1151"/>
      <c r="I47" s="1151"/>
      <c r="J47" s="1152"/>
      <c r="K47" s="63" t="s">
        <v>479</v>
      </c>
      <c r="L47" s="64" t="s">
        <v>479</v>
      </c>
      <c r="M47" s="64" t="s">
        <v>479</v>
      </c>
      <c r="N47" s="64" t="s">
        <v>479</v>
      </c>
      <c r="O47" s="65" t="s">
        <v>479</v>
      </c>
      <c r="P47" s="48"/>
      <c r="Q47" s="48"/>
      <c r="R47" s="48"/>
      <c r="S47" s="48"/>
      <c r="T47" s="48"/>
      <c r="U47" s="48"/>
    </row>
    <row r="48" spans="1:21" ht="30.75" customHeight="1">
      <c r="A48" s="48"/>
      <c r="B48" s="1159"/>
      <c r="C48" s="1160"/>
      <c r="D48" s="62"/>
      <c r="E48" s="1151" t="s">
        <v>15</v>
      </c>
      <c r="F48" s="1151"/>
      <c r="G48" s="1151"/>
      <c r="H48" s="1151"/>
      <c r="I48" s="1151"/>
      <c r="J48" s="1152"/>
      <c r="K48" s="63">
        <v>438</v>
      </c>
      <c r="L48" s="64">
        <v>489</v>
      </c>
      <c r="M48" s="64">
        <v>524</v>
      </c>
      <c r="N48" s="64">
        <v>501</v>
      </c>
      <c r="O48" s="65">
        <v>451</v>
      </c>
      <c r="P48" s="48"/>
      <c r="Q48" s="48"/>
      <c r="R48" s="48"/>
      <c r="S48" s="48"/>
      <c r="T48" s="48"/>
      <c r="U48" s="48"/>
    </row>
    <row r="49" spans="1:21" ht="30.75" customHeight="1">
      <c r="A49" s="48"/>
      <c r="B49" s="1159"/>
      <c r="C49" s="1160"/>
      <c r="D49" s="62"/>
      <c r="E49" s="1151" t="s">
        <v>16</v>
      </c>
      <c r="F49" s="1151"/>
      <c r="G49" s="1151"/>
      <c r="H49" s="1151"/>
      <c r="I49" s="1151"/>
      <c r="J49" s="1152"/>
      <c r="K49" s="63">
        <v>4</v>
      </c>
      <c r="L49" s="64">
        <v>4</v>
      </c>
      <c r="M49" s="64">
        <v>4</v>
      </c>
      <c r="N49" s="64">
        <v>4</v>
      </c>
      <c r="O49" s="65" t="s">
        <v>479</v>
      </c>
      <c r="P49" s="48"/>
      <c r="Q49" s="48"/>
      <c r="R49" s="48"/>
      <c r="S49" s="48"/>
      <c r="T49" s="48"/>
      <c r="U49" s="48"/>
    </row>
    <row r="50" spans="1:21" ht="30.75" customHeight="1">
      <c r="A50" s="48"/>
      <c r="B50" s="1159"/>
      <c r="C50" s="1160"/>
      <c r="D50" s="62"/>
      <c r="E50" s="1151" t="s">
        <v>17</v>
      </c>
      <c r="F50" s="1151"/>
      <c r="G50" s="1151"/>
      <c r="H50" s="1151"/>
      <c r="I50" s="1151"/>
      <c r="J50" s="1152"/>
      <c r="K50" s="63">
        <v>65</v>
      </c>
      <c r="L50" s="64">
        <v>64</v>
      </c>
      <c r="M50" s="64">
        <v>64</v>
      </c>
      <c r="N50" s="64">
        <v>64</v>
      </c>
      <c r="O50" s="65">
        <v>61</v>
      </c>
      <c r="P50" s="48"/>
      <c r="Q50" s="48"/>
      <c r="R50" s="48"/>
      <c r="S50" s="48"/>
      <c r="T50" s="48"/>
      <c r="U50" s="48"/>
    </row>
    <row r="51" spans="1:21" ht="30.75" customHeight="1">
      <c r="A51" s="48"/>
      <c r="B51" s="1161"/>
      <c r="C51" s="1162"/>
      <c r="D51" s="66"/>
      <c r="E51" s="1151" t="s">
        <v>18</v>
      </c>
      <c r="F51" s="1151"/>
      <c r="G51" s="1151"/>
      <c r="H51" s="1151"/>
      <c r="I51" s="1151"/>
      <c r="J51" s="1152"/>
      <c r="K51" s="63" t="s">
        <v>479</v>
      </c>
      <c r="L51" s="64" t="s">
        <v>479</v>
      </c>
      <c r="M51" s="64" t="s">
        <v>479</v>
      </c>
      <c r="N51" s="64" t="s">
        <v>479</v>
      </c>
      <c r="O51" s="65" t="s">
        <v>479</v>
      </c>
      <c r="P51" s="48"/>
      <c r="Q51" s="48"/>
      <c r="R51" s="48"/>
      <c r="S51" s="48"/>
      <c r="T51" s="48"/>
      <c r="U51" s="48"/>
    </row>
    <row r="52" spans="1:21" ht="30.75" customHeight="1">
      <c r="A52" s="48"/>
      <c r="B52" s="1149" t="s">
        <v>19</v>
      </c>
      <c r="C52" s="1150"/>
      <c r="D52" s="66"/>
      <c r="E52" s="1151" t="s">
        <v>20</v>
      </c>
      <c r="F52" s="1151"/>
      <c r="G52" s="1151"/>
      <c r="H52" s="1151"/>
      <c r="I52" s="1151"/>
      <c r="J52" s="1152"/>
      <c r="K52" s="63">
        <v>1655</v>
      </c>
      <c r="L52" s="64">
        <v>1703</v>
      </c>
      <c r="M52" s="64">
        <v>1718</v>
      </c>
      <c r="N52" s="64">
        <v>1737</v>
      </c>
      <c r="O52" s="65">
        <v>1766</v>
      </c>
      <c r="P52" s="48"/>
      <c r="Q52" s="48"/>
      <c r="R52" s="48"/>
      <c r="S52" s="48"/>
      <c r="T52" s="48"/>
      <c r="U52" s="48"/>
    </row>
    <row r="53" spans="1:21" ht="30.75" customHeight="1" thickBot="1">
      <c r="A53" s="48"/>
      <c r="B53" s="1153" t="s">
        <v>21</v>
      </c>
      <c r="C53" s="1154"/>
      <c r="D53" s="67"/>
      <c r="E53" s="1155" t="s">
        <v>22</v>
      </c>
      <c r="F53" s="1155"/>
      <c r="G53" s="1155"/>
      <c r="H53" s="1155"/>
      <c r="I53" s="1155"/>
      <c r="J53" s="1156"/>
      <c r="K53" s="68">
        <v>484</v>
      </c>
      <c r="L53" s="69">
        <v>384</v>
      </c>
      <c r="M53" s="69">
        <v>348</v>
      </c>
      <c r="N53" s="69">
        <v>285</v>
      </c>
      <c r="O53" s="70">
        <v>220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2016-04-20T04:22:47Z</cp:lastPrinted>
  <dcterms:created xsi:type="dcterms:W3CDTF">2016-02-15T01:28:08Z</dcterms:created>
  <dcterms:modified xsi:type="dcterms:W3CDTF">2016-04-20T09:07:49Z</dcterms:modified>
</cp:coreProperties>
</file>