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8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C38" i="9"/>
  <c r="CO37" i="9"/>
  <c r="BW37" i="9"/>
  <c r="AM37" i="9"/>
  <c r="CO36" i="9"/>
  <c r="BW36" i="9"/>
  <c r="AM36" i="9"/>
  <c r="CO35" i="9"/>
  <c r="BW35" i="9"/>
  <c r="CO34" i="9"/>
  <c r="BW34" i="9"/>
  <c r="C34" i="9"/>
  <c r="C35" i="9" s="1"/>
  <c r="C36" i="9" s="1"/>
  <c r="C37" i="9" s="1"/>
  <c r="U34" i="9" l="1"/>
  <c r="U35" i="9" s="1"/>
  <c r="U36" i="9" s="1"/>
  <c r="U37" i="9" s="1"/>
  <c r="U38" i="9" s="1"/>
  <c r="AM34" i="9"/>
  <c r="AM35" i="9" s="1"/>
  <c r="BE34" i="9"/>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<sst xmlns="http://schemas.openxmlformats.org/spreadsheetml/2006/main" count="1025" uniqueCount="568">
  <si>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</si>
  <si>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</si>
  <si>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</si>
  <si>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</si>
  <si>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</si>
  <si>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</si>
  <si>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</si>
  <si>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</si>
  <si>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</si>
  <si>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</si>
  <si>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</si>
  <si>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</si>
  <si>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</si>
  <si>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</si>
  <si>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</si>
  <si>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</si>
  <si>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</si>
  <si>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</si>
  <si>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</si>
  <si>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</si>
  <si>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</si>
  <si>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</si>
  <si>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</si>
  <si>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</si>
  <si>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</si>
  <si>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</si>
  <si>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</si>
  <si>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</si>
  <si>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</si>
  <si>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</si>
  <si>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</si>
  <si>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</si>
  <si>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</si>
  <si>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</si>
  <si>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</si>
  <si>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</si>
  <si>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</si>
  <si>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</si>
  <si>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</si>
  <si>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</si>
  <si>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</si>
  <si>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</si>
  <si>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</si>
  <si>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</si>
  <si>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</si>
  <si>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</si>
  <si>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</si>
  <si>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</si>
  <si>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</si>
  <si>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</si>
  <si>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</si>
  <si>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</si>
  <si>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</si>
  <si>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</si>
  <si>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</si>
  <si>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</si>
  <si>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</si>
  <si>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</si>
  <si>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</si>
  <si>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</si>
  <si>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</si>
  <si>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</si>
  <si>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</si>
  <si>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</si>
  <si>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</si>
  <si>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</si>
  <si>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</si>
  <si>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</si>
  <si>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</si>
  <si>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</si>
  <si>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</si>
  <si>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</si>
  <si>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</si>
  <si>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</si>
  <si>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</si>
  <si>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</si>
  <si>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</si>
  <si>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</si>
  <si>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</si>
  <si>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</si>
  <si>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</si>
  <si>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</si>
  <si>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</si>
  <si>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</si>
  <si>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</si>
  <si>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</si>
  <si>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</si>
  <si>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</si>
  <si>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</si>
  <si>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</si>
  <si>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</si>
  <si>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</si>
  <si>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</si>
  <si>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</si>
  <si>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</si>
  <si>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</si>
  <si>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</si>
  <si>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</si>
  <si>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</si>
  <si>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</si>
  <si>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</si>
  <si>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</si>
  <si>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</si>
  <si>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</si>
  <si>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</si>
  <si>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</si>
  <si>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</si>
  <si>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</si>
  <si>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</si>
  <si>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</si>
  <si>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</si>
  <si>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</si>
  <si>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</si>
  <si>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</si>
  <si>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</si>
  <si>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</si>
  <si>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</si>
  <si>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</si>
  <si>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</si>
  <si>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</si>
  <si>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</si>
  <si>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</si>
  <si>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</si>
  <si>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</si>
  <si>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</si>
  <si>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</si>
  <si>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</si>
  <si>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</si>
  <si>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</si>
  <si>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</si>
  <si>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</si>
  <si>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</si>
  <si>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</si>
  <si>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</si>
  <si>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</si>
  <si>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</si>
  <si>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</si>
  <si>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</si>
  <si>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</si>
  <si>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</si>
  <si>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</si>
  <si>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</si>
  <si>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</si>
  <si>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</si>
  <si>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</si>
  <si>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</si>
  <si>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</si>
  <si>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</si>
  <si>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</si>
  <si>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</si>
  <si>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</si>
  <si>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</si>
  <si>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</si>
  <si>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</si>
  <si>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</si>
  <si>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</si>
  <si>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</si>
  <si>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</si>
  <si>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</si>
  <si>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</si>
  <si>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</si>
  <si>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</si>
  <si>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</si>
  <si>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</si>
  <si>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</si>
  <si>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</si>
  <si>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</si>
  <si>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</si>
  <si>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</si>
  <si>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</si>
  <si>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</si>
  <si>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</si>
  <si>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</si>
  <si>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</si>
  <si>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</si>
  <si>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</si>
  <si>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</si>
  <si>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</si>
  <si>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</si>
  <si>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</si>
  <si>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</si>
  <si>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</si>
  <si>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</si>
  <si>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</si>
  <si>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</si>
  <si>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</si>
  <si>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</si>
  <si>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</si>
  <si>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</si>
  <si>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</si>
  <si>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</si>
  <si>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</si>
  <si>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</si>
  <si>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</si>
  <si>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岐阜県飛騨市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</si>
  <si>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</si>
  <si>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</si>
  <si>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</si>
  <si>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</si>
  <si>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</si>
  <si>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</si>
  <si>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</si>
  <si>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</si>
  <si>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</si>
  <si>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</si>
  <si>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</si>
  <si>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</si>
  <si>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</si>
  <si>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</si>
  <si>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</si>
  <si>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</si>
  <si>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</si>
  <si>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</si>
  <si>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</si>
  <si>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</si>
  <si>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</si>
  <si>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</si>
  <si>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</si>
  <si>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</si>
  <si>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</si>
  <si>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</si>
  <si>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</si>
  <si>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</si>
  <si>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</si>
  <si>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</si>
  <si>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</si>
  <si>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</si>
  <si>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</si>
  <si>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</si>
  <si>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</si>
  <si>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</si>
  <si>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</si>
  <si>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</si>
  <si>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</si>
  <si>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</si>
  <si>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</si>
  <si>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</si>
  <si>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</si>
  <si>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</si>
  <si>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</si>
  <si>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</si>
  <si>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</si>
  <si>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</si>
  <si>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</si>
  <si>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</si>
  <si>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</si>
  <si>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</si>
  <si>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</si>
  <si>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</si>
  <si>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</si>
  <si>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</si>
  <si>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</si>
  <si>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</si>
  <si>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</si>
  <si>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</si>
  <si>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</si>
  <si>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</si>
  <si>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</si>
  <si>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</si>
  <si>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</si>
  <si>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</si>
  <si>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</si>
  <si>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</si>
  <si>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</si>
  <si>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</si>
  <si>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</si>
  <si>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</si>
  <si>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</si>
  <si>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</si>
  <si>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</si>
  <si>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</si>
  <si>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</si>
  <si>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</si>
  <si>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</si>
  <si>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</si>
  <si>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</si>
  <si>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</si>
  <si>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</si>
  <si>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</si>
  <si>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</si>
  <si>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</si>
  <si>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</si>
  <si>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</si>
  <si>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</si>
  <si>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</si>
  <si>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</si>
  <si>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</si>
  <si>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</si>
  <si>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</si>
  <si>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</si>
  <si>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</si>
  <si>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</si>
  <si>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</si>
  <si>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</si>
  <si>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</si>
  <si>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</si>
  <si>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</si>
  <si>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</si>
  <si>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</si>
  <si>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</si>
  <si>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</si>
  <si>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</si>
  <si>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</si>
  <si>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</si>
  <si>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</si>
  <si>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</si>
  <si>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</si>
  <si>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</si>
  <si>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</si>
  <si>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</si>
  <si>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</si>
  <si>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</si>
  <si>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</si>
  <si>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</si>
  <si>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</si>
  <si>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</si>
  <si>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</si>
  <si>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</si>
  <si>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</si>
  <si>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</si>
  <si>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</si>
  <si>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</si>
  <si>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</si>
  <si>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</si>
  <si>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</si>
  <si>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</si>
  <si>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</si>
  <si>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</si>
  <si>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</si>
  <si>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</si>
  <si>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</si>
  <si>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</si>
  <si>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</si>
  <si>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</si>
  <si>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</si>
  <si>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</si>
  <si>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</si>
  <si>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</si>
  <si>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</si>
  <si>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</si>
  <si>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</si>
  <si>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</si>
  <si>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</si>
  <si>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</si>
  <si>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岐阜県飛騨市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</si>
  <si>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</si>
  <si>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</si>
  <si>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</si>
  <si>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</si>
  <si>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</si>
  <si>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</si>
  <si>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</si>
  <si>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</si>
  <si>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</si>
  <si>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</si>
  <si>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</si>
  <si>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</si>
  <si>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</si>
  <si>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</si>
  <si>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</si>
  <si>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</si>
  <si>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</si>
  <si>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</si>
  <si>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</si>
  <si>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</si>
  <si>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情報施設特別会計</t>
    <phoneticPr fontId="5"/>
  </si>
  <si>
    <t>給食費特別会計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</si>
  <si>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</si>
  <si>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</si>
  <si>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</si>
  <si>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</si>
  <si>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</si>
  <si>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</si>
  <si>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</si>
  <si>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</si>
  <si>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</si>
  <si>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</si>
  <si>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</si>
  <si>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</si>
  <si>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</si>
  <si>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</si>
  <si>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</si>
  <si>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</si>
  <si>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</si>
  <si>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</si>
  <si>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</si>
  <si>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</si>
  <si>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</si>
  <si>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</si>
  <si>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</si>
  <si>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</si>
  <si>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</si>
  <si>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</si>
  <si>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</si>
  <si>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</si>
  <si>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</si>
  <si>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</si>
  <si>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</si>
  <si>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</si>
  <si>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</si>
  <si>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</si>
  <si>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</si>
  <si>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</si>
  <si>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</si>
  <si>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</si>
  <si>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</si>
  <si>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</si>
  <si>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</si>
  <si>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</si>
  <si>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</si>
  <si>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</si>
  <si>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</si>
  <si>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</si>
  <si>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</si>
  <si>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</si>
  <si>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</si>
  <si>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</si>
  <si>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</si>
  <si>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</si>
  <si>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</si>
  <si>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</si>
  <si>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</si>
  <si>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</si>
  <si>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</si>
  <si>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</si>
  <si>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</si>
  <si>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</si>
  <si>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</si>
  <si>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</si>
  <si>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</si>
  <si>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</si>
  <si>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</si>
  <si>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</si>
  <si>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</si>
  <si>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</si>
  <si>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</si>
  <si>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</si>
  <si>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</si>
  <si>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</si>
  <si>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</si>
  <si>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</si>
  <si>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</si>
  <si>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</si>
  <si>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</si>
  <si>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</si>
  <si>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</si>
  <si>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</si>
  <si>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</si>
  <si>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</si>
  <si>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</si>
  <si>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</si>
  <si>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</si>
  <si>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</si>
  <si>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</si>
  <si>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</si>
  <si>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</si>
  <si>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</si>
  <si>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</si>
  <si>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</si>
  <si>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</si>
  <si>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</si>
  <si>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</si>
  <si>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</si>
  <si>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</si>
  <si>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</si>
  <si>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</si>
  <si>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</si>
  <si>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</si>
  <si>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</si>
  <si>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</si>
  <si>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</si>
  <si>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</si>
  <si>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</si>
  <si>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</si>
  <si>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</si>
  <si>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</si>
  <si>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</si>
  <si>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</si>
  <si>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</si>
  <si>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</si>
  <si>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</si>
  <si>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</si>
  <si>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</si>
  <si>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</si>
  <si>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</si>
  <si>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</si>
  <si>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</si>
  <si>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</si>
  <si>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</si>
  <si>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</si>
  <si>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</si>
  <si>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</si>
  <si>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</si>
  <si>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</si>
  <si>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</si>
  <si>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</si>
  <si>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</si>
  <si>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</si>
  <si>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</si>
  <si>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</si>
  <si>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</si>
  <si>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</si>
  <si>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</si>
  <si>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</si>
  <si>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</si>
  <si>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</si>
  <si>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</si>
  <si>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</si>
  <si>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</si>
  <si>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</si>
  <si>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</si>
  <si>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</si>
  <si>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</si>
  <si>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</si>
  <si>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</si>
  <si>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</si>
  <si>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</si>
  <si>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</si>
  <si>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</si>
  <si>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</si>
  <si>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</si>
  <si>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</si>
  <si>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</si>
  <si>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</si>
  <si>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</si>
  <si>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</si>
  <si>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</si>
  <si>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</si>
  <si>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</si>
  <si>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</si>
  <si>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国民健康保険病院事業会計</t>
  </si>
  <si>
    <t>一般会計</t>
  </si>
  <si>
    <t>水道事業会計</t>
  </si>
  <si>
    <t>国民健康保険特別会計（事業勘定）</t>
  </si>
  <si>
    <t>介護保険特別会計（保険勘定）</t>
  </si>
  <si>
    <t>公共下水道事業特別会計</t>
  </si>
  <si>
    <t>情報施設特別会計</t>
  </si>
  <si>
    <t>後期高齢者医療特別会計</t>
  </si>
  <si>
    <t>その他会計（赤字）</t>
  </si>
  <si>
    <t>▲ 0.00</t>
  </si>
  <si>
    <t>その他会計（黒字）</t>
  </si>
  <si>
    <t>基金繰入272百万円</t>
    <rPh sb="0" eb="2">
      <t>キキン</t>
    </rPh>
    <rPh sb="2" eb="4">
      <t>クリイレ</t>
    </rPh>
    <rPh sb="7" eb="10">
      <t>ヒャクマンエン</t>
    </rPh>
    <phoneticPr fontId="2"/>
  </si>
  <si>
    <t>-</t>
    <phoneticPr fontId="2"/>
  </si>
  <si>
    <t>-</t>
    <phoneticPr fontId="2"/>
  </si>
  <si>
    <t>-</t>
    <phoneticPr fontId="2"/>
  </si>
  <si>
    <t>基金繰入30百万円</t>
    <rPh sb="0" eb="2">
      <t>キキン</t>
    </rPh>
    <rPh sb="2" eb="4">
      <t>クリイレ</t>
    </rPh>
    <rPh sb="6" eb="9">
      <t>ヒャクマンエン</t>
    </rPh>
    <phoneticPr fontId="2"/>
  </si>
  <si>
    <t>-</t>
    <phoneticPr fontId="2"/>
  </si>
  <si>
    <t>-</t>
    <phoneticPr fontId="2"/>
  </si>
  <si>
    <t>基金繰入32百万円</t>
    <rPh sb="0" eb="2">
      <t>キキン</t>
    </rPh>
    <rPh sb="2" eb="4">
      <t>クリイレ</t>
    </rPh>
    <rPh sb="6" eb="9">
      <t>ヒャクマンエン</t>
    </rPh>
    <phoneticPr fontId="2"/>
  </si>
  <si>
    <t>法非適用企業　基金繰入30百万円</t>
    <rPh sb="7" eb="9">
      <t>キキン</t>
    </rPh>
    <rPh sb="9" eb="11">
      <t>クリイレ</t>
    </rPh>
    <rPh sb="13" eb="16">
      <t>ヒャクマンエン</t>
    </rPh>
    <phoneticPr fontId="5"/>
  </si>
  <si>
    <t>岐阜県市町村退職手当組合</t>
    <rPh sb="0" eb="3">
      <t>ギフケン</t>
    </rPh>
    <rPh sb="3" eb="6">
      <t>シチョウソン</t>
    </rPh>
    <rPh sb="6" eb="8">
      <t>タイショク</t>
    </rPh>
    <rPh sb="8" eb="10">
      <t>テアテ</t>
    </rPh>
    <rPh sb="10" eb="12">
      <t>クミアイ</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</si>
  <si>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</si>
  <si>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</si>
  <si>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古川国府給食センター利用組合（一般会計分）</t>
    <rPh sb="0" eb="2">
      <t>フルカワ</t>
    </rPh>
    <rPh sb="2" eb="4">
      <t>コクフ</t>
    </rPh>
    <rPh sb="4" eb="6">
      <t>キュウショク</t>
    </rPh>
    <rPh sb="10" eb="12">
      <t>リヨウ</t>
    </rPh>
    <rPh sb="12" eb="14">
      <t>クミアイ</t>
    </rPh>
    <rPh sb="15" eb="17">
      <t>イッパン</t>
    </rPh>
    <rPh sb="17" eb="19">
      <t>カイケイ</t>
    </rPh>
    <rPh sb="19" eb="20">
      <t>ブン</t>
    </rPh>
    <phoneticPr fontId="2"/>
  </si>
  <si>
    <t>古川国府給食センター利用組合（特別会計分）</t>
    <rPh sb="0" eb="2">
      <t>フルカワ</t>
    </rPh>
    <rPh sb="2" eb="4">
      <t>コクフ</t>
    </rPh>
    <rPh sb="4" eb="6">
      <t>キュウショク</t>
    </rPh>
    <rPh sb="10" eb="12">
      <t>リヨウ</t>
    </rPh>
    <rPh sb="12" eb="14">
      <t>クミアイ</t>
    </rPh>
    <rPh sb="15" eb="17">
      <t>トクベツ</t>
    </rPh>
    <rPh sb="17" eb="19">
      <t>カイケイ</t>
    </rPh>
    <rPh sb="19" eb="20">
      <t>ブン</t>
    </rPh>
    <phoneticPr fontId="2"/>
  </si>
  <si>
    <t>岐阜県後期高齢者医療広域連合（一般会計分）</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</si>
  <si>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7">
      <t>コウレイ</t>
    </rPh>
    <rPh sb="7" eb="8">
      <t>シャ</t>
    </rPh>
    <rPh sb="8" eb="10">
      <t>イリョウ</t>
    </rPh>
    <rPh sb="10" eb="12">
      <t>コウイキ</t>
    </rPh>
    <rPh sb="12" eb="14">
      <t>レンゴウ</t>
    </rPh>
    <rPh sb="15" eb="17">
      <t>トクベツ</t>
    </rPh>
    <rPh sb="17" eb="19">
      <t>カイケイ</t>
    </rPh>
    <rPh sb="19" eb="20">
      <t>ブン</t>
    </rPh>
    <phoneticPr fontId="2"/>
  </si>
  <si>
    <t>基金繰入1,660百万円</t>
    <rPh sb="0" eb="2">
      <t>キキン</t>
    </rPh>
    <rPh sb="2" eb="4">
      <t>クリイレ</t>
    </rPh>
    <rPh sb="9" eb="12">
      <t>ヒャクマンエン</t>
    </rPh>
    <phoneticPr fontId="2"/>
  </si>
  <si>
    <t>法適用</t>
    <rPh sb="0" eb="1">
      <t>ホウ</t>
    </rPh>
    <rPh sb="1" eb="3">
      <t>テキヨウ</t>
    </rPh>
    <phoneticPr fontId="2"/>
  </si>
  <si>
    <t>基金繰入1,464百万円</t>
    <rPh sb="0" eb="2">
      <t>キキン</t>
    </rPh>
    <rPh sb="2" eb="4">
      <t>クリイレ</t>
    </rPh>
    <rPh sb="9" eb="12">
      <t>ヒャクマンエン</t>
    </rPh>
    <phoneticPr fontId="2"/>
  </si>
  <si>
    <t>飛騨市土地開発公社</t>
    <rPh sb="0" eb="2">
      <t>ヒダ</t>
    </rPh>
    <rPh sb="2" eb="3">
      <t>シ</t>
    </rPh>
    <rPh sb="3" eb="5">
      <t>トチ</t>
    </rPh>
    <rPh sb="5" eb="7">
      <t>カイハツ</t>
    </rPh>
    <rPh sb="7" eb="9">
      <t>コウシャ</t>
    </rPh>
    <phoneticPr fontId="2"/>
  </si>
  <si>
    <t>株式会社季古里</t>
    <rPh sb="0" eb="2">
      <t>カブシキ</t>
    </rPh>
    <rPh sb="2" eb="4">
      <t>カイシャ</t>
    </rPh>
    <rPh sb="4" eb="5">
      <t>キ</t>
    </rPh>
    <rPh sb="5" eb="7">
      <t>フルサト</t>
    </rPh>
    <phoneticPr fontId="2"/>
  </si>
  <si>
    <t>株式会社ねっとかわい</t>
    <rPh sb="0" eb="2">
      <t>カブシキ</t>
    </rPh>
    <rPh sb="2" eb="4">
      <t>カイシャ</t>
    </rPh>
    <phoneticPr fontId="2"/>
  </si>
  <si>
    <t>株式会社飛騨まんが王国</t>
    <rPh sb="0" eb="2">
      <t>カブシキ</t>
    </rPh>
    <rPh sb="2" eb="4">
      <t>カイシャ</t>
    </rPh>
    <rPh sb="4" eb="6">
      <t>ヒダ</t>
    </rPh>
    <rPh sb="9" eb="11">
      <t>オウコク</t>
    </rPh>
    <phoneticPr fontId="2"/>
  </si>
  <si>
    <t>-</t>
    <phoneticPr fontId="2"/>
  </si>
  <si>
    <t>基金繰入17百万円</t>
    <rPh sb="0" eb="2">
      <t>キキン</t>
    </rPh>
    <rPh sb="2" eb="4">
      <t>クリイレ</t>
    </rPh>
    <rPh sb="6" eb="9">
      <t>ヒャクマンエン</t>
    </rPh>
    <phoneticPr fontId="2"/>
  </si>
  <si>
    <t>基金繰入1百万円</t>
    <rPh sb="0" eb="2">
      <t>キキン</t>
    </rPh>
    <rPh sb="2" eb="4">
      <t>クリイレ</t>
    </rPh>
    <rPh sb="5" eb="8">
      <t>ヒャクマンエン</t>
    </rPh>
    <phoneticPr fontId="2"/>
  </si>
  <si>
    <t>法非適用企業　基金繰入13百万円</t>
    <rPh sb="7" eb="9">
      <t>キキン</t>
    </rPh>
    <rPh sb="9" eb="11">
      <t>クリイレ</t>
    </rPh>
    <rPh sb="13" eb="16">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</si>
</sst>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235789</c:v>
                </c:pt>
                <c:pt idx="1">
                  <c:v>146942</c:v>
                </c:pt>
                <c:pt idx="2">
                  <c:v>191266</c:v>
                </c:pt>
                <c:pt idx="3">
                  <c:v>104269</c:v>
                </c:pt>
                <c:pt idx="4">
                  <c:v>97149</c:v>
                </c:pt>
              </c:numCache>
            </c:numRef>
          </c:val>
          <c:smooth val="0"/>
        </c:ser>
        <c:dLbls>
          <c:showLegendKey val="0"/>
          <c:showVal val="0"/>
          <c:showCatName val="0"/>
          <c:showSerName val="0"/>
          <c:showPercent val="0"/>
          <c:showBubbleSize val="0"/>
        </c:dLbls>
        <c:marker val="1"/>
        <c:smooth val="0"/>
        <c:axId val="94379008"/>
        <c:axId val="94385280"/>
      </c:lineChart>
      <c:catAx>
        <c:axId val="94379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85280"/>
        <c:crosses val="autoZero"/>
        <c:auto val="1"/>
        <c:lblAlgn val="ctr"/>
        <c:lblOffset val="100"/>
        <c:tickLblSkip val="1"/>
        <c:tickMarkSkip val="1"/>
        <c:noMultiLvlLbl val="0"/>
      </c:catAx>
      <c:valAx>
        <c:axId val="94385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7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8.25</c:v>
                </c:pt>
                <c:pt idx="1">
                  <c:v>11.78</c:v>
                </c:pt>
                <c:pt idx="2">
                  <c:v>9.67</c:v>
                </c:pt>
                <c:pt idx="3">
                  <c:v>10.66</c:v>
                </c:pt>
                <c:pt idx="4">
                  <c:v>11.96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27.98</c:v>
                </c:pt>
                <c:pt idx="1">
                  <c:v>32.92</c:v>
                </c:pt>
                <c:pt idx="2">
                  <c:v>40.15</c:v>
                </c:pt>
                <c:pt idx="3">
                  <c:v>47.55</c:v>
                </c:pt>
                <c:pt idx="4">
                  <c:v>58.17</c:v>
                </c:pt>
              </c:numCache>
            </c:numRef>
          </c:val>
        </c:ser>
        <c:dLbls>
          <c:showLegendKey val="0"/>
          <c:showVal val="0"/>
          <c:showCatName val="0"/>
          <c:showSerName val="0"/>
          <c:showPercent val="0"/>
          <c:showBubbleSize val="0"/>
        </c:dLbls>
        <c:gapWidth val="250"/>
        <c:overlap val="100"/>
        <c:axId val="94816896"/>
        <c:axId val="9482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4.6100000000000003</c:v>
                </c:pt>
                <c:pt idx="1">
                  <c:v>6.17</c:v>
                </c:pt>
                <c:pt idx="2">
                  <c:v>2.11</c:v>
                </c:pt>
                <c:pt idx="3">
                  <c:v>4.5599999999999996</c:v>
                </c:pt>
                <c:pt idx="4">
                  <c:v>3.59</c:v>
                </c:pt>
              </c:numCache>
            </c:numRef>
          </c:val>
          <c:smooth val="0"/>
        </c:ser>
        <c:dLbls>
          <c:showLegendKey val="0"/>
          <c:showVal val="0"/>
          <c:showCatName val="0"/>
          <c:showSerName val="0"/>
          <c:showPercent val="0"/>
          <c:showBubbleSize val="0"/>
        </c:dLbls>
        <c:marker val="1"/>
        <c:smooth val="0"/>
        <c:axId val="94816896"/>
        <c:axId val="94827264"/>
      </c:lineChart>
      <c:catAx>
        <c:axId val="948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827264"/>
        <c:crosses val="autoZero"/>
        <c:auto val="1"/>
        <c:lblAlgn val="ctr"/>
        <c:lblOffset val="100"/>
        <c:tickLblSkip val="1"/>
        <c:tickMarkSkip val="1"/>
        <c:noMultiLvlLbl val="0"/>
      </c:catAx>
      <c:valAx>
        <c:axId val="9482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0.42</c:v>
                </c:pt>
                <c:pt idx="2">
                  <c:v>#N/A</c:v>
                </c:pt>
                <c:pt idx="3">
                  <c:v>0.15</c:v>
                </c:pt>
                <c:pt idx="4">
                  <c:v>#N/A</c:v>
                </c:pt>
                <c:pt idx="5">
                  <c:v>0.16</c:v>
                </c:pt>
                <c:pt idx="6">
                  <c:v>#N/A</c:v>
                </c:pt>
                <c:pt idx="7">
                  <c:v>0.15</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0.06</c:v>
                </c:pt>
              </c:numCache>
            </c:numRef>
          </c:val>
        </c:ser>
        <c:ser>
          <c:idx val="3"/>
          <c:order val="3"/>
          <c:tx>
            <c:strRef>
              <c:f>データシート!$A$30</c:f>
              <c:strCache>
                <c:ptCount val="1"/>
                <c:pt idx="0">
                  <c:v>情報施設特別会計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0.26</c:v>
                </c:pt>
                <c:pt idx="4">
                  <c:v>#N/A</c:v>
                </c:pt>
                <c:pt idx="5">
                  <c:v>0.06</c:v>
                </c:pt>
                <c:pt idx="6">
                  <c:v>#N/A</c:v>
                </c:pt>
                <c:pt idx="7">
                  <c:v>0.06</c:v>
                </c:pt>
                <c:pt idx="8">
                  <c:v>#N/A</c:v>
                </c:pt>
                <c:pt idx="9">
                  <c:v>7.0000000000000007E-2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0.42</c:v>
                </c:pt>
                <c:pt idx="2">
                  <c:v>#N/A</c:v>
                </c:pt>
                <c:pt idx="3">
                  <c:v>0.28000000000000003</c:v>
                </c:pt>
                <c:pt idx="4">
                  <c:v>#N/A</c:v>
                </c:pt>
                <c:pt idx="5">
                  <c:v>0.23</c:v>
                </c:pt>
                <c:pt idx="6">
                  <c:v>#N/A</c:v>
                </c:pt>
                <c:pt idx="7">
                  <c:v>0.11</c:v>
                </c:pt>
                <c:pt idx="8">
                  <c:v>#N/A</c:v>
                </c:pt>
                <c:pt idx="9">
                  <c:v>0.08</c:v>
                </c:pt>
              </c:numCache>
            </c:numRef>
          </c:val>
        </c:ser>
        <c:ser>
          <c:idx val="5"/>
          <c:order val="5"/>
          <c:tx>
            <c:strRef>
              <c:f>データシート!$A$32</c:f>
              <c:strCache>
                <c:ptCount val="1"/>
                <c:pt idx="0">
                  <c:v>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1.01</c:v>
                </c:pt>
                <c:pt idx="2">
                  <c:v>#N/A</c:v>
                </c:pt>
                <c:pt idx="3">
                  <c:v>1.08</c:v>
                </c:pt>
                <c:pt idx="4">
                  <c:v>#N/A</c:v>
                </c:pt>
                <c:pt idx="5">
                  <c:v>0.78</c:v>
                </c:pt>
                <c:pt idx="6">
                  <c:v>#N/A</c:v>
                </c:pt>
                <c:pt idx="7">
                  <c:v>0.62</c:v>
                </c:pt>
                <c:pt idx="8">
                  <c:v>#N/A</c:v>
                </c:pt>
                <c:pt idx="9">
                  <c:v>0.95</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2.76</c:v>
                </c:pt>
                <c:pt idx="2">
                  <c:v>#N/A</c:v>
                </c:pt>
                <c:pt idx="3">
                  <c:v>1.59</c:v>
                </c:pt>
                <c:pt idx="4">
                  <c:v>#N/A</c:v>
                </c:pt>
                <c:pt idx="5">
                  <c:v>1.4</c:v>
                </c:pt>
                <c:pt idx="6">
                  <c:v>#N/A</c:v>
                </c:pt>
                <c:pt idx="7">
                  <c:v>1.57</c:v>
                </c:pt>
                <c:pt idx="8">
                  <c:v>#N/A</c:v>
                </c:pt>
                <c:pt idx="9">
                  <c:v>1.0900000000000001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7.77</c:v>
                </c:pt>
                <c:pt idx="2">
                  <c:v>#N/A</c:v>
                </c:pt>
                <c:pt idx="3">
                  <c:v>8.64</c:v>
                </c:pt>
                <c:pt idx="4">
                  <c:v>#N/A</c:v>
                </c:pt>
                <c:pt idx="5">
                  <c:v>8.3800000000000008</c:v>
                </c:pt>
                <c:pt idx="6">
                  <c:v>#N/A</c:v>
                </c:pt>
                <c:pt idx="7">
                  <c:v>9.17</c:v>
                </c:pt>
                <c:pt idx="8">
                  <c:v>#N/A</c:v>
                </c:pt>
                <c:pt idx="9">
                  <c:v>9.9700000000000006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8.08</c:v>
                </c:pt>
                <c:pt idx="2">
                  <c:v>#N/A</c:v>
                </c:pt>
                <c:pt idx="3">
                  <c:v>11.51</c:v>
                </c:pt>
                <c:pt idx="4">
                  <c:v>#N/A</c:v>
                </c:pt>
                <c:pt idx="5">
                  <c:v>9.59</c:v>
                </c:pt>
                <c:pt idx="6">
                  <c:v>#N/A</c:v>
                </c:pt>
                <c:pt idx="7">
                  <c:v>10.58</c:v>
                </c:pt>
                <c:pt idx="8">
                  <c:v>#N/A</c:v>
                </c:pt>
                <c:pt idx="9">
                  <c:v>11.87</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14.17</c:v>
                </c:pt>
                <c:pt idx="2">
                  <c:v>#N/A</c:v>
                </c:pt>
                <c:pt idx="3">
                  <c:v>15.91</c:v>
                </c:pt>
                <c:pt idx="4">
                  <c:v>#N/A</c:v>
                </c:pt>
                <c:pt idx="5">
                  <c:v>14.07</c:v>
                </c:pt>
                <c:pt idx="6">
                  <c:v>#N/A</c:v>
                </c:pt>
                <c:pt idx="7">
                  <c:v>13.64</c:v>
                </c:pt>
                <c:pt idx="8">
                  <c:v>#N/A</c:v>
                </c:pt>
                <c:pt idx="9">
                  <c:v>14.43</c:v>
                </c:pt>
              </c:numCache>
            </c:numRef>
          </c:val>
        </c:ser>
        <c:dLbls>
          <c:showLegendKey val="0"/>
          <c:showVal val="0"/>
          <c:showCatName val="0"/>
          <c:showSerName val="0"/>
          <c:showPercent val="0"/>
          <c:showBubbleSize val="0"/>
        </c:dLbls>
        <c:gapWidth val="150"/>
        <c:overlap val="100"/>
        <c:axId val="95081216"/>
        <c:axId val="95082752"/>
      </c:barChart>
      <c:catAx>
        <c:axId val="950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82752"/>
        <c:crosses val="autoZero"/>
        <c:auto val="1"/>
        <c:lblAlgn val="ctr"/>
        <c:lblOffset val="100"/>
        <c:tickLblSkip val="1"/>
        <c:tickMarkSkip val="1"/>
        <c:noMultiLvlLbl val="0"/>
      </c:catAx>
      <c:valAx>
        <c:axId val="950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8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2506</c:v>
                </c:pt>
                <c:pt idx="5">
                  <c:v>2446</c:v>
                </c:pt>
                <c:pt idx="8">
                  <c:v>2494</c:v>
                </c:pt>
                <c:pt idx="11">
                  <c:v>2762</c:v>
                </c:pt>
                <c:pt idx="14">
                  <c:v>2887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63</c:v>
                </c:pt>
                <c:pt idx="3">
                  <c:v>62</c:v>
                </c:pt>
                <c:pt idx="6">
                  <c:v>61</c:v>
                </c:pt>
                <c:pt idx="9">
                  <c:v>53</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c:v>
                </c:pt>
                <c:pt idx="3">
                  <c:v>17</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919</c:v>
                </c:pt>
                <c:pt idx="3">
                  <c:v>1001</c:v>
                </c:pt>
                <c:pt idx="6">
                  <c:v>994</c:v>
                </c:pt>
                <c:pt idx="9">
                  <c:v>990</c:v>
                </c:pt>
                <c:pt idx="12">
                  <c:v>975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2809</c:v>
                </c:pt>
                <c:pt idx="3">
                  <c:v>2668</c:v>
                </c:pt>
                <c:pt idx="6">
                  <c:v>2643</c:v>
                </c:pt>
                <c:pt idx="9">
                  <c:v>2933</c:v>
                </c:pt>
                <c:pt idx="12">
                  <c:v>2971</c:v>
                </c:pt>
              </c:numCache>
            </c:numRef>
          </c:val>
        </c:ser>
        <c:dLbls>
          <c:showLegendKey val="0"/>
          <c:showVal val="0"/>
          <c:showCatName val="0"/>
          <c:showSerName val="0"/>
          <c:showPercent val="0"/>
          <c:showBubbleSize val="0"/>
        </c:dLbls>
        <c:gapWidth val="100"/>
        <c:overlap val="100"/>
        <c:axId val="93917184"/>
        <c:axId val="9391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1303</c:v>
                </c:pt>
                <c:pt idx="2">
                  <c:v>#N/A</c:v>
                </c:pt>
                <c:pt idx="3">
                  <c:v>#N/A</c:v>
                </c:pt>
                <c:pt idx="4">
                  <c:v>1302</c:v>
                </c:pt>
                <c:pt idx="5">
                  <c:v>#N/A</c:v>
                </c:pt>
                <c:pt idx="6">
                  <c:v>#N/A</c:v>
                </c:pt>
                <c:pt idx="7">
                  <c:v>1221</c:v>
                </c:pt>
                <c:pt idx="8">
                  <c:v>#N/A</c:v>
                </c:pt>
                <c:pt idx="9">
                  <c:v>#N/A</c:v>
                </c:pt>
                <c:pt idx="10">
                  <c:v>1231</c:v>
                </c:pt>
                <c:pt idx="11">
                  <c:v>#N/A</c:v>
                </c:pt>
                <c:pt idx="12">
                  <c:v>#N/A</c:v>
                </c:pt>
                <c:pt idx="13">
                  <c:v>1121</c:v>
                </c:pt>
                <c:pt idx="14">
                  <c:v>#N/A</c:v>
                </c:pt>
              </c:numCache>
            </c:numRef>
          </c:val>
          <c:smooth val="0"/>
        </c:ser>
        <c:dLbls>
          <c:showLegendKey val="0"/>
          <c:showVal val="0"/>
          <c:showCatName val="0"/>
          <c:showSerName val="0"/>
          <c:showPercent val="0"/>
          <c:showBubbleSize val="0"/>
        </c:dLbls>
        <c:marker val="1"/>
        <c:smooth val="0"/>
        <c:axId val="93917184"/>
        <c:axId val="93919104"/>
      </c:lineChart>
      <c:catAx>
        <c:axId val="939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19104"/>
        <c:crosses val="autoZero"/>
        <c:auto val="1"/>
        <c:lblAlgn val="ctr"/>
        <c:lblOffset val="100"/>
        <c:tickLblSkip val="1"/>
        <c:tickMarkSkip val="1"/>
        <c:noMultiLvlLbl val="0"/>
      </c:catAx>
      <c:valAx>
        <c:axId val="9391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25036</c:v>
                </c:pt>
                <c:pt idx="5">
                  <c:v>25369</c:v>
                </c:pt>
                <c:pt idx="8">
                  <c:v>26332</c:v>
                </c:pt>
                <c:pt idx="11">
                  <c:v>26008</c:v>
                </c:pt>
                <c:pt idx="14">
                  <c:v>25050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954</c:v>
                </c:pt>
                <c:pt idx="5">
                  <c:v>775</c:v>
                </c:pt>
                <c:pt idx="8">
                  <c:v>722</c:v>
                </c:pt>
                <c:pt idx="11">
                  <c:v>647</c:v>
                </c:pt>
                <c:pt idx="14">
                  <c:v>558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7707</c:v>
                </c:pt>
                <c:pt idx="5">
                  <c:v>7870</c:v>
                </c:pt>
                <c:pt idx="8">
                  <c:v>8993</c:v>
                </c:pt>
                <c:pt idx="11">
                  <c:v>10258</c:v>
                </c:pt>
                <c:pt idx="14">
                  <c:v>11193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3082</c:v>
                </c:pt>
                <c:pt idx="3">
                  <c:v>3031</c:v>
                </c:pt>
                <c:pt idx="6">
                  <c:v>3011</c:v>
                </c:pt>
                <c:pt idx="9">
                  <c:v>2944</c:v>
                </c:pt>
                <c:pt idx="12">
                  <c:v>2691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198</c:v>
                </c:pt>
                <c:pt idx="3">
                  <c:v>182</c:v>
                </c:pt>
                <c:pt idx="6">
                  <c:v>167</c:v>
                </c:pt>
                <c:pt idx="9">
                  <c:v>150</c:v>
                </c:pt>
                <c:pt idx="12">
                  <c:v>134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14341</c:v>
                </c:pt>
                <c:pt idx="3">
                  <c:v>13898</c:v>
                </c:pt>
                <c:pt idx="6">
                  <c:v>13193</c:v>
                </c:pt>
                <c:pt idx="9">
                  <c:v>12792</c:v>
                </c:pt>
                <c:pt idx="12">
                  <c:v>12114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415</c:v>
                </c:pt>
                <c:pt idx="3">
                  <c:v>360</c:v>
                </c:pt>
                <c:pt idx="6">
                  <c:v>306</c:v>
                </c:pt>
                <c:pt idx="9">
                  <c:v>258</c:v>
                </c:pt>
                <c:pt idx="12">
                  <c:v>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23947</c:v>
                </c:pt>
                <c:pt idx="3">
                  <c:v>23444</c:v>
                </c:pt>
                <c:pt idx="6">
                  <c:v>24117</c:v>
                </c:pt>
                <c:pt idx="9">
                  <c:v>22770</c:v>
                </c:pt>
                <c:pt idx="12">
                  <c:v>21837</c:v>
                </c:pt>
              </c:numCache>
            </c:numRef>
          </c:val>
        </c:ser>
        <c:dLbls>
          <c:showLegendKey val="0"/>
          <c:showVal val="0"/>
          <c:showCatName val="0"/>
          <c:showSerName val="0"/>
          <c:showPercent val="0"/>
          <c:showBubbleSize val="0"/>
        </c:dLbls>
        <c:gapWidth val="100"/>
        <c:overlap val="100"/>
        <c:axId val="94883840"/>
        <c:axId val="9488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8287</c:v>
                </c:pt>
                <c:pt idx="2">
                  <c:v>#N/A</c:v>
                </c:pt>
                <c:pt idx="3">
                  <c:v>#N/A</c:v>
                </c:pt>
                <c:pt idx="4">
                  <c:v>6904</c:v>
                </c:pt>
                <c:pt idx="5">
                  <c:v>#N/A</c:v>
                </c:pt>
                <c:pt idx="6">
                  <c:v>#N/A</c:v>
                </c:pt>
                <c:pt idx="7">
                  <c:v>4746</c:v>
                </c:pt>
                <c:pt idx="8">
                  <c:v>#N/A</c:v>
                </c:pt>
                <c:pt idx="9">
                  <c:v>#N/A</c:v>
                </c:pt>
                <c:pt idx="10">
                  <c:v>2002</c:v>
                </c:pt>
                <c:pt idx="11">
                  <c:v>#N/A</c:v>
                </c:pt>
                <c:pt idx="12">
                  <c:v>#N/A</c:v>
                </c:pt>
                <c:pt idx="13">
                  <c:v>193</c:v>
                </c:pt>
                <c:pt idx="14">
                  <c:v>#N/A</c:v>
                </c:pt>
              </c:numCache>
            </c:numRef>
          </c:val>
          <c:smooth val="0"/>
        </c:ser>
        <c:dLbls>
          <c:showLegendKey val="0"/>
          <c:showVal val="0"/>
          <c:showCatName val="0"/>
          <c:showSerName val="0"/>
          <c:showPercent val="0"/>
          <c:showBubbleSize val="0"/>
        </c:dLbls>
        <c:marker val="1"/>
        <c:smooth val="0"/>
        <c:axId val="94883840"/>
        <c:axId val="94885760"/>
      </c:lineChart>
      <c:catAx>
        <c:axId val="948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85760"/>
        <c:crosses val="autoZero"/>
        <c:auto val="1"/>
        <c:lblAlgn val="ctr"/>
        <c:lblOffset val="100"/>
        <c:tickLblSkip val="1"/>
        <c:tickMarkSkip val="1"/>
        <c:noMultiLvlLbl val="0"/>
      </c:catAx>
      <c:valAx>
        <c:axId val="9488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8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25,903
25,780
792.53
18,693,717
17,060,179
1,403,631
11,736,247
21,820,297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加速する人口減少と全国平均（平成</a:t>
          </a:r>
          <a:r>
            <a:rPr lang="en-US" altLang="ja-JP" sz="1300">
              <a:solidFill>
                <a:schemeClr val="dk1"/>
              </a:solidFill>
              <a:effectLst/>
              <a:latin typeface="+mn-lt"/>
              <a:ea typeface="+mn-ea"/>
              <a:cs typeface="+mn-cs"/>
            </a:rPr>
            <a:t>26</a:t>
          </a:r>
          <a:r>
            <a:rPr lang="ja-JP" altLang="en-US" sz="1300">
              <a:solidFill>
                <a:schemeClr val="dk1"/>
              </a:solidFill>
              <a:effectLst/>
              <a:latin typeface="+mn-lt"/>
              <a:ea typeface="+mn-ea"/>
              <a:cs typeface="+mn-cs"/>
            </a:rPr>
            <a:t>年</a:t>
          </a:r>
          <a:r>
            <a:rPr lang="en-US" altLang="ja-JP" sz="1300">
              <a:solidFill>
                <a:schemeClr val="dk1"/>
              </a:solidFill>
              <a:effectLst/>
              <a:latin typeface="+mn-lt"/>
              <a:ea typeface="+mn-ea"/>
              <a:cs typeface="+mn-cs"/>
            </a:rPr>
            <a:t>10</a:t>
          </a:r>
          <a:r>
            <a:rPr lang="ja-JP" altLang="en-US"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en-US" sz="1300">
              <a:solidFill>
                <a:schemeClr val="dk1"/>
              </a:solidFill>
              <a:effectLst/>
              <a:latin typeface="+mn-lt"/>
              <a:ea typeface="+mn-ea"/>
              <a:cs typeface="+mn-cs"/>
            </a:rPr>
            <a:t>日現在</a:t>
          </a:r>
          <a:r>
            <a:rPr lang="en-US" altLang="ja-JP" sz="1300">
              <a:solidFill>
                <a:schemeClr val="dk1"/>
              </a:solidFill>
              <a:effectLst/>
              <a:latin typeface="+mn-lt"/>
              <a:ea typeface="+mn-ea"/>
              <a:cs typeface="+mn-cs"/>
            </a:rPr>
            <a:t>26%</a:t>
          </a:r>
          <a:r>
            <a:rPr lang="ja-JP" altLang="en-US" sz="1300">
              <a:solidFill>
                <a:schemeClr val="dk1"/>
              </a:solidFill>
              <a:effectLst/>
              <a:latin typeface="+mn-lt"/>
              <a:ea typeface="+mn-ea"/>
              <a:cs typeface="+mn-cs"/>
            </a:rPr>
            <a:t>）を上回る高齢化率（同</a:t>
          </a:r>
          <a:r>
            <a:rPr lang="en-US" altLang="ja-JP" sz="1300">
              <a:solidFill>
                <a:schemeClr val="dk1"/>
              </a:solidFill>
              <a:effectLst/>
              <a:latin typeface="+mn-lt"/>
              <a:ea typeface="+mn-ea"/>
              <a:cs typeface="+mn-cs"/>
            </a:rPr>
            <a:t>35.58</a:t>
          </a:r>
          <a:r>
            <a:rPr lang="en-US" altLang="ja-JP" sz="1300">
              <a:effectLst/>
              <a:latin typeface="+mn-lt"/>
              <a:ea typeface="+mn-ea"/>
              <a:cs typeface="+mn-cs"/>
            </a:rPr>
            <a:t>%</a:t>
          </a:r>
          <a:r>
            <a:rPr lang="ja-JP" altLang="en-US" sz="1300">
              <a:effectLst/>
              <a:latin typeface="+mn-lt"/>
              <a:ea typeface="+mn-ea"/>
              <a:cs typeface="+mn-cs"/>
            </a:rPr>
            <a:t>）に</a:t>
          </a:r>
          <a:r>
            <a:rPr lang="ja-JP" altLang="ja-JP" sz="1300">
              <a:solidFill>
                <a:schemeClr val="dk1"/>
              </a:solidFill>
              <a:effectLst/>
              <a:latin typeface="+mn-lt"/>
              <a:ea typeface="+mn-ea"/>
              <a:cs typeface="+mn-cs"/>
            </a:rPr>
            <a:t>加え、市税の減収（前年比</a:t>
          </a:r>
          <a:r>
            <a:rPr lang="en-US" altLang="ja-JP" sz="1300">
              <a:effectLst/>
              <a:latin typeface="+mn-lt"/>
              <a:ea typeface="+mn-ea"/>
              <a:cs typeface="+mn-cs"/>
            </a:rPr>
            <a:t>97.8%</a:t>
          </a:r>
          <a:r>
            <a:rPr lang="ja-JP" altLang="ja-JP" sz="1300">
              <a:solidFill>
                <a:schemeClr val="dk1"/>
              </a:solidFill>
              <a:effectLst/>
              <a:latin typeface="+mn-lt"/>
              <a:ea typeface="+mn-ea"/>
              <a:cs typeface="+mn-cs"/>
            </a:rPr>
            <a:t>）などから類似団体を下回る結果となっている。また、中核産業が乏しいため、安定した財政基盤の確保が難しい状況にある。こうした状況を踏まえ、</a:t>
          </a:r>
          <a:r>
            <a:rPr lang="ja-JP" altLang="en-US" sz="1300" b="0" i="0">
              <a:solidFill>
                <a:schemeClr val="dk1"/>
              </a:solidFill>
              <a:effectLst/>
              <a:latin typeface="+mn-lt"/>
              <a:ea typeface="+mn-ea"/>
              <a:cs typeface="+mn-cs"/>
            </a:rPr>
            <a:t>「まち・ひと・しごと創生法」に基づく、飛騨市まち・ひと・しごと創生総合戦略や第３次行政改革大綱に沿った施策の重点化の両立に努め、経済的な活力に満ちたまちづくりを目指すとともに、長期的展望に立って持続可能な財政の構築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7" name="直線コネクタ 66"/>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0" name="直線コネクタ 69"/>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3" name="直線コネクタ 72"/>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6" name="直線コネクタ 75"/>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8" name="円/楕円 87"/>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9" name="テキスト ボックス 88"/>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4" name="円/楕円 93"/>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5" name="テキスト ボックス 94"/>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普通交付税の合併算定替縮減を踏まえ、３年振りに臨時財政対策債を発行したことにより、前年度より０．６ポイント好転し、類似団体平均を下回る結果となった。</a:t>
          </a:r>
          <a:endParaRPr kumimoji="1" lang="en-US" altLang="ja-JP" sz="1300">
            <a:latin typeface="ＭＳ Ｐゴシック"/>
          </a:endParaRPr>
        </a:p>
        <a:p>
          <a:r>
            <a:rPr kumimoji="1" lang="ja-JP" altLang="en-US" sz="1300">
              <a:latin typeface="ＭＳ Ｐゴシック"/>
            </a:rPr>
            <a:t>　しかし、義務的経費にかかる経常一般財源の増加、歳入における市税が減少している中、今後も事務事業の見直し、将来的な財政状況の把握に努め、長期展望に立った持続可能な財政の構築に努める。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168366</xdr:rowOff>
    </xdr:from>
    <xdr:to>
      <xdr:col>7</xdr:col>
      <xdr:colOff>152400</xdr:colOff>
      <xdr:row>59</xdr:row>
      <xdr:rowOff>17599</xdr:rowOff>
    </xdr:to>
    <xdr:cxnSp macro="">
      <xdr:nvCxnSpPr>
        <xdr:cNvPr id="132" name="直線コネクタ 131"/>
        <xdr:cNvCxnSpPr/>
      </xdr:nvCxnSpPr>
      <xdr:spPr>
        <a:xfrm flipV="1">
          <a:off x="4114800" y="101124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123553</xdr:rowOff>
    </xdr:from>
    <xdr:to>
      <xdr:col>6</xdr:col>
      <xdr:colOff>0</xdr:colOff>
      <xdr:row>59</xdr:row>
      <xdr:rowOff>17599</xdr:rowOff>
    </xdr:to>
    <xdr:cxnSp macro="">
      <xdr:nvCxnSpPr>
        <xdr:cNvPr id="135" name="直線コネクタ 134"/>
        <xdr:cNvCxnSpPr/>
      </xdr:nvCxnSpPr>
      <xdr:spPr>
        <a:xfrm>
          <a:off x="3225800" y="1006765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123553</xdr:rowOff>
    </xdr:from>
    <xdr:to>
      <xdr:col>4</xdr:col>
      <xdr:colOff>482600</xdr:colOff>
      <xdr:row>59</xdr:row>
      <xdr:rowOff>45176</xdr:rowOff>
    </xdr:to>
    <xdr:cxnSp macro="">
      <xdr:nvCxnSpPr>
        <xdr:cNvPr id="138" name="直線コネクタ 137"/>
        <xdr:cNvCxnSpPr/>
      </xdr:nvCxnSpPr>
      <xdr:spPr>
        <a:xfrm flipV="1">
          <a:off x="2336800" y="1006765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58057</xdr:rowOff>
    </xdr:from>
    <xdr:to>
      <xdr:col>3</xdr:col>
      <xdr:colOff>279400</xdr:colOff>
      <xdr:row>59</xdr:row>
      <xdr:rowOff>45176</xdr:rowOff>
    </xdr:to>
    <xdr:cxnSp macro="">
      <xdr:nvCxnSpPr>
        <xdr:cNvPr id="141" name="直線コネクタ 140"/>
        <xdr:cNvCxnSpPr/>
      </xdr:nvCxnSpPr>
      <xdr:spPr>
        <a:xfrm>
          <a:off x="1447800" y="1000215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117566</xdr:rowOff>
    </xdr:from>
    <xdr:to>
      <xdr:col>7</xdr:col>
      <xdr:colOff>203200</xdr:colOff>
      <xdr:row>59</xdr:row>
      <xdr:rowOff>47716</xdr:rowOff>
    </xdr:to>
    <xdr:sp macro="" textlink="">
      <xdr:nvSpPr>
        <xdr:cNvPr id="151" name="円/楕円 150"/>
        <xdr:cNvSpPr/>
      </xdr:nvSpPr>
      <xdr:spPr>
        <a:xfrm>
          <a:off x="4902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134093</xdr:rowOff>
    </xdr:from>
    <xdr:ext cx="762000" cy="259045"/>
    <xdr:sp macro="" textlink="">
      <xdr:nvSpPr>
        <xdr:cNvPr id="152" name="財政構造の弾力性該当値テキスト"/>
        <xdr:cNvSpPr txBox="1"/>
      </xdr:nvSpPr>
      <xdr:spPr>
        <a:xfrm>
          <a:off x="5041900" y="99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138249</xdr:rowOff>
    </xdr:from>
    <xdr:to>
      <xdr:col>6</xdr:col>
      <xdr:colOff>50800</xdr:colOff>
      <xdr:row>59</xdr:row>
      <xdr:rowOff>68399</xdr:rowOff>
    </xdr:to>
    <xdr:sp macro="" textlink="">
      <xdr:nvSpPr>
        <xdr:cNvPr id="153" name="円/楕円 152"/>
        <xdr:cNvSpPr/>
      </xdr:nvSpPr>
      <xdr:spPr>
        <a:xfrm>
          <a:off x="4064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78576</xdr:rowOff>
    </xdr:from>
    <xdr:ext cx="736600" cy="259045"/>
    <xdr:sp macro="" textlink="">
      <xdr:nvSpPr>
        <xdr:cNvPr id="154" name="テキスト ボックス 153"/>
        <xdr:cNvSpPr txBox="1"/>
      </xdr:nvSpPr>
      <xdr:spPr>
        <a:xfrm>
          <a:off x="3733800" y="985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72753</xdr:rowOff>
    </xdr:from>
    <xdr:to>
      <xdr:col>4</xdr:col>
      <xdr:colOff>533400</xdr:colOff>
      <xdr:row>59</xdr:row>
      <xdr:rowOff>2903</xdr:rowOff>
    </xdr:to>
    <xdr:sp macro="" textlink="">
      <xdr:nvSpPr>
        <xdr:cNvPr id="155" name="円/楕円 154"/>
        <xdr:cNvSpPr/>
      </xdr:nvSpPr>
      <xdr:spPr>
        <a:xfrm>
          <a:off x="3175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13080</xdr:rowOff>
    </xdr:from>
    <xdr:ext cx="762000" cy="259045"/>
    <xdr:sp macro="" textlink="">
      <xdr:nvSpPr>
        <xdr:cNvPr id="156" name="テキスト ボックス 155"/>
        <xdr:cNvSpPr txBox="1"/>
      </xdr:nvSpPr>
      <xdr:spPr>
        <a:xfrm>
          <a:off x="2844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165826</xdr:rowOff>
    </xdr:from>
    <xdr:to>
      <xdr:col>3</xdr:col>
      <xdr:colOff>330200</xdr:colOff>
      <xdr:row>59</xdr:row>
      <xdr:rowOff>95976</xdr:rowOff>
    </xdr:to>
    <xdr:sp macro="" textlink="">
      <xdr:nvSpPr>
        <xdr:cNvPr id="157" name="円/楕円 156"/>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106153</xdr:rowOff>
    </xdr:from>
    <xdr:ext cx="762000" cy="259045"/>
    <xdr:sp macro="" textlink="">
      <xdr:nvSpPr>
        <xdr:cNvPr id="158" name="テキスト ボックス 157"/>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7257</xdr:rowOff>
    </xdr:from>
    <xdr:to>
      <xdr:col>2</xdr:col>
      <xdr:colOff>127000</xdr:colOff>
      <xdr:row>58</xdr:row>
      <xdr:rowOff>108857</xdr:rowOff>
    </xdr:to>
    <xdr:sp macro="" textlink="">
      <xdr:nvSpPr>
        <xdr:cNvPr id="159" name="円/楕円 158"/>
        <xdr:cNvSpPr/>
      </xdr:nvSpPr>
      <xdr:spPr>
        <a:xfrm>
          <a:off x="1397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119034</xdr:rowOff>
    </xdr:from>
    <xdr:ext cx="762000" cy="259045"/>
    <xdr:sp macro="" textlink="">
      <xdr:nvSpPr>
        <xdr:cNvPr id="160" name="テキスト ボックス 159"/>
        <xdr:cNvSpPr txBox="1"/>
      </xdr:nvSpPr>
      <xdr:spPr>
        <a:xfrm>
          <a:off x="10668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少子高齢化と労働者人口の流出などによる深刻な人口減に加え、広範囲を網羅した行政運営が求められるため、行政関係で</a:t>
          </a:r>
          <a:r>
            <a:rPr lang="en-US" altLang="ja-JP" sz="1300" b="0" i="0">
              <a:solidFill>
                <a:schemeClr val="dk1"/>
              </a:solidFill>
              <a:effectLst/>
              <a:latin typeface="+mn-lt"/>
              <a:ea typeface="+mn-ea"/>
              <a:cs typeface="+mn-cs"/>
            </a:rPr>
            <a:t>3</a:t>
          </a:r>
          <a:r>
            <a:rPr lang="ja-JP" altLang="ja-JP" sz="1300" b="0" i="0">
              <a:solidFill>
                <a:schemeClr val="dk1"/>
              </a:solidFill>
              <a:effectLst/>
              <a:latin typeface="+mn-lt"/>
              <a:ea typeface="+mn-ea"/>
              <a:cs typeface="+mn-cs"/>
            </a:rPr>
            <a:t>つの振興事務所（支所）、消防関係で</a:t>
          </a:r>
          <a:r>
            <a:rPr lang="en-US" altLang="ja-JP" sz="1300" b="0" i="0">
              <a:solidFill>
                <a:schemeClr val="dk1"/>
              </a:solidFill>
              <a:effectLst/>
              <a:latin typeface="+mn-lt"/>
              <a:ea typeface="+mn-ea"/>
              <a:cs typeface="+mn-cs"/>
            </a:rPr>
            <a:t>2</a:t>
          </a:r>
          <a:r>
            <a:rPr lang="ja-JP" altLang="ja-JP" sz="1300" b="0" i="0">
              <a:solidFill>
                <a:schemeClr val="dk1"/>
              </a:solidFill>
              <a:effectLst/>
              <a:latin typeface="+mn-lt"/>
              <a:ea typeface="+mn-ea"/>
              <a:cs typeface="+mn-cs"/>
            </a:rPr>
            <a:t>つの支所を抱え</a:t>
          </a:r>
          <a:r>
            <a:rPr lang="ja-JP" altLang="en-US" sz="1300" b="0" i="0">
              <a:solidFill>
                <a:schemeClr val="dk1"/>
              </a:solidFill>
              <a:effectLst/>
              <a:latin typeface="+mn-lt"/>
              <a:ea typeface="+mn-ea"/>
              <a:cs typeface="+mn-cs"/>
            </a:rPr>
            <a:t>行政サービスを提供していることもあり、</a:t>
          </a:r>
          <a:r>
            <a:rPr lang="ja-JP" altLang="ja-JP" sz="1300" b="0" i="0">
              <a:solidFill>
                <a:schemeClr val="dk1"/>
              </a:solidFill>
              <a:effectLst/>
              <a:latin typeface="+mn-lt"/>
              <a:ea typeface="+mn-ea"/>
              <a:cs typeface="+mn-cs"/>
            </a:rPr>
            <a:t>人口</a:t>
          </a:r>
          <a:r>
            <a:rPr lang="en-US" altLang="ja-JP" sz="1300" b="0" i="0">
              <a:solidFill>
                <a:schemeClr val="dk1"/>
              </a:solidFill>
              <a:effectLst/>
              <a:latin typeface="+mn-lt"/>
              <a:ea typeface="+mn-ea"/>
              <a:cs typeface="+mn-cs"/>
            </a:rPr>
            <a:t>1</a:t>
          </a:r>
          <a:r>
            <a:rPr lang="ja-JP" altLang="ja-JP" sz="1300" b="0" i="0">
              <a:solidFill>
                <a:schemeClr val="dk1"/>
              </a:solidFill>
              <a:effectLst/>
              <a:latin typeface="+mn-lt"/>
              <a:ea typeface="+mn-ea"/>
              <a:cs typeface="+mn-cs"/>
            </a:rPr>
            <a:t>人あたりの人件費・物件費等が類似団体の平均よりも高い水準となる傾向にある。</a:t>
          </a:r>
          <a:endParaRPr lang="ja-JP" altLang="ja-JP" sz="1300">
            <a:effectLst/>
          </a:endParaRPr>
        </a:p>
        <a:p>
          <a:pPr rtl="0"/>
          <a:r>
            <a:rPr lang="ja-JP" altLang="ja-JP" sz="1300" b="0" i="0">
              <a:solidFill>
                <a:schemeClr val="dk1"/>
              </a:solidFill>
              <a:effectLst/>
              <a:latin typeface="+mn-lt"/>
              <a:ea typeface="+mn-ea"/>
              <a:cs typeface="+mn-cs"/>
            </a:rPr>
            <a:t>　こうした状況を踏まえ、更なる行政運営の効率化と組織のスリム</a:t>
          </a:r>
          <a:r>
            <a:rPr lang="ja-JP" altLang="en-US" sz="1300" b="0" i="0">
              <a:solidFill>
                <a:schemeClr val="dk1"/>
              </a:solidFill>
              <a:effectLst/>
              <a:latin typeface="+mn-lt"/>
              <a:ea typeface="+mn-ea"/>
              <a:cs typeface="+mn-cs"/>
            </a:rPr>
            <a:t>化</a:t>
          </a:r>
          <a:r>
            <a:rPr lang="ja-JP" altLang="ja-JP" sz="1300" b="0" i="0">
              <a:solidFill>
                <a:schemeClr val="dk1"/>
              </a:solidFill>
              <a:effectLst/>
              <a:latin typeface="+mn-lt"/>
              <a:ea typeface="+mn-ea"/>
              <a:cs typeface="+mn-cs"/>
            </a:rPr>
            <a:t>を進めることにより、健全な財政運営に努める。</a:t>
          </a:r>
          <a:endParaRPr lang="ja-JP" altLang="ja-JP" sz="1300">
            <a:effectLst/>
          </a:endParaRPr>
        </a:p>
        <a:p>
          <a:pPr rtl="0"/>
          <a:r>
            <a:rPr lang="ja-JP" altLang="ja-JP" sz="1100" b="0" i="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116557</xdr:rowOff>
    </xdr:from>
    <xdr:to>
      <xdr:col>7</xdr:col>
      <xdr:colOff>152400</xdr:colOff>
      <xdr:row>83</xdr:row>
      <xdr:rowOff>166692</xdr:rowOff>
    </xdr:to>
    <xdr:cxnSp macro="">
      <xdr:nvCxnSpPr>
        <xdr:cNvPr id="192" name="直線コネクタ 191"/>
        <xdr:cNvCxnSpPr/>
      </xdr:nvCxnSpPr>
      <xdr:spPr>
        <a:xfrm>
          <a:off x="4114800" y="14346907"/>
          <a:ext cx="838200" cy="5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112775</xdr:rowOff>
    </xdr:from>
    <xdr:to>
      <xdr:col>6</xdr:col>
      <xdr:colOff>0</xdr:colOff>
      <xdr:row>83</xdr:row>
      <xdr:rowOff>116557</xdr:rowOff>
    </xdr:to>
    <xdr:cxnSp macro="">
      <xdr:nvCxnSpPr>
        <xdr:cNvPr id="195" name="直線コネクタ 194"/>
        <xdr:cNvCxnSpPr/>
      </xdr:nvCxnSpPr>
      <xdr:spPr>
        <a:xfrm>
          <a:off x="3225800" y="14343125"/>
          <a:ext cx="8890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112775</xdr:rowOff>
    </xdr:from>
    <xdr:to>
      <xdr:col>4</xdr:col>
      <xdr:colOff>482600</xdr:colOff>
      <xdr:row>83</xdr:row>
      <xdr:rowOff>124625</xdr:rowOff>
    </xdr:to>
    <xdr:cxnSp macro="">
      <xdr:nvCxnSpPr>
        <xdr:cNvPr id="198" name="直線コネクタ 197"/>
        <xdr:cNvCxnSpPr/>
      </xdr:nvCxnSpPr>
      <xdr:spPr>
        <a:xfrm flipV="1">
          <a:off x="2336800" y="1434312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110038</xdr:rowOff>
    </xdr:from>
    <xdr:to>
      <xdr:col>3</xdr:col>
      <xdr:colOff>279400</xdr:colOff>
      <xdr:row>83</xdr:row>
      <xdr:rowOff>124625</xdr:rowOff>
    </xdr:to>
    <xdr:cxnSp macro="">
      <xdr:nvCxnSpPr>
        <xdr:cNvPr id="201" name="直線コネクタ 200"/>
        <xdr:cNvCxnSpPr/>
      </xdr:nvCxnSpPr>
      <xdr:spPr>
        <a:xfrm>
          <a:off x="1447800" y="14340388"/>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115892</xdr:rowOff>
    </xdr:from>
    <xdr:to>
      <xdr:col>7</xdr:col>
      <xdr:colOff>203200</xdr:colOff>
      <xdr:row>84</xdr:row>
      <xdr:rowOff>46042</xdr:rowOff>
    </xdr:to>
    <xdr:sp macro="" textlink="">
      <xdr:nvSpPr>
        <xdr:cNvPr id="211" name="円/楕円 210"/>
        <xdr:cNvSpPr/>
      </xdr:nvSpPr>
      <xdr:spPr>
        <a:xfrm>
          <a:off x="4902200" y="143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87969</xdr:rowOff>
    </xdr:from>
    <xdr:ext cx="762000" cy="259045"/>
    <xdr:sp macro="" textlink="">
      <xdr:nvSpPr>
        <xdr:cNvPr id="212" name="人件費・物件費等の状況該当値テキスト"/>
        <xdr:cNvSpPr txBox="1"/>
      </xdr:nvSpPr>
      <xdr:spPr>
        <a:xfrm>
          <a:off x="5041900" y="1431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213,818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65757</xdr:rowOff>
    </xdr:from>
    <xdr:to>
      <xdr:col>6</xdr:col>
      <xdr:colOff>50800</xdr:colOff>
      <xdr:row>83</xdr:row>
      <xdr:rowOff>167357</xdr:rowOff>
    </xdr:to>
    <xdr:sp macro="" textlink="">
      <xdr:nvSpPr>
        <xdr:cNvPr id="213" name="円/楕円 212"/>
        <xdr:cNvSpPr/>
      </xdr:nvSpPr>
      <xdr:spPr>
        <a:xfrm>
          <a:off x="4064000" y="142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152134</xdr:rowOff>
    </xdr:from>
    <xdr:ext cx="736600" cy="259045"/>
    <xdr:sp macro="" textlink="">
      <xdr:nvSpPr>
        <xdr:cNvPr id="214" name="テキスト ボックス 213"/>
        <xdr:cNvSpPr txBox="1"/>
      </xdr:nvSpPr>
      <xdr:spPr>
        <a:xfrm>
          <a:off x="3733800" y="1438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193,041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61975</xdr:rowOff>
    </xdr:from>
    <xdr:to>
      <xdr:col>4</xdr:col>
      <xdr:colOff>533400</xdr:colOff>
      <xdr:row>83</xdr:row>
      <xdr:rowOff>163575</xdr:rowOff>
    </xdr:to>
    <xdr:sp macro="" textlink="">
      <xdr:nvSpPr>
        <xdr:cNvPr id="215" name="円/楕円 214"/>
        <xdr:cNvSpPr/>
      </xdr:nvSpPr>
      <xdr:spPr>
        <a:xfrm>
          <a:off x="3175000" y="142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148352</xdr:rowOff>
    </xdr:from>
    <xdr:ext cx="762000" cy="259045"/>
    <xdr:sp macro="" textlink="">
      <xdr:nvSpPr>
        <xdr:cNvPr id="216" name="テキスト ボックス 215"/>
        <xdr:cNvSpPr txBox="1"/>
      </xdr:nvSpPr>
      <xdr:spPr>
        <a:xfrm>
          <a:off x="2844800" y="143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191,473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73825</xdr:rowOff>
    </xdr:from>
    <xdr:to>
      <xdr:col>3</xdr:col>
      <xdr:colOff>330200</xdr:colOff>
      <xdr:row>84</xdr:row>
      <xdr:rowOff>3975</xdr:rowOff>
    </xdr:to>
    <xdr:sp macro="" textlink="">
      <xdr:nvSpPr>
        <xdr:cNvPr id="217" name="円/楕円 216"/>
        <xdr:cNvSpPr/>
      </xdr:nvSpPr>
      <xdr:spPr>
        <a:xfrm>
          <a:off x="2286000" y="143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160202</xdr:rowOff>
    </xdr:from>
    <xdr:ext cx="762000" cy="259045"/>
    <xdr:sp macro="" textlink="">
      <xdr:nvSpPr>
        <xdr:cNvPr id="218" name="テキスト ボックス 217"/>
        <xdr:cNvSpPr txBox="1"/>
      </xdr:nvSpPr>
      <xdr:spPr>
        <a:xfrm>
          <a:off x="1955800" y="1439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59238</xdr:rowOff>
    </xdr:from>
    <xdr:to>
      <xdr:col>2</xdr:col>
      <xdr:colOff>127000</xdr:colOff>
      <xdr:row>83</xdr:row>
      <xdr:rowOff>160838</xdr:rowOff>
    </xdr:to>
    <xdr:sp macro="" textlink="">
      <xdr:nvSpPr>
        <xdr:cNvPr id="219" name="円/楕円 218"/>
        <xdr:cNvSpPr/>
      </xdr:nvSpPr>
      <xdr:spPr>
        <a:xfrm>
          <a:off x="1397000" y="142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145615</xdr:rowOff>
    </xdr:from>
    <xdr:ext cx="762000" cy="259045"/>
    <xdr:sp macro="" textlink="">
      <xdr:nvSpPr>
        <xdr:cNvPr id="220" name="テキスト ボックス 219"/>
        <xdr:cNvSpPr txBox="1"/>
      </xdr:nvSpPr>
      <xdr:spPr>
        <a:xfrm>
          <a:off x="1066800" y="1437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類似団体との比較では３．７ポイント低くなっており、県内２１市の中でも１７番目という低い位置に付けている。</a:t>
          </a:r>
        </a:p>
        <a:p>
          <a:r>
            <a:rPr kumimoji="1" lang="ja-JP" altLang="en-US" sz="1300">
              <a:latin typeface="ＭＳ Ｐゴシック"/>
            </a:rPr>
            <a:t>　進む人口減少と限られた財源の中で有効な施策を推進していくためにも、人件費の軽減は不可欠である。今後も、定員適正化計画に基づく定数管理を図りながら、自治体規模に見合った適正な給与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111506</xdr:rowOff>
    </xdr:from>
    <xdr:to>
      <xdr:col>24</xdr:col>
      <xdr:colOff>558800</xdr:colOff>
      <xdr:row>84</xdr:row>
      <xdr:rowOff>121158</xdr:rowOff>
    </xdr:to>
    <xdr:cxnSp macro="">
      <xdr:nvCxnSpPr>
        <xdr:cNvPr id="252" name="直線コネクタ 251"/>
        <xdr:cNvCxnSpPr/>
      </xdr:nvCxnSpPr>
      <xdr:spPr>
        <a:xfrm>
          <a:off x="16179800" y="145133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111506</xdr:rowOff>
    </xdr:from>
    <xdr:to>
      <xdr:col>23</xdr:col>
      <xdr:colOff>406400</xdr:colOff>
      <xdr:row>86</xdr:row>
      <xdr:rowOff>125730</xdr:rowOff>
    </xdr:to>
    <xdr:cxnSp macro="">
      <xdr:nvCxnSpPr>
        <xdr:cNvPr id="255" name="直線コネクタ 254"/>
        <xdr:cNvCxnSpPr/>
      </xdr:nvCxnSpPr>
      <xdr:spPr>
        <a:xfrm flipV="1">
          <a:off x="15290800" y="1451330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86</xdr:row>
      <xdr:rowOff>145035</xdr:rowOff>
    </xdr:to>
    <xdr:cxnSp macro="">
      <xdr:nvCxnSpPr>
        <xdr:cNvPr id="258" name="直線コネクタ 257"/>
        <xdr:cNvCxnSpPr/>
      </xdr:nvCxnSpPr>
      <xdr:spPr>
        <a:xfrm flipV="1">
          <a:off x="14401800" y="1487043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86</xdr:row>
      <xdr:rowOff>145035</xdr:rowOff>
    </xdr:to>
    <xdr:cxnSp macro="">
      <xdr:nvCxnSpPr>
        <xdr:cNvPr id="261" name="直線コネクタ 260"/>
        <xdr:cNvCxnSpPr/>
      </xdr:nvCxnSpPr>
      <xdr:spPr>
        <a:xfrm>
          <a:off x="13512800" y="1452778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70358</xdr:rowOff>
    </xdr:from>
    <xdr:to>
      <xdr:col>24</xdr:col>
      <xdr:colOff>609600</xdr:colOff>
      <xdr:row>85</xdr:row>
      <xdr:rowOff>508</xdr:rowOff>
    </xdr:to>
    <xdr:sp macro="" textlink="">
      <xdr:nvSpPr>
        <xdr:cNvPr id="271" name="円/楕円 270"/>
        <xdr:cNvSpPr/>
      </xdr:nvSpPr>
      <xdr:spPr>
        <a:xfrm>
          <a:off x="169672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86885</xdr:rowOff>
    </xdr:from>
    <xdr:ext cx="762000" cy="259045"/>
    <xdr:sp macro="" textlink="">
      <xdr:nvSpPr>
        <xdr:cNvPr id="272" name="給与水準   （国との比較）該当値テキスト"/>
        <xdr:cNvSpPr txBox="1"/>
      </xdr:nvSpPr>
      <xdr:spPr>
        <a:xfrm>
          <a:off x="17106900" y="1431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60706</xdr:rowOff>
    </xdr:from>
    <xdr:to>
      <xdr:col>23</xdr:col>
      <xdr:colOff>457200</xdr:colOff>
      <xdr:row>84</xdr:row>
      <xdr:rowOff>162306</xdr:rowOff>
    </xdr:to>
    <xdr:sp macro="" textlink="">
      <xdr:nvSpPr>
        <xdr:cNvPr id="273" name="円/楕円 272"/>
        <xdr:cNvSpPr/>
      </xdr:nvSpPr>
      <xdr:spPr>
        <a:xfrm>
          <a:off x="16129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1033</xdr:rowOff>
    </xdr:from>
    <xdr:ext cx="736600" cy="259045"/>
    <xdr:sp macro="" textlink="">
      <xdr:nvSpPr>
        <xdr:cNvPr id="274" name="テキスト ボックス 273"/>
        <xdr:cNvSpPr txBox="1"/>
      </xdr:nvSpPr>
      <xdr:spPr>
        <a:xfrm>
          <a:off x="15798800" y="1423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5" name="円/楕円 274"/>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76" name="テキスト ボックス 275"/>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94235</xdr:rowOff>
    </xdr:from>
    <xdr:to>
      <xdr:col>21</xdr:col>
      <xdr:colOff>50800</xdr:colOff>
      <xdr:row>87</xdr:row>
      <xdr:rowOff>24385</xdr:rowOff>
    </xdr:to>
    <xdr:sp macro="" textlink="">
      <xdr:nvSpPr>
        <xdr:cNvPr id="277" name="円/楕円 276"/>
        <xdr:cNvSpPr/>
      </xdr:nvSpPr>
      <xdr:spPr>
        <a:xfrm>
          <a:off x="14351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78" name="テキスト ボックス 277"/>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75185</xdr:rowOff>
    </xdr:from>
    <xdr:to>
      <xdr:col>19</xdr:col>
      <xdr:colOff>533400</xdr:colOff>
      <xdr:row>85</xdr:row>
      <xdr:rowOff>5335</xdr:rowOff>
    </xdr:to>
    <xdr:sp macro="" textlink="">
      <xdr:nvSpPr>
        <xdr:cNvPr id="279" name="円/楕円 278"/>
        <xdr:cNvSpPr/>
      </xdr:nvSpPr>
      <xdr:spPr>
        <a:xfrm>
          <a:off x="13462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15512</xdr:rowOff>
    </xdr:from>
    <xdr:ext cx="762000" cy="259045"/>
    <xdr:sp macro="" textlink="">
      <xdr:nvSpPr>
        <xdr:cNvPr id="280" name="テキスト ボックス 279"/>
        <xdr:cNvSpPr txBox="1"/>
      </xdr:nvSpPr>
      <xdr:spPr>
        <a:xfrm>
          <a:off x="13131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定員数の適正化を図っているところであるが、類似団体との比較では２．８９人多い状況となっている。これは、市町村合併により市域が広域となり、ある程度の地域ごとに行政職員（振興事務所職員）及び消防職員を配置する必要があることから、定員数のみに視点を置いた組織効率化が不可能なためである。今後も平成２７年度から推進している第２次定員適正化計画に基づき、職員の適正配置及び定員数の維持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18687</xdr:rowOff>
    </xdr:from>
    <xdr:to>
      <xdr:col>24</xdr:col>
      <xdr:colOff>558800</xdr:colOff>
      <xdr:row>64</xdr:row>
      <xdr:rowOff>26730</xdr:rowOff>
    </xdr:to>
    <xdr:cxnSp macro="">
      <xdr:nvCxnSpPr>
        <xdr:cNvPr id="317" name="直線コネクタ 316"/>
        <xdr:cNvCxnSpPr/>
      </xdr:nvCxnSpPr>
      <xdr:spPr>
        <a:xfrm>
          <a:off x="16179800" y="109914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2601</xdr:rowOff>
    </xdr:from>
    <xdr:to>
      <xdr:col>23</xdr:col>
      <xdr:colOff>406400</xdr:colOff>
      <xdr:row>64</xdr:row>
      <xdr:rowOff>18687</xdr:rowOff>
    </xdr:to>
    <xdr:cxnSp macro="">
      <xdr:nvCxnSpPr>
        <xdr:cNvPr id="320" name="直線コネクタ 319"/>
        <xdr:cNvCxnSpPr/>
      </xdr:nvCxnSpPr>
      <xdr:spPr>
        <a:xfrm>
          <a:off x="15290800" y="1097540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2601</xdr:rowOff>
    </xdr:from>
    <xdr:to>
      <xdr:col>22</xdr:col>
      <xdr:colOff>203200</xdr:colOff>
      <xdr:row>64</xdr:row>
      <xdr:rowOff>18687</xdr:rowOff>
    </xdr:to>
    <xdr:cxnSp macro="">
      <xdr:nvCxnSpPr>
        <xdr:cNvPr id="323" name="直線コネクタ 322"/>
        <xdr:cNvCxnSpPr/>
      </xdr:nvCxnSpPr>
      <xdr:spPr>
        <a:xfrm flipV="1">
          <a:off x="14401800" y="1097540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18687</xdr:rowOff>
    </xdr:from>
    <xdr:to>
      <xdr:col>21</xdr:col>
      <xdr:colOff>0</xdr:colOff>
      <xdr:row>64</xdr:row>
      <xdr:rowOff>19836</xdr:rowOff>
    </xdr:to>
    <xdr:cxnSp macro="">
      <xdr:nvCxnSpPr>
        <xdr:cNvPr id="326" name="直線コネクタ 325"/>
        <xdr:cNvCxnSpPr/>
      </xdr:nvCxnSpPr>
      <xdr:spPr>
        <a:xfrm flipV="1">
          <a:off x="13512800" y="109914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147380</xdr:rowOff>
    </xdr:from>
    <xdr:to>
      <xdr:col>24</xdr:col>
      <xdr:colOff>609600</xdr:colOff>
      <xdr:row>64</xdr:row>
      <xdr:rowOff>77530</xdr:rowOff>
    </xdr:to>
    <xdr:sp macro="" textlink="">
      <xdr:nvSpPr>
        <xdr:cNvPr id="336" name="円/楕円 335"/>
        <xdr:cNvSpPr/>
      </xdr:nvSpPr>
      <xdr:spPr>
        <a:xfrm>
          <a:off x="169672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119457</xdr:rowOff>
    </xdr:from>
    <xdr:ext cx="762000" cy="259045"/>
    <xdr:sp macro="" textlink="">
      <xdr:nvSpPr>
        <xdr:cNvPr id="337" name="定員管理の状況該当値テキスト"/>
        <xdr:cNvSpPr txBox="1"/>
      </xdr:nvSpPr>
      <xdr:spPr>
        <a:xfrm>
          <a:off x="17106900" y="109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139337</xdr:rowOff>
    </xdr:from>
    <xdr:to>
      <xdr:col>23</xdr:col>
      <xdr:colOff>457200</xdr:colOff>
      <xdr:row>64</xdr:row>
      <xdr:rowOff>69487</xdr:rowOff>
    </xdr:to>
    <xdr:sp macro="" textlink="">
      <xdr:nvSpPr>
        <xdr:cNvPr id="338" name="円/楕円 337"/>
        <xdr:cNvSpPr/>
      </xdr:nvSpPr>
      <xdr:spPr>
        <a:xfrm>
          <a:off x="16129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54264</xdr:rowOff>
    </xdr:from>
    <xdr:ext cx="736600" cy="259045"/>
    <xdr:sp macro="" textlink="">
      <xdr:nvSpPr>
        <xdr:cNvPr id="339" name="テキスト ボックス 338"/>
        <xdr:cNvSpPr txBox="1"/>
      </xdr:nvSpPr>
      <xdr:spPr>
        <a:xfrm>
          <a:off x="15798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123251</xdr:rowOff>
    </xdr:from>
    <xdr:to>
      <xdr:col>22</xdr:col>
      <xdr:colOff>254000</xdr:colOff>
      <xdr:row>64</xdr:row>
      <xdr:rowOff>53401</xdr:rowOff>
    </xdr:to>
    <xdr:sp macro="" textlink="">
      <xdr:nvSpPr>
        <xdr:cNvPr id="340" name="円/楕円 339"/>
        <xdr:cNvSpPr/>
      </xdr:nvSpPr>
      <xdr:spPr>
        <a:xfrm>
          <a:off x="15240000" y="10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38178</xdr:rowOff>
    </xdr:from>
    <xdr:ext cx="762000" cy="259045"/>
    <xdr:sp macro="" textlink="">
      <xdr:nvSpPr>
        <xdr:cNvPr id="341" name="テキスト ボックス 340"/>
        <xdr:cNvSpPr txBox="1"/>
      </xdr:nvSpPr>
      <xdr:spPr>
        <a:xfrm>
          <a:off x="14909800" y="110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139337</xdr:rowOff>
    </xdr:from>
    <xdr:to>
      <xdr:col>21</xdr:col>
      <xdr:colOff>50800</xdr:colOff>
      <xdr:row>64</xdr:row>
      <xdr:rowOff>69487</xdr:rowOff>
    </xdr:to>
    <xdr:sp macro="" textlink="">
      <xdr:nvSpPr>
        <xdr:cNvPr id="342" name="円/楕円 341"/>
        <xdr:cNvSpPr/>
      </xdr:nvSpPr>
      <xdr:spPr>
        <a:xfrm>
          <a:off x="14351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54264</xdr:rowOff>
    </xdr:from>
    <xdr:ext cx="762000" cy="259045"/>
    <xdr:sp macro="" textlink="">
      <xdr:nvSpPr>
        <xdr:cNvPr id="343" name="テキスト ボックス 342"/>
        <xdr:cNvSpPr txBox="1"/>
      </xdr:nvSpPr>
      <xdr:spPr>
        <a:xfrm>
          <a:off x="14020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140486</xdr:rowOff>
    </xdr:from>
    <xdr:to>
      <xdr:col>19</xdr:col>
      <xdr:colOff>533400</xdr:colOff>
      <xdr:row>64</xdr:row>
      <xdr:rowOff>70636</xdr:rowOff>
    </xdr:to>
    <xdr:sp macro="" textlink="">
      <xdr:nvSpPr>
        <xdr:cNvPr id="344" name="円/楕円 343"/>
        <xdr:cNvSpPr/>
      </xdr:nvSpPr>
      <xdr:spPr>
        <a:xfrm>
          <a:off x="13462000" y="109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55413</xdr:rowOff>
    </xdr:from>
    <xdr:ext cx="762000" cy="259045"/>
    <xdr:sp macro="" textlink="">
      <xdr:nvSpPr>
        <xdr:cNvPr id="345" name="テキスト ボックス 344"/>
        <xdr:cNvSpPr txBox="1"/>
      </xdr:nvSpPr>
      <xdr:spPr>
        <a:xfrm>
          <a:off x="13131800" y="1102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等の額は増となっているが、可能な限り地方債の発行を抑制するとともに、地方債発行する際には、交付税措置のある有利な起債を選択してきたことにより、年々実質公債費比率が低下してきているが、まだ類似団体の平均を若干上回る状況である。</a:t>
          </a:r>
          <a:endParaRPr kumimoji="1" lang="en-US" altLang="ja-JP" sz="1300">
            <a:latin typeface="ＭＳ Ｐゴシック"/>
          </a:endParaRPr>
        </a:p>
        <a:p>
          <a:r>
            <a:rPr kumimoji="1" lang="ja-JP" altLang="en-US" sz="1300">
              <a:latin typeface="ＭＳ Ｐゴシック"/>
            </a:rPr>
            <a:t>　今後、普通交付税の段階的な縮減を見据えて、地方債発行の抑制はもとより、引き続き事業には交付税算入率の高い起債の選択に努めるなど、実質公債費比率の低減に向けた取り組みを進める。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52451</xdr:rowOff>
    </xdr:from>
    <xdr:to>
      <xdr:col>24</xdr:col>
      <xdr:colOff>558800</xdr:colOff>
      <xdr:row>38</xdr:row>
      <xdr:rowOff>69342</xdr:rowOff>
    </xdr:to>
    <xdr:cxnSp macro="">
      <xdr:nvCxnSpPr>
        <xdr:cNvPr id="377" name="直線コネクタ 376"/>
        <xdr:cNvCxnSpPr/>
      </xdr:nvCxnSpPr>
      <xdr:spPr>
        <a:xfrm flipV="1">
          <a:off x="16179800" y="656755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69342</xdr:rowOff>
    </xdr:from>
    <xdr:to>
      <xdr:col>23</xdr:col>
      <xdr:colOff>406400</xdr:colOff>
      <xdr:row>38</xdr:row>
      <xdr:rowOff>81407</xdr:rowOff>
    </xdr:to>
    <xdr:cxnSp macro="">
      <xdr:nvCxnSpPr>
        <xdr:cNvPr id="380" name="直線コネクタ 379"/>
        <xdr:cNvCxnSpPr/>
      </xdr:nvCxnSpPr>
      <xdr:spPr>
        <a:xfrm flipV="1">
          <a:off x="15290800" y="65844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81407</xdr:rowOff>
    </xdr:from>
    <xdr:to>
      <xdr:col>22</xdr:col>
      <xdr:colOff>203200</xdr:colOff>
      <xdr:row>38</xdr:row>
      <xdr:rowOff>105537</xdr:rowOff>
    </xdr:to>
    <xdr:cxnSp macro="">
      <xdr:nvCxnSpPr>
        <xdr:cNvPr id="383" name="直線コネクタ 382"/>
        <xdr:cNvCxnSpPr/>
      </xdr:nvCxnSpPr>
      <xdr:spPr>
        <a:xfrm flipV="1">
          <a:off x="14401800" y="65965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105537</xdr:rowOff>
    </xdr:from>
    <xdr:to>
      <xdr:col>21</xdr:col>
      <xdr:colOff>0</xdr:colOff>
      <xdr:row>38</xdr:row>
      <xdr:rowOff>110363</xdr:rowOff>
    </xdr:to>
    <xdr:cxnSp macro="">
      <xdr:nvCxnSpPr>
        <xdr:cNvPr id="386" name="直線コネクタ 385"/>
        <xdr:cNvCxnSpPr/>
      </xdr:nvCxnSpPr>
      <xdr:spPr>
        <a:xfrm flipV="1">
          <a:off x="13512800" y="66206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1651</xdr:rowOff>
    </xdr:from>
    <xdr:to>
      <xdr:col>24</xdr:col>
      <xdr:colOff>609600</xdr:colOff>
      <xdr:row>38</xdr:row>
      <xdr:rowOff>103251</xdr:rowOff>
    </xdr:to>
    <xdr:sp macro="" textlink="">
      <xdr:nvSpPr>
        <xdr:cNvPr id="396" name="円/楕円 395"/>
        <xdr:cNvSpPr/>
      </xdr:nvSpPr>
      <xdr:spPr>
        <a:xfrm>
          <a:off x="169672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145178</xdr:rowOff>
    </xdr:from>
    <xdr:ext cx="762000" cy="259045"/>
    <xdr:sp macro="" textlink="">
      <xdr:nvSpPr>
        <xdr:cNvPr id="397" name="公債費負担の状況該当値テキスト"/>
        <xdr:cNvSpPr txBox="1"/>
      </xdr:nvSpPr>
      <xdr:spPr>
        <a:xfrm>
          <a:off x="17106900" y="648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18542</xdr:rowOff>
    </xdr:from>
    <xdr:to>
      <xdr:col>23</xdr:col>
      <xdr:colOff>457200</xdr:colOff>
      <xdr:row>38</xdr:row>
      <xdr:rowOff>120142</xdr:rowOff>
    </xdr:to>
    <xdr:sp macro="" textlink="">
      <xdr:nvSpPr>
        <xdr:cNvPr id="398" name="円/楕円 397"/>
        <xdr:cNvSpPr/>
      </xdr:nvSpPr>
      <xdr:spPr>
        <a:xfrm>
          <a:off x="16129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104919</xdr:rowOff>
    </xdr:from>
    <xdr:ext cx="736600" cy="259045"/>
    <xdr:sp macro="" textlink="">
      <xdr:nvSpPr>
        <xdr:cNvPr id="399" name="テキスト ボックス 398"/>
        <xdr:cNvSpPr txBox="1"/>
      </xdr:nvSpPr>
      <xdr:spPr>
        <a:xfrm>
          <a:off x="15798800" y="662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30607</xdr:rowOff>
    </xdr:from>
    <xdr:to>
      <xdr:col>22</xdr:col>
      <xdr:colOff>254000</xdr:colOff>
      <xdr:row>38</xdr:row>
      <xdr:rowOff>132207</xdr:rowOff>
    </xdr:to>
    <xdr:sp macro="" textlink="">
      <xdr:nvSpPr>
        <xdr:cNvPr id="400" name="円/楕円 399"/>
        <xdr:cNvSpPr/>
      </xdr:nvSpPr>
      <xdr:spPr>
        <a:xfrm>
          <a:off x="152400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116984</xdr:rowOff>
    </xdr:from>
    <xdr:ext cx="762000" cy="259045"/>
    <xdr:sp macro="" textlink="">
      <xdr:nvSpPr>
        <xdr:cNvPr id="401" name="テキスト ボックス 400"/>
        <xdr:cNvSpPr txBox="1"/>
      </xdr:nvSpPr>
      <xdr:spPr>
        <a:xfrm>
          <a:off x="14909800" y="663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54737</xdr:rowOff>
    </xdr:from>
    <xdr:to>
      <xdr:col>21</xdr:col>
      <xdr:colOff>50800</xdr:colOff>
      <xdr:row>38</xdr:row>
      <xdr:rowOff>156337</xdr:rowOff>
    </xdr:to>
    <xdr:sp macro="" textlink="">
      <xdr:nvSpPr>
        <xdr:cNvPr id="402" name="円/楕円 401"/>
        <xdr:cNvSpPr/>
      </xdr:nvSpPr>
      <xdr:spPr>
        <a:xfrm>
          <a:off x="14351000" y="65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141114</xdr:rowOff>
    </xdr:from>
    <xdr:ext cx="762000" cy="259045"/>
    <xdr:sp macro="" textlink="">
      <xdr:nvSpPr>
        <xdr:cNvPr id="403" name="テキスト ボックス 402"/>
        <xdr:cNvSpPr txBox="1"/>
      </xdr:nvSpPr>
      <xdr:spPr>
        <a:xfrm>
          <a:off x="14020800" y="665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59563</xdr:rowOff>
    </xdr:from>
    <xdr:to>
      <xdr:col>19</xdr:col>
      <xdr:colOff>533400</xdr:colOff>
      <xdr:row>38</xdr:row>
      <xdr:rowOff>161163</xdr:rowOff>
    </xdr:to>
    <xdr:sp macro="" textlink="">
      <xdr:nvSpPr>
        <xdr:cNvPr id="404" name="円/楕円 403"/>
        <xdr:cNvSpPr/>
      </xdr:nvSpPr>
      <xdr:spPr>
        <a:xfrm>
          <a:off x="134620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145940</xdr:rowOff>
    </xdr:from>
    <xdr:ext cx="762000" cy="259045"/>
    <xdr:sp macro="" textlink="">
      <xdr:nvSpPr>
        <xdr:cNvPr id="405" name="テキスト ボックス 404"/>
        <xdr:cNvSpPr txBox="1"/>
      </xdr:nvSpPr>
      <xdr:spPr>
        <a:xfrm>
          <a:off x="13131800" y="666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地方債現在高の減と、財政調整基金の積み増しによる充当可能基金の増により、将来負担比率が前年度と比較し１８．８ポイント好転し、類似団体平均を大きく下回る結果となった。</a:t>
          </a:r>
          <a:endParaRPr kumimoji="1" lang="en-US" altLang="ja-JP" sz="1300">
            <a:latin typeface="ＭＳ Ｐゴシック"/>
          </a:endParaRPr>
        </a:p>
        <a:p>
          <a:r>
            <a:rPr kumimoji="1" lang="ja-JP" altLang="en-US" sz="1300">
              <a:latin typeface="ＭＳ Ｐゴシック"/>
            </a:rPr>
            <a:t>　今後も基金の積み増しを継続するとともに、施設改修や大型投資事業には有利な起債を選択することにより、常に将来の負担を考えたバランスのよい財政運営に努める。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146039</xdr:rowOff>
    </xdr:from>
    <xdr:to>
      <xdr:col>24</xdr:col>
      <xdr:colOff>558800</xdr:colOff>
      <xdr:row>14</xdr:row>
      <xdr:rowOff>12393</xdr:rowOff>
    </xdr:to>
    <xdr:cxnSp macro="">
      <xdr:nvCxnSpPr>
        <xdr:cNvPr id="439" name="直線コネクタ 438"/>
        <xdr:cNvCxnSpPr/>
      </xdr:nvCxnSpPr>
      <xdr:spPr>
        <a:xfrm flipV="1">
          <a:off x="16179800" y="2374889"/>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12393</xdr:rowOff>
    </xdr:from>
    <xdr:to>
      <xdr:col>23</xdr:col>
      <xdr:colOff>406400</xdr:colOff>
      <xdr:row>14</xdr:row>
      <xdr:rowOff>70104</xdr:rowOff>
    </xdr:to>
    <xdr:cxnSp macro="">
      <xdr:nvCxnSpPr>
        <xdr:cNvPr id="442" name="直線コネクタ 441"/>
        <xdr:cNvCxnSpPr/>
      </xdr:nvCxnSpPr>
      <xdr:spPr>
        <a:xfrm flipV="1">
          <a:off x="15290800" y="2412693"/>
          <a:ext cx="889000" cy="5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70104</xdr:rowOff>
    </xdr:from>
    <xdr:to>
      <xdr:col>22</xdr:col>
      <xdr:colOff>203200</xdr:colOff>
      <xdr:row>14</xdr:row>
      <xdr:rowOff>127212</xdr:rowOff>
    </xdr:to>
    <xdr:cxnSp macro="">
      <xdr:nvCxnSpPr>
        <xdr:cNvPr id="445" name="直線コネクタ 444"/>
        <xdr:cNvCxnSpPr/>
      </xdr:nvCxnSpPr>
      <xdr:spPr>
        <a:xfrm flipV="1">
          <a:off x="14401800" y="2470404"/>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127212</xdr:rowOff>
    </xdr:from>
    <xdr:to>
      <xdr:col>21</xdr:col>
      <xdr:colOff>0</xdr:colOff>
      <xdr:row>14</xdr:row>
      <xdr:rowOff>155765</xdr:rowOff>
    </xdr:to>
    <xdr:cxnSp macro="">
      <xdr:nvCxnSpPr>
        <xdr:cNvPr id="448" name="直線コネクタ 447"/>
        <xdr:cNvCxnSpPr/>
      </xdr:nvCxnSpPr>
      <xdr:spPr>
        <a:xfrm flipV="1">
          <a:off x="13512800" y="2527512"/>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95239</xdr:rowOff>
    </xdr:from>
    <xdr:to>
      <xdr:col>24</xdr:col>
      <xdr:colOff>609600</xdr:colOff>
      <xdr:row>14</xdr:row>
      <xdr:rowOff>25389</xdr:rowOff>
    </xdr:to>
    <xdr:sp macro="" textlink="">
      <xdr:nvSpPr>
        <xdr:cNvPr id="458" name="円/楕円 457"/>
        <xdr:cNvSpPr/>
      </xdr:nvSpPr>
      <xdr:spPr>
        <a:xfrm>
          <a:off x="16967200" y="2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16516</xdr:rowOff>
    </xdr:from>
    <xdr:ext cx="762000" cy="259045"/>
    <xdr:sp macro="" textlink="">
      <xdr:nvSpPr>
        <xdr:cNvPr id="459" name="将来負担の状況該当値テキスト"/>
        <xdr:cNvSpPr txBox="1"/>
      </xdr:nvSpPr>
      <xdr:spPr>
        <a:xfrm>
          <a:off x="17106900" y="22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133043</xdr:rowOff>
    </xdr:from>
    <xdr:to>
      <xdr:col>23</xdr:col>
      <xdr:colOff>457200</xdr:colOff>
      <xdr:row>14</xdr:row>
      <xdr:rowOff>63193</xdr:rowOff>
    </xdr:to>
    <xdr:sp macro="" textlink="">
      <xdr:nvSpPr>
        <xdr:cNvPr id="460" name="円/楕円 459"/>
        <xdr:cNvSpPr/>
      </xdr:nvSpPr>
      <xdr:spPr>
        <a:xfrm>
          <a:off x="16129000" y="23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73370</xdr:rowOff>
    </xdr:from>
    <xdr:ext cx="736600" cy="259045"/>
    <xdr:sp macro="" textlink="">
      <xdr:nvSpPr>
        <xdr:cNvPr id="461" name="テキスト ボックス 460"/>
        <xdr:cNvSpPr txBox="1"/>
      </xdr:nvSpPr>
      <xdr:spPr>
        <a:xfrm>
          <a:off x="15798800" y="2130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19304</xdr:rowOff>
    </xdr:from>
    <xdr:to>
      <xdr:col>22</xdr:col>
      <xdr:colOff>254000</xdr:colOff>
      <xdr:row>14</xdr:row>
      <xdr:rowOff>120904</xdr:rowOff>
    </xdr:to>
    <xdr:sp macro="" textlink="">
      <xdr:nvSpPr>
        <xdr:cNvPr id="462" name="円/楕円 461"/>
        <xdr:cNvSpPr/>
      </xdr:nvSpPr>
      <xdr:spPr>
        <a:xfrm>
          <a:off x="15240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131081</xdr:rowOff>
    </xdr:from>
    <xdr:ext cx="762000" cy="259045"/>
    <xdr:sp macro="" textlink="">
      <xdr:nvSpPr>
        <xdr:cNvPr id="463" name="テキスト ボックス 462"/>
        <xdr:cNvSpPr txBox="1"/>
      </xdr:nvSpPr>
      <xdr:spPr>
        <a:xfrm>
          <a:off x="14909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76412</xdr:rowOff>
    </xdr:from>
    <xdr:to>
      <xdr:col>21</xdr:col>
      <xdr:colOff>50800</xdr:colOff>
      <xdr:row>15</xdr:row>
      <xdr:rowOff>6562</xdr:rowOff>
    </xdr:to>
    <xdr:sp macro="" textlink="">
      <xdr:nvSpPr>
        <xdr:cNvPr id="464" name="円/楕円 463"/>
        <xdr:cNvSpPr/>
      </xdr:nvSpPr>
      <xdr:spPr>
        <a:xfrm>
          <a:off x="14351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16739</xdr:rowOff>
    </xdr:from>
    <xdr:ext cx="762000" cy="259045"/>
    <xdr:sp macro="" textlink="">
      <xdr:nvSpPr>
        <xdr:cNvPr id="465" name="テキスト ボックス 464"/>
        <xdr:cNvSpPr txBox="1"/>
      </xdr:nvSpPr>
      <xdr:spPr>
        <a:xfrm>
          <a:off x="14020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104965</xdr:rowOff>
    </xdr:from>
    <xdr:to>
      <xdr:col>19</xdr:col>
      <xdr:colOff>533400</xdr:colOff>
      <xdr:row>15</xdr:row>
      <xdr:rowOff>35115</xdr:rowOff>
    </xdr:to>
    <xdr:sp macro="" textlink="">
      <xdr:nvSpPr>
        <xdr:cNvPr id="466" name="円/楕円 465"/>
        <xdr:cNvSpPr/>
      </xdr:nvSpPr>
      <xdr:spPr>
        <a:xfrm>
          <a:off x="13462000" y="25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45292</xdr:rowOff>
    </xdr:from>
    <xdr:ext cx="762000" cy="259045"/>
    <xdr:sp macro="" textlink="">
      <xdr:nvSpPr>
        <xdr:cNvPr id="467" name="テキスト ボックス 466"/>
        <xdr:cNvSpPr txBox="1"/>
      </xdr:nvSpPr>
      <xdr:spPr>
        <a:xfrm>
          <a:off x="13131800" y="22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25,903
25,780
792.53
18,693,717
17,060,179
1,403,631
11,736,247
21,820,297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人件費に対する経常収支比率は横ばいで推移し、類似団体の平均を下回っている。これは、第２次定員適正化計画に基づき、職員の適正配置及び定員数の維持に努めた結果の表れといえる。</a:t>
          </a:r>
          <a:endParaRPr kumimoji="1" lang="en-US" altLang="ja-JP" sz="1300">
            <a:latin typeface="ＭＳ Ｐゴシック"/>
          </a:endParaRPr>
        </a:p>
        <a:p>
          <a:r>
            <a:rPr kumimoji="1" lang="ja-JP" altLang="en-US" sz="1300">
              <a:latin typeface="ＭＳ Ｐゴシック"/>
            </a:rPr>
            <a:t>　しかし、今後は大幅な削減は見込めず、共済掛金率の増加等もあることから、適正な指標の維持に努める。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34</xdr:row>
      <xdr:rowOff>165100</xdr:rowOff>
    </xdr:to>
    <xdr:cxnSp macro="">
      <xdr:nvCxnSpPr>
        <xdr:cNvPr id="64" name="直線コネクタ 63"/>
        <xdr:cNvCxnSpPr/>
      </xdr:nvCxnSpPr>
      <xdr:spPr>
        <a:xfrm>
          <a:off x="3987800" y="599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1270</xdr:rowOff>
    </xdr:to>
    <xdr:cxnSp macro="">
      <xdr:nvCxnSpPr>
        <xdr:cNvPr id="67" name="直線コネクタ 66"/>
        <xdr:cNvCxnSpPr/>
      </xdr:nvCxnSpPr>
      <xdr:spPr>
        <a:xfrm flipV="1">
          <a:off x="3098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92710</xdr:rowOff>
    </xdr:to>
    <xdr:cxnSp macro="">
      <xdr:nvCxnSpPr>
        <xdr:cNvPr id="70" name="直線コネクタ 69"/>
        <xdr:cNvCxnSpPr/>
      </xdr:nvCxnSpPr>
      <xdr:spPr>
        <a:xfrm flipV="1">
          <a:off x="2209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92710</xdr:rowOff>
    </xdr:to>
    <xdr:cxnSp macro="">
      <xdr:nvCxnSpPr>
        <xdr:cNvPr id="73" name="直線コネクタ 72"/>
        <xdr:cNvCxnSpPr/>
      </xdr:nvCxnSpPr>
      <xdr:spPr>
        <a:xfrm>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3" name="円/楕円 82"/>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4"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5" name="円/楕円 84"/>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6" name="テキスト ボックス 85"/>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7" name="円/楕円 86"/>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88" name="テキスト ボックス 87"/>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9" name="円/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1" name="円/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物件費に対する経常収支比率は、類似団体の平均を上回る水準で推移している。これは、公共施設の維持管理業務の大部分を、指定管理者制度のもと委託しているものが大きいためである。</a:t>
          </a:r>
          <a:endParaRPr kumimoji="1" lang="en-US" altLang="ja-JP" sz="1300">
            <a:latin typeface="ＭＳ Ｐゴシック"/>
          </a:endParaRPr>
        </a:p>
        <a:p>
          <a:r>
            <a:rPr kumimoji="1" lang="ja-JP" altLang="en-US" sz="1300">
              <a:latin typeface="ＭＳ Ｐゴシック"/>
            </a:rPr>
            <a:t>　しかしながら、予算編成時におけるマイナスシーリングや、指定管理施設の経営改善指導を進めるなど、経常経費の削減に努めている。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135164</xdr:rowOff>
    </xdr:to>
    <xdr:cxnSp macro="">
      <xdr:nvCxnSpPr>
        <xdr:cNvPr id="127" name="直線コネクタ 126"/>
        <xdr:cNvCxnSpPr/>
      </xdr:nvCxnSpPr>
      <xdr:spPr>
        <a:xfrm>
          <a:off x="15671800" y="2973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80736</xdr:rowOff>
    </xdr:to>
    <xdr:cxnSp macro="">
      <xdr:nvCxnSpPr>
        <xdr:cNvPr id="130" name="直線コネクタ 129"/>
        <xdr:cNvCxnSpPr/>
      </xdr:nvCxnSpPr>
      <xdr:spPr>
        <a:xfrm flipV="1">
          <a:off x="14782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124279</xdr:rowOff>
    </xdr:to>
    <xdr:cxnSp macro="">
      <xdr:nvCxnSpPr>
        <xdr:cNvPr id="133" name="直線コネクタ 132"/>
        <xdr:cNvCxnSpPr/>
      </xdr:nvCxnSpPr>
      <xdr:spPr>
        <a:xfrm flipV="1">
          <a:off x="13893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17</xdr:row>
      <xdr:rowOff>124279</xdr:rowOff>
    </xdr:to>
    <xdr:cxnSp macro="">
      <xdr:nvCxnSpPr>
        <xdr:cNvPr id="136" name="直線コネクタ 135"/>
        <xdr:cNvCxnSpPr/>
      </xdr:nvCxnSpPr>
      <xdr:spPr>
        <a:xfrm>
          <a:off x="13004800" y="29191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6" name="円/楕円 145"/>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7"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48" name="円/楕円 147"/>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49" name="テキスト ボックス 148"/>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50" name="円/楕円 149"/>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1" name="テキスト ボックス 150"/>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2" name="円/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4" name="円/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　扶助費に対する経常収支比率は、類似団体の平均を下回る水準で推移している。主な要因として、二世帯同居や地域コミュニティによる助け合いが自然に行われていること</a:t>
          </a:r>
          <a:r>
            <a:rPr lang="ja-JP" altLang="en-US" sz="1300" b="0" i="0">
              <a:solidFill>
                <a:schemeClr val="dk1"/>
              </a:solidFill>
              <a:effectLst/>
              <a:latin typeface="+mn-lt"/>
              <a:ea typeface="+mn-ea"/>
              <a:cs typeface="+mn-cs"/>
            </a:rPr>
            <a:t>が</a:t>
          </a:r>
          <a:r>
            <a:rPr lang="ja-JP" altLang="ja-JP" sz="1300" b="0" i="0">
              <a:solidFill>
                <a:schemeClr val="dk1"/>
              </a:solidFill>
              <a:effectLst/>
              <a:latin typeface="+mn-lt"/>
              <a:ea typeface="+mn-ea"/>
              <a:cs typeface="+mn-cs"/>
            </a:rPr>
            <a:t>挙げられ</a:t>
          </a:r>
          <a:r>
            <a:rPr lang="ja-JP" altLang="en-US" sz="1300" b="0" i="0">
              <a:solidFill>
                <a:schemeClr val="dk1"/>
              </a:solidFill>
              <a:effectLst/>
              <a:latin typeface="+mn-lt"/>
              <a:ea typeface="+mn-ea"/>
              <a:cs typeface="+mn-cs"/>
            </a:rPr>
            <a:t>、今後も健康寿命を延ばすための生きがい・体力づくり事業に取組み、医療費抑制により財政を圧迫しないように努める。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54</xdr:row>
      <xdr:rowOff>137885</xdr:rowOff>
    </xdr:to>
    <xdr:cxnSp macro="">
      <xdr:nvCxnSpPr>
        <xdr:cNvPr id="190" name="直線コネクタ 189"/>
        <xdr:cNvCxnSpPr/>
      </xdr:nvCxnSpPr>
      <xdr:spPr>
        <a:xfrm flipV="1">
          <a:off x="3987800" y="9363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137885</xdr:rowOff>
    </xdr:to>
    <xdr:cxnSp macro="">
      <xdr:nvCxnSpPr>
        <xdr:cNvPr id="193" name="直線コネクタ 192"/>
        <xdr:cNvCxnSpPr/>
      </xdr:nvCxnSpPr>
      <xdr:spPr>
        <a:xfrm>
          <a:off x="3098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39915</xdr:rowOff>
    </xdr:to>
    <xdr:cxnSp macro="">
      <xdr:nvCxnSpPr>
        <xdr:cNvPr id="196" name="直線コネクタ 195"/>
        <xdr:cNvCxnSpPr/>
      </xdr:nvCxnSpPr>
      <xdr:spPr>
        <a:xfrm>
          <a:off x="2209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167822</xdr:rowOff>
    </xdr:to>
    <xdr:cxnSp macro="">
      <xdr:nvCxnSpPr>
        <xdr:cNvPr id="199" name="直線コネクタ 198"/>
        <xdr:cNvCxnSpPr/>
      </xdr:nvCxnSpPr>
      <xdr:spPr>
        <a:xfrm flipV="1">
          <a:off x="1320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09" name="円/楕円 208"/>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0"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1" name="円/楕円 210"/>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2" name="テキスト ボックス 211"/>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3" name="円/楕円 212"/>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4" name="テキスト ボックス 213"/>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その他に対する経常収支比率は、類似団体の平均を上回る水準で推移している。</a:t>
          </a:r>
          <a:endParaRPr kumimoji="1" lang="en-US" altLang="ja-JP" sz="1300">
            <a:latin typeface="ＭＳ Ｐゴシック"/>
          </a:endParaRPr>
        </a:p>
        <a:p>
          <a:r>
            <a:rPr kumimoji="1" lang="ja-JP" altLang="en-US" sz="1300">
              <a:latin typeface="ＭＳ Ｐゴシック"/>
            </a:rPr>
            <a:t>　これは、維持補修費の７割近くを占める除雪経費が要因の一つでもあるが、老朽化する公共施設の維持補修費の抑制と、特別会計への繰出金に関して、維持経費増加の傾向にあり厳しい財政運営を強いられており、特別会計赤字補填の圧縮が課題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73660</xdr:rowOff>
    </xdr:to>
    <xdr:cxnSp macro="">
      <xdr:nvCxnSpPr>
        <xdr:cNvPr id="251" name="直線コネクタ 250"/>
        <xdr:cNvCxnSpPr/>
      </xdr:nvCxnSpPr>
      <xdr:spPr>
        <a:xfrm flipV="1">
          <a:off x="15671800" y="997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88900</xdr:rowOff>
    </xdr:to>
    <xdr:cxnSp macro="">
      <xdr:nvCxnSpPr>
        <xdr:cNvPr id="254" name="直線コネクタ 253"/>
        <xdr:cNvCxnSpPr/>
      </xdr:nvCxnSpPr>
      <xdr:spPr>
        <a:xfrm flipV="1">
          <a:off x="14782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111760</xdr:rowOff>
    </xdr:to>
    <xdr:cxnSp macro="">
      <xdr:nvCxnSpPr>
        <xdr:cNvPr id="257" name="直線コネクタ 256"/>
        <xdr:cNvCxnSpPr/>
      </xdr:nvCxnSpPr>
      <xdr:spPr>
        <a:xfrm flipV="1">
          <a:off x="13893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111760</xdr:rowOff>
    </xdr:to>
    <xdr:cxnSp macro="">
      <xdr:nvCxnSpPr>
        <xdr:cNvPr id="260" name="直線コネクタ 259"/>
        <xdr:cNvCxnSpPr/>
      </xdr:nvCxnSpPr>
      <xdr:spPr>
        <a:xfrm>
          <a:off x="13004800" y="990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72" name="円/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6" name="円/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補助費等に対する経常収支比率は、類似団体の平均を大きく下回る水準で推移している。</a:t>
          </a:r>
          <a:endParaRPr kumimoji="1" lang="en-US" altLang="ja-JP" sz="1300">
            <a:latin typeface="ＭＳ Ｐゴシック"/>
          </a:endParaRPr>
        </a:p>
        <a:p>
          <a:r>
            <a:rPr kumimoji="1" lang="ja-JP" altLang="en-US" sz="1300">
              <a:latin typeface="ＭＳ Ｐゴシック"/>
            </a:rPr>
            <a:t>　第二次行政改革において、平成２２年度から新たな補助金ガイドラインを設け、市の単独補助金を見直したことにより、補助金の適正な支出と補助事業の目的に沿った事業実施となっている。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27940</xdr:rowOff>
    </xdr:from>
    <xdr:to>
      <xdr:col>24</xdr:col>
      <xdr:colOff>31750</xdr:colOff>
      <xdr:row>34</xdr:row>
      <xdr:rowOff>39370</xdr:rowOff>
    </xdr:to>
    <xdr:cxnSp macro="">
      <xdr:nvCxnSpPr>
        <xdr:cNvPr id="311" name="直線コネクタ 310"/>
        <xdr:cNvCxnSpPr/>
      </xdr:nvCxnSpPr>
      <xdr:spPr>
        <a:xfrm flipV="1">
          <a:off x="15671800" y="5857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39370</xdr:rowOff>
    </xdr:from>
    <xdr:to>
      <xdr:col>22</xdr:col>
      <xdr:colOff>565150</xdr:colOff>
      <xdr:row>34</xdr:row>
      <xdr:rowOff>54610</xdr:rowOff>
    </xdr:to>
    <xdr:cxnSp macro="">
      <xdr:nvCxnSpPr>
        <xdr:cNvPr id="314" name="直線コネクタ 313"/>
        <xdr:cNvCxnSpPr/>
      </xdr:nvCxnSpPr>
      <xdr:spPr>
        <a:xfrm flipV="1">
          <a:off x="14782800" y="58686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54610</xdr:rowOff>
    </xdr:from>
    <xdr:to>
      <xdr:col>21</xdr:col>
      <xdr:colOff>361950</xdr:colOff>
      <xdr:row>34</xdr:row>
      <xdr:rowOff>77470</xdr:rowOff>
    </xdr:to>
    <xdr:cxnSp macro="">
      <xdr:nvCxnSpPr>
        <xdr:cNvPr id="317" name="直線コネクタ 316"/>
        <xdr:cNvCxnSpPr/>
      </xdr:nvCxnSpPr>
      <xdr:spPr>
        <a:xfrm flipV="1">
          <a:off x="13893800" y="5883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77470</xdr:rowOff>
    </xdr:to>
    <xdr:cxnSp macro="">
      <xdr:nvCxnSpPr>
        <xdr:cNvPr id="320" name="直線コネクタ 319"/>
        <xdr:cNvCxnSpPr/>
      </xdr:nvCxnSpPr>
      <xdr:spPr>
        <a:xfrm>
          <a:off x="13004800" y="5872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148590</xdr:rowOff>
    </xdr:from>
    <xdr:to>
      <xdr:col>24</xdr:col>
      <xdr:colOff>82550</xdr:colOff>
      <xdr:row>34</xdr:row>
      <xdr:rowOff>78740</xdr:rowOff>
    </xdr:to>
    <xdr:sp macro="" textlink="">
      <xdr:nvSpPr>
        <xdr:cNvPr id="330" name="円/楕円 329"/>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165117</xdr:rowOff>
    </xdr:from>
    <xdr:ext cx="762000" cy="259045"/>
    <xdr:sp macro="" textlink="">
      <xdr:nvSpPr>
        <xdr:cNvPr id="331" name="補助費等該当値テキスト"/>
        <xdr:cNvSpPr txBox="1"/>
      </xdr:nvSpPr>
      <xdr:spPr>
        <a:xfrm>
          <a:off x="16598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160020</xdr:rowOff>
    </xdr:from>
    <xdr:to>
      <xdr:col>22</xdr:col>
      <xdr:colOff>615950</xdr:colOff>
      <xdr:row>34</xdr:row>
      <xdr:rowOff>90170</xdr:rowOff>
    </xdr:to>
    <xdr:sp macro="" textlink="">
      <xdr:nvSpPr>
        <xdr:cNvPr id="332" name="円/楕円 331"/>
        <xdr:cNvSpPr/>
      </xdr:nvSpPr>
      <xdr:spPr>
        <a:xfrm>
          <a:off x="15621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100347</xdr:rowOff>
    </xdr:from>
    <xdr:ext cx="736600" cy="259045"/>
    <xdr:sp macro="" textlink="">
      <xdr:nvSpPr>
        <xdr:cNvPr id="333" name="テキスト ボックス 332"/>
        <xdr:cNvSpPr txBox="1"/>
      </xdr:nvSpPr>
      <xdr:spPr>
        <a:xfrm>
          <a:off x="15290800" y="55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xdr:rowOff>
    </xdr:from>
    <xdr:to>
      <xdr:col>21</xdr:col>
      <xdr:colOff>412750</xdr:colOff>
      <xdr:row>34</xdr:row>
      <xdr:rowOff>105410</xdr:rowOff>
    </xdr:to>
    <xdr:sp macro="" textlink="">
      <xdr:nvSpPr>
        <xdr:cNvPr id="334" name="円/楕円 333"/>
        <xdr:cNvSpPr/>
      </xdr:nvSpPr>
      <xdr:spPr>
        <a:xfrm>
          <a:off x="14732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115587</xdr:rowOff>
    </xdr:from>
    <xdr:ext cx="762000" cy="259045"/>
    <xdr:sp macro="" textlink="">
      <xdr:nvSpPr>
        <xdr:cNvPr id="335" name="テキスト ボックス 334"/>
        <xdr:cNvSpPr txBox="1"/>
      </xdr:nvSpPr>
      <xdr:spPr>
        <a:xfrm>
          <a:off x="14401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26670</xdr:rowOff>
    </xdr:from>
    <xdr:to>
      <xdr:col>20</xdr:col>
      <xdr:colOff>209550</xdr:colOff>
      <xdr:row>34</xdr:row>
      <xdr:rowOff>128270</xdr:rowOff>
    </xdr:to>
    <xdr:sp macro="" textlink="">
      <xdr:nvSpPr>
        <xdr:cNvPr id="336" name="円/楕円 335"/>
        <xdr:cNvSpPr/>
      </xdr:nvSpPr>
      <xdr:spPr>
        <a:xfrm>
          <a:off x="13843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138447</xdr:rowOff>
    </xdr:from>
    <xdr:ext cx="762000" cy="259045"/>
    <xdr:sp macro="" textlink="">
      <xdr:nvSpPr>
        <xdr:cNvPr id="337" name="テキスト ボックス 336"/>
        <xdr:cNvSpPr txBox="1"/>
      </xdr:nvSpPr>
      <xdr:spPr>
        <a:xfrm>
          <a:off x="13512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163830</xdr:rowOff>
    </xdr:from>
    <xdr:to>
      <xdr:col>19</xdr:col>
      <xdr:colOff>6350</xdr:colOff>
      <xdr:row>34</xdr:row>
      <xdr:rowOff>93980</xdr:rowOff>
    </xdr:to>
    <xdr:sp macro="" textlink="">
      <xdr:nvSpPr>
        <xdr:cNvPr id="338" name="円/楕円 337"/>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104157</xdr:rowOff>
    </xdr:from>
    <xdr:ext cx="762000" cy="259045"/>
    <xdr:sp macro="" textlink="">
      <xdr:nvSpPr>
        <xdr:cNvPr id="339" name="テキスト ボックス 338"/>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対する経常収支比率は、類似団体の平均を若干上回る状況で推移している。このことは、合併後、優先的に進めてきた大型投資事業に対する起債償還によるものであるが、今後も、歳入に見合った歳出の中での事業化により、地方債発行を精査し実質公債費比率の減少・維持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98425</xdr:rowOff>
    </xdr:to>
    <xdr:cxnSp macro="">
      <xdr:nvCxnSpPr>
        <xdr:cNvPr id="371" name="直線コネクタ 370"/>
        <xdr:cNvCxnSpPr/>
      </xdr:nvCxnSpPr>
      <xdr:spPr>
        <a:xfrm flipV="1">
          <a:off x="3987800" y="12955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98425</xdr:rowOff>
    </xdr:to>
    <xdr:cxnSp macro="">
      <xdr:nvCxnSpPr>
        <xdr:cNvPr id="374" name="直線コネクタ 373"/>
        <xdr:cNvCxnSpPr/>
      </xdr:nvCxnSpPr>
      <xdr:spPr>
        <a:xfrm>
          <a:off x="3098800" y="12920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77470</xdr:rowOff>
    </xdr:to>
    <xdr:cxnSp macro="">
      <xdr:nvCxnSpPr>
        <xdr:cNvPr id="377" name="直線コネクタ 376"/>
        <xdr:cNvCxnSpPr/>
      </xdr:nvCxnSpPr>
      <xdr:spPr>
        <a:xfrm flipV="1">
          <a:off x="2209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73660</xdr:rowOff>
    </xdr:from>
    <xdr:to>
      <xdr:col>3</xdr:col>
      <xdr:colOff>142875</xdr:colOff>
      <xdr:row>75</xdr:row>
      <xdr:rowOff>77470</xdr:rowOff>
    </xdr:to>
    <xdr:cxnSp macro="">
      <xdr:nvCxnSpPr>
        <xdr:cNvPr id="380" name="直線コネクタ 379"/>
        <xdr:cNvCxnSpPr/>
      </xdr:nvCxnSpPr>
      <xdr:spPr>
        <a:xfrm>
          <a:off x="1320800" y="12932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90" name="円/楕円 389"/>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17797</xdr:rowOff>
    </xdr:from>
    <xdr:ext cx="762000" cy="259045"/>
    <xdr:sp macro="" textlink="">
      <xdr:nvSpPr>
        <xdr:cNvPr id="391"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47625</xdr:rowOff>
    </xdr:from>
    <xdr:to>
      <xdr:col>5</xdr:col>
      <xdr:colOff>600075</xdr:colOff>
      <xdr:row>75</xdr:row>
      <xdr:rowOff>149225</xdr:rowOff>
    </xdr:to>
    <xdr:sp macro="" textlink="">
      <xdr:nvSpPr>
        <xdr:cNvPr id="392" name="円/楕円 391"/>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134002</xdr:rowOff>
    </xdr:from>
    <xdr:ext cx="736600" cy="259045"/>
    <xdr:sp macro="" textlink="">
      <xdr:nvSpPr>
        <xdr:cNvPr id="393" name="テキスト ボックス 392"/>
        <xdr:cNvSpPr txBox="1"/>
      </xdr:nvSpPr>
      <xdr:spPr>
        <a:xfrm>
          <a:off x="3606800" y="1299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4" name="円/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97807</xdr:rowOff>
    </xdr:from>
    <xdr:ext cx="762000" cy="259045"/>
    <xdr:sp macro="" textlink="">
      <xdr:nvSpPr>
        <xdr:cNvPr id="395" name="テキスト ボックス 394"/>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6" name="円/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113047</xdr:rowOff>
    </xdr:from>
    <xdr:ext cx="762000" cy="259045"/>
    <xdr:sp macro="" textlink="">
      <xdr:nvSpPr>
        <xdr:cNvPr id="397" name="テキスト ボックス 396"/>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22860</xdr:rowOff>
    </xdr:from>
    <xdr:to>
      <xdr:col>1</xdr:col>
      <xdr:colOff>676275</xdr:colOff>
      <xdr:row>75</xdr:row>
      <xdr:rowOff>124460</xdr:rowOff>
    </xdr:to>
    <xdr:sp macro="" textlink="">
      <xdr:nvSpPr>
        <xdr:cNvPr id="398" name="円/楕円 397"/>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109238</xdr:rowOff>
    </xdr:from>
    <xdr:ext cx="762000" cy="259045"/>
    <xdr:sp macro="" textlink="">
      <xdr:nvSpPr>
        <xdr:cNvPr id="399" name="テキスト ボックス 398"/>
        <xdr:cNvSpPr txBox="1"/>
      </xdr:nvSpPr>
      <xdr:spPr>
        <a:xfrm>
          <a:off x="939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公債費以外に対する経常収支比率は、類似団体内順位の上位に位置しているが、人口減少に伴い散在する集落への行政サービスの提供や物件費の増加が財政運営を圧迫する要因としてなりつつある。</a:t>
          </a:r>
          <a:endParaRPr kumimoji="1" lang="en-US" altLang="ja-JP" sz="1300">
            <a:latin typeface="ＭＳ Ｐゴシック"/>
          </a:endParaRPr>
        </a:p>
        <a:p>
          <a:r>
            <a:rPr kumimoji="1" lang="ja-JP" altLang="en-US" sz="1300">
              <a:latin typeface="ＭＳ Ｐゴシック"/>
            </a:rPr>
            <a:t>　健全な財政運営を維持するため、更なる事務事業の効率化や公共施設の統廃合を進め、長期展望に立った持続可能な財政の構築に努める。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75</xdr:row>
      <xdr:rowOff>119380</xdr:rowOff>
    </xdr:to>
    <xdr:cxnSp macro="">
      <xdr:nvCxnSpPr>
        <xdr:cNvPr id="432" name="直線コネクタ 431"/>
        <xdr:cNvCxnSpPr/>
      </xdr:nvCxnSpPr>
      <xdr:spPr>
        <a:xfrm flipV="1">
          <a:off x="15671800" y="12959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119380</xdr:rowOff>
    </xdr:to>
    <xdr:cxnSp macro="">
      <xdr:nvCxnSpPr>
        <xdr:cNvPr id="435" name="直線コネクタ 434"/>
        <xdr:cNvCxnSpPr/>
      </xdr:nvCxnSpPr>
      <xdr:spPr>
        <a:xfrm>
          <a:off x="14782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76</xdr:row>
      <xdr:rowOff>20320</xdr:rowOff>
    </xdr:to>
    <xdr:cxnSp macro="">
      <xdr:nvCxnSpPr>
        <xdr:cNvPr id="438" name="直線コネクタ 437"/>
        <xdr:cNvCxnSpPr/>
      </xdr:nvCxnSpPr>
      <xdr:spPr>
        <a:xfrm flipV="1">
          <a:off x="13893800" y="12978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20320</xdr:rowOff>
    </xdr:to>
    <xdr:cxnSp macro="">
      <xdr:nvCxnSpPr>
        <xdr:cNvPr id="441" name="直線コネクタ 440"/>
        <xdr:cNvCxnSpPr/>
      </xdr:nvCxnSpPr>
      <xdr:spPr>
        <a:xfrm>
          <a:off x="13004800" y="12882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49530</xdr:rowOff>
    </xdr:from>
    <xdr:to>
      <xdr:col>24</xdr:col>
      <xdr:colOff>82550</xdr:colOff>
      <xdr:row>75</xdr:row>
      <xdr:rowOff>151130</xdr:rowOff>
    </xdr:to>
    <xdr:sp macro="" textlink="">
      <xdr:nvSpPr>
        <xdr:cNvPr id="451" name="円/楕円 450"/>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66057</xdr:rowOff>
    </xdr:from>
    <xdr:ext cx="762000" cy="259045"/>
    <xdr:sp macro="" textlink="">
      <xdr:nvSpPr>
        <xdr:cNvPr id="452"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68580</xdr:rowOff>
    </xdr:from>
    <xdr:to>
      <xdr:col>22</xdr:col>
      <xdr:colOff>615950</xdr:colOff>
      <xdr:row>75</xdr:row>
      <xdr:rowOff>170180</xdr:rowOff>
    </xdr:to>
    <xdr:sp macro="" textlink="">
      <xdr:nvSpPr>
        <xdr:cNvPr id="453" name="円/楕円 452"/>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8907</xdr:rowOff>
    </xdr:from>
    <xdr:ext cx="736600" cy="259045"/>
    <xdr:sp macro="" textlink="">
      <xdr:nvSpPr>
        <xdr:cNvPr id="454" name="テキスト ボックス 453"/>
        <xdr:cNvSpPr txBox="1"/>
      </xdr:nvSpPr>
      <xdr:spPr>
        <a:xfrm>
          <a:off x="15290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5" name="円/楕円 454"/>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6" name="テキスト ボックス 455"/>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57" name="円/楕円 456"/>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81297</xdr:rowOff>
    </xdr:from>
    <xdr:ext cx="762000" cy="259045"/>
    <xdr:sp macro="" textlink="">
      <xdr:nvSpPr>
        <xdr:cNvPr id="458" name="テキスト ボックス 457"/>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9" name="円/楕円 45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60" name="テキスト ボックス 45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岐阜県飛騨市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93637</xdr:rowOff>
    </xdr:from>
    <xdr:to>
      <xdr:col>4</xdr:col>
      <xdr:colOff>1117600</xdr:colOff>
      <xdr:row>16</xdr:row>
      <xdr:rowOff>145542</xdr:rowOff>
    </xdr:to>
    <xdr:cxnSp macro="">
      <xdr:nvCxnSpPr>
        <xdr:cNvPr id="50" name="直線コネクタ 49"/>
        <xdr:cNvCxnSpPr/>
      </xdr:nvCxnSpPr>
      <xdr:spPr bwMode="auto">
        <a:xfrm flipV="1">
          <a:off x="5003800" y="2884462"/>
          <a:ext cx="647700" cy="5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138100</xdr:rowOff>
    </xdr:from>
    <xdr:to>
      <xdr:col>4</xdr:col>
      <xdr:colOff>469900</xdr:colOff>
      <xdr:row>16</xdr:row>
      <xdr:rowOff>145542</xdr:rowOff>
    </xdr:to>
    <xdr:cxnSp macro="">
      <xdr:nvCxnSpPr>
        <xdr:cNvPr id="53" name="直線コネクタ 52"/>
        <xdr:cNvCxnSpPr/>
      </xdr:nvCxnSpPr>
      <xdr:spPr bwMode="auto">
        <a:xfrm>
          <a:off x="4305300" y="2928925"/>
          <a:ext cx="698500" cy="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119329</xdr:rowOff>
    </xdr:from>
    <xdr:to>
      <xdr:col>3</xdr:col>
      <xdr:colOff>904875</xdr:colOff>
      <xdr:row>16</xdr:row>
      <xdr:rowOff>138100</xdr:rowOff>
    </xdr:to>
    <xdr:cxnSp macro="">
      <xdr:nvCxnSpPr>
        <xdr:cNvPr id="56" name="直線コネクタ 55"/>
        <xdr:cNvCxnSpPr/>
      </xdr:nvCxnSpPr>
      <xdr:spPr bwMode="auto">
        <a:xfrm>
          <a:off x="3606800" y="2910154"/>
          <a:ext cx="698500" cy="1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119329</xdr:rowOff>
    </xdr:from>
    <xdr:to>
      <xdr:col>3</xdr:col>
      <xdr:colOff>206375</xdr:colOff>
      <xdr:row>16</xdr:row>
      <xdr:rowOff>144704</xdr:rowOff>
    </xdr:to>
    <xdr:cxnSp macro="">
      <xdr:nvCxnSpPr>
        <xdr:cNvPr id="59" name="直線コネクタ 58"/>
        <xdr:cNvCxnSpPr/>
      </xdr:nvCxnSpPr>
      <xdr:spPr bwMode="auto">
        <a:xfrm flipV="1">
          <a:off x="2908300" y="2910154"/>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42837</xdr:rowOff>
    </xdr:from>
    <xdr:to>
      <xdr:col>5</xdr:col>
      <xdr:colOff>34925</xdr:colOff>
      <xdr:row>16</xdr:row>
      <xdr:rowOff>144437</xdr:rowOff>
    </xdr:to>
    <xdr:sp macro="" textlink="">
      <xdr:nvSpPr>
        <xdr:cNvPr id="69" name="円/楕円 68"/>
        <xdr:cNvSpPr/>
      </xdr:nvSpPr>
      <xdr:spPr bwMode="auto">
        <a:xfrm>
          <a:off x="5600700" y="283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59364</xdr:rowOff>
    </xdr:from>
    <xdr:ext cx="762000" cy="259045"/>
    <xdr:sp macro="" textlink="">
      <xdr:nvSpPr>
        <xdr:cNvPr id="70" name="人口1人当たり決算額の推移該当値テキスト130"/>
        <xdr:cNvSpPr txBox="1"/>
      </xdr:nvSpPr>
      <xdr:spPr>
        <a:xfrm>
          <a:off x="5740400" y="26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94742</xdr:rowOff>
    </xdr:from>
    <xdr:to>
      <xdr:col>4</xdr:col>
      <xdr:colOff>520700</xdr:colOff>
      <xdr:row>17</xdr:row>
      <xdr:rowOff>24892</xdr:rowOff>
    </xdr:to>
    <xdr:sp macro="" textlink="">
      <xdr:nvSpPr>
        <xdr:cNvPr id="71" name="円/楕円 70"/>
        <xdr:cNvSpPr/>
      </xdr:nvSpPr>
      <xdr:spPr bwMode="auto">
        <a:xfrm>
          <a:off x="4953000" y="288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35069</xdr:rowOff>
    </xdr:from>
    <xdr:ext cx="736600" cy="259045"/>
    <xdr:sp macro="" textlink="">
      <xdr:nvSpPr>
        <xdr:cNvPr id="72" name="テキスト ボックス 71"/>
        <xdr:cNvSpPr txBox="1"/>
      </xdr:nvSpPr>
      <xdr:spPr>
        <a:xfrm>
          <a:off x="4622800" y="265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87300</xdr:rowOff>
    </xdr:from>
    <xdr:to>
      <xdr:col>3</xdr:col>
      <xdr:colOff>955675</xdr:colOff>
      <xdr:row>17</xdr:row>
      <xdr:rowOff>17450</xdr:rowOff>
    </xdr:to>
    <xdr:sp macro="" textlink="">
      <xdr:nvSpPr>
        <xdr:cNvPr id="73" name="円/楕円 72"/>
        <xdr:cNvSpPr/>
      </xdr:nvSpPr>
      <xdr:spPr bwMode="auto">
        <a:xfrm>
          <a:off x="4254500" y="287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27627</xdr:rowOff>
    </xdr:from>
    <xdr:ext cx="762000" cy="259045"/>
    <xdr:sp macro="" textlink="">
      <xdr:nvSpPr>
        <xdr:cNvPr id="74" name="テキスト ボックス 73"/>
        <xdr:cNvSpPr txBox="1"/>
      </xdr:nvSpPr>
      <xdr:spPr>
        <a:xfrm>
          <a:off x="3924300" y="26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68529</xdr:rowOff>
    </xdr:from>
    <xdr:to>
      <xdr:col>3</xdr:col>
      <xdr:colOff>257175</xdr:colOff>
      <xdr:row>16</xdr:row>
      <xdr:rowOff>170129</xdr:rowOff>
    </xdr:to>
    <xdr:sp macro="" textlink="">
      <xdr:nvSpPr>
        <xdr:cNvPr id="75" name="円/楕円 74"/>
        <xdr:cNvSpPr/>
      </xdr:nvSpPr>
      <xdr:spPr bwMode="auto">
        <a:xfrm>
          <a:off x="3556000" y="285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8856</xdr:rowOff>
    </xdr:from>
    <xdr:ext cx="762000" cy="259045"/>
    <xdr:sp macro="" textlink="">
      <xdr:nvSpPr>
        <xdr:cNvPr id="76" name="テキスト ボックス 75"/>
        <xdr:cNvSpPr txBox="1"/>
      </xdr:nvSpPr>
      <xdr:spPr>
        <a:xfrm>
          <a:off x="3225800" y="26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110,854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93904</xdr:rowOff>
    </xdr:from>
    <xdr:to>
      <xdr:col>2</xdr:col>
      <xdr:colOff>692150</xdr:colOff>
      <xdr:row>17</xdr:row>
      <xdr:rowOff>24054</xdr:rowOff>
    </xdr:to>
    <xdr:sp macro="" textlink="">
      <xdr:nvSpPr>
        <xdr:cNvPr id="77" name="円/楕円 76"/>
        <xdr:cNvSpPr/>
      </xdr:nvSpPr>
      <xdr:spPr bwMode="auto">
        <a:xfrm>
          <a:off x="2857500" y="288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34231</xdr:rowOff>
    </xdr:from>
    <xdr:ext cx="762000" cy="259045"/>
    <xdr:sp macro="" textlink="">
      <xdr:nvSpPr>
        <xdr:cNvPr id="78" name="テキスト ボックス 77"/>
        <xdr:cNvSpPr txBox="1"/>
      </xdr:nvSpPr>
      <xdr:spPr>
        <a:xfrm>
          <a:off x="2527300" y="265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253202</xdr:rowOff>
    </xdr:from>
    <xdr:to>
      <xdr:col>4</xdr:col>
      <xdr:colOff>1117600</xdr:colOff>
      <xdr:row>37</xdr:row>
      <xdr:rowOff>266712</xdr:rowOff>
    </xdr:to>
    <xdr:cxnSp macro="">
      <xdr:nvCxnSpPr>
        <xdr:cNvPr id="112" name="直線コネクタ 111"/>
        <xdr:cNvCxnSpPr/>
      </xdr:nvCxnSpPr>
      <xdr:spPr bwMode="auto">
        <a:xfrm>
          <a:off x="5003800" y="7377902"/>
          <a:ext cx="6477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253202</xdr:rowOff>
    </xdr:from>
    <xdr:to>
      <xdr:col>4</xdr:col>
      <xdr:colOff>469900</xdr:colOff>
      <xdr:row>37</xdr:row>
      <xdr:rowOff>256441</xdr:rowOff>
    </xdr:to>
    <xdr:cxnSp macro="">
      <xdr:nvCxnSpPr>
        <xdr:cNvPr id="115" name="直線コネクタ 114"/>
        <xdr:cNvCxnSpPr/>
      </xdr:nvCxnSpPr>
      <xdr:spPr bwMode="auto">
        <a:xfrm flipV="1">
          <a:off x="4305300" y="7377902"/>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247262</xdr:rowOff>
    </xdr:from>
    <xdr:to>
      <xdr:col>3</xdr:col>
      <xdr:colOff>904875</xdr:colOff>
      <xdr:row>37</xdr:row>
      <xdr:rowOff>256441</xdr:rowOff>
    </xdr:to>
    <xdr:cxnSp macro="">
      <xdr:nvCxnSpPr>
        <xdr:cNvPr id="118" name="直線コネクタ 117"/>
        <xdr:cNvCxnSpPr/>
      </xdr:nvCxnSpPr>
      <xdr:spPr bwMode="auto">
        <a:xfrm>
          <a:off x="3606800" y="7371962"/>
          <a:ext cx="698500" cy="9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247262</xdr:rowOff>
    </xdr:from>
    <xdr:to>
      <xdr:col>3</xdr:col>
      <xdr:colOff>206375</xdr:colOff>
      <xdr:row>37</xdr:row>
      <xdr:rowOff>249713</xdr:rowOff>
    </xdr:to>
    <xdr:cxnSp macro="">
      <xdr:nvCxnSpPr>
        <xdr:cNvPr id="121" name="直線コネクタ 120"/>
        <xdr:cNvCxnSpPr/>
      </xdr:nvCxnSpPr>
      <xdr:spPr bwMode="auto">
        <a:xfrm flipV="1">
          <a:off x="2908300" y="7371962"/>
          <a:ext cx="698500" cy="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215912</xdr:rowOff>
    </xdr:from>
    <xdr:to>
      <xdr:col>5</xdr:col>
      <xdr:colOff>34925</xdr:colOff>
      <xdr:row>37</xdr:row>
      <xdr:rowOff>317512</xdr:rowOff>
    </xdr:to>
    <xdr:sp macro="" textlink="">
      <xdr:nvSpPr>
        <xdr:cNvPr id="131" name="円/楕円 130"/>
        <xdr:cNvSpPr/>
      </xdr:nvSpPr>
      <xdr:spPr bwMode="auto">
        <a:xfrm>
          <a:off x="5600700" y="734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60989</xdr:rowOff>
    </xdr:from>
    <xdr:ext cx="762000" cy="259045"/>
    <xdr:sp macro="" textlink="">
      <xdr:nvSpPr>
        <xdr:cNvPr id="132" name="人口1人当たり決算額の推移該当値テキスト445"/>
        <xdr:cNvSpPr txBox="1"/>
      </xdr:nvSpPr>
      <xdr:spPr>
        <a:xfrm>
          <a:off x="5740400" y="718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202402</xdr:rowOff>
    </xdr:from>
    <xdr:to>
      <xdr:col>4</xdr:col>
      <xdr:colOff>520700</xdr:colOff>
      <xdr:row>37</xdr:row>
      <xdr:rowOff>304002</xdr:rowOff>
    </xdr:to>
    <xdr:sp macro="" textlink="">
      <xdr:nvSpPr>
        <xdr:cNvPr id="133" name="円/楕円 132"/>
        <xdr:cNvSpPr/>
      </xdr:nvSpPr>
      <xdr:spPr bwMode="auto">
        <a:xfrm>
          <a:off x="4953000" y="732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142729</xdr:rowOff>
    </xdr:from>
    <xdr:ext cx="736600" cy="259045"/>
    <xdr:sp macro="" textlink="">
      <xdr:nvSpPr>
        <xdr:cNvPr id="134" name="テキスト ボックス 133"/>
        <xdr:cNvSpPr txBox="1"/>
      </xdr:nvSpPr>
      <xdr:spPr>
        <a:xfrm>
          <a:off x="4622800" y="709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205641</xdr:rowOff>
    </xdr:from>
    <xdr:to>
      <xdr:col>3</xdr:col>
      <xdr:colOff>955675</xdr:colOff>
      <xdr:row>37</xdr:row>
      <xdr:rowOff>307241</xdr:rowOff>
    </xdr:to>
    <xdr:sp macro="" textlink="">
      <xdr:nvSpPr>
        <xdr:cNvPr id="135" name="円/楕円 134"/>
        <xdr:cNvSpPr/>
      </xdr:nvSpPr>
      <xdr:spPr bwMode="auto">
        <a:xfrm>
          <a:off x="4254500" y="733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145968</xdr:rowOff>
    </xdr:from>
    <xdr:ext cx="762000" cy="259045"/>
    <xdr:sp macro="" textlink="">
      <xdr:nvSpPr>
        <xdr:cNvPr id="136" name="テキスト ボックス 135"/>
        <xdr:cNvSpPr txBox="1"/>
      </xdr:nvSpPr>
      <xdr:spPr>
        <a:xfrm>
          <a:off x="3924300" y="709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196462</xdr:rowOff>
    </xdr:from>
    <xdr:to>
      <xdr:col>3</xdr:col>
      <xdr:colOff>257175</xdr:colOff>
      <xdr:row>37</xdr:row>
      <xdr:rowOff>298062</xdr:rowOff>
    </xdr:to>
    <xdr:sp macro="" textlink="">
      <xdr:nvSpPr>
        <xdr:cNvPr id="137" name="円/楕円 136"/>
        <xdr:cNvSpPr/>
      </xdr:nvSpPr>
      <xdr:spPr bwMode="auto">
        <a:xfrm>
          <a:off x="3556000" y="732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136789</xdr:rowOff>
    </xdr:from>
    <xdr:ext cx="762000" cy="259045"/>
    <xdr:sp macro="" textlink="">
      <xdr:nvSpPr>
        <xdr:cNvPr id="138" name="テキスト ボックス 137"/>
        <xdr:cNvSpPr txBox="1"/>
      </xdr:nvSpPr>
      <xdr:spPr>
        <a:xfrm>
          <a:off x="3225800" y="709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198913</xdr:rowOff>
    </xdr:from>
    <xdr:to>
      <xdr:col>2</xdr:col>
      <xdr:colOff>692150</xdr:colOff>
      <xdr:row>37</xdr:row>
      <xdr:rowOff>300513</xdr:rowOff>
    </xdr:to>
    <xdr:sp macro="" textlink="">
      <xdr:nvSpPr>
        <xdr:cNvPr id="139" name="円/楕円 138"/>
        <xdr:cNvSpPr/>
      </xdr:nvSpPr>
      <xdr:spPr bwMode="auto">
        <a:xfrm>
          <a:off x="2857500" y="732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139240</xdr:rowOff>
    </xdr:from>
    <xdr:ext cx="762000" cy="259045"/>
    <xdr:sp macro="" textlink="">
      <xdr:nvSpPr>
        <xdr:cNvPr id="140" name="テキスト ボックス 139"/>
        <xdr:cNvSpPr txBox="1"/>
      </xdr:nvSpPr>
      <xdr:spPr>
        <a:xfrm>
          <a:off x="2527300" y="709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歳出削減を進めるとともに、普通交付税の合併算定替縮減を踏まえ、３年振りに臨時財政対策債を発行したことにより、継続して財政調整基金を積み増すことができた。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また、実質収支比率については、合併特例期間終了による地方交付税の加算措置の縮減により、前年を上回る比率となった。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今後も更に地方交付税の加算措置の段階的縮減があることから、将来を見据えた計画的な事業実施と行財政改革による歳出削減を共に進める必要がある。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一般会計からの基準内外の繰出しを行っているため、全ての会計において黒字であり、実質赤字比率はない。</a:t>
          </a:r>
        </a:p>
        <a:p>
          <a:r>
            <a:rPr kumimoji="1" lang="ja-JP" altLang="en-US" sz="14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しを減らすことが求められる。</a:t>
          </a:r>
        </a:p>
        <a:p>
          <a:r>
            <a:rPr kumimoji="1" lang="ja-JP" altLang="en-US" sz="1400">
              <a:latin typeface="ＭＳ ゴシック" pitchFamily="49" charset="-128"/>
              <a:ea typeface="ＭＳ ゴシック" pitchFamily="49" charset="-128"/>
            </a:rPr>
            <a:t>　今後、全会計とも事業収益や利用料収益の確保の他、経常経費の圧縮に努め、特に下水道関係においては、施設の長寿命化を進めることにより将来の大規模修繕費の抑制を図る。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大型投資事業に対する起債償還が増え続けているが、公営企業債の元利償還金に対する繰入金は徐々に減少しつつあり、算入公債費等の額が増えてきていることにより、実質公債費比率の分子の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今後も、将来を見据えた計画的な事業実施・財政運営を行うことにより、地方債の発行抑制や、算入公債費の有利な起債の選択に努める。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一般会計等に係る地方債の現在高は、借入額に対し償還額が上回ることにより減少し、公営企業債等の繰入見込額も徐々に減少しつつあることから、将来負担額の全体は減少傾向にある。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一方、財政調整基金の積み増しによる充当可能基金の増により、基準財政需要額算入見込額が減少したものの充当可能財源等は、ほぼ前年並みとなった。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このことから、将来負担比率は前年度と比較し１８．８ポイント好転し、類似団体と比較して低い水準を維持している。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18693717</v>
      </c>
      <c r="BO4" s="379"/>
      <c r="BP4" s="379"/>
      <c r="BQ4" s="379"/>
      <c r="BR4" s="379"/>
      <c r="BS4" s="379"/>
      <c r="BT4" s="379"/>
      <c r="BU4" s="380"/>
      <c r="BV4" s="378">
        <v>18330664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v>
      </c>
      <c r="CU4" s="556"/>
      <c r="CV4" s="556"/>
      <c r="CW4" s="556"/>
      <c r="CX4" s="556"/>
      <c r="CY4" s="556"/>
      <c r="CZ4" s="556"/>
      <c r="DA4" s="557"/>
      <c r="DB4" s="555">
        <v>10.7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17060179</v>
      </c>
      <c r="BO5" s="384"/>
      <c r="BP5" s="384"/>
      <c r="BQ5" s="384"/>
      <c r="BR5" s="384"/>
      <c r="BS5" s="384"/>
      <c r="BT5" s="384"/>
      <c r="BU5" s="385"/>
      <c r="BV5" s="383">
        <v>16962875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85.2</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1633538</v>
      </c>
      <c r="BO6" s="384"/>
      <c r="BP6" s="384"/>
      <c r="BQ6" s="384"/>
      <c r="BR6" s="384"/>
      <c r="BS6" s="384"/>
      <c r="BT6" s="384"/>
      <c r="BU6" s="385"/>
      <c r="BV6" s="383">
        <v>1367789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90.5</v>
      </c>
      <c r="CU6" s="530"/>
      <c r="CV6" s="530"/>
      <c r="CW6" s="530"/>
      <c r="CX6" s="530"/>
      <c r="CY6" s="530"/>
      <c r="CZ6" s="530"/>
      <c r="DA6" s="531"/>
      <c r="DB6" s="529">
        <v>85.8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229907</v>
      </c>
      <c r="BO7" s="384"/>
      <c r="BP7" s="384"/>
      <c r="BQ7" s="384"/>
      <c r="BR7" s="384"/>
      <c r="BS7" s="384"/>
      <c r="BT7" s="384"/>
      <c r="BU7" s="385"/>
      <c r="BV7" s="383">
        <v>65742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11736247</v>
      </c>
      <c r="CU7" s="384"/>
      <c r="CV7" s="384"/>
      <c r="CW7" s="384"/>
      <c r="CX7" s="384"/>
      <c r="CY7" s="384"/>
      <c r="CZ7" s="384"/>
      <c r="DA7" s="385"/>
      <c r="DB7" s="383">
        <v>12212801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1403631</v>
      </c>
      <c r="BO8" s="384"/>
      <c r="BP8" s="384"/>
      <c r="BQ8" s="384"/>
      <c r="BR8" s="384"/>
      <c r="BS8" s="384"/>
      <c r="BT8" s="384"/>
      <c r="BU8" s="385"/>
      <c r="BV8" s="383">
        <v>1302047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0.32</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26732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101584</v>
      </c>
      <c r="BO9" s="384"/>
      <c r="BP9" s="384"/>
      <c r="BQ9" s="384"/>
      <c r="BR9" s="384"/>
      <c r="BS9" s="384"/>
      <c r="BT9" s="384"/>
      <c r="BU9" s="385"/>
      <c r="BV9" s="383">
        <v>145373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20.5</v>
      </c>
      <c r="CU9" s="354"/>
      <c r="CV9" s="354"/>
      <c r="CW9" s="354"/>
      <c r="CX9" s="354"/>
      <c r="CY9" s="354"/>
      <c r="CZ9" s="354"/>
      <c r="DA9" s="355"/>
      <c r="DB9" s="353">
        <v>20.399999999999999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28902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319818</v>
      </c>
      <c r="BO10" s="384"/>
      <c r="BP10" s="384"/>
      <c r="BQ10" s="384"/>
      <c r="BR10" s="384"/>
      <c r="BS10" s="384"/>
      <c r="BT10" s="384"/>
      <c r="BU10" s="385"/>
      <c r="BV10" s="383">
        <v>411356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25903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25780</v>
      </c>
      <c r="S13" s="485"/>
      <c r="T13" s="485"/>
      <c r="U13" s="485"/>
      <c r="V13" s="486"/>
      <c r="W13" s="472" t="s">
        <v>124</v>
      </c>
      <c r="X13" s="396"/>
      <c r="Y13" s="396"/>
      <c r="Z13" s="396"/>
      <c r="AA13" s="396"/>
      <c r="AB13" s="397"/>
      <c r="AC13" s="359">
        <v>1259</v>
      </c>
      <c r="AD13" s="360"/>
      <c r="AE13" s="360"/>
      <c r="AF13" s="360"/>
      <c r="AG13" s="361"/>
      <c r="AH13" s="359">
        <v>1326</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421402</v>
      </c>
      <c r="BO13" s="384"/>
      <c r="BP13" s="384"/>
      <c r="BQ13" s="384"/>
      <c r="BR13" s="384"/>
      <c r="BS13" s="384"/>
      <c r="BT13" s="384"/>
      <c r="BU13" s="385"/>
      <c r="BV13" s="383">
        <v>556729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12.7</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26300</v>
      </c>
      <c r="S14" s="485"/>
      <c r="T14" s="485"/>
      <c r="U14" s="485"/>
      <c r="V14" s="486"/>
      <c r="W14" s="487"/>
      <c r="X14" s="399"/>
      <c r="Y14" s="399"/>
      <c r="Z14" s="399"/>
      <c r="AA14" s="399"/>
      <c r="AB14" s="400"/>
      <c r="AC14" s="477">
        <v>9.5</v>
      </c>
      <c r="AD14" s="478"/>
      <c r="AE14" s="478"/>
      <c r="AF14" s="478"/>
      <c r="AG14" s="479"/>
      <c r="AH14" s="477">
        <v>8.9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2.1</v>
      </c>
      <c r="CU14" s="456"/>
      <c r="CV14" s="456"/>
      <c r="CW14" s="456"/>
      <c r="CX14" s="456"/>
      <c r="CY14" s="456"/>
      <c r="CZ14" s="456"/>
      <c r="DA14" s="457"/>
      <c r="DB14" s="488">
        <v>20.9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26171</v>
      </c>
      <c r="S15" s="485"/>
      <c r="T15" s="485"/>
      <c r="U15" s="485"/>
      <c r="V15" s="486"/>
      <c r="W15" s="472" t="s">
        <v>130</v>
      </c>
      <c r="X15" s="396"/>
      <c r="Y15" s="396"/>
      <c r="Z15" s="396"/>
      <c r="AA15" s="396"/>
      <c r="AB15" s="397"/>
      <c r="AC15" s="359">
        <v>4412</v>
      </c>
      <c r="AD15" s="360"/>
      <c r="AE15" s="360"/>
      <c r="AF15" s="360"/>
      <c r="AG15" s="361"/>
      <c r="AH15" s="359">
        <v>5508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2870836</v>
      </c>
      <c r="BO15" s="379"/>
      <c r="BP15" s="379"/>
      <c r="BQ15" s="379"/>
      <c r="BR15" s="379"/>
      <c r="BS15" s="379"/>
      <c r="BT15" s="379"/>
      <c r="BU15" s="380"/>
      <c r="BV15" s="378">
        <v>2825591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33.200000000000003</v>
      </c>
      <c r="AD16" s="478"/>
      <c r="AE16" s="478"/>
      <c r="AF16" s="478"/>
      <c r="AG16" s="479"/>
      <c r="AH16" s="477">
        <v>37.1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8998807</v>
      </c>
      <c r="BO16" s="384"/>
      <c r="BP16" s="384"/>
      <c r="BQ16" s="384"/>
      <c r="BR16" s="384"/>
      <c r="BS16" s="384"/>
      <c r="BT16" s="384"/>
      <c r="BU16" s="385"/>
      <c r="BV16" s="383">
        <v>8859039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7607</v>
      </c>
      <c r="AD17" s="360"/>
      <c r="AE17" s="360"/>
      <c r="AF17" s="360"/>
      <c r="AG17" s="361"/>
      <c r="AH17" s="359">
        <v>8006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3659861</v>
      </c>
      <c r="BO17" s="384"/>
      <c r="BP17" s="384"/>
      <c r="BQ17" s="384"/>
      <c r="BR17" s="384"/>
      <c r="BS17" s="384"/>
      <c r="BT17" s="384"/>
      <c r="BU17" s="385"/>
      <c r="BV17" s="383">
        <v>3613188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792.53</v>
      </c>
      <c r="M18" s="448"/>
      <c r="N18" s="448"/>
      <c r="O18" s="448"/>
      <c r="P18" s="448"/>
      <c r="Q18" s="448"/>
      <c r="R18" s="449"/>
      <c r="S18" s="449"/>
      <c r="T18" s="449"/>
      <c r="U18" s="449"/>
      <c r="V18" s="450"/>
      <c r="W18" s="464"/>
      <c r="X18" s="465"/>
      <c r="Y18" s="465"/>
      <c r="Z18" s="465"/>
      <c r="AA18" s="465"/>
      <c r="AB18" s="473"/>
      <c r="AC18" s="347">
        <v>57.3</v>
      </c>
      <c r="AD18" s="348"/>
      <c r="AE18" s="348"/>
      <c r="AF18" s="348"/>
      <c r="AG18" s="451"/>
      <c r="AH18" s="347">
        <v>53.9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10313221</v>
      </c>
      <c r="BO18" s="384"/>
      <c r="BP18" s="384"/>
      <c r="BQ18" s="384"/>
      <c r="BR18" s="384"/>
      <c r="BS18" s="384"/>
      <c r="BT18" s="384"/>
      <c r="BU18" s="385"/>
      <c r="BV18" s="383">
        <v>10215903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13858308</v>
      </c>
      <c r="BO19" s="384"/>
      <c r="BP19" s="384"/>
      <c r="BQ19" s="384"/>
      <c r="BR19" s="384"/>
      <c r="BS19" s="384"/>
      <c r="BT19" s="384"/>
      <c r="BU19" s="385"/>
      <c r="BV19" s="383">
        <v>13686012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8770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21820297</v>
      </c>
      <c r="BO23" s="384"/>
      <c r="BP23" s="384"/>
      <c r="BQ23" s="384"/>
      <c r="BR23" s="384"/>
      <c r="BS23" s="384"/>
      <c r="BT23" s="384"/>
      <c r="BU23" s="385"/>
      <c r="BV23" s="383">
        <v>22719704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7055</v>
      </c>
      <c r="R24" s="360"/>
      <c r="S24" s="360"/>
      <c r="T24" s="360"/>
      <c r="U24" s="360"/>
      <c r="V24" s="361"/>
      <c r="W24" s="425"/>
      <c r="X24" s="416"/>
      <c r="Y24" s="417"/>
      <c r="Z24" s="356" t="s">
        <v>153</v>
      </c>
      <c r="AA24" s="357"/>
      <c r="AB24" s="357"/>
      <c r="AC24" s="357"/>
      <c r="AD24" s="357"/>
      <c r="AE24" s="357"/>
      <c r="AF24" s="357"/>
      <c r="AG24" s="358"/>
      <c r="AH24" s="359">
        <v>318</v>
      </c>
      <c r="AI24" s="360"/>
      <c r="AJ24" s="360"/>
      <c r="AK24" s="360"/>
      <c r="AL24" s="361"/>
      <c r="AM24" s="359">
        <v>957816</v>
      </c>
      <c r="AN24" s="360"/>
      <c r="AO24" s="360"/>
      <c r="AP24" s="360"/>
      <c r="AQ24" s="360"/>
      <c r="AR24" s="361"/>
      <c r="AS24" s="359">
        <v>3012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11759197</v>
      </c>
      <c r="BO24" s="384"/>
      <c r="BP24" s="384"/>
      <c r="BQ24" s="384"/>
      <c r="BR24" s="384"/>
      <c r="BS24" s="384"/>
      <c r="BT24" s="384"/>
      <c r="BU24" s="385"/>
      <c r="BV24" s="383">
        <v>12633628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6120</v>
      </c>
      <c r="R25" s="360"/>
      <c r="S25" s="360"/>
      <c r="T25" s="360"/>
      <c r="U25" s="360"/>
      <c r="V25" s="361"/>
      <c r="W25" s="425"/>
      <c r="X25" s="416"/>
      <c r="Y25" s="417"/>
      <c r="Z25" s="356" t="s">
        <v>156</v>
      </c>
      <c r="AA25" s="357"/>
      <c r="AB25" s="357"/>
      <c r="AC25" s="357"/>
      <c r="AD25" s="357"/>
      <c r="AE25" s="357"/>
      <c r="AF25" s="357"/>
      <c r="AG25" s="358"/>
      <c r="AH25" s="359">
        <v>76</v>
      </c>
      <c r="AI25" s="360"/>
      <c r="AJ25" s="360"/>
      <c r="AK25" s="360"/>
      <c r="AL25" s="361"/>
      <c r="AM25" s="359">
        <v>207176</v>
      </c>
      <c r="AN25" s="360"/>
      <c r="AO25" s="360"/>
      <c r="AP25" s="360"/>
      <c r="AQ25" s="360"/>
      <c r="AR25" s="361"/>
      <c r="AS25" s="359">
        <v>2726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581708</v>
      </c>
      <c r="BO25" s="379"/>
      <c r="BP25" s="379"/>
      <c r="BQ25" s="379"/>
      <c r="BR25" s="379"/>
      <c r="BS25" s="379"/>
      <c r="BT25" s="379"/>
      <c r="BU25" s="380"/>
      <c r="BV25" s="378">
        <v>277449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4950</v>
      </c>
      <c r="R26" s="360"/>
      <c r="S26" s="360"/>
      <c r="T26" s="360"/>
      <c r="U26" s="360"/>
      <c r="V26" s="361"/>
      <c r="W26" s="425"/>
      <c r="X26" s="416"/>
      <c r="Y26" s="417"/>
      <c r="Z26" s="356" t="s">
        <v>159</v>
      </c>
      <c r="AA26" s="438"/>
      <c r="AB26" s="438"/>
      <c r="AC26" s="438"/>
      <c r="AD26" s="438"/>
      <c r="AE26" s="438"/>
      <c r="AF26" s="438"/>
      <c r="AG26" s="439"/>
      <c r="AH26" s="359">
        <v>16</v>
      </c>
      <c r="AI26" s="360"/>
      <c r="AJ26" s="360"/>
      <c r="AK26" s="360"/>
      <c r="AL26" s="361"/>
      <c r="AM26" s="359">
        <v>44096</v>
      </c>
      <c r="AN26" s="360"/>
      <c r="AO26" s="360"/>
      <c r="AP26" s="360"/>
      <c r="AQ26" s="360"/>
      <c r="AR26" s="361"/>
      <c r="AS26" s="359">
        <v>2756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3700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400000</v>
      </c>
      <c r="BO27" s="387"/>
      <c r="BP27" s="387"/>
      <c r="BQ27" s="387"/>
      <c r="BR27" s="387"/>
      <c r="BS27" s="387"/>
      <c r="BT27" s="387"/>
      <c r="BU27" s="388"/>
      <c r="BV27" s="386">
        <v>400000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3000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6827228</v>
      </c>
      <c r="BO28" s="379"/>
      <c r="BP28" s="379"/>
      <c r="BQ28" s="379"/>
      <c r="BR28" s="379"/>
      <c r="BS28" s="379"/>
      <c r="BT28" s="379"/>
      <c r="BU28" s="380"/>
      <c r="BV28" s="378">
        <v>5807410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15</v>
      </c>
      <c r="M29" s="360"/>
      <c r="N29" s="360"/>
      <c r="O29" s="360"/>
      <c r="P29" s="361"/>
      <c r="Q29" s="359">
        <v>2700</v>
      </c>
      <c r="R29" s="360"/>
      <c r="S29" s="360"/>
      <c r="T29" s="360"/>
      <c r="U29" s="360"/>
      <c r="V29" s="361"/>
      <c r="W29" s="426"/>
      <c r="X29" s="427"/>
      <c r="Y29" s="428"/>
      <c r="Z29" s="356" t="s">
        <v>169</v>
      </c>
      <c r="AA29" s="357"/>
      <c r="AB29" s="357"/>
      <c r="AC29" s="357"/>
      <c r="AD29" s="357"/>
      <c r="AE29" s="357"/>
      <c r="AF29" s="357"/>
      <c r="AG29" s="358"/>
      <c r="AH29" s="359">
        <v>318</v>
      </c>
      <c r="AI29" s="360"/>
      <c r="AJ29" s="360"/>
      <c r="AK29" s="360"/>
      <c r="AL29" s="361"/>
      <c r="AM29" s="359">
        <v>957816</v>
      </c>
      <c r="AN29" s="360"/>
      <c r="AO29" s="360"/>
      <c r="AP29" s="360"/>
      <c r="AQ29" s="360"/>
      <c r="AR29" s="361"/>
      <c r="AS29" s="359">
        <v>3012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160587</v>
      </c>
      <c r="BO29" s="384"/>
      <c r="BP29" s="384"/>
      <c r="BQ29" s="384"/>
      <c r="BR29" s="384"/>
      <c r="BS29" s="384"/>
      <c r="BT29" s="384"/>
      <c r="BU29" s="385"/>
      <c r="BV29" s="383">
        <v>160046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4718453</v>
      </c>
      <c r="BO30" s="387"/>
      <c r="BP30" s="387"/>
      <c r="BQ30" s="387"/>
      <c r="BR30" s="387"/>
      <c r="BS30" s="387"/>
      <c r="BT30" s="387"/>
      <c r="BU30" s="388"/>
      <c r="BV30" s="386">
        <v>4937337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岐阜県市町村退職手当組合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飛騨市土地開発公社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情報施設特別会計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国民健康保険病院事業会計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株式会社季古里</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給食費特別会計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飛騨農業共済事務組合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株式会社ねっとかわい</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駐車場事業特別会計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介護保険特別会計（保険勘定）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IF('各会計、関係団体の財政状況及び健全化判断比率'!B38="","",'各会計、関係団体の財政状況及び健全化判断比率'!B38)</f>
        <v>農村下水道事業特別会計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古川国府給食センター利用組合（一般会計分）</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株式会社飛騨まんが王国</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介護保険特別会計（事業勘定）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IF('各会計、関係団体の財政状況及び健全化判断比率'!B39="","",'各会計、関係団体の財政状況及び健全化判断比率'!B39)</f>
        <v>個別排水処理施設事業特別会計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古川国府給食センター利用組合（特別会計分）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IF('各会計、関係団体の財政状況及び健全化判断比率'!B40="","",'各会計、関係団体の財政状況及び健全化判断比率'!B40)</f>
        <v>下水道汚泥処理事業特別会計</v>
      </c>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岐阜県後期高齢者医療広域連合（一般会計分）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岐阜県後期高齢者医療広域連合（特別会計分）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23947</v>
      </c>
      <c r="J41" s="83">
        <v>23444</v>
      </c>
      <c r="K41" s="83">
        <v>24117</v>
      </c>
      <c r="L41" s="83">
        <v>22770</v>
      </c>
      <c r="M41" s="84">
        <v>21837</v>
      </c>
    </row>
    <row r="42" spans="2:13" ht="27.75" customHeight="1">
      <c r="B42" s="1171"/>
      <c r="C42" s="1172"/>
      <c r="D42" s="85"/>
      <c r="E42" s="1175" t="s">
        <v>26</v>
      </c>
      <c r="F42" s="1175"/>
      <c r="G42" s="1175"/>
      <c r="H42" s="1176"/>
      <c r="I42" s="86">
        <v>415</v>
      </c>
      <c r="J42" s="87">
        <v>360</v>
      </c>
      <c r="K42" s="87">
        <v>306</v>
      </c>
      <c r="L42" s="87">
        <v>258</v>
      </c>
      <c r="M42" s="88">
        <v>218</v>
      </c>
    </row>
    <row r="43" spans="2:13" ht="27.75" customHeight="1">
      <c r="B43" s="1171"/>
      <c r="C43" s="1172"/>
      <c r="D43" s="85"/>
      <c r="E43" s="1175" t="s">
        <v>27</v>
      </c>
      <c r="F43" s="1175"/>
      <c r="G43" s="1175"/>
      <c r="H43" s="1176"/>
      <c r="I43" s="86">
        <v>14341</v>
      </c>
      <c r="J43" s="87">
        <v>13898</v>
      </c>
      <c r="K43" s="87">
        <v>13193</v>
      </c>
      <c r="L43" s="87">
        <v>12792</v>
      </c>
      <c r="M43" s="88">
        <v>12114</v>
      </c>
    </row>
    <row r="44" spans="2:13" ht="27.75" customHeight="1">
      <c r="B44" s="1171"/>
      <c r="C44" s="1172"/>
      <c r="D44" s="85"/>
      <c r="E44" s="1175" t="s">
        <v>28</v>
      </c>
      <c r="F44" s="1175"/>
      <c r="G44" s="1175"/>
      <c r="H44" s="1176"/>
      <c r="I44" s="86">
        <v>198</v>
      </c>
      <c r="J44" s="87">
        <v>182</v>
      </c>
      <c r="K44" s="87">
        <v>167</v>
      </c>
      <c r="L44" s="87">
        <v>150</v>
      </c>
      <c r="M44" s="88">
        <v>134</v>
      </c>
    </row>
    <row r="45" spans="2:13" ht="27.75" customHeight="1">
      <c r="B45" s="1171"/>
      <c r="C45" s="1172"/>
      <c r="D45" s="85"/>
      <c r="E45" s="1175" t="s">
        <v>29</v>
      </c>
      <c r="F45" s="1175"/>
      <c r="G45" s="1175"/>
      <c r="H45" s="1176"/>
      <c r="I45" s="86">
        <v>3082</v>
      </c>
      <c r="J45" s="87">
        <v>3031</v>
      </c>
      <c r="K45" s="87">
        <v>3011</v>
      </c>
      <c r="L45" s="87">
        <v>2944</v>
      </c>
      <c r="M45" s="88">
        <v>2691</v>
      </c>
    </row>
    <row r="46" spans="2:13" ht="27.75" customHeight="1">
      <c r="B46" s="1171"/>
      <c r="C46" s="1172"/>
      <c r="D46" s="85"/>
      <c r="E46" s="1175" t="s">
        <v>30</v>
      </c>
      <c r="F46" s="1175"/>
      <c r="G46" s="1175"/>
      <c r="H46" s="1176"/>
      <c r="I46" s="86">
        <v>1</v>
      </c>
      <c r="J46" s="87">
        <v>0</v>
      </c>
      <c r="K46" s="87">
        <v>0</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7707</v>
      </c>
      <c r="J49" s="87">
        <v>7870</v>
      </c>
      <c r="K49" s="87">
        <v>8993</v>
      </c>
      <c r="L49" s="87">
        <v>10258</v>
      </c>
      <c r="M49" s="88">
        <v>11193</v>
      </c>
    </row>
    <row r="50" spans="2:13" ht="27.75" customHeight="1">
      <c r="B50" s="1171"/>
      <c r="C50" s="1172"/>
      <c r="D50" s="85"/>
      <c r="E50" s="1175" t="s">
        <v>35</v>
      </c>
      <c r="F50" s="1175"/>
      <c r="G50" s="1175"/>
      <c r="H50" s="1176"/>
      <c r="I50" s="86">
        <v>954</v>
      </c>
      <c r="J50" s="87">
        <v>775</v>
      </c>
      <c r="K50" s="87">
        <v>722</v>
      </c>
      <c r="L50" s="87">
        <v>647</v>
      </c>
      <c r="M50" s="88">
        <v>558</v>
      </c>
    </row>
    <row r="51" spans="2:13" ht="27.75" customHeight="1">
      <c r="B51" s="1173"/>
      <c r="C51" s="1174"/>
      <c r="D51" s="85"/>
      <c r="E51" s="1175" t="s">
        <v>36</v>
      </c>
      <c r="F51" s="1175"/>
      <c r="G51" s="1175"/>
      <c r="H51" s="1176"/>
      <c r="I51" s="86">
        <v>25036</v>
      </c>
      <c r="J51" s="87">
        <v>25369</v>
      </c>
      <c r="K51" s="87">
        <v>26332</v>
      </c>
      <c r="L51" s="87">
        <v>26008</v>
      </c>
      <c r="M51" s="88">
        <v>25050</v>
      </c>
    </row>
    <row r="52" spans="2:13" ht="27.75" customHeight="1" thickBot="1">
      <c r="B52" s="1177" t="s">
        <v>37</v>
      </c>
      <c r="C52" s="1178"/>
      <c r="D52" s="90"/>
      <c r="E52" s="1179" t="s">
        <v>38</v>
      </c>
      <c r="F52" s="1179"/>
      <c r="G52" s="1179"/>
      <c r="H52" s="1180"/>
      <c r="I52" s="91">
        <v>8287</v>
      </c>
      <c r="J52" s="92">
        <v>6904</v>
      </c>
      <c r="K52" s="92">
        <v>4746</v>
      </c>
      <c r="L52" s="92">
        <v>2002</v>
      </c>
      <c r="M52" s="93">
        <v>193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235789</v>
      </c>
      <c r="E3" s="116"/>
      <c r="F3" s="117">
        <v>86381</v>
      </c>
      <c r="G3" s="118"/>
      <c r="H3" s="119"/>
    </row>
    <row r="4" spans="1:8">
      <c r="A4" s="120"/>
      <c r="B4" s="121"/>
      <c r="C4" s="122"/>
      <c r="D4" s="123">
        <v>56173</v>
      </c>
      <c r="E4" s="124"/>
      <c r="F4" s="125">
        <v>41242</v>
      </c>
      <c r="G4" s="126"/>
      <c r="H4" s="127"/>
    </row>
    <row r="5" spans="1:8">
      <c r="A5" s="108" t="s">
        <v>519</v>
      </c>
      <c r="B5" s="113"/>
      <c r="C5" s="114"/>
      <c r="D5" s="115">
        <v>146942</v>
      </c>
      <c r="E5" s="116"/>
      <c r="F5" s="117">
        <v>67201</v>
      </c>
      <c r="G5" s="118"/>
      <c r="H5" s="119"/>
    </row>
    <row r="6" spans="1:8">
      <c r="A6" s="120"/>
      <c r="B6" s="121"/>
      <c r="C6" s="122"/>
      <c r="D6" s="123">
        <v>66099</v>
      </c>
      <c r="E6" s="124"/>
      <c r="F6" s="125">
        <v>35210</v>
      </c>
      <c r="G6" s="126"/>
      <c r="H6" s="127"/>
    </row>
    <row r="7" spans="1:8">
      <c r="A7" s="108" t="s">
        <v>520</v>
      </c>
      <c r="B7" s="113"/>
      <c r="C7" s="114"/>
      <c r="D7" s="115">
        <v>191266</v>
      </c>
      <c r="E7" s="116"/>
      <c r="F7" s="117">
        <v>75709</v>
      </c>
      <c r="G7" s="118"/>
      <c r="H7" s="119"/>
    </row>
    <row r="8" spans="1:8">
      <c r="A8" s="120"/>
      <c r="B8" s="121"/>
      <c r="C8" s="122"/>
      <c r="D8" s="123">
        <v>86789</v>
      </c>
      <c r="E8" s="124"/>
      <c r="F8" s="125">
        <v>35212</v>
      </c>
      <c r="G8" s="126"/>
      <c r="H8" s="127"/>
    </row>
    <row r="9" spans="1:8">
      <c r="A9" s="108" t="s">
        <v>521</v>
      </c>
      <c r="B9" s="113"/>
      <c r="C9" s="114"/>
      <c r="D9" s="115">
        <v>104269</v>
      </c>
      <c r="E9" s="116"/>
      <c r="F9" s="117">
        <v>90961</v>
      </c>
      <c r="G9" s="118"/>
      <c r="H9" s="119"/>
    </row>
    <row r="10" spans="1:8">
      <c r="A10" s="120"/>
      <c r="B10" s="121"/>
      <c r="C10" s="122"/>
      <c r="D10" s="123">
        <v>53193</v>
      </c>
      <c r="E10" s="124"/>
      <c r="F10" s="125">
        <v>37720</v>
      </c>
      <c r="G10" s="126"/>
      <c r="H10" s="127"/>
    </row>
    <row r="11" spans="1:8">
      <c r="A11" s="108" t="s">
        <v>522</v>
      </c>
      <c r="B11" s="113"/>
      <c r="C11" s="114"/>
      <c r="D11" s="115">
        <v>97149</v>
      </c>
      <c r="E11" s="116"/>
      <c r="F11" s="117">
        <v>106614</v>
      </c>
      <c r="G11" s="118"/>
      <c r="H11" s="119"/>
    </row>
    <row r="12" spans="1:8">
      <c r="A12" s="120"/>
      <c r="B12" s="121"/>
      <c r="C12" s="128"/>
      <c r="D12" s="123">
        <v>44966</v>
      </c>
      <c r="E12" s="124"/>
      <c r="F12" s="125">
        <v>45545</v>
      </c>
      <c r="G12" s="126"/>
      <c r="H12" s="127"/>
    </row>
    <row r="13" spans="1:8">
      <c r="A13" s="108"/>
      <c r="B13" s="113"/>
      <c r="C13" s="129"/>
      <c r="D13" s="130">
        <v>155083</v>
      </c>
      <c r="E13" s="131"/>
      <c r="F13" s="132">
        <v>85373</v>
      </c>
      <c r="G13" s="133"/>
      <c r="H13" s="119"/>
    </row>
    <row r="14" spans="1:8">
      <c r="A14" s="120"/>
      <c r="B14" s="121"/>
      <c r="C14" s="122"/>
      <c r="D14" s="123">
        <v>61444</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8.25</v>
      </c>
      <c r="C19" s="134">
        <f>ROUND(VALUE(SUBSTITUTE(実質収支比率等に係る経年分析!G$48,"▲","-")),2)</f>
        <v>11.78</v>
      </c>
      <c r="D19" s="134">
        <f>ROUND(VALUE(SUBSTITUTE(実質収支比率等に係る経年分析!H$48,"▲","-")),2)</f>
        <v>9.67</v>
      </c>
      <c r="E19" s="134">
        <f>ROUND(VALUE(SUBSTITUTE(実質収支比率等に係る経年分析!I$48,"▲","-")),2)</f>
        <v>10.66</v>
      </c>
      <c r="F19" s="134">
        <f>ROUND(VALUE(SUBSTITUTE(実質収支比率等に係る経年分析!J$48,"▲","-")),2)</f>
        <v>11.96</v>
      </c>
    </row>
    <row r="20" spans="1:11">
      <c r="A20" s="134" t="s">
        <v>43</v>
      </c>
      <c r="B20" s="134">
        <f>ROUND(VALUE(SUBSTITUTE(実質収支比率等に係る経年分析!F$47,"▲","-")),2)</f>
        <v>27.98</v>
      </c>
      <c r="C20" s="134">
        <f>ROUND(VALUE(SUBSTITUTE(実質収支比率等に係る経年分析!G$47,"▲","-")),2)</f>
        <v>32.92</v>
      </c>
      <c r="D20" s="134">
        <f>ROUND(VALUE(SUBSTITUTE(実質収支比率等に係る経年分析!H$47,"▲","-")),2)</f>
        <v>40.15</v>
      </c>
      <c r="E20" s="134">
        <f>ROUND(VALUE(SUBSTITUTE(実質収支比率等に係る経年分析!I$47,"▲","-")),2)</f>
        <v>47.55</v>
      </c>
      <c r="F20" s="134">
        <f>ROUND(VALUE(SUBSTITUTE(実質収支比率等に係る経年分析!J$47,"▲","-")),2)</f>
        <v>58.17</v>
      </c>
    </row>
    <row r="21" spans="1:11">
      <c r="A21" s="134" t="s">
        <v>44</v>
      </c>
      <c r="B21" s="134">
        <f>IF(ISNUMBER(VALUE(SUBSTITUTE(実質収支比率等に係る経年分析!F$49,"▲","-"))),ROUND(VALUE(SUBSTITUTE(実質収支比率等に係る経年分析!F$49,"▲","-")),2),NA())</f>
        <v>4.6100000000000003</v>
      </c>
      <c r="C21" s="134">
        <f>IF(ISNUMBER(VALUE(SUBSTITUTE(実質収支比率等に係る経年分析!G$49,"▲","-"))),ROUND(VALUE(SUBSTITUTE(実質収支比率等に係る経年分析!G$49,"▲","-")),2),NA())</f>
        <v>6.17</v>
      </c>
      <c r="D21" s="134">
        <f>IF(ISNUMBER(VALUE(SUBSTITUTE(実質収支比率等に係る経年分析!H$49,"▲","-"))),ROUND(VALUE(SUBSTITUTE(実質収支比率等に係る経年分析!H$49,"▲","-")),2),NA())</f>
        <v>2.11</v>
      </c>
      <c r="E21" s="134">
        <f>IF(ISNUMBER(VALUE(SUBSTITUTE(実質収支比率等に係る経年分析!I$49,"▲","-"))),ROUND(VALUE(SUBSTITUTE(実質収支比率等に係る経年分析!I$49,"▲","-")),2),NA())</f>
        <v>4.5599999999999996</v>
      </c>
      <c r="F21" s="134">
        <f>IF(ISNUMBER(VALUE(SUBSTITUTE(実質収支比率等に係る経年分析!J$49,"▲","-"))),ROUND(VALUE(SUBSTITUTE(実質収支比率等に係る経年分析!J$49,"▲","-")),2),NA())</f>
        <v>3.59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#N/A</v>
      </c>
      <c r="I28" s="135">
        <f>IF(ROUND(VALUE(SUBSTITUTE(連結実質赤字比率に係る赤字・黒字の構成分析!I$42,"▲", "-")), 2) &gt;= 0, ABS(ROUND(VALUE(SUBSTITUTE(連結実質赤字比率に係る赤字・黒字の構成分析!I$42,"▲", "-")), 2)), NA())</f>
        <v>0</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情報施設特別会計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介護保険特別会計（保険勘定）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0.95</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8.3800000000000008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9.9700000000000006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11.87</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2506</v>
      </c>
      <c r="E42" s="136"/>
      <c r="F42" s="136"/>
      <c r="G42" s="136">
        <f>'実質公債費比率（分子）の構造'!L$52</f>
        <v>2446</v>
      </c>
      <c r="H42" s="136"/>
      <c r="I42" s="136"/>
      <c r="J42" s="136">
        <f>'実質公債費比率（分子）の構造'!M$52</f>
        <v>2494</v>
      </c>
      <c r="K42" s="136"/>
      <c r="L42" s="136"/>
      <c r="M42" s="136">
        <f>'実質公債費比率（分子）の構造'!N$52</f>
        <v>2762</v>
      </c>
      <c r="N42" s="136"/>
      <c r="O42" s="136"/>
      <c r="P42" s="136">
        <f>'実質公債費比率（分子）の構造'!O$52</f>
        <v>2887</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63</v>
      </c>
      <c r="C44" s="136"/>
      <c r="D44" s="136"/>
      <c r="E44" s="136">
        <f>'実質公債費比率（分子）の構造'!L$50</f>
        <v>62</v>
      </c>
      <c r="F44" s="136"/>
      <c r="G44" s="136"/>
      <c r="H44" s="136">
        <f>'実質公債費比率（分子）の構造'!M$50</f>
        <v>61</v>
      </c>
      <c r="I44" s="136"/>
      <c r="J44" s="136"/>
      <c r="K44" s="136">
        <f>'実質公債費比率（分子）の構造'!N$50</f>
        <v>53</v>
      </c>
      <c r="L44" s="136"/>
      <c r="M44" s="136"/>
      <c r="N44" s="136">
        <f>'実質公債費比率（分子）の構造'!O$50</f>
        <v>45</v>
      </c>
      <c r="O44" s="136"/>
      <c r="P44" s="136"/>
    </row>
    <row r="45" spans="1:16">
      <c r="A45" s="136" t="s">
        <v>54</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c r="A46" s="136" t="s">
        <v>55</v>
      </c>
      <c r="B46" s="136">
        <f>'実質公債費比率（分子）の構造'!K$48</f>
        <v>919</v>
      </c>
      <c r="C46" s="136"/>
      <c r="D46" s="136"/>
      <c r="E46" s="136">
        <f>'実質公債費比率（分子）の構造'!L$48</f>
        <v>1001</v>
      </c>
      <c r="F46" s="136"/>
      <c r="G46" s="136"/>
      <c r="H46" s="136">
        <f>'実質公債費比率（分子）の構造'!M$48</f>
        <v>994</v>
      </c>
      <c r="I46" s="136"/>
      <c r="J46" s="136"/>
      <c r="K46" s="136">
        <f>'実質公債費比率（分子）の構造'!N$48</f>
        <v>990</v>
      </c>
      <c r="L46" s="136"/>
      <c r="M46" s="136"/>
      <c r="N46" s="136">
        <f>'実質公債費比率（分子）の構造'!O$48</f>
        <v>975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2809</v>
      </c>
      <c r="C49" s="136"/>
      <c r="D49" s="136"/>
      <c r="E49" s="136">
        <f>'実質公債費比率（分子）の構造'!L$45</f>
        <v>2668</v>
      </c>
      <c r="F49" s="136"/>
      <c r="G49" s="136"/>
      <c r="H49" s="136">
        <f>'実質公債費比率（分子）の構造'!M$45</f>
        <v>2643</v>
      </c>
      <c r="I49" s="136"/>
      <c r="J49" s="136"/>
      <c r="K49" s="136">
        <f>'実質公債費比率（分子）の構造'!N$45</f>
        <v>2933</v>
      </c>
      <c r="L49" s="136"/>
      <c r="M49" s="136"/>
      <c r="N49" s="136">
        <f>'実質公債費比率（分子）の構造'!O$45</f>
        <v>2971</v>
      </c>
      <c r="O49" s="136"/>
      <c r="P49" s="136"/>
    </row>
    <row r="50" spans="1:16">
      <c r="A50" s="136" t="s">
        <v>59</v>
      </c>
      <c r="B50" s="136" t="e">
        <f>NA()</f>
        <v>#N/A</v>
      </c>
      <c r="C50" s="136">
        <f>IF(ISNUMBER('実質公債費比率（分子）の構造'!K$53),'実質公債費比率（分子）の構造'!K$53,NA())</f>
        <v>1303</v>
      </c>
      <c r="D50" s="136" t="e">
        <f>NA()</f>
        <v>#N/A</v>
      </c>
      <c r="E50" s="136" t="e">
        <f>NA()</f>
        <v>#N/A</v>
      </c>
      <c r="F50" s="136">
        <f>IF(ISNUMBER('実質公債費比率（分子）の構造'!L$53),'実質公債費比率（分子）の構造'!L$53,NA())</f>
        <v>1302</v>
      </c>
      <c r="G50" s="136" t="e">
        <f>NA()</f>
        <v>#N/A</v>
      </c>
      <c r="H50" s="136" t="e">
        <f>NA()</f>
        <v>#N/A</v>
      </c>
      <c r="I50" s="136">
        <f>IF(ISNUMBER('実質公債費比率（分子）の構造'!M$53),'実質公債費比率（分子）の構造'!M$53,NA())</f>
        <v>1221</v>
      </c>
      <c r="J50" s="136" t="e">
        <f>NA()</f>
        <v>#N/A</v>
      </c>
      <c r="K50" s="136" t="e">
        <f>NA()</f>
        <v>#N/A</v>
      </c>
      <c r="L50" s="136">
        <f>IF(ISNUMBER('実質公債費比率（分子）の構造'!N$53),'実質公債費比率（分子）の構造'!N$53,NA())</f>
        <v>1231</v>
      </c>
      <c r="M50" s="136" t="e">
        <f>NA()</f>
        <v>#N/A</v>
      </c>
      <c r="N50" s="136" t="e">
        <f>NA()</f>
        <v>#N/A</v>
      </c>
      <c r="O50" s="136">
        <f>IF(ISNUMBER('実質公債費比率（分子）の構造'!O$53),'実質公債費比率（分子）の構造'!O$53,NA())</f>
        <v>1121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25036</v>
      </c>
      <c r="E56" s="135"/>
      <c r="F56" s="135"/>
      <c r="G56" s="135">
        <f>'将来負担比率（分子）の構造'!J$51</f>
        <v>25369</v>
      </c>
      <c r="H56" s="135"/>
      <c r="I56" s="135"/>
      <c r="J56" s="135">
        <f>'将来負担比率（分子）の構造'!K$51</f>
        <v>26332</v>
      </c>
      <c r="K56" s="135"/>
      <c r="L56" s="135"/>
      <c r="M56" s="135">
        <f>'将来負担比率（分子）の構造'!L$51</f>
        <v>26008</v>
      </c>
      <c r="N56" s="135"/>
      <c r="O56" s="135"/>
      <c r="P56" s="135">
        <f>'将来負担比率（分子）の構造'!M$51</f>
        <v>25050</v>
      </c>
    </row>
    <row r="57" spans="1:16">
      <c r="A57" s="135" t="s">
        <v>35</v>
      </c>
      <c r="B57" s="135"/>
      <c r="C57" s="135"/>
      <c r="D57" s="135">
        <f>'将来負担比率（分子）の構造'!I$50</f>
        <v>954</v>
      </c>
      <c r="E57" s="135"/>
      <c r="F57" s="135"/>
      <c r="G57" s="135">
        <f>'将来負担比率（分子）の構造'!J$50</f>
        <v>775</v>
      </c>
      <c r="H57" s="135"/>
      <c r="I57" s="135"/>
      <c r="J57" s="135">
        <f>'将来負担比率（分子）の構造'!K$50</f>
        <v>722</v>
      </c>
      <c r="K57" s="135"/>
      <c r="L57" s="135"/>
      <c r="M57" s="135">
        <f>'将来負担比率（分子）の構造'!L$50</f>
        <v>647</v>
      </c>
      <c r="N57" s="135"/>
      <c r="O57" s="135"/>
      <c r="P57" s="135">
        <f>'将来負担比率（分子）の構造'!M$50</f>
        <v>558</v>
      </c>
    </row>
    <row r="58" spans="1:16">
      <c r="A58" s="135" t="s">
        <v>34</v>
      </c>
      <c r="B58" s="135"/>
      <c r="C58" s="135"/>
      <c r="D58" s="135">
        <f>'将来負担比率（分子）の構造'!I$49</f>
        <v>7707</v>
      </c>
      <c r="E58" s="135"/>
      <c r="F58" s="135"/>
      <c r="G58" s="135">
        <f>'将来負担比率（分子）の構造'!J$49</f>
        <v>7870</v>
      </c>
      <c r="H58" s="135"/>
      <c r="I58" s="135"/>
      <c r="J58" s="135">
        <f>'将来負担比率（分子）の構造'!K$49</f>
        <v>8993</v>
      </c>
      <c r="K58" s="135"/>
      <c r="L58" s="135"/>
      <c r="M58" s="135">
        <f>'将来負担比率（分子）の構造'!L$49</f>
        <v>10258</v>
      </c>
      <c r="N58" s="135"/>
      <c r="O58" s="135"/>
      <c r="P58" s="135">
        <f>'将来負担比率（分子）の構造'!M$49</f>
        <v>11193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0</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3082</v>
      </c>
      <c r="C62" s="135"/>
      <c r="D62" s="135"/>
      <c r="E62" s="135">
        <f>'将来負担比率（分子）の構造'!J$45</f>
        <v>3031</v>
      </c>
      <c r="F62" s="135"/>
      <c r="G62" s="135"/>
      <c r="H62" s="135">
        <f>'将来負担比率（分子）の構造'!K$45</f>
        <v>3011</v>
      </c>
      <c r="I62" s="135"/>
      <c r="J62" s="135"/>
      <c r="K62" s="135">
        <f>'将来負担比率（分子）の構造'!L$45</f>
        <v>2944</v>
      </c>
      <c r="L62" s="135"/>
      <c r="M62" s="135"/>
      <c r="N62" s="135">
        <f>'将来負担比率（分子）の構造'!M$45</f>
        <v>2691</v>
      </c>
      <c r="O62" s="135"/>
      <c r="P62" s="135"/>
    </row>
    <row r="63" spans="1:16">
      <c r="A63" s="135" t="s">
        <v>28</v>
      </c>
      <c r="B63" s="135">
        <f>'将来負担比率（分子）の構造'!I$44</f>
        <v>198</v>
      </c>
      <c r="C63" s="135"/>
      <c r="D63" s="135"/>
      <c r="E63" s="135">
        <f>'将来負担比率（分子）の構造'!J$44</f>
        <v>182</v>
      </c>
      <c r="F63" s="135"/>
      <c r="G63" s="135"/>
      <c r="H63" s="135">
        <f>'将来負担比率（分子）の構造'!K$44</f>
        <v>167</v>
      </c>
      <c r="I63" s="135"/>
      <c r="J63" s="135"/>
      <c r="K63" s="135">
        <f>'将来負担比率（分子）の構造'!L$44</f>
        <v>150</v>
      </c>
      <c r="L63" s="135"/>
      <c r="M63" s="135"/>
      <c r="N63" s="135">
        <f>'将来負担比率（分子）の構造'!M$44</f>
        <v>134</v>
      </c>
      <c r="O63" s="135"/>
      <c r="P63" s="135"/>
    </row>
    <row r="64" spans="1:16">
      <c r="A64" s="135" t="s">
        <v>27</v>
      </c>
      <c r="B64" s="135">
        <f>'将来負担比率（分子）の構造'!I$43</f>
        <v>14341</v>
      </c>
      <c r="C64" s="135"/>
      <c r="D64" s="135"/>
      <c r="E64" s="135">
        <f>'将来負担比率（分子）の構造'!J$43</f>
        <v>13898</v>
      </c>
      <c r="F64" s="135"/>
      <c r="G64" s="135"/>
      <c r="H64" s="135">
        <f>'将来負担比率（分子）の構造'!K$43</f>
        <v>13193</v>
      </c>
      <c r="I64" s="135"/>
      <c r="J64" s="135"/>
      <c r="K64" s="135">
        <f>'将来負担比率（分子）の構造'!L$43</f>
        <v>12792</v>
      </c>
      <c r="L64" s="135"/>
      <c r="M64" s="135"/>
      <c r="N64" s="135">
        <f>'将来負担比率（分子）の構造'!M$43</f>
        <v>12114</v>
      </c>
      <c r="O64" s="135"/>
      <c r="P64" s="135"/>
    </row>
    <row r="65" spans="1:16">
      <c r="A65" s="135" t="s">
        <v>26</v>
      </c>
      <c r="B65" s="135">
        <f>'将来負担比率（分子）の構造'!I$42</f>
        <v>415</v>
      </c>
      <c r="C65" s="135"/>
      <c r="D65" s="135"/>
      <c r="E65" s="135">
        <f>'将来負担比率（分子）の構造'!J$42</f>
        <v>360</v>
      </c>
      <c r="F65" s="135"/>
      <c r="G65" s="135"/>
      <c r="H65" s="135">
        <f>'将来負担比率（分子）の構造'!K$42</f>
        <v>306</v>
      </c>
      <c r="I65" s="135"/>
      <c r="J65" s="135"/>
      <c r="K65" s="135">
        <f>'将来負担比率（分子）の構造'!L$42</f>
        <v>258</v>
      </c>
      <c r="L65" s="135"/>
      <c r="M65" s="135"/>
      <c r="N65" s="135">
        <f>'将来負担比率（分子）の構造'!M$42</f>
        <v>218</v>
      </c>
      <c r="O65" s="135"/>
      <c r="P65" s="135"/>
    </row>
    <row r="66" spans="1:16">
      <c r="A66" s="135" t="s">
        <v>25</v>
      </c>
      <c r="B66" s="135">
        <f>'将来負担比率（分子）の構造'!I$41</f>
        <v>23947</v>
      </c>
      <c r="C66" s="135"/>
      <c r="D66" s="135"/>
      <c r="E66" s="135">
        <f>'将来負担比率（分子）の構造'!J$41</f>
        <v>23444</v>
      </c>
      <c r="F66" s="135"/>
      <c r="G66" s="135"/>
      <c r="H66" s="135">
        <f>'将来負担比率（分子）の構造'!K$41</f>
        <v>24117</v>
      </c>
      <c r="I66" s="135"/>
      <c r="J66" s="135"/>
      <c r="K66" s="135">
        <f>'将来負担比率（分子）の構造'!L$41</f>
        <v>22770</v>
      </c>
      <c r="L66" s="135"/>
      <c r="M66" s="135"/>
      <c r="N66" s="135">
        <f>'将来負担比率（分子）の構造'!M$41</f>
        <v>21837</v>
      </c>
      <c r="O66" s="135"/>
      <c r="P66" s="135"/>
    </row>
    <row r="67" spans="1:16">
      <c r="A67" s="135" t="s">
        <v>63</v>
      </c>
      <c r="B67" s="135" t="e">
        <f>NA()</f>
        <v>#N/A</v>
      </c>
      <c r="C67" s="135">
        <f>IF(ISNUMBER('将来負担比率（分子）の構造'!I$52), IF('将来負担比率（分子）の構造'!I$52 &lt; 0, 0, '将来負担比率（分子）の構造'!I$52), NA())</f>
        <v>8287</v>
      </c>
      <c r="D67" s="135" t="e">
        <f>NA()</f>
        <v>#N/A</v>
      </c>
      <c r="E67" s="135" t="e">
        <f>NA()</f>
        <v>#N/A</v>
      </c>
      <c r="F67" s="135">
        <f>IF(ISNUMBER('将来負担比率（分子）の構造'!J$52), IF('将来負担比率（分子）の構造'!J$52 &lt; 0, 0, '将来負担比率（分子）の構造'!J$52), NA())</f>
        <v>6904</v>
      </c>
      <c r="G67" s="135" t="e">
        <f>NA()</f>
        <v>#N/A</v>
      </c>
      <c r="H67" s="135" t="e">
        <f>NA()</f>
        <v>#N/A</v>
      </c>
      <c r="I67" s="135">
        <f>IF(ISNUMBER('将来負担比率（分子）の構造'!K$52), IF('将来負担比率（分子）の構造'!K$52 &lt; 0, 0, '将来負担比率（分子）の構造'!K$52), NA())</f>
        <v>4746</v>
      </c>
      <c r="J67" s="135" t="e">
        <f>NA()</f>
        <v>#N/A</v>
      </c>
      <c r="K67" s="135" t="e">
        <f>NA()</f>
        <v>#N/A</v>
      </c>
      <c r="L67" s="135">
        <f>IF(ISNUMBER('将来負担比率（分子）の構造'!L$52), IF('将来負担比率（分子）の構造'!L$52 &lt; 0, 0, '将来負担比率（分子）の構造'!L$52), NA())</f>
        <v>2002</v>
      </c>
      <c r="M67" s="135" t="e">
        <f>NA()</f>
        <v>#N/A</v>
      </c>
      <c r="N67" s="135" t="e">
        <f>NA()</f>
        <v>#N/A</v>
      </c>
      <c r="O67" s="135">
        <f>IF(ISNUMBER('将来負担比率（分子）の構造'!M$52), IF('将来負担比率（分子）の構造'!M$52 &lt; 0, 0, '将来負担比率（分子）の構造'!M$52), NA())</f>
        <v>193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3437452</v>
      </c>
      <c r="S5" s="639"/>
      <c r="T5" s="639"/>
      <c r="U5" s="639"/>
      <c r="V5" s="639"/>
      <c r="W5" s="639"/>
      <c r="X5" s="639"/>
      <c r="Y5" s="686"/>
      <c r="Z5" s="699">
        <v>18.399999999999999</v>
      </c>
      <c r="AA5" s="699"/>
      <c r="AB5" s="699"/>
      <c r="AC5" s="699"/>
      <c r="AD5" s="700">
        <v>3437452</v>
      </c>
      <c r="AE5" s="700"/>
      <c r="AF5" s="700"/>
      <c r="AG5" s="700"/>
      <c r="AH5" s="700"/>
      <c r="AI5" s="700"/>
      <c r="AJ5" s="700"/>
      <c r="AK5" s="700"/>
      <c r="AL5" s="687">
        <v>30.2</v>
      </c>
      <c r="AM5" s="656"/>
      <c r="AN5" s="656"/>
      <c r="AO5" s="688"/>
      <c r="AP5" s="675" t="s">
        <v>207</v>
      </c>
      <c r="AQ5" s="676"/>
      <c r="AR5" s="676"/>
      <c r="AS5" s="676"/>
      <c r="AT5" s="676"/>
      <c r="AU5" s="676"/>
      <c r="AV5" s="676"/>
      <c r="AW5" s="676"/>
      <c r="AX5" s="676"/>
      <c r="AY5" s="676"/>
      <c r="AZ5" s="676"/>
      <c r="BA5" s="676"/>
      <c r="BB5" s="676"/>
      <c r="BC5" s="676"/>
      <c r="BD5" s="676"/>
      <c r="BE5" s="676"/>
      <c r="BF5" s="677"/>
      <c r="BG5" s="588">
        <v>3418353</v>
      </c>
      <c r="BH5" s="589"/>
      <c r="BI5" s="589"/>
      <c r="BJ5" s="589"/>
      <c r="BK5" s="589"/>
      <c r="BL5" s="589"/>
      <c r="BM5" s="589"/>
      <c r="BN5" s="590"/>
      <c r="BO5" s="641">
        <v>99.4</v>
      </c>
      <c r="BP5" s="641"/>
      <c r="BQ5" s="641"/>
      <c r="BR5" s="641"/>
      <c r="BS5" s="642">
        <v>347821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154497</v>
      </c>
      <c r="S6" s="589"/>
      <c r="T6" s="589"/>
      <c r="U6" s="589"/>
      <c r="V6" s="589"/>
      <c r="W6" s="589"/>
      <c r="X6" s="589"/>
      <c r="Y6" s="590"/>
      <c r="Z6" s="641">
        <v>0.8</v>
      </c>
      <c r="AA6" s="641"/>
      <c r="AB6" s="641"/>
      <c r="AC6" s="641"/>
      <c r="AD6" s="642">
        <v>154497</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3418353</v>
      </c>
      <c r="BH6" s="589"/>
      <c r="BI6" s="589"/>
      <c r="BJ6" s="589"/>
      <c r="BK6" s="589"/>
      <c r="BL6" s="589"/>
      <c r="BM6" s="589"/>
      <c r="BN6" s="590"/>
      <c r="BO6" s="641">
        <v>99.4</v>
      </c>
      <c r="BP6" s="641"/>
      <c r="BQ6" s="641"/>
      <c r="BR6" s="641"/>
      <c r="BS6" s="642">
        <v>347821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138943</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138943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6379</v>
      </c>
      <c r="S7" s="589"/>
      <c r="T7" s="589"/>
      <c r="U7" s="589"/>
      <c r="V7" s="589"/>
      <c r="W7" s="589"/>
      <c r="X7" s="589"/>
      <c r="Y7" s="590"/>
      <c r="Z7" s="641">
        <v>0</v>
      </c>
      <c r="AA7" s="641"/>
      <c r="AB7" s="641"/>
      <c r="AC7" s="641"/>
      <c r="AD7" s="642">
        <v>6379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1199759</v>
      </c>
      <c r="BH7" s="589"/>
      <c r="BI7" s="589"/>
      <c r="BJ7" s="589"/>
      <c r="BK7" s="589"/>
      <c r="BL7" s="589"/>
      <c r="BM7" s="589"/>
      <c r="BN7" s="590"/>
      <c r="BO7" s="641">
        <v>34.9</v>
      </c>
      <c r="BP7" s="641"/>
      <c r="BQ7" s="641"/>
      <c r="BR7" s="641"/>
      <c r="BS7" s="642" t="s">
        <v>214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2103609</v>
      </c>
      <c r="CS7" s="589"/>
      <c r="CT7" s="589"/>
      <c r="CU7" s="589"/>
      <c r="CV7" s="589"/>
      <c r="CW7" s="589"/>
      <c r="CX7" s="589"/>
      <c r="CY7" s="590"/>
      <c r="CZ7" s="641">
        <v>12.3</v>
      </c>
      <c r="DA7" s="641"/>
      <c r="DB7" s="641"/>
      <c r="DC7" s="641"/>
      <c r="DD7" s="594">
        <v>174095</v>
      </c>
      <c r="DE7" s="589"/>
      <c r="DF7" s="589"/>
      <c r="DG7" s="589"/>
      <c r="DH7" s="589"/>
      <c r="DI7" s="589"/>
      <c r="DJ7" s="589"/>
      <c r="DK7" s="589"/>
      <c r="DL7" s="589"/>
      <c r="DM7" s="589"/>
      <c r="DN7" s="589"/>
      <c r="DO7" s="589"/>
      <c r="DP7" s="590"/>
      <c r="DQ7" s="594">
        <v>1689371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19270</v>
      </c>
      <c r="S8" s="589"/>
      <c r="T8" s="589"/>
      <c r="U8" s="589"/>
      <c r="V8" s="589"/>
      <c r="W8" s="589"/>
      <c r="X8" s="589"/>
      <c r="Y8" s="590"/>
      <c r="Z8" s="641">
        <v>0.1</v>
      </c>
      <c r="AA8" s="641"/>
      <c r="AB8" s="641"/>
      <c r="AC8" s="641"/>
      <c r="AD8" s="642">
        <v>19270</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45510</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3464021</v>
      </c>
      <c r="CS8" s="589"/>
      <c r="CT8" s="589"/>
      <c r="CU8" s="589"/>
      <c r="CV8" s="589"/>
      <c r="CW8" s="589"/>
      <c r="CX8" s="589"/>
      <c r="CY8" s="590"/>
      <c r="CZ8" s="641">
        <v>20.3</v>
      </c>
      <c r="DA8" s="641"/>
      <c r="DB8" s="641"/>
      <c r="DC8" s="641"/>
      <c r="DD8" s="594">
        <v>118624</v>
      </c>
      <c r="DE8" s="589"/>
      <c r="DF8" s="589"/>
      <c r="DG8" s="589"/>
      <c r="DH8" s="589"/>
      <c r="DI8" s="589"/>
      <c r="DJ8" s="589"/>
      <c r="DK8" s="589"/>
      <c r="DL8" s="589"/>
      <c r="DM8" s="589"/>
      <c r="DN8" s="589"/>
      <c r="DO8" s="589"/>
      <c r="DP8" s="590"/>
      <c r="DQ8" s="594">
        <v>2089061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9311</v>
      </c>
      <c r="S9" s="589"/>
      <c r="T9" s="589"/>
      <c r="U9" s="589"/>
      <c r="V9" s="589"/>
      <c r="W9" s="589"/>
      <c r="X9" s="589"/>
      <c r="Y9" s="590"/>
      <c r="Z9" s="641">
        <v>0</v>
      </c>
      <c r="AA9" s="641"/>
      <c r="AB9" s="641"/>
      <c r="AC9" s="641"/>
      <c r="AD9" s="642">
        <v>9311</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972231</v>
      </c>
      <c r="BH9" s="589"/>
      <c r="BI9" s="589"/>
      <c r="BJ9" s="589"/>
      <c r="BK9" s="589"/>
      <c r="BL9" s="589"/>
      <c r="BM9" s="589"/>
      <c r="BN9" s="590"/>
      <c r="BO9" s="641">
        <v>28.3</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1695825</v>
      </c>
      <c r="CS9" s="589"/>
      <c r="CT9" s="589"/>
      <c r="CU9" s="589"/>
      <c r="CV9" s="589"/>
      <c r="CW9" s="589"/>
      <c r="CX9" s="589"/>
      <c r="CY9" s="590"/>
      <c r="CZ9" s="641">
        <v>9.9</v>
      </c>
      <c r="DA9" s="641"/>
      <c r="DB9" s="641"/>
      <c r="DC9" s="641"/>
      <c r="DD9" s="594">
        <v>475710</v>
      </c>
      <c r="DE9" s="589"/>
      <c r="DF9" s="589"/>
      <c r="DG9" s="589"/>
      <c r="DH9" s="589"/>
      <c r="DI9" s="589"/>
      <c r="DJ9" s="589"/>
      <c r="DK9" s="589"/>
      <c r="DL9" s="589"/>
      <c r="DM9" s="589"/>
      <c r="DN9" s="589"/>
      <c r="DO9" s="589"/>
      <c r="DP9" s="590"/>
      <c r="DQ9" s="594">
        <v>1049238</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299382</v>
      </c>
      <c r="S10" s="589"/>
      <c r="T10" s="589"/>
      <c r="U10" s="589"/>
      <c r="V10" s="589"/>
      <c r="W10" s="589"/>
      <c r="X10" s="589"/>
      <c r="Y10" s="590"/>
      <c r="Z10" s="641">
        <v>1.6</v>
      </c>
      <c r="AA10" s="641"/>
      <c r="AB10" s="641"/>
      <c r="AC10" s="641"/>
      <c r="AD10" s="642">
        <v>299382</v>
      </c>
      <c r="AE10" s="642"/>
      <c r="AF10" s="642"/>
      <c r="AG10" s="642"/>
      <c r="AH10" s="642"/>
      <c r="AI10" s="642"/>
      <c r="AJ10" s="642"/>
      <c r="AK10" s="642"/>
      <c r="AL10" s="611">
        <v>2.6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71241</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6992</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1192</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4608</v>
      </c>
      <c r="S11" s="589"/>
      <c r="T11" s="589"/>
      <c r="U11" s="589"/>
      <c r="V11" s="589"/>
      <c r="W11" s="589"/>
      <c r="X11" s="589"/>
      <c r="Y11" s="590"/>
      <c r="Z11" s="641">
        <v>0</v>
      </c>
      <c r="AA11" s="641"/>
      <c r="AB11" s="641"/>
      <c r="AC11" s="641"/>
      <c r="AD11" s="642">
        <v>4608</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110777</v>
      </c>
      <c r="BH11" s="589"/>
      <c r="BI11" s="589"/>
      <c r="BJ11" s="589"/>
      <c r="BK11" s="589"/>
      <c r="BL11" s="589"/>
      <c r="BM11" s="589"/>
      <c r="BN11" s="590"/>
      <c r="BO11" s="641">
        <v>3.2</v>
      </c>
      <c r="BP11" s="641"/>
      <c r="BQ11" s="641"/>
      <c r="BR11" s="641"/>
      <c r="BS11" s="594" t="s">
        <v>112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932782</v>
      </c>
      <c r="CS11" s="589"/>
      <c r="CT11" s="589"/>
      <c r="CU11" s="589"/>
      <c r="CV11" s="589"/>
      <c r="CW11" s="589"/>
      <c r="CX11" s="589"/>
      <c r="CY11" s="590"/>
      <c r="CZ11" s="641">
        <v>5.5</v>
      </c>
      <c r="DA11" s="641"/>
      <c r="DB11" s="641"/>
      <c r="DC11" s="641"/>
      <c r="DD11" s="594">
        <v>195208</v>
      </c>
      <c r="DE11" s="589"/>
      <c r="DF11" s="589"/>
      <c r="DG11" s="589"/>
      <c r="DH11" s="589"/>
      <c r="DI11" s="589"/>
      <c r="DJ11" s="589"/>
      <c r="DK11" s="589"/>
      <c r="DL11" s="589"/>
      <c r="DM11" s="589"/>
      <c r="DN11" s="589"/>
      <c r="DO11" s="589"/>
      <c r="DP11" s="590"/>
      <c r="DQ11" s="594">
        <v>707372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1987019</v>
      </c>
      <c r="BH12" s="589"/>
      <c r="BI12" s="589"/>
      <c r="BJ12" s="589"/>
      <c r="BK12" s="589"/>
      <c r="BL12" s="589"/>
      <c r="BM12" s="589"/>
      <c r="BN12" s="590"/>
      <c r="BO12" s="641">
        <v>57.8</v>
      </c>
      <c r="BP12" s="641"/>
      <c r="BQ12" s="641"/>
      <c r="BR12" s="641"/>
      <c r="BS12" s="594">
        <v>347821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942631</v>
      </c>
      <c r="CS12" s="589"/>
      <c r="CT12" s="589"/>
      <c r="CU12" s="589"/>
      <c r="CV12" s="589"/>
      <c r="CW12" s="589"/>
      <c r="CX12" s="589"/>
      <c r="CY12" s="590"/>
      <c r="CZ12" s="641">
        <v>5.5</v>
      </c>
      <c r="DA12" s="641"/>
      <c r="DB12" s="641"/>
      <c r="DC12" s="641"/>
      <c r="DD12" s="594">
        <v>108386</v>
      </c>
      <c r="DE12" s="589"/>
      <c r="DF12" s="589"/>
      <c r="DG12" s="589"/>
      <c r="DH12" s="589"/>
      <c r="DI12" s="589"/>
      <c r="DJ12" s="589"/>
      <c r="DK12" s="589"/>
      <c r="DL12" s="589"/>
      <c r="DM12" s="589"/>
      <c r="DN12" s="589"/>
      <c r="DO12" s="589"/>
      <c r="DP12" s="590"/>
      <c r="DQ12" s="594">
        <v>557515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18112</v>
      </c>
      <c r="S13" s="589"/>
      <c r="T13" s="589"/>
      <c r="U13" s="589"/>
      <c r="V13" s="589"/>
      <c r="W13" s="589"/>
      <c r="X13" s="589"/>
      <c r="Y13" s="590"/>
      <c r="Z13" s="641">
        <v>0.1</v>
      </c>
      <c r="AA13" s="641"/>
      <c r="AB13" s="641"/>
      <c r="AC13" s="641"/>
      <c r="AD13" s="642">
        <v>18112</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1982749</v>
      </c>
      <c r="BH13" s="589"/>
      <c r="BI13" s="589"/>
      <c r="BJ13" s="589"/>
      <c r="BK13" s="589"/>
      <c r="BL13" s="589"/>
      <c r="BM13" s="589"/>
      <c r="BN13" s="590"/>
      <c r="BO13" s="641">
        <v>57.7</v>
      </c>
      <c r="BP13" s="641"/>
      <c r="BQ13" s="641"/>
      <c r="BR13" s="641"/>
      <c r="BS13" s="594">
        <v>347821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2404422</v>
      </c>
      <c r="CS13" s="589"/>
      <c r="CT13" s="589"/>
      <c r="CU13" s="589"/>
      <c r="CV13" s="589"/>
      <c r="CW13" s="589"/>
      <c r="CX13" s="589"/>
      <c r="CY13" s="590"/>
      <c r="CZ13" s="641">
        <v>14.1</v>
      </c>
      <c r="DA13" s="641"/>
      <c r="DB13" s="641"/>
      <c r="DC13" s="641"/>
      <c r="DD13" s="594">
        <v>901993</v>
      </c>
      <c r="DE13" s="589"/>
      <c r="DF13" s="589"/>
      <c r="DG13" s="589"/>
      <c r="DH13" s="589"/>
      <c r="DI13" s="589"/>
      <c r="DJ13" s="589"/>
      <c r="DK13" s="589"/>
      <c r="DL13" s="589"/>
      <c r="DM13" s="589"/>
      <c r="DN13" s="589"/>
      <c r="DO13" s="589"/>
      <c r="DP13" s="590"/>
      <c r="DQ13" s="594">
        <v>1480918</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67675</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1035137</v>
      </c>
      <c r="CS14" s="589"/>
      <c r="CT14" s="589"/>
      <c r="CU14" s="589"/>
      <c r="CV14" s="589"/>
      <c r="CW14" s="589"/>
      <c r="CX14" s="589"/>
      <c r="CY14" s="590"/>
      <c r="CZ14" s="641">
        <v>6.1</v>
      </c>
      <c r="DA14" s="641"/>
      <c r="DB14" s="641"/>
      <c r="DC14" s="641"/>
      <c r="DD14" s="594">
        <v>430035</v>
      </c>
      <c r="DE14" s="589"/>
      <c r="DF14" s="589"/>
      <c r="DG14" s="589"/>
      <c r="DH14" s="589"/>
      <c r="DI14" s="589"/>
      <c r="DJ14" s="589"/>
      <c r="DK14" s="589"/>
      <c r="DL14" s="589"/>
      <c r="DM14" s="589"/>
      <c r="DN14" s="589"/>
      <c r="DO14" s="589"/>
      <c r="DP14" s="590"/>
      <c r="DQ14" s="594">
        <v>577115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8267</v>
      </c>
      <c r="S15" s="589"/>
      <c r="T15" s="589"/>
      <c r="U15" s="589"/>
      <c r="V15" s="589"/>
      <c r="W15" s="589"/>
      <c r="X15" s="589"/>
      <c r="Y15" s="590"/>
      <c r="Z15" s="641">
        <v>0</v>
      </c>
      <c r="AA15" s="641"/>
      <c r="AB15" s="641"/>
      <c r="AC15" s="641"/>
      <c r="AD15" s="642">
        <v>8267</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163900</v>
      </c>
      <c r="BH15" s="589"/>
      <c r="BI15" s="589"/>
      <c r="BJ15" s="589"/>
      <c r="BK15" s="589"/>
      <c r="BL15" s="589"/>
      <c r="BM15" s="589"/>
      <c r="BN15" s="590"/>
      <c r="BO15" s="641">
        <v>4.8</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1119595</v>
      </c>
      <c r="CS15" s="589"/>
      <c r="CT15" s="589"/>
      <c r="CU15" s="589"/>
      <c r="CV15" s="589"/>
      <c r="CW15" s="589"/>
      <c r="CX15" s="589"/>
      <c r="CY15" s="590"/>
      <c r="CZ15" s="641">
        <v>6.6</v>
      </c>
      <c r="DA15" s="641"/>
      <c r="DB15" s="641"/>
      <c r="DC15" s="641"/>
      <c r="DD15" s="594">
        <v>112399</v>
      </c>
      <c r="DE15" s="589"/>
      <c r="DF15" s="589"/>
      <c r="DG15" s="589"/>
      <c r="DH15" s="589"/>
      <c r="DI15" s="589"/>
      <c r="DJ15" s="589"/>
      <c r="DK15" s="589"/>
      <c r="DL15" s="589"/>
      <c r="DM15" s="589"/>
      <c r="DN15" s="589"/>
      <c r="DO15" s="589"/>
      <c r="DP15" s="590"/>
      <c r="DQ15" s="594">
        <v>951610</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8259036</v>
      </c>
      <c r="S16" s="589"/>
      <c r="T16" s="589"/>
      <c r="U16" s="589"/>
      <c r="V16" s="589"/>
      <c r="W16" s="589"/>
      <c r="X16" s="589"/>
      <c r="Y16" s="590"/>
      <c r="Z16" s="641">
        <v>44.2</v>
      </c>
      <c r="AA16" s="641"/>
      <c r="AB16" s="641"/>
      <c r="AC16" s="641"/>
      <c r="AD16" s="642">
        <v>7366710</v>
      </c>
      <c r="AE16" s="642"/>
      <c r="AF16" s="642"/>
      <c r="AG16" s="642"/>
      <c r="AH16" s="642"/>
      <c r="AI16" s="642"/>
      <c r="AJ16" s="642"/>
      <c r="AK16" s="642"/>
      <c r="AL16" s="611">
        <v>64.599999999999994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279271</v>
      </c>
      <c r="CS16" s="589"/>
      <c r="CT16" s="589"/>
      <c r="CU16" s="589"/>
      <c r="CV16" s="589"/>
      <c r="CW16" s="589"/>
      <c r="CX16" s="589"/>
      <c r="CY16" s="590"/>
      <c r="CZ16" s="641">
        <v>1.6</v>
      </c>
      <c r="DA16" s="641"/>
      <c r="DB16" s="641"/>
      <c r="DC16" s="641"/>
      <c r="DD16" s="594" t="s">
        <v>112</v>
      </c>
      <c r="DE16" s="589"/>
      <c r="DF16" s="589"/>
      <c r="DG16" s="589"/>
      <c r="DH16" s="589"/>
      <c r="DI16" s="589"/>
      <c r="DJ16" s="589"/>
      <c r="DK16" s="589"/>
      <c r="DL16" s="589"/>
      <c r="DM16" s="589"/>
      <c r="DN16" s="589"/>
      <c r="DO16" s="589"/>
      <c r="DP16" s="590"/>
      <c r="DQ16" s="594">
        <v>144186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7366710</v>
      </c>
      <c r="S17" s="589"/>
      <c r="T17" s="589"/>
      <c r="U17" s="589"/>
      <c r="V17" s="589"/>
      <c r="W17" s="589"/>
      <c r="X17" s="589"/>
      <c r="Y17" s="590"/>
      <c r="Z17" s="641">
        <v>39.4</v>
      </c>
      <c r="AA17" s="641"/>
      <c r="AB17" s="641"/>
      <c r="AC17" s="641"/>
      <c r="AD17" s="642">
        <v>7366710</v>
      </c>
      <c r="AE17" s="642"/>
      <c r="AF17" s="642"/>
      <c r="AG17" s="642"/>
      <c r="AH17" s="642"/>
      <c r="AI17" s="642"/>
      <c r="AJ17" s="642"/>
      <c r="AK17" s="642"/>
      <c r="AL17" s="611">
        <v>64.599999999999994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2936951</v>
      </c>
      <c r="CS17" s="589"/>
      <c r="CT17" s="589"/>
      <c r="CU17" s="589"/>
      <c r="CV17" s="589"/>
      <c r="CW17" s="589"/>
      <c r="CX17" s="589"/>
      <c r="CY17" s="590"/>
      <c r="CZ17" s="641">
        <v>17.2</v>
      </c>
      <c r="DA17" s="641"/>
      <c r="DB17" s="641"/>
      <c r="DC17" s="641"/>
      <c r="DD17" s="594" t="s">
        <v>112</v>
      </c>
      <c r="DE17" s="589"/>
      <c r="DF17" s="589"/>
      <c r="DG17" s="589"/>
      <c r="DH17" s="589"/>
      <c r="DI17" s="589"/>
      <c r="DJ17" s="589"/>
      <c r="DK17" s="589"/>
      <c r="DL17" s="589"/>
      <c r="DM17" s="589"/>
      <c r="DN17" s="589"/>
      <c r="DO17" s="589"/>
      <c r="DP17" s="590"/>
      <c r="DQ17" s="594">
        <v>2838249</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892326</v>
      </c>
      <c r="S18" s="589"/>
      <c r="T18" s="589"/>
      <c r="U18" s="589"/>
      <c r="V18" s="589"/>
      <c r="W18" s="589"/>
      <c r="X18" s="589"/>
      <c r="Y18" s="590"/>
      <c r="Z18" s="641">
        <v>4.8</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19099</v>
      </c>
      <c r="BH19" s="589"/>
      <c r="BI19" s="589"/>
      <c r="BJ19" s="589"/>
      <c r="BK19" s="589"/>
      <c r="BL19" s="589"/>
      <c r="BM19" s="589"/>
      <c r="BN19" s="590"/>
      <c r="BO19" s="641">
        <v>0.6</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12216314</v>
      </c>
      <c r="S20" s="589"/>
      <c r="T20" s="589"/>
      <c r="U20" s="589"/>
      <c r="V20" s="589"/>
      <c r="W20" s="589"/>
      <c r="X20" s="589"/>
      <c r="Y20" s="590"/>
      <c r="Z20" s="641">
        <v>65.3</v>
      </c>
      <c r="AA20" s="641"/>
      <c r="AB20" s="641"/>
      <c r="AC20" s="641"/>
      <c r="AD20" s="642">
        <v>11323988</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19099</v>
      </c>
      <c r="BH20" s="589"/>
      <c r="BI20" s="589"/>
      <c r="BJ20" s="589"/>
      <c r="BK20" s="589"/>
      <c r="BL20" s="589"/>
      <c r="BM20" s="589"/>
      <c r="BN20" s="590"/>
      <c r="BO20" s="641">
        <v>0.6</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17060179</v>
      </c>
      <c r="CS20" s="589"/>
      <c r="CT20" s="589"/>
      <c r="CU20" s="589"/>
      <c r="CV20" s="589"/>
      <c r="CW20" s="589"/>
      <c r="CX20" s="589"/>
      <c r="CY20" s="590"/>
      <c r="CZ20" s="641">
        <v>100</v>
      </c>
      <c r="DA20" s="641"/>
      <c r="DB20" s="641"/>
      <c r="DC20" s="641"/>
      <c r="DD20" s="594">
        <v>2516450</v>
      </c>
      <c r="DE20" s="589"/>
      <c r="DF20" s="589"/>
      <c r="DG20" s="589"/>
      <c r="DH20" s="589"/>
      <c r="DI20" s="589"/>
      <c r="DJ20" s="589"/>
      <c r="DK20" s="589"/>
      <c r="DL20" s="589"/>
      <c r="DM20" s="589"/>
      <c r="DN20" s="589"/>
      <c r="DO20" s="589"/>
      <c r="DP20" s="590"/>
      <c r="DQ20" s="594">
        <v>12224770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2650</v>
      </c>
      <c r="S21" s="589"/>
      <c r="T21" s="589"/>
      <c r="U21" s="589"/>
      <c r="V21" s="589"/>
      <c r="W21" s="589"/>
      <c r="X21" s="589"/>
      <c r="Y21" s="590"/>
      <c r="Z21" s="641">
        <v>0</v>
      </c>
      <c r="AA21" s="641"/>
      <c r="AB21" s="641"/>
      <c r="AC21" s="641"/>
      <c r="AD21" s="642">
        <v>2650</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19099</v>
      </c>
      <c r="BH21" s="589"/>
      <c r="BI21" s="589"/>
      <c r="BJ21" s="589"/>
      <c r="BK21" s="589"/>
      <c r="BL21" s="589"/>
      <c r="BM21" s="589"/>
      <c r="BN21" s="590"/>
      <c r="BO21" s="641">
        <v>0.6</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215960</v>
      </c>
      <c r="S22" s="589"/>
      <c r="T22" s="589"/>
      <c r="U22" s="589"/>
      <c r="V22" s="589"/>
      <c r="W22" s="589"/>
      <c r="X22" s="589"/>
      <c r="Y22" s="590"/>
      <c r="Z22" s="641">
        <v>1.2</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334012</v>
      </c>
      <c r="S23" s="589"/>
      <c r="T23" s="589"/>
      <c r="U23" s="589"/>
      <c r="V23" s="589"/>
      <c r="W23" s="589"/>
      <c r="X23" s="589"/>
      <c r="Y23" s="590"/>
      <c r="Z23" s="641">
        <v>1.8</v>
      </c>
      <c r="AA23" s="641"/>
      <c r="AB23" s="641"/>
      <c r="AC23" s="641"/>
      <c r="AD23" s="642">
        <v>39902</v>
      </c>
      <c r="AE23" s="642"/>
      <c r="AF23" s="642"/>
      <c r="AG23" s="642"/>
      <c r="AH23" s="642"/>
      <c r="AI23" s="642"/>
      <c r="AJ23" s="642"/>
      <c r="AK23" s="642"/>
      <c r="AL23" s="611">
        <v>0.4</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78166</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7113498</v>
      </c>
      <c r="CS24" s="639"/>
      <c r="CT24" s="639"/>
      <c r="CU24" s="639"/>
      <c r="CV24" s="639"/>
      <c r="CW24" s="639"/>
      <c r="CX24" s="639"/>
      <c r="CY24" s="686"/>
      <c r="CZ24" s="690">
        <v>41.7</v>
      </c>
      <c r="DA24" s="691"/>
      <c r="DB24" s="691"/>
      <c r="DC24" s="692"/>
      <c r="DD24" s="685">
        <v>5937911</v>
      </c>
      <c r="DE24" s="639"/>
      <c r="DF24" s="639"/>
      <c r="DG24" s="639"/>
      <c r="DH24" s="639"/>
      <c r="DI24" s="639"/>
      <c r="DJ24" s="639"/>
      <c r="DK24" s="686"/>
      <c r="DL24" s="685">
        <v>5937509</v>
      </c>
      <c r="DM24" s="639"/>
      <c r="DN24" s="639"/>
      <c r="DO24" s="639"/>
      <c r="DP24" s="639"/>
      <c r="DQ24" s="639"/>
      <c r="DR24" s="639"/>
      <c r="DS24" s="639"/>
      <c r="DT24" s="639"/>
      <c r="DU24" s="639"/>
      <c r="DV24" s="686"/>
      <c r="DW24" s="687">
        <v>49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1532685</v>
      </c>
      <c r="S25" s="589"/>
      <c r="T25" s="589"/>
      <c r="U25" s="589"/>
      <c r="V25" s="589"/>
      <c r="W25" s="589"/>
      <c r="X25" s="589"/>
      <c r="Y25" s="590"/>
      <c r="Z25" s="641">
        <v>8.1999999999999993</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2440899</v>
      </c>
      <c r="CS25" s="607"/>
      <c r="CT25" s="607"/>
      <c r="CU25" s="607"/>
      <c r="CV25" s="607"/>
      <c r="CW25" s="607"/>
      <c r="CX25" s="607"/>
      <c r="CY25" s="608"/>
      <c r="CZ25" s="591">
        <v>14.3</v>
      </c>
      <c r="DA25" s="609"/>
      <c r="DB25" s="609"/>
      <c r="DC25" s="610"/>
      <c r="DD25" s="594">
        <v>2362814</v>
      </c>
      <c r="DE25" s="607"/>
      <c r="DF25" s="607"/>
      <c r="DG25" s="607"/>
      <c r="DH25" s="607"/>
      <c r="DI25" s="607"/>
      <c r="DJ25" s="607"/>
      <c r="DK25" s="608"/>
      <c r="DL25" s="594">
        <v>2362812</v>
      </c>
      <c r="DM25" s="607"/>
      <c r="DN25" s="607"/>
      <c r="DO25" s="607"/>
      <c r="DP25" s="607"/>
      <c r="DQ25" s="607"/>
      <c r="DR25" s="607"/>
      <c r="DS25" s="607"/>
      <c r="DT25" s="607"/>
      <c r="DU25" s="607"/>
      <c r="DV25" s="608"/>
      <c r="DW25" s="611">
        <v>19.5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1658363</v>
      </c>
      <c r="CS26" s="589"/>
      <c r="CT26" s="589"/>
      <c r="CU26" s="589"/>
      <c r="CV26" s="589"/>
      <c r="CW26" s="589"/>
      <c r="CX26" s="589"/>
      <c r="CY26" s="590"/>
      <c r="CZ26" s="591">
        <v>9.6999999999999993</v>
      </c>
      <c r="DA26" s="609"/>
      <c r="DB26" s="609"/>
      <c r="DC26" s="610"/>
      <c r="DD26" s="594">
        <v>1594227</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861612</v>
      </c>
      <c r="S27" s="589"/>
      <c r="T27" s="589"/>
      <c r="U27" s="589"/>
      <c r="V27" s="589"/>
      <c r="W27" s="589"/>
      <c r="X27" s="589"/>
      <c r="Y27" s="590"/>
      <c r="Z27" s="641">
        <v>4.5999999999999996</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3437452</v>
      </c>
      <c r="BH27" s="589"/>
      <c r="BI27" s="589"/>
      <c r="BJ27" s="589"/>
      <c r="BK27" s="589"/>
      <c r="BL27" s="589"/>
      <c r="BM27" s="589"/>
      <c r="BN27" s="590"/>
      <c r="BO27" s="641">
        <v>100</v>
      </c>
      <c r="BP27" s="641"/>
      <c r="BQ27" s="641"/>
      <c r="BR27" s="641"/>
      <c r="BS27" s="594">
        <v>347821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1735648</v>
      </c>
      <c r="CS27" s="607"/>
      <c r="CT27" s="607"/>
      <c r="CU27" s="607"/>
      <c r="CV27" s="607"/>
      <c r="CW27" s="607"/>
      <c r="CX27" s="607"/>
      <c r="CY27" s="608"/>
      <c r="CZ27" s="591">
        <v>10.199999999999999</v>
      </c>
      <c r="DA27" s="609"/>
      <c r="DB27" s="609"/>
      <c r="DC27" s="610"/>
      <c r="DD27" s="594">
        <v>736848</v>
      </c>
      <c r="DE27" s="607"/>
      <c r="DF27" s="607"/>
      <c r="DG27" s="607"/>
      <c r="DH27" s="607"/>
      <c r="DI27" s="607"/>
      <c r="DJ27" s="607"/>
      <c r="DK27" s="608"/>
      <c r="DL27" s="594">
        <v>736448</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98387</v>
      </c>
      <c r="S28" s="589"/>
      <c r="T28" s="589"/>
      <c r="U28" s="589"/>
      <c r="V28" s="589"/>
      <c r="W28" s="589"/>
      <c r="X28" s="589"/>
      <c r="Y28" s="590"/>
      <c r="Z28" s="641">
        <v>0.5</v>
      </c>
      <c r="AA28" s="641"/>
      <c r="AB28" s="641"/>
      <c r="AC28" s="641"/>
      <c r="AD28" s="642">
        <v>12464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2936951</v>
      </c>
      <c r="CS28" s="589"/>
      <c r="CT28" s="589"/>
      <c r="CU28" s="589"/>
      <c r="CV28" s="589"/>
      <c r="CW28" s="589"/>
      <c r="CX28" s="589"/>
      <c r="CY28" s="590"/>
      <c r="CZ28" s="591">
        <v>17.2</v>
      </c>
      <c r="DA28" s="609"/>
      <c r="DB28" s="609"/>
      <c r="DC28" s="610"/>
      <c r="DD28" s="594">
        <v>2838249</v>
      </c>
      <c r="DE28" s="589"/>
      <c r="DF28" s="589"/>
      <c r="DG28" s="589"/>
      <c r="DH28" s="589"/>
      <c r="DI28" s="589"/>
      <c r="DJ28" s="589"/>
      <c r="DK28" s="590"/>
      <c r="DL28" s="594">
        <v>2838249</v>
      </c>
      <c r="DM28" s="589"/>
      <c r="DN28" s="589"/>
      <c r="DO28" s="589"/>
      <c r="DP28" s="589"/>
      <c r="DQ28" s="589"/>
      <c r="DR28" s="589"/>
      <c r="DS28" s="589"/>
      <c r="DT28" s="589"/>
      <c r="DU28" s="589"/>
      <c r="DV28" s="590"/>
      <c r="DW28" s="611">
        <v>23.4</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19552</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2936951</v>
      </c>
      <c r="CS29" s="607"/>
      <c r="CT29" s="607"/>
      <c r="CU29" s="607"/>
      <c r="CV29" s="607"/>
      <c r="CW29" s="607"/>
      <c r="CX29" s="607"/>
      <c r="CY29" s="608"/>
      <c r="CZ29" s="591">
        <v>17.2</v>
      </c>
      <c r="DA29" s="609"/>
      <c r="DB29" s="609"/>
      <c r="DC29" s="610"/>
      <c r="DD29" s="594">
        <v>2838249</v>
      </c>
      <c r="DE29" s="607"/>
      <c r="DF29" s="607"/>
      <c r="DG29" s="607"/>
      <c r="DH29" s="607"/>
      <c r="DI29" s="607"/>
      <c r="DJ29" s="607"/>
      <c r="DK29" s="608"/>
      <c r="DL29" s="594">
        <v>2838249</v>
      </c>
      <c r="DM29" s="607"/>
      <c r="DN29" s="607"/>
      <c r="DO29" s="607"/>
      <c r="DP29" s="607"/>
      <c r="DQ29" s="607"/>
      <c r="DR29" s="607"/>
      <c r="DS29" s="607"/>
      <c r="DT29" s="607"/>
      <c r="DU29" s="607"/>
      <c r="DV29" s="608"/>
      <c r="DW29" s="611">
        <v>23.4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329595</v>
      </c>
      <c r="S30" s="589"/>
      <c r="T30" s="589"/>
      <c r="U30" s="589"/>
      <c r="V30" s="589"/>
      <c r="W30" s="589"/>
      <c r="X30" s="589"/>
      <c r="Y30" s="590"/>
      <c r="Z30" s="641">
        <v>1.8</v>
      </c>
      <c r="AA30" s="641"/>
      <c r="AB30" s="641"/>
      <c r="AC30" s="641"/>
      <c r="AD30" s="642">
        <v>17179</v>
      </c>
      <c r="AE30" s="642"/>
      <c r="AF30" s="642"/>
      <c r="AG30" s="642"/>
      <c r="AH30" s="642"/>
      <c r="AI30" s="642"/>
      <c r="AJ30" s="642"/>
      <c r="AK30" s="642"/>
      <c r="AL30" s="611">
        <v>0.2</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99.4</v>
      </c>
      <c r="BH30" s="655"/>
      <c r="BI30" s="655"/>
      <c r="BJ30" s="655"/>
      <c r="BK30" s="655"/>
      <c r="BL30" s="655"/>
      <c r="BM30" s="656">
        <v>97.8</v>
      </c>
      <c r="BN30" s="655"/>
      <c r="BO30" s="655"/>
      <c r="BP30" s="655"/>
      <c r="BQ30" s="657"/>
      <c r="BR30" s="654">
        <v>99.4</v>
      </c>
      <c r="BS30" s="655"/>
      <c r="BT30" s="655"/>
      <c r="BU30" s="655"/>
      <c r="BV30" s="655"/>
      <c r="BW30" s="655"/>
      <c r="BX30" s="656">
        <v>97.9</v>
      </c>
      <c r="BY30" s="655"/>
      <c r="BZ30" s="655"/>
      <c r="CA30" s="655"/>
      <c r="CB30" s="657"/>
      <c r="CD30" s="660"/>
      <c r="CE30" s="661"/>
      <c r="CF30" s="625" t="s">
        <v>291</v>
      </c>
      <c r="CG30" s="622"/>
      <c r="CH30" s="622"/>
      <c r="CI30" s="622"/>
      <c r="CJ30" s="622"/>
      <c r="CK30" s="622"/>
      <c r="CL30" s="622"/>
      <c r="CM30" s="622"/>
      <c r="CN30" s="622"/>
      <c r="CO30" s="622"/>
      <c r="CP30" s="622"/>
      <c r="CQ30" s="623"/>
      <c r="CR30" s="588">
        <v>2712983</v>
      </c>
      <c r="CS30" s="589"/>
      <c r="CT30" s="589"/>
      <c r="CU30" s="589"/>
      <c r="CV30" s="589"/>
      <c r="CW30" s="589"/>
      <c r="CX30" s="589"/>
      <c r="CY30" s="590"/>
      <c r="CZ30" s="591">
        <v>15.9</v>
      </c>
      <c r="DA30" s="609"/>
      <c r="DB30" s="609"/>
      <c r="DC30" s="610"/>
      <c r="DD30" s="594">
        <v>2624300</v>
      </c>
      <c r="DE30" s="589"/>
      <c r="DF30" s="589"/>
      <c r="DG30" s="589"/>
      <c r="DH30" s="589"/>
      <c r="DI30" s="589"/>
      <c r="DJ30" s="589"/>
      <c r="DK30" s="590"/>
      <c r="DL30" s="594">
        <v>2624300</v>
      </c>
      <c r="DM30" s="589"/>
      <c r="DN30" s="589"/>
      <c r="DO30" s="589"/>
      <c r="DP30" s="589"/>
      <c r="DQ30" s="589"/>
      <c r="DR30" s="589"/>
      <c r="DS30" s="589"/>
      <c r="DT30" s="589"/>
      <c r="DU30" s="589"/>
      <c r="DV30" s="590"/>
      <c r="DW30" s="611">
        <v>21.7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667789</v>
      </c>
      <c r="S31" s="589"/>
      <c r="T31" s="589"/>
      <c r="U31" s="589"/>
      <c r="V31" s="589"/>
      <c r="W31" s="589"/>
      <c r="X31" s="589"/>
      <c r="Y31" s="590"/>
      <c r="Z31" s="641">
        <v>3.6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99.5</v>
      </c>
      <c r="BH31" s="607"/>
      <c r="BI31" s="607"/>
      <c r="BJ31" s="607"/>
      <c r="BK31" s="607"/>
      <c r="BL31" s="607"/>
      <c r="BM31" s="643">
        <v>97.7</v>
      </c>
      <c r="BN31" s="653"/>
      <c r="BO31" s="653"/>
      <c r="BP31" s="653"/>
      <c r="BQ31" s="617"/>
      <c r="BR31" s="652">
        <v>99.4</v>
      </c>
      <c r="BS31" s="607"/>
      <c r="BT31" s="607"/>
      <c r="BU31" s="607"/>
      <c r="BV31" s="607"/>
      <c r="BW31" s="607"/>
      <c r="BX31" s="643">
        <v>97.6</v>
      </c>
      <c r="BY31" s="653"/>
      <c r="BZ31" s="653"/>
      <c r="CA31" s="653"/>
      <c r="CB31" s="617"/>
      <c r="CD31" s="660"/>
      <c r="CE31" s="661"/>
      <c r="CF31" s="625" t="s">
        <v>295</v>
      </c>
      <c r="CG31" s="622"/>
      <c r="CH31" s="622"/>
      <c r="CI31" s="622"/>
      <c r="CJ31" s="622"/>
      <c r="CK31" s="622"/>
      <c r="CL31" s="622"/>
      <c r="CM31" s="622"/>
      <c r="CN31" s="622"/>
      <c r="CO31" s="622"/>
      <c r="CP31" s="622"/>
      <c r="CQ31" s="623"/>
      <c r="CR31" s="588">
        <v>223968</v>
      </c>
      <c r="CS31" s="607"/>
      <c r="CT31" s="607"/>
      <c r="CU31" s="607"/>
      <c r="CV31" s="607"/>
      <c r="CW31" s="607"/>
      <c r="CX31" s="607"/>
      <c r="CY31" s="608"/>
      <c r="CZ31" s="591">
        <v>1.3</v>
      </c>
      <c r="DA31" s="609"/>
      <c r="DB31" s="609"/>
      <c r="DC31" s="610"/>
      <c r="DD31" s="594">
        <v>213949</v>
      </c>
      <c r="DE31" s="607"/>
      <c r="DF31" s="607"/>
      <c r="DG31" s="607"/>
      <c r="DH31" s="607"/>
      <c r="DI31" s="607"/>
      <c r="DJ31" s="607"/>
      <c r="DK31" s="608"/>
      <c r="DL31" s="594">
        <v>213949</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523419</v>
      </c>
      <c r="S32" s="589"/>
      <c r="T32" s="589"/>
      <c r="U32" s="589"/>
      <c r="V32" s="589"/>
      <c r="W32" s="589"/>
      <c r="X32" s="589"/>
      <c r="Y32" s="590"/>
      <c r="Z32" s="641">
        <v>2.8</v>
      </c>
      <c r="AA32" s="641"/>
      <c r="AB32" s="641"/>
      <c r="AC32" s="641"/>
      <c r="AD32" s="642">
        <v>235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99.3</v>
      </c>
      <c r="BH32" s="573"/>
      <c r="BI32" s="573"/>
      <c r="BJ32" s="573"/>
      <c r="BK32" s="573"/>
      <c r="BL32" s="573"/>
      <c r="BM32" s="636">
        <v>97.6</v>
      </c>
      <c r="BN32" s="573"/>
      <c r="BO32" s="573"/>
      <c r="BP32" s="573"/>
      <c r="BQ32" s="630"/>
      <c r="BR32" s="651">
        <v>99.3</v>
      </c>
      <c r="BS32" s="573"/>
      <c r="BT32" s="573"/>
      <c r="BU32" s="573"/>
      <c r="BV32" s="573"/>
      <c r="BW32" s="573"/>
      <c r="BX32" s="636">
        <v>97.8</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1813576</v>
      </c>
      <c r="S33" s="589"/>
      <c r="T33" s="589"/>
      <c r="U33" s="589"/>
      <c r="V33" s="589"/>
      <c r="W33" s="589"/>
      <c r="X33" s="589"/>
      <c r="Y33" s="590"/>
      <c r="Z33" s="641">
        <v>9.6999999999999993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7150960</v>
      </c>
      <c r="CS33" s="607"/>
      <c r="CT33" s="607"/>
      <c r="CU33" s="607"/>
      <c r="CV33" s="607"/>
      <c r="CW33" s="607"/>
      <c r="CX33" s="607"/>
      <c r="CY33" s="608"/>
      <c r="CZ33" s="591">
        <v>41.9</v>
      </c>
      <c r="DA33" s="609"/>
      <c r="DB33" s="609"/>
      <c r="DC33" s="610"/>
      <c r="DD33" s="594">
        <v>5600364</v>
      </c>
      <c r="DE33" s="607"/>
      <c r="DF33" s="607"/>
      <c r="DG33" s="607"/>
      <c r="DH33" s="607"/>
      <c r="DI33" s="607"/>
      <c r="DJ33" s="607"/>
      <c r="DK33" s="608"/>
      <c r="DL33" s="594">
        <v>4375712</v>
      </c>
      <c r="DM33" s="607"/>
      <c r="DN33" s="607"/>
      <c r="DO33" s="607"/>
      <c r="DP33" s="607"/>
      <c r="DQ33" s="607"/>
      <c r="DR33" s="607"/>
      <c r="DS33" s="607"/>
      <c r="DT33" s="607"/>
      <c r="DU33" s="607"/>
      <c r="DV33" s="608"/>
      <c r="DW33" s="611">
        <v>36.1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2588478</v>
      </c>
      <c r="CS34" s="589"/>
      <c r="CT34" s="589"/>
      <c r="CU34" s="589"/>
      <c r="CV34" s="589"/>
      <c r="CW34" s="589"/>
      <c r="CX34" s="589"/>
      <c r="CY34" s="590"/>
      <c r="CZ34" s="591">
        <v>15.2</v>
      </c>
      <c r="DA34" s="609"/>
      <c r="DB34" s="609"/>
      <c r="DC34" s="610"/>
      <c r="DD34" s="594">
        <v>1923977</v>
      </c>
      <c r="DE34" s="589"/>
      <c r="DF34" s="589"/>
      <c r="DG34" s="589"/>
      <c r="DH34" s="589"/>
      <c r="DI34" s="589"/>
      <c r="DJ34" s="589"/>
      <c r="DK34" s="590"/>
      <c r="DL34" s="594">
        <v>1701249</v>
      </c>
      <c r="DM34" s="589"/>
      <c r="DN34" s="589"/>
      <c r="DO34" s="589"/>
      <c r="DP34" s="589"/>
      <c r="DQ34" s="589"/>
      <c r="DR34" s="589"/>
      <c r="DS34" s="589"/>
      <c r="DT34" s="589"/>
      <c r="DU34" s="589"/>
      <c r="DV34" s="590"/>
      <c r="DW34" s="611">
        <v>14.1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709676</v>
      </c>
      <c r="S35" s="589"/>
      <c r="T35" s="589"/>
      <c r="U35" s="589"/>
      <c r="V35" s="589"/>
      <c r="W35" s="589"/>
      <c r="X35" s="589"/>
      <c r="Y35" s="590"/>
      <c r="Z35" s="641">
        <v>3.8</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2288827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128085</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636907</v>
      </c>
      <c r="CS35" s="607"/>
      <c r="CT35" s="607"/>
      <c r="CU35" s="607"/>
      <c r="CV35" s="607"/>
      <c r="CW35" s="607"/>
      <c r="CX35" s="607"/>
      <c r="CY35" s="608"/>
      <c r="CZ35" s="591">
        <v>3.7</v>
      </c>
      <c r="DA35" s="609"/>
      <c r="DB35" s="609"/>
      <c r="DC35" s="610"/>
      <c r="DD35" s="594">
        <v>472822</v>
      </c>
      <c r="DE35" s="607"/>
      <c r="DF35" s="607"/>
      <c r="DG35" s="607"/>
      <c r="DH35" s="607"/>
      <c r="DI35" s="607"/>
      <c r="DJ35" s="607"/>
      <c r="DK35" s="608"/>
      <c r="DL35" s="594">
        <v>264475</v>
      </c>
      <c r="DM35" s="607"/>
      <c r="DN35" s="607"/>
      <c r="DO35" s="607"/>
      <c r="DP35" s="607"/>
      <c r="DQ35" s="607"/>
      <c r="DR35" s="607"/>
      <c r="DS35" s="607"/>
      <c r="DT35" s="607"/>
      <c r="DU35" s="607"/>
      <c r="DV35" s="608"/>
      <c r="DW35" s="611">
        <v>2.2000000000000002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18693717</v>
      </c>
      <c r="S36" s="629"/>
      <c r="T36" s="629"/>
      <c r="U36" s="629"/>
      <c r="V36" s="629"/>
      <c r="W36" s="629"/>
      <c r="X36" s="629"/>
      <c r="Y36" s="632"/>
      <c r="Z36" s="633">
        <v>100</v>
      </c>
      <c r="AA36" s="633"/>
      <c r="AB36" s="633"/>
      <c r="AC36" s="633"/>
      <c r="AD36" s="634">
        <v>11396418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988360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100409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1162134</v>
      </c>
      <c r="CS36" s="589"/>
      <c r="CT36" s="589"/>
      <c r="CU36" s="589"/>
      <c r="CV36" s="589"/>
      <c r="CW36" s="589"/>
      <c r="CX36" s="589"/>
      <c r="CY36" s="590"/>
      <c r="CZ36" s="591">
        <v>6.8</v>
      </c>
      <c r="DA36" s="609"/>
      <c r="DB36" s="609"/>
      <c r="DC36" s="610"/>
      <c r="DD36" s="594">
        <v>975400</v>
      </c>
      <c r="DE36" s="589"/>
      <c r="DF36" s="589"/>
      <c r="DG36" s="589"/>
      <c r="DH36" s="589"/>
      <c r="DI36" s="589"/>
      <c r="DJ36" s="589"/>
      <c r="DK36" s="590"/>
      <c r="DL36" s="594">
        <v>656515</v>
      </c>
      <c r="DM36" s="589"/>
      <c r="DN36" s="589"/>
      <c r="DO36" s="589"/>
      <c r="DP36" s="589"/>
      <c r="DQ36" s="589"/>
      <c r="DR36" s="589"/>
      <c r="DS36" s="589"/>
      <c r="DT36" s="589"/>
      <c r="DU36" s="589"/>
      <c r="DV36" s="590"/>
      <c r="DW36" s="611">
        <v>5.4</v>
      </c>
      <c r="DX36" s="612"/>
      <c r="DY36" s="612"/>
      <c r="DZ36" s="612"/>
      <c r="EA36" s="612"/>
      <c r="EB36" s="612"/>
      <c r="EC36" s="613"/>
    </row>
    <row r="37" spans="2:133" ht="11.25" customHeight="1">
      <c r="AQ37" s="614" t="s">
        <v>313</v>
      </c>
      <c r="AR37" s="615"/>
      <c r="AS37" s="615"/>
      <c r="AT37" s="615"/>
      <c r="AU37" s="615"/>
      <c r="AV37" s="615"/>
      <c r="AW37" s="615"/>
      <c r="AX37" s="615"/>
      <c r="AY37" s="616"/>
      <c r="AZ37" s="588">
        <v>217039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3801</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134197</v>
      </c>
      <c r="CS37" s="607"/>
      <c r="CT37" s="607"/>
      <c r="CU37" s="607"/>
      <c r="CV37" s="607"/>
      <c r="CW37" s="607"/>
      <c r="CX37" s="607"/>
      <c r="CY37" s="608"/>
      <c r="CZ37" s="591">
        <v>0.8</v>
      </c>
      <c r="DA37" s="609"/>
      <c r="DB37" s="609"/>
      <c r="DC37" s="610"/>
      <c r="DD37" s="594">
        <v>134197</v>
      </c>
      <c r="DE37" s="607"/>
      <c r="DF37" s="607"/>
      <c r="DG37" s="607"/>
      <c r="DH37" s="607"/>
      <c r="DI37" s="607"/>
      <c r="DJ37" s="607"/>
      <c r="DK37" s="608"/>
      <c r="DL37" s="594">
        <v>134197</v>
      </c>
      <c r="DM37" s="607"/>
      <c r="DN37" s="607"/>
      <c r="DO37" s="607"/>
      <c r="DP37" s="607"/>
      <c r="DQ37" s="607"/>
      <c r="DR37" s="607"/>
      <c r="DS37" s="607"/>
      <c r="DT37" s="607"/>
      <c r="DU37" s="607"/>
      <c r="DV37" s="608"/>
      <c r="DW37" s="611">
        <v>1.1000000000000001</v>
      </c>
      <c r="DX37" s="612"/>
      <c r="DY37" s="612"/>
      <c r="DZ37" s="612"/>
      <c r="EA37" s="612"/>
      <c r="EB37" s="612"/>
      <c r="EC37" s="613"/>
    </row>
    <row r="38" spans="2:133" ht="11.25" customHeight="1">
      <c r="AQ38" s="614" t="s">
        <v>316</v>
      </c>
      <c r="AR38" s="615"/>
      <c r="AS38" s="615"/>
      <c r="AT38" s="615"/>
      <c r="AU38" s="615"/>
      <c r="AV38" s="615"/>
      <c r="AW38" s="615"/>
      <c r="AX38" s="615"/>
      <c r="AY38" s="616"/>
      <c r="AZ38" s="588">
        <v>77000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6380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2036787</v>
      </c>
      <c r="CS38" s="589"/>
      <c r="CT38" s="589"/>
      <c r="CU38" s="589"/>
      <c r="CV38" s="589"/>
      <c r="CW38" s="589"/>
      <c r="CX38" s="589"/>
      <c r="CY38" s="590"/>
      <c r="CZ38" s="591">
        <v>11.9</v>
      </c>
      <c r="DA38" s="609"/>
      <c r="DB38" s="609"/>
      <c r="DC38" s="610"/>
      <c r="DD38" s="594">
        <v>1928092</v>
      </c>
      <c r="DE38" s="589"/>
      <c r="DF38" s="589"/>
      <c r="DG38" s="589"/>
      <c r="DH38" s="589"/>
      <c r="DI38" s="589"/>
      <c r="DJ38" s="589"/>
      <c r="DK38" s="590"/>
      <c r="DL38" s="594">
        <v>1753473</v>
      </c>
      <c r="DM38" s="589"/>
      <c r="DN38" s="589"/>
      <c r="DO38" s="589"/>
      <c r="DP38" s="589"/>
      <c r="DQ38" s="589"/>
      <c r="DR38" s="589"/>
      <c r="DS38" s="589"/>
      <c r="DT38" s="589"/>
      <c r="DU38" s="589"/>
      <c r="DV38" s="590"/>
      <c r="DW38" s="611">
        <v>14.5</v>
      </c>
      <c r="DX38" s="612"/>
      <c r="DY38" s="612"/>
      <c r="DZ38" s="612"/>
      <c r="EA38" s="612"/>
      <c r="EB38" s="612"/>
      <c r="EC38" s="613"/>
    </row>
    <row r="39" spans="2:133" ht="11.25" customHeight="1">
      <c r="AQ39" s="614" t="s">
        <v>319</v>
      </c>
      <c r="AR39" s="615"/>
      <c r="AS39" s="615"/>
      <c r="AT39" s="615"/>
      <c r="AU39" s="615"/>
      <c r="AV39" s="615"/>
      <c r="AW39" s="615"/>
      <c r="AX39" s="615"/>
      <c r="AY39" s="616"/>
      <c r="AZ39" s="588">
        <v>4092</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77</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390826</v>
      </c>
      <c r="CS39" s="607"/>
      <c r="CT39" s="607"/>
      <c r="CU39" s="607"/>
      <c r="CV39" s="607"/>
      <c r="CW39" s="607"/>
      <c r="CX39" s="607"/>
      <c r="CY39" s="608"/>
      <c r="CZ39" s="591">
        <v>2.2999999999999998</v>
      </c>
      <c r="DA39" s="609"/>
      <c r="DB39" s="609"/>
      <c r="DC39" s="610"/>
      <c r="DD39" s="594">
        <v>300045</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180418</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65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335828</v>
      </c>
      <c r="CS40" s="589"/>
      <c r="CT40" s="589"/>
      <c r="CU40" s="589"/>
      <c r="CV40" s="589"/>
      <c r="CW40" s="589"/>
      <c r="CX40" s="589"/>
      <c r="CY40" s="590"/>
      <c r="CZ40" s="591">
        <v>2</v>
      </c>
      <c r="DA40" s="609"/>
      <c r="DB40" s="609"/>
      <c r="DC40" s="610"/>
      <c r="DD40" s="594">
        <v>28</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821918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2795721</v>
      </c>
      <c r="CS42" s="589"/>
      <c r="CT42" s="589"/>
      <c r="CU42" s="589"/>
      <c r="CV42" s="589"/>
      <c r="CW42" s="589"/>
      <c r="CX42" s="589"/>
      <c r="CY42" s="590"/>
      <c r="CZ42" s="591">
        <v>16.399999999999999</v>
      </c>
      <c r="DA42" s="592"/>
      <c r="DB42" s="592"/>
      <c r="DC42" s="593"/>
      <c r="DD42" s="594">
        <v>686495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69113</v>
      </c>
      <c r="CS43" s="607"/>
      <c r="CT43" s="607"/>
      <c r="CU43" s="607"/>
      <c r="CV43" s="607"/>
      <c r="CW43" s="607"/>
      <c r="CX43" s="607"/>
      <c r="CY43" s="608"/>
      <c r="CZ43" s="591">
        <v>0.4</v>
      </c>
      <c r="DA43" s="609"/>
      <c r="DB43" s="609"/>
      <c r="DC43" s="610"/>
      <c r="DD43" s="594">
        <v>69113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2516450</v>
      </c>
      <c r="CS44" s="589"/>
      <c r="CT44" s="589"/>
      <c r="CU44" s="589"/>
      <c r="CV44" s="589"/>
      <c r="CW44" s="589"/>
      <c r="CX44" s="589"/>
      <c r="CY44" s="590"/>
      <c r="CZ44" s="591">
        <v>14.8</v>
      </c>
      <c r="DA44" s="592"/>
      <c r="DB44" s="592"/>
      <c r="DC44" s="593"/>
      <c r="DD44" s="594">
        <v>542309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1295731</v>
      </c>
      <c r="CS45" s="607"/>
      <c r="CT45" s="607"/>
      <c r="CU45" s="607"/>
      <c r="CV45" s="607"/>
      <c r="CW45" s="607"/>
      <c r="CX45" s="607"/>
      <c r="CY45" s="608"/>
      <c r="CZ45" s="591">
        <v>7.6</v>
      </c>
      <c r="DA45" s="609"/>
      <c r="DB45" s="609"/>
      <c r="DC45" s="610"/>
      <c r="DD45" s="594">
        <v>53664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1164749</v>
      </c>
      <c r="CS46" s="589"/>
      <c r="CT46" s="589"/>
      <c r="CU46" s="589"/>
      <c r="CV46" s="589"/>
      <c r="CW46" s="589"/>
      <c r="CX46" s="589"/>
      <c r="CY46" s="590"/>
      <c r="CZ46" s="591">
        <v>6.8</v>
      </c>
      <c r="DA46" s="592"/>
      <c r="DB46" s="592"/>
      <c r="DC46" s="593"/>
      <c r="DD46" s="594">
        <v>453944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279271</v>
      </c>
      <c r="CS47" s="607"/>
      <c r="CT47" s="607"/>
      <c r="CU47" s="607"/>
      <c r="CV47" s="607"/>
      <c r="CW47" s="607"/>
      <c r="CX47" s="607"/>
      <c r="CY47" s="608"/>
      <c r="CZ47" s="591">
        <v>1.6</v>
      </c>
      <c r="DA47" s="609"/>
      <c r="DB47" s="609"/>
      <c r="DC47" s="610"/>
      <c r="DD47" s="594">
        <v>144186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17060179</v>
      </c>
      <c r="CS49" s="573"/>
      <c r="CT49" s="573"/>
      <c r="CU49" s="573"/>
      <c r="CV49" s="573"/>
      <c r="CW49" s="573"/>
      <c r="CX49" s="573"/>
      <c r="CY49" s="574"/>
      <c r="CZ49" s="575">
        <v>100</v>
      </c>
      <c r="DA49" s="576"/>
      <c r="DB49" s="576"/>
      <c r="DC49" s="577"/>
      <c r="DD49" s="578">
        <v>12224770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18529</v>
      </c>
      <c r="R7" s="1101"/>
      <c r="S7" s="1101"/>
      <c r="T7" s="1101"/>
      <c r="U7" s="1101"/>
      <c r="V7" s="1101">
        <v>16906</v>
      </c>
      <c r="W7" s="1101"/>
      <c r="X7" s="1101"/>
      <c r="Y7" s="1101"/>
      <c r="Z7" s="1101"/>
      <c r="AA7" s="1101">
        <v>1623</v>
      </c>
      <c r="AB7" s="1101"/>
      <c r="AC7" s="1101"/>
      <c r="AD7" s="1101"/>
      <c r="AE7" s="1102"/>
      <c r="AF7" s="1103">
        <v>1393</v>
      </c>
      <c r="AG7" s="1104"/>
      <c r="AH7" s="1104"/>
      <c r="AI7" s="1104"/>
      <c r="AJ7" s="1105"/>
      <c r="AK7" s="1087">
        <v>295</v>
      </c>
      <c r="AL7" s="1088"/>
      <c r="AM7" s="1088"/>
      <c r="AN7" s="1088"/>
      <c r="AO7" s="1088"/>
      <c r="AP7" s="1088">
        <v>21837</v>
      </c>
      <c r="AQ7" s="1088"/>
      <c r="AR7" s="1088"/>
      <c r="AS7" s="1088"/>
      <c r="AT7" s="1088"/>
      <c r="AU7" s="1089" t="s">
        <v>541</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560</v>
      </c>
      <c r="BT7" s="1092"/>
      <c r="BU7" s="1092"/>
      <c r="BV7" s="1092"/>
      <c r="BW7" s="1092"/>
      <c r="BX7" s="1092"/>
      <c r="BY7" s="1092"/>
      <c r="BZ7" s="1092"/>
      <c r="CA7" s="1092"/>
      <c r="CB7" s="1092"/>
      <c r="CC7" s="1092"/>
      <c r="CD7" s="1092"/>
      <c r="CE7" s="1092"/>
      <c r="CF7" s="1092"/>
      <c r="CG7" s="1093"/>
      <c r="CH7" s="1084">
        <v>1</v>
      </c>
      <c r="CI7" s="1085"/>
      <c r="CJ7" s="1085"/>
      <c r="CK7" s="1085"/>
      <c r="CL7" s="1086"/>
      <c r="CM7" s="1084">
        <v>143</v>
      </c>
      <c r="CN7" s="1085"/>
      <c r="CO7" s="1085"/>
      <c r="CP7" s="1085"/>
      <c r="CQ7" s="1086"/>
      <c r="CR7" s="1084">
        <v>11</v>
      </c>
      <c r="CS7" s="1085"/>
      <c r="CT7" s="1085"/>
      <c r="CU7" s="1085"/>
      <c r="CV7" s="1086"/>
      <c r="CW7" s="1084" t="s">
        <v>544</v>
      </c>
      <c r="CX7" s="1085"/>
      <c r="CY7" s="1085"/>
      <c r="CZ7" s="1085"/>
      <c r="DA7" s="1086"/>
      <c r="DB7" s="1084" t="s">
        <v>564</v>
      </c>
      <c r="DC7" s="1085"/>
      <c r="DD7" s="1085"/>
      <c r="DE7" s="1085"/>
      <c r="DF7" s="1086"/>
      <c r="DG7" s="1084" t="s">
        <v>564</v>
      </c>
      <c r="DH7" s="1085"/>
      <c r="DI7" s="1085"/>
      <c r="DJ7" s="1085"/>
      <c r="DK7" s="1086"/>
      <c r="DL7" s="1084" t="s">
        <v>564</v>
      </c>
      <c r="DM7" s="1085"/>
      <c r="DN7" s="1085"/>
      <c r="DO7" s="1085"/>
      <c r="DP7" s="1086"/>
      <c r="DQ7" s="1084" t="s">
        <v>564</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125</v>
      </c>
      <c r="R8" s="1040"/>
      <c r="S8" s="1040"/>
      <c r="T8" s="1040"/>
      <c r="U8" s="1040"/>
      <c r="V8" s="1040">
        <v>116</v>
      </c>
      <c r="W8" s="1040"/>
      <c r="X8" s="1040"/>
      <c r="Y8" s="1040"/>
      <c r="Z8" s="1040"/>
      <c r="AA8" s="1040">
        <v>9</v>
      </c>
      <c r="AB8" s="1040"/>
      <c r="AC8" s="1040"/>
      <c r="AD8" s="1040"/>
      <c r="AE8" s="1041"/>
      <c r="AF8" s="1015">
        <v>9</v>
      </c>
      <c r="AG8" s="1016"/>
      <c r="AH8" s="1016"/>
      <c r="AI8" s="1016"/>
      <c r="AJ8" s="1017"/>
      <c r="AK8" s="1082">
        <v>22</v>
      </c>
      <c r="AL8" s="1083"/>
      <c r="AM8" s="1083"/>
      <c r="AN8" s="1083"/>
      <c r="AO8" s="1083"/>
      <c r="AP8" s="1083" t="s">
        <v>542</v>
      </c>
      <c r="AQ8" s="1083"/>
      <c r="AR8" s="1083"/>
      <c r="AS8" s="1083"/>
      <c r="AT8" s="1083"/>
      <c r="AU8" s="1080" t="s">
        <v>565</v>
      </c>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561</v>
      </c>
      <c r="BT8" s="1011"/>
      <c r="BU8" s="1011"/>
      <c r="BV8" s="1011"/>
      <c r="BW8" s="1011"/>
      <c r="BX8" s="1011"/>
      <c r="BY8" s="1011"/>
      <c r="BZ8" s="1011"/>
      <c r="CA8" s="1011"/>
      <c r="CB8" s="1011"/>
      <c r="CC8" s="1011"/>
      <c r="CD8" s="1011"/>
      <c r="CE8" s="1011"/>
      <c r="CF8" s="1011"/>
      <c r="CG8" s="1012"/>
      <c r="CH8" s="985">
        <v>7</v>
      </c>
      <c r="CI8" s="986"/>
      <c r="CJ8" s="986"/>
      <c r="CK8" s="986"/>
      <c r="CL8" s="987"/>
      <c r="CM8" s="985">
        <v>12</v>
      </c>
      <c r="CN8" s="986"/>
      <c r="CO8" s="986"/>
      <c r="CP8" s="986"/>
      <c r="CQ8" s="987"/>
      <c r="CR8" s="985">
        <v>2</v>
      </c>
      <c r="CS8" s="986"/>
      <c r="CT8" s="986"/>
      <c r="CU8" s="986"/>
      <c r="CV8" s="987"/>
      <c r="CW8" s="985">
        <v>14</v>
      </c>
      <c r="CX8" s="986"/>
      <c r="CY8" s="986"/>
      <c r="CZ8" s="986"/>
      <c r="DA8" s="987"/>
      <c r="DB8" s="985" t="s">
        <v>544</v>
      </c>
      <c r="DC8" s="986"/>
      <c r="DD8" s="986"/>
      <c r="DE8" s="986"/>
      <c r="DF8" s="987"/>
      <c r="DG8" s="985" t="s">
        <v>564</v>
      </c>
      <c r="DH8" s="986"/>
      <c r="DI8" s="986"/>
      <c r="DJ8" s="986"/>
      <c r="DK8" s="987"/>
      <c r="DL8" s="985" t="s">
        <v>544</v>
      </c>
      <c r="DM8" s="986"/>
      <c r="DN8" s="986"/>
      <c r="DO8" s="986"/>
      <c r="DP8" s="987"/>
      <c r="DQ8" s="985" t="s">
        <v>564</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39</v>
      </c>
      <c r="R9" s="1040"/>
      <c r="S9" s="1040"/>
      <c r="T9" s="1040"/>
      <c r="U9" s="1040"/>
      <c r="V9" s="1040">
        <v>39</v>
      </c>
      <c r="W9" s="1040"/>
      <c r="X9" s="1040"/>
      <c r="Y9" s="1040"/>
      <c r="Z9" s="1040"/>
      <c r="AA9" s="1040">
        <v>0</v>
      </c>
      <c r="AB9" s="1040"/>
      <c r="AC9" s="1040"/>
      <c r="AD9" s="1040"/>
      <c r="AE9" s="1041"/>
      <c r="AF9" s="1015">
        <v>0</v>
      </c>
      <c r="AG9" s="1016"/>
      <c r="AH9" s="1016"/>
      <c r="AI9" s="1016"/>
      <c r="AJ9" s="1017"/>
      <c r="AK9" s="1082" t="s">
        <v>543</v>
      </c>
      <c r="AL9" s="1083"/>
      <c r="AM9" s="1083"/>
      <c r="AN9" s="1083"/>
      <c r="AO9" s="1083"/>
      <c r="AP9" s="1083" t="s">
        <v>543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562</v>
      </c>
      <c r="BT9" s="1011"/>
      <c r="BU9" s="1011"/>
      <c r="BV9" s="1011"/>
      <c r="BW9" s="1011"/>
      <c r="BX9" s="1011"/>
      <c r="BY9" s="1011"/>
      <c r="BZ9" s="1011"/>
      <c r="CA9" s="1011"/>
      <c r="CB9" s="1011"/>
      <c r="CC9" s="1011"/>
      <c r="CD9" s="1011"/>
      <c r="CE9" s="1011"/>
      <c r="CF9" s="1011"/>
      <c r="CG9" s="1012"/>
      <c r="CH9" s="985">
        <v>-6</v>
      </c>
      <c r="CI9" s="986"/>
      <c r="CJ9" s="986"/>
      <c r="CK9" s="986"/>
      <c r="CL9" s="987"/>
      <c r="CM9" s="985">
        <v>111</v>
      </c>
      <c r="CN9" s="986"/>
      <c r="CO9" s="986"/>
      <c r="CP9" s="986"/>
      <c r="CQ9" s="987"/>
      <c r="CR9" s="985">
        <v>72</v>
      </c>
      <c r="CS9" s="986"/>
      <c r="CT9" s="986"/>
      <c r="CU9" s="986"/>
      <c r="CV9" s="987"/>
      <c r="CW9" s="985" t="s">
        <v>544</v>
      </c>
      <c r="CX9" s="986"/>
      <c r="CY9" s="986"/>
      <c r="CZ9" s="986"/>
      <c r="DA9" s="987"/>
      <c r="DB9" s="985" t="s">
        <v>564</v>
      </c>
      <c r="DC9" s="986"/>
      <c r="DD9" s="986"/>
      <c r="DE9" s="986"/>
      <c r="DF9" s="987"/>
      <c r="DG9" s="985" t="s">
        <v>544</v>
      </c>
      <c r="DH9" s="986"/>
      <c r="DI9" s="986"/>
      <c r="DJ9" s="986"/>
      <c r="DK9" s="987"/>
      <c r="DL9" s="985" t="s">
        <v>564</v>
      </c>
      <c r="DM9" s="986"/>
      <c r="DN9" s="986"/>
      <c r="DO9" s="986"/>
      <c r="DP9" s="987"/>
      <c r="DQ9" s="985" t="s">
        <v>564</v>
      </c>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9</v>
      </c>
      <c r="R10" s="1040"/>
      <c r="S10" s="1040"/>
      <c r="T10" s="1040"/>
      <c r="U10" s="1040"/>
      <c r="V10" s="1040">
        <v>8</v>
      </c>
      <c r="W10" s="1040"/>
      <c r="X10" s="1040"/>
      <c r="Y10" s="1040"/>
      <c r="Z10" s="1040"/>
      <c r="AA10" s="1040">
        <v>1</v>
      </c>
      <c r="AB10" s="1040"/>
      <c r="AC10" s="1040"/>
      <c r="AD10" s="1040"/>
      <c r="AE10" s="1041"/>
      <c r="AF10" s="1015">
        <v>1</v>
      </c>
      <c r="AG10" s="1016"/>
      <c r="AH10" s="1016"/>
      <c r="AI10" s="1016"/>
      <c r="AJ10" s="1017"/>
      <c r="AK10" s="1082">
        <v>1</v>
      </c>
      <c r="AL10" s="1083"/>
      <c r="AM10" s="1083"/>
      <c r="AN10" s="1083"/>
      <c r="AO10" s="1083"/>
      <c r="AP10" s="1083" t="s">
        <v>543</v>
      </c>
      <c r="AQ10" s="1083"/>
      <c r="AR10" s="1083"/>
      <c r="AS10" s="1083"/>
      <c r="AT10" s="1083"/>
      <c r="AU10" s="1080" t="s">
        <v>566</v>
      </c>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563</v>
      </c>
      <c r="BT10" s="1011"/>
      <c r="BU10" s="1011"/>
      <c r="BV10" s="1011"/>
      <c r="BW10" s="1011"/>
      <c r="BX10" s="1011"/>
      <c r="BY10" s="1011"/>
      <c r="BZ10" s="1011"/>
      <c r="CA10" s="1011"/>
      <c r="CB10" s="1011"/>
      <c r="CC10" s="1011"/>
      <c r="CD10" s="1011"/>
      <c r="CE10" s="1011"/>
      <c r="CF10" s="1011"/>
      <c r="CG10" s="1012"/>
      <c r="CH10" s="985">
        <v>-35</v>
      </c>
      <c r="CI10" s="986"/>
      <c r="CJ10" s="986"/>
      <c r="CK10" s="986"/>
      <c r="CL10" s="987"/>
      <c r="CM10" s="985">
        <v>60</v>
      </c>
      <c r="CN10" s="986"/>
      <c r="CO10" s="986"/>
      <c r="CP10" s="986"/>
      <c r="CQ10" s="987"/>
      <c r="CR10" s="985">
        <v>73</v>
      </c>
      <c r="CS10" s="986"/>
      <c r="CT10" s="986"/>
      <c r="CU10" s="986"/>
      <c r="CV10" s="987"/>
      <c r="CW10" s="985">
        <v>21</v>
      </c>
      <c r="CX10" s="986"/>
      <c r="CY10" s="986"/>
      <c r="CZ10" s="986"/>
      <c r="DA10" s="987"/>
      <c r="DB10" s="985" t="s">
        <v>544</v>
      </c>
      <c r="DC10" s="986"/>
      <c r="DD10" s="986"/>
      <c r="DE10" s="986"/>
      <c r="DF10" s="987"/>
      <c r="DG10" s="985" t="s">
        <v>564</v>
      </c>
      <c r="DH10" s="986"/>
      <c r="DI10" s="986"/>
      <c r="DJ10" s="986"/>
      <c r="DK10" s="987"/>
      <c r="DL10" s="985" t="s">
        <v>544</v>
      </c>
      <c r="DM10" s="986"/>
      <c r="DN10" s="986"/>
      <c r="DO10" s="986"/>
      <c r="DP10" s="987"/>
      <c r="DQ10" s="985" t="s">
        <v>544</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18694</v>
      </c>
      <c r="R23" s="1065"/>
      <c r="S23" s="1065"/>
      <c r="T23" s="1065"/>
      <c r="U23" s="1065"/>
      <c r="V23" s="1065">
        <v>17060</v>
      </c>
      <c r="W23" s="1065"/>
      <c r="X23" s="1065"/>
      <c r="Y23" s="1065"/>
      <c r="Z23" s="1065"/>
      <c r="AA23" s="1065">
        <v>1634</v>
      </c>
      <c r="AB23" s="1065"/>
      <c r="AC23" s="1065"/>
      <c r="AD23" s="1065"/>
      <c r="AE23" s="1066"/>
      <c r="AF23" s="1067">
        <v>1404</v>
      </c>
      <c r="AG23" s="1065"/>
      <c r="AH23" s="1065"/>
      <c r="AI23" s="1065"/>
      <c r="AJ23" s="1068"/>
      <c r="AK23" s="1069"/>
      <c r="AL23" s="1070"/>
      <c r="AM23" s="1070"/>
      <c r="AN23" s="1070"/>
      <c r="AO23" s="1070"/>
      <c r="AP23" s="1065">
        <v>21837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2858</v>
      </c>
      <c r="R28" s="1050"/>
      <c r="S28" s="1050"/>
      <c r="T28" s="1050"/>
      <c r="U28" s="1050"/>
      <c r="V28" s="1050">
        <v>2730</v>
      </c>
      <c r="W28" s="1050"/>
      <c r="X28" s="1050"/>
      <c r="Y28" s="1050"/>
      <c r="Z28" s="1050"/>
      <c r="AA28" s="1050">
        <v>128</v>
      </c>
      <c r="AB28" s="1050"/>
      <c r="AC28" s="1050"/>
      <c r="AD28" s="1050"/>
      <c r="AE28" s="1051"/>
      <c r="AF28" s="1052">
        <v>128</v>
      </c>
      <c r="AG28" s="1050"/>
      <c r="AH28" s="1050"/>
      <c r="AI28" s="1050"/>
      <c r="AJ28" s="1053"/>
      <c r="AK28" s="1054">
        <v>148</v>
      </c>
      <c r="AL28" s="1042"/>
      <c r="AM28" s="1042"/>
      <c r="AN28" s="1042"/>
      <c r="AO28" s="1042"/>
      <c r="AP28" s="1042" t="s">
        <v>544</v>
      </c>
      <c r="AQ28" s="1042"/>
      <c r="AR28" s="1042"/>
      <c r="AS28" s="1042"/>
      <c r="AT28" s="1042"/>
      <c r="AU28" s="1042" t="s">
        <v>544</v>
      </c>
      <c r="AV28" s="1042"/>
      <c r="AW28" s="1042"/>
      <c r="AX28" s="1042"/>
      <c r="AY28" s="1042"/>
      <c r="AZ28" s="1043" t="s">
        <v>544</v>
      </c>
      <c r="BA28" s="1043"/>
      <c r="BB28" s="1043"/>
      <c r="BC28" s="1043"/>
      <c r="BD28" s="1043"/>
      <c r="BE28" s="1044" t="s">
        <v>545</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191</v>
      </c>
      <c r="R29" s="1040"/>
      <c r="S29" s="1040"/>
      <c r="T29" s="1040"/>
      <c r="U29" s="1040"/>
      <c r="V29" s="1040">
        <v>186</v>
      </c>
      <c r="W29" s="1040"/>
      <c r="X29" s="1040"/>
      <c r="Y29" s="1040"/>
      <c r="Z29" s="1040"/>
      <c r="AA29" s="1040">
        <v>5</v>
      </c>
      <c r="AB29" s="1040"/>
      <c r="AC29" s="1040"/>
      <c r="AD29" s="1040"/>
      <c r="AE29" s="1041"/>
      <c r="AF29" s="1015">
        <v>5</v>
      </c>
      <c r="AG29" s="1016"/>
      <c r="AH29" s="1016"/>
      <c r="AI29" s="1016"/>
      <c r="AJ29" s="1017"/>
      <c r="AK29" s="976">
        <v>63</v>
      </c>
      <c r="AL29" s="967"/>
      <c r="AM29" s="967"/>
      <c r="AN29" s="967"/>
      <c r="AO29" s="967"/>
      <c r="AP29" s="967" t="s">
        <v>544</v>
      </c>
      <c r="AQ29" s="967"/>
      <c r="AR29" s="967"/>
      <c r="AS29" s="967"/>
      <c r="AT29" s="967"/>
      <c r="AU29" s="967" t="s">
        <v>546</v>
      </c>
      <c r="AV29" s="967"/>
      <c r="AW29" s="967"/>
      <c r="AX29" s="967"/>
      <c r="AY29" s="967"/>
      <c r="AZ29" s="1038" t="s">
        <v>547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358</v>
      </c>
      <c r="R30" s="1040"/>
      <c r="S30" s="1040"/>
      <c r="T30" s="1040"/>
      <c r="U30" s="1040"/>
      <c r="V30" s="1040">
        <v>351</v>
      </c>
      <c r="W30" s="1040"/>
      <c r="X30" s="1040"/>
      <c r="Y30" s="1040"/>
      <c r="Z30" s="1040"/>
      <c r="AA30" s="1040">
        <v>7</v>
      </c>
      <c r="AB30" s="1040"/>
      <c r="AC30" s="1040"/>
      <c r="AD30" s="1040"/>
      <c r="AE30" s="1041"/>
      <c r="AF30" s="1015">
        <v>7</v>
      </c>
      <c r="AG30" s="1016"/>
      <c r="AH30" s="1016"/>
      <c r="AI30" s="1016"/>
      <c r="AJ30" s="1017"/>
      <c r="AK30" s="976">
        <v>92</v>
      </c>
      <c r="AL30" s="967"/>
      <c r="AM30" s="967"/>
      <c r="AN30" s="967"/>
      <c r="AO30" s="967"/>
      <c r="AP30" s="967" t="s">
        <v>544</v>
      </c>
      <c r="AQ30" s="967"/>
      <c r="AR30" s="967"/>
      <c r="AS30" s="967"/>
      <c r="AT30" s="967"/>
      <c r="AU30" s="967" t="s">
        <v>547</v>
      </c>
      <c r="AV30" s="967"/>
      <c r="AW30" s="967"/>
      <c r="AX30" s="967"/>
      <c r="AY30" s="967"/>
      <c r="AZ30" s="1038" t="s">
        <v>547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2989</v>
      </c>
      <c r="R31" s="1040"/>
      <c r="S31" s="1040"/>
      <c r="T31" s="1040"/>
      <c r="U31" s="1040"/>
      <c r="V31" s="1040">
        <v>2878</v>
      </c>
      <c r="W31" s="1040"/>
      <c r="X31" s="1040"/>
      <c r="Y31" s="1040"/>
      <c r="Z31" s="1040"/>
      <c r="AA31" s="1040">
        <v>112</v>
      </c>
      <c r="AB31" s="1040"/>
      <c r="AC31" s="1040"/>
      <c r="AD31" s="1040"/>
      <c r="AE31" s="1041"/>
      <c r="AF31" s="1015">
        <v>112</v>
      </c>
      <c r="AG31" s="1016"/>
      <c r="AH31" s="1016"/>
      <c r="AI31" s="1016"/>
      <c r="AJ31" s="1017"/>
      <c r="AK31" s="976">
        <v>437</v>
      </c>
      <c r="AL31" s="967"/>
      <c r="AM31" s="967"/>
      <c r="AN31" s="967"/>
      <c r="AO31" s="967"/>
      <c r="AP31" s="967" t="s">
        <v>544</v>
      </c>
      <c r="AQ31" s="967"/>
      <c r="AR31" s="967"/>
      <c r="AS31" s="967"/>
      <c r="AT31" s="967"/>
      <c r="AU31" s="967" t="s">
        <v>544</v>
      </c>
      <c r="AV31" s="967"/>
      <c r="AW31" s="967"/>
      <c r="AX31" s="967"/>
      <c r="AY31" s="967"/>
      <c r="AZ31" s="1038" t="s">
        <v>547</v>
      </c>
      <c r="BA31" s="1038"/>
      <c r="BB31" s="1038"/>
      <c r="BC31" s="1038"/>
      <c r="BD31" s="1038"/>
      <c r="BE31" s="1028" t="s">
        <v>548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23</v>
      </c>
      <c r="R32" s="1040"/>
      <c r="S32" s="1040"/>
      <c r="T32" s="1040"/>
      <c r="U32" s="1040"/>
      <c r="V32" s="1040">
        <v>22</v>
      </c>
      <c r="W32" s="1040"/>
      <c r="X32" s="1040"/>
      <c r="Y32" s="1040"/>
      <c r="Z32" s="1040"/>
      <c r="AA32" s="1040">
        <v>1</v>
      </c>
      <c r="AB32" s="1040"/>
      <c r="AC32" s="1040"/>
      <c r="AD32" s="1040"/>
      <c r="AE32" s="1041"/>
      <c r="AF32" s="1015">
        <v>1</v>
      </c>
      <c r="AG32" s="1016"/>
      <c r="AH32" s="1016"/>
      <c r="AI32" s="1016"/>
      <c r="AJ32" s="1017"/>
      <c r="AK32" s="976">
        <v>11</v>
      </c>
      <c r="AL32" s="967"/>
      <c r="AM32" s="967"/>
      <c r="AN32" s="967"/>
      <c r="AO32" s="967"/>
      <c r="AP32" s="967" t="s">
        <v>544</v>
      </c>
      <c r="AQ32" s="967"/>
      <c r="AR32" s="967"/>
      <c r="AS32" s="967"/>
      <c r="AT32" s="967"/>
      <c r="AU32" s="967" t="s">
        <v>544</v>
      </c>
      <c r="AV32" s="967"/>
      <c r="AW32" s="967"/>
      <c r="AX32" s="967"/>
      <c r="AY32" s="967"/>
      <c r="AZ32" s="1038" t="s">
        <v>547</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295</v>
      </c>
      <c r="R33" s="1040"/>
      <c r="S33" s="1040"/>
      <c r="T33" s="1040"/>
      <c r="U33" s="1040"/>
      <c r="V33" s="1040">
        <v>206</v>
      </c>
      <c r="W33" s="1040"/>
      <c r="X33" s="1040"/>
      <c r="Y33" s="1040"/>
      <c r="Z33" s="1040"/>
      <c r="AA33" s="1040">
        <v>90</v>
      </c>
      <c r="AB33" s="1040"/>
      <c r="AC33" s="1040"/>
      <c r="AD33" s="1040"/>
      <c r="AE33" s="1041"/>
      <c r="AF33" s="1015">
        <v>1171</v>
      </c>
      <c r="AG33" s="1016"/>
      <c r="AH33" s="1016"/>
      <c r="AI33" s="1016"/>
      <c r="AJ33" s="1017"/>
      <c r="AK33" s="976">
        <v>4</v>
      </c>
      <c r="AL33" s="967"/>
      <c r="AM33" s="967"/>
      <c r="AN33" s="967"/>
      <c r="AO33" s="967"/>
      <c r="AP33" s="967">
        <v>363</v>
      </c>
      <c r="AQ33" s="967"/>
      <c r="AR33" s="967"/>
      <c r="AS33" s="967"/>
      <c r="AT33" s="967"/>
      <c r="AU33" s="967">
        <v>9</v>
      </c>
      <c r="AV33" s="967"/>
      <c r="AW33" s="967"/>
      <c r="AX33" s="967"/>
      <c r="AY33" s="967"/>
      <c r="AZ33" s="1038" t="s">
        <v>547</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1744</v>
      </c>
      <c r="R34" s="1040"/>
      <c r="S34" s="1040"/>
      <c r="T34" s="1040"/>
      <c r="U34" s="1040"/>
      <c r="V34" s="1040">
        <v>1759</v>
      </c>
      <c r="W34" s="1040"/>
      <c r="X34" s="1040"/>
      <c r="Y34" s="1040"/>
      <c r="Z34" s="1040"/>
      <c r="AA34" s="1040">
        <v>-15</v>
      </c>
      <c r="AB34" s="1040"/>
      <c r="AC34" s="1040"/>
      <c r="AD34" s="1040"/>
      <c r="AE34" s="1041"/>
      <c r="AF34" s="1015">
        <v>1694</v>
      </c>
      <c r="AG34" s="1016"/>
      <c r="AH34" s="1016"/>
      <c r="AI34" s="1016"/>
      <c r="AJ34" s="1017"/>
      <c r="AK34" s="976">
        <v>217</v>
      </c>
      <c r="AL34" s="967"/>
      <c r="AM34" s="967"/>
      <c r="AN34" s="967"/>
      <c r="AO34" s="967"/>
      <c r="AP34" s="967">
        <v>758</v>
      </c>
      <c r="AQ34" s="967"/>
      <c r="AR34" s="967"/>
      <c r="AS34" s="967"/>
      <c r="AT34" s="967"/>
      <c r="AU34" s="967">
        <v>470</v>
      </c>
      <c r="AV34" s="967"/>
      <c r="AW34" s="967"/>
      <c r="AX34" s="967"/>
      <c r="AY34" s="967"/>
      <c r="AZ34" s="1038" t="s">
        <v>544</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296</v>
      </c>
      <c r="R35" s="1040"/>
      <c r="S35" s="1040"/>
      <c r="T35" s="1040"/>
      <c r="U35" s="1040"/>
      <c r="V35" s="1040">
        <v>294</v>
      </c>
      <c r="W35" s="1040"/>
      <c r="X35" s="1040"/>
      <c r="Y35" s="1040"/>
      <c r="Z35" s="1040"/>
      <c r="AA35" s="1040">
        <v>3</v>
      </c>
      <c r="AB35" s="1040"/>
      <c r="AC35" s="1040"/>
      <c r="AD35" s="1040"/>
      <c r="AE35" s="1041"/>
      <c r="AF35" s="1015">
        <v>3</v>
      </c>
      <c r="AG35" s="1016"/>
      <c r="AH35" s="1016"/>
      <c r="AI35" s="1016"/>
      <c r="AJ35" s="1017"/>
      <c r="AK35" s="976">
        <v>90</v>
      </c>
      <c r="AL35" s="967"/>
      <c r="AM35" s="967"/>
      <c r="AN35" s="967"/>
      <c r="AO35" s="967"/>
      <c r="AP35" s="967">
        <v>853</v>
      </c>
      <c r="AQ35" s="967"/>
      <c r="AR35" s="967"/>
      <c r="AS35" s="967"/>
      <c r="AT35" s="967"/>
      <c r="AU35" s="967">
        <v>520</v>
      </c>
      <c r="AV35" s="967"/>
      <c r="AW35" s="967"/>
      <c r="AX35" s="967"/>
      <c r="AY35" s="967"/>
      <c r="AZ35" s="1038" t="s">
        <v>547</v>
      </c>
      <c r="BA35" s="1038"/>
      <c r="BB35" s="1038"/>
      <c r="BC35" s="1038"/>
      <c r="BD35" s="1038"/>
      <c r="BE35" s="1028" t="s">
        <v>567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391</v>
      </c>
      <c r="C36" s="1034"/>
      <c r="D36" s="1034"/>
      <c r="E36" s="1034"/>
      <c r="F36" s="1034"/>
      <c r="G36" s="1034"/>
      <c r="H36" s="1034"/>
      <c r="I36" s="1034"/>
      <c r="J36" s="1034"/>
      <c r="K36" s="1034"/>
      <c r="L36" s="1034"/>
      <c r="M36" s="1034"/>
      <c r="N36" s="1034"/>
      <c r="O36" s="1034"/>
      <c r="P36" s="1035"/>
      <c r="Q36" s="1039">
        <v>993</v>
      </c>
      <c r="R36" s="1040"/>
      <c r="S36" s="1040"/>
      <c r="T36" s="1040"/>
      <c r="U36" s="1040"/>
      <c r="V36" s="1040">
        <v>982</v>
      </c>
      <c r="W36" s="1040"/>
      <c r="X36" s="1040"/>
      <c r="Y36" s="1040"/>
      <c r="Z36" s="1040"/>
      <c r="AA36" s="1040">
        <v>10</v>
      </c>
      <c r="AB36" s="1040"/>
      <c r="AC36" s="1040"/>
      <c r="AD36" s="1040"/>
      <c r="AE36" s="1041"/>
      <c r="AF36" s="1015">
        <v>10</v>
      </c>
      <c r="AG36" s="1016"/>
      <c r="AH36" s="1016"/>
      <c r="AI36" s="1016"/>
      <c r="AJ36" s="1017"/>
      <c r="AK36" s="976">
        <v>506</v>
      </c>
      <c r="AL36" s="967"/>
      <c r="AM36" s="967"/>
      <c r="AN36" s="967"/>
      <c r="AO36" s="967"/>
      <c r="AP36" s="967">
        <v>8418</v>
      </c>
      <c r="AQ36" s="967"/>
      <c r="AR36" s="967"/>
      <c r="AS36" s="967"/>
      <c r="AT36" s="967"/>
      <c r="AU36" s="967">
        <v>7988</v>
      </c>
      <c r="AV36" s="967"/>
      <c r="AW36" s="967"/>
      <c r="AX36" s="967"/>
      <c r="AY36" s="967"/>
      <c r="AZ36" s="1038" t="s">
        <v>544</v>
      </c>
      <c r="BA36" s="1038"/>
      <c r="BB36" s="1038"/>
      <c r="BC36" s="1038"/>
      <c r="BD36" s="1038"/>
      <c r="BE36" s="1028" t="s">
        <v>549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392</v>
      </c>
      <c r="C37" s="1034"/>
      <c r="D37" s="1034"/>
      <c r="E37" s="1034"/>
      <c r="F37" s="1034"/>
      <c r="G37" s="1034"/>
      <c r="H37" s="1034"/>
      <c r="I37" s="1034"/>
      <c r="J37" s="1034"/>
      <c r="K37" s="1034"/>
      <c r="L37" s="1034"/>
      <c r="M37" s="1034"/>
      <c r="N37" s="1034"/>
      <c r="O37" s="1034"/>
      <c r="P37" s="1035"/>
      <c r="Q37" s="1039">
        <v>172</v>
      </c>
      <c r="R37" s="1040"/>
      <c r="S37" s="1040"/>
      <c r="T37" s="1040"/>
      <c r="U37" s="1040"/>
      <c r="V37" s="1040">
        <v>170</v>
      </c>
      <c r="W37" s="1040"/>
      <c r="X37" s="1040"/>
      <c r="Y37" s="1040"/>
      <c r="Z37" s="1040"/>
      <c r="AA37" s="1040">
        <v>2</v>
      </c>
      <c r="AB37" s="1040"/>
      <c r="AC37" s="1040"/>
      <c r="AD37" s="1040"/>
      <c r="AE37" s="1041"/>
      <c r="AF37" s="1015">
        <v>2</v>
      </c>
      <c r="AG37" s="1016"/>
      <c r="AH37" s="1016"/>
      <c r="AI37" s="1016"/>
      <c r="AJ37" s="1017"/>
      <c r="AK37" s="976">
        <v>145</v>
      </c>
      <c r="AL37" s="967"/>
      <c r="AM37" s="967"/>
      <c r="AN37" s="967"/>
      <c r="AO37" s="967"/>
      <c r="AP37" s="967">
        <v>1331</v>
      </c>
      <c r="AQ37" s="967"/>
      <c r="AR37" s="967"/>
      <c r="AS37" s="967"/>
      <c r="AT37" s="967"/>
      <c r="AU37" s="967">
        <v>1329</v>
      </c>
      <c r="AV37" s="967"/>
      <c r="AW37" s="967"/>
      <c r="AX37" s="967"/>
      <c r="AY37" s="967"/>
      <c r="AZ37" s="1038" t="s">
        <v>543</v>
      </c>
      <c r="BA37" s="1038"/>
      <c r="BB37" s="1038"/>
      <c r="BC37" s="1038"/>
      <c r="BD37" s="1038"/>
      <c r="BE37" s="1028" t="s">
        <v>390</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393</v>
      </c>
      <c r="C38" s="1034"/>
      <c r="D38" s="1034"/>
      <c r="E38" s="1034"/>
      <c r="F38" s="1034"/>
      <c r="G38" s="1034"/>
      <c r="H38" s="1034"/>
      <c r="I38" s="1034"/>
      <c r="J38" s="1034"/>
      <c r="K38" s="1034"/>
      <c r="L38" s="1034"/>
      <c r="M38" s="1034"/>
      <c r="N38" s="1034"/>
      <c r="O38" s="1034"/>
      <c r="P38" s="1035"/>
      <c r="Q38" s="1039">
        <v>318</v>
      </c>
      <c r="R38" s="1040"/>
      <c r="S38" s="1040"/>
      <c r="T38" s="1040"/>
      <c r="U38" s="1040"/>
      <c r="V38" s="1040">
        <v>313</v>
      </c>
      <c r="W38" s="1040"/>
      <c r="X38" s="1040"/>
      <c r="Y38" s="1040"/>
      <c r="Z38" s="1040"/>
      <c r="AA38" s="1040">
        <v>5</v>
      </c>
      <c r="AB38" s="1040"/>
      <c r="AC38" s="1040"/>
      <c r="AD38" s="1040"/>
      <c r="AE38" s="1041"/>
      <c r="AF38" s="1015">
        <v>5</v>
      </c>
      <c r="AG38" s="1016"/>
      <c r="AH38" s="1016"/>
      <c r="AI38" s="1016"/>
      <c r="AJ38" s="1017"/>
      <c r="AK38" s="976">
        <v>238</v>
      </c>
      <c r="AL38" s="967"/>
      <c r="AM38" s="967"/>
      <c r="AN38" s="967"/>
      <c r="AO38" s="967"/>
      <c r="AP38" s="967">
        <v>1744</v>
      </c>
      <c r="AQ38" s="967"/>
      <c r="AR38" s="967"/>
      <c r="AS38" s="967"/>
      <c r="AT38" s="967"/>
      <c r="AU38" s="967">
        <v>1741</v>
      </c>
      <c r="AV38" s="967"/>
      <c r="AW38" s="967"/>
      <c r="AX38" s="967"/>
      <c r="AY38" s="967"/>
      <c r="AZ38" s="1038" t="s">
        <v>543</v>
      </c>
      <c r="BA38" s="1038"/>
      <c r="BB38" s="1038"/>
      <c r="BC38" s="1038"/>
      <c r="BD38" s="1038"/>
      <c r="BE38" s="1028" t="s">
        <v>390</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394</v>
      </c>
      <c r="C39" s="1034"/>
      <c r="D39" s="1034"/>
      <c r="E39" s="1034"/>
      <c r="F39" s="1034"/>
      <c r="G39" s="1034"/>
      <c r="H39" s="1034"/>
      <c r="I39" s="1034"/>
      <c r="J39" s="1034"/>
      <c r="K39" s="1034"/>
      <c r="L39" s="1034"/>
      <c r="M39" s="1034"/>
      <c r="N39" s="1034"/>
      <c r="O39" s="1034"/>
      <c r="P39" s="1035"/>
      <c r="Q39" s="1039">
        <v>18</v>
      </c>
      <c r="R39" s="1040"/>
      <c r="S39" s="1040"/>
      <c r="T39" s="1040"/>
      <c r="U39" s="1040"/>
      <c r="V39" s="1040">
        <v>17</v>
      </c>
      <c r="W39" s="1040"/>
      <c r="X39" s="1040"/>
      <c r="Y39" s="1040"/>
      <c r="Z39" s="1040"/>
      <c r="AA39" s="1040">
        <v>1</v>
      </c>
      <c r="AB39" s="1040"/>
      <c r="AC39" s="1040"/>
      <c r="AD39" s="1040"/>
      <c r="AE39" s="1041"/>
      <c r="AF39" s="1015">
        <v>1</v>
      </c>
      <c r="AG39" s="1016"/>
      <c r="AH39" s="1016"/>
      <c r="AI39" s="1016"/>
      <c r="AJ39" s="1017"/>
      <c r="AK39" s="976">
        <v>11</v>
      </c>
      <c r="AL39" s="967"/>
      <c r="AM39" s="967"/>
      <c r="AN39" s="967"/>
      <c r="AO39" s="967"/>
      <c r="AP39" s="967">
        <v>60</v>
      </c>
      <c r="AQ39" s="967"/>
      <c r="AR39" s="967"/>
      <c r="AS39" s="967"/>
      <c r="AT39" s="967"/>
      <c r="AU39" s="967">
        <v>57</v>
      </c>
      <c r="AV39" s="967"/>
      <c r="AW39" s="967"/>
      <c r="AX39" s="967"/>
      <c r="AY39" s="967"/>
      <c r="AZ39" s="1038" t="s">
        <v>543</v>
      </c>
      <c r="BA39" s="1038"/>
      <c r="BB39" s="1038"/>
      <c r="BC39" s="1038"/>
      <c r="BD39" s="1038"/>
      <c r="BE39" s="1028" t="s">
        <v>390</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395</v>
      </c>
      <c r="C40" s="1034"/>
      <c r="D40" s="1034"/>
      <c r="E40" s="1034"/>
      <c r="F40" s="1034"/>
      <c r="G40" s="1034"/>
      <c r="H40" s="1034"/>
      <c r="I40" s="1034"/>
      <c r="J40" s="1034"/>
      <c r="K40" s="1034"/>
      <c r="L40" s="1034"/>
      <c r="M40" s="1034"/>
      <c r="N40" s="1034"/>
      <c r="O40" s="1034"/>
      <c r="P40" s="1035"/>
      <c r="Q40" s="1039">
        <v>152</v>
      </c>
      <c r="R40" s="1040"/>
      <c r="S40" s="1040"/>
      <c r="T40" s="1040"/>
      <c r="U40" s="1040"/>
      <c r="V40" s="1040">
        <v>152</v>
      </c>
      <c r="W40" s="1040"/>
      <c r="X40" s="1040"/>
      <c r="Y40" s="1040"/>
      <c r="Z40" s="1040"/>
      <c r="AA40" s="1040">
        <v>0</v>
      </c>
      <c r="AB40" s="1040"/>
      <c r="AC40" s="1040"/>
      <c r="AD40" s="1040"/>
      <c r="AE40" s="1041"/>
      <c r="AF40" s="1015">
        <v>0</v>
      </c>
      <c r="AG40" s="1016"/>
      <c r="AH40" s="1016"/>
      <c r="AI40" s="1016"/>
      <c r="AJ40" s="1017"/>
      <c r="AK40" s="976">
        <v>117</v>
      </c>
      <c r="AL40" s="967"/>
      <c r="AM40" s="967"/>
      <c r="AN40" s="967"/>
      <c r="AO40" s="967"/>
      <c r="AP40" s="967" t="s">
        <v>544</v>
      </c>
      <c r="AQ40" s="967"/>
      <c r="AR40" s="967"/>
      <c r="AS40" s="967"/>
      <c r="AT40" s="967"/>
      <c r="AU40" s="967" t="s">
        <v>544</v>
      </c>
      <c r="AV40" s="967"/>
      <c r="AW40" s="967"/>
      <c r="AX40" s="967"/>
      <c r="AY40" s="967"/>
      <c r="AZ40" s="1038" t="s">
        <v>544</v>
      </c>
      <c r="BA40" s="1038"/>
      <c r="BB40" s="1038"/>
      <c r="BC40" s="1038"/>
      <c r="BD40" s="1038"/>
      <c r="BE40" s="1028" t="s">
        <v>390</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3139</v>
      </c>
      <c r="AG63" s="955"/>
      <c r="AH63" s="955"/>
      <c r="AI63" s="955"/>
      <c r="AJ63" s="1026"/>
      <c r="AK63" s="1027"/>
      <c r="AL63" s="959"/>
      <c r="AM63" s="959"/>
      <c r="AN63" s="959"/>
      <c r="AO63" s="959"/>
      <c r="AP63" s="955">
        <v>13527</v>
      </c>
      <c r="AQ63" s="955"/>
      <c r="AR63" s="955"/>
      <c r="AS63" s="955"/>
      <c r="AT63" s="955"/>
      <c r="AU63" s="955">
        <v>12114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399</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400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550</v>
      </c>
      <c r="C68" s="982"/>
      <c r="D68" s="982"/>
      <c r="E68" s="982"/>
      <c r="F68" s="982"/>
      <c r="G68" s="982"/>
      <c r="H68" s="982"/>
      <c r="I68" s="982"/>
      <c r="J68" s="982"/>
      <c r="K68" s="982"/>
      <c r="L68" s="982"/>
      <c r="M68" s="982"/>
      <c r="N68" s="982"/>
      <c r="O68" s="982"/>
      <c r="P68" s="983"/>
      <c r="Q68" s="984">
        <v>9682</v>
      </c>
      <c r="R68" s="978"/>
      <c r="S68" s="978"/>
      <c r="T68" s="978"/>
      <c r="U68" s="978"/>
      <c r="V68" s="978">
        <v>9651</v>
      </c>
      <c r="W68" s="978"/>
      <c r="X68" s="978"/>
      <c r="Y68" s="978"/>
      <c r="Z68" s="978"/>
      <c r="AA68" s="978">
        <v>31</v>
      </c>
      <c r="AB68" s="978"/>
      <c r="AC68" s="978"/>
      <c r="AD68" s="978"/>
      <c r="AE68" s="978"/>
      <c r="AF68" s="978">
        <v>31</v>
      </c>
      <c r="AG68" s="978"/>
      <c r="AH68" s="978"/>
      <c r="AI68" s="978"/>
      <c r="AJ68" s="978"/>
      <c r="AK68" s="978">
        <v>1660</v>
      </c>
      <c r="AL68" s="978"/>
      <c r="AM68" s="978"/>
      <c r="AN68" s="978"/>
      <c r="AO68" s="978"/>
      <c r="AP68" s="978" t="s">
        <v>544</v>
      </c>
      <c r="AQ68" s="978"/>
      <c r="AR68" s="978"/>
      <c r="AS68" s="978"/>
      <c r="AT68" s="978"/>
      <c r="AU68" s="978" t="s">
        <v>546</v>
      </c>
      <c r="AV68" s="978"/>
      <c r="AW68" s="978"/>
      <c r="AX68" s="978"/>
      <c r="AY68" s="978"/>
      <c r="AZ68" s="979" t="s">
        <v>557</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551</v>
      </c>
      <c r="C69" s="971"/>
      <c r="D69" s="971"/>
      <c r="E69" s="971"/>
      <c r="F69" s="971"/>
      <c r="G69" s="971"/>
      <c r="H69" s="971"/>
      <c r="I69" s="971"/>
      <c r="J69" s="971"/>
      <c r="K69" s="971"/>
      <c r="L69" s="971"/>
      <c r="M69" s="971"/>
      <c r="N69" s="971"/>
      <c r="O69" s="971"/>
      <c r="P69" s="972"/>
      <c r="Q69" s="973">
        <v>67</v>
      </c>
      <c r="R69" s="967"/>
      <c r="S69" s="967"/>
      <c r="T69" s="967"/>
      <c r="U69" s="967"/>
      <c r="V69" s="967">
        <v>66</v>
      </c>
      <c r="W69" s="967"/>
      <c r="X69" s="967"/>
      <c r="Y69" s="967"/>
      <c r="Z69" s="967"/>
      <c r="AA69" s="967">
        <v>1</v>
      </c>
      <c r="AB69" s="967"/>
      <c r="AC69" s="967"/>
      <c r="AD69" s="967"/>
      <c r="AE69" s="967"/>
      <c r="AF69" s="967">
        <v>1</v>
      </c>
      <c r="AG69" s="967"/>
      <c r="AH69" s="967"/>
      <c r="AI69" s="967"/>
      <c r="AJ69" s="967"/>
      <c r="AK69" s="967" t="s">
        <v>544</v>
      </c>
      <c r="AL69" s="967"/>
      <c r="AM69" s="967"/>
      <c r="AN69" s="967"/>
      <c r="AO69" s="967"/>
      <c r="AP69" s="967" t="s">
        <v>544</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552</v>
      </c>
      <c r="C70" s="971"/>
      <c r="D70" s="971"/>
      <c r="E70" s="971"/>
      <c r="F70" s="971"/>
      <c r="G70" s="971"/>
      <c r="H70" s="971"/>
      <c r="I70" s="971"/>
      <c r="J70" s="971"/>
      <c r="K70" s="971"/>
      <c r="L70" s="971"/>
      <c r="M70" s="971"/>
      <c r="N70" s="971"/>
      <c r="O70" s="971"/>
      <c r="P70" s="972"/>
      <c r="Q70" s="973">
        <v>600</v>
      </c>
      <c r="R70" s="967"/>
      <c r="S70" s="967"/>
      <c r="T70" s="967"/>
      <c r="U70" s="967"/>
      <c r="V70" s="967">
        <v>594</v>
      </c>
      <c r="W70" s="967"/>
      <c r="X70" s="967"/>
      <c r="Y70" s="967"/>
      <c r="Z70" s="967"/>
      <c r="AA70" s="967">
        <v>6</v>
      </c>
      <c r="AB70" s="967"/>
      <c r="AC70" s="967"/>
      <c r="AD70" s="967"/>
      <c r="AE70" s="967"/>
      <c r="AF70" s="967">
        <v>660</v>
      </c>
      <c r="AG70" s="967"/>
      <c r="AH70" s="967"/>
      <c r="AI70" s="967"/>
      <c r="AJ70" s="967"/>
      <c r="AK70" s="967" t="s">
        <v>544</v>
      </c>
      <c r="AL70" s="967"/>
      <c r="AM70" s="967"/>
      <c r="AN70" s="967"/>
      <c r="AO70" s="967"/>
      <c r="AP70" s="967" t="s">
        <v>544</v>
      </c>
      <c r="AQ70" s="967"/>
      <c r="AR70" s="967"/>
      <c r="AS70" s="967"/>
      <c r="AT70" s="967"/>
      <c r="AU70" s="967" t="s">
        <v>546</v>
      </c>
      <c r="AV70" s="967"/>
      <c r="AW70" s="967"/>
      <c r="AX70" s="967"/>
      <c r="AY70" s="967"/>
      <c r="AZ70" s="968" t="s">
        <v>558</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553</v>
      </c>
      <c r="C71" s="971"/>
      <c r="D71" s="971"/>
      <c r="E71" s="971"/>
      <c r="F71" s="971"/>
      <c r="G71" s="971"/>
      <c r="H71" s="971"/>
      <c r="I71" s="971"/>
      <c r="J71" s="971"/>
      <c r="K71" s="971"/>
      <c r="L71" s="971"/>
      <c r="M71" s="971"/>
      <c r="N71" s="971"/>
      <c r="O71" s="971"/>
      <c r="P71" s="972"/>
      <c r="Q71" s="973">
        <v>198</v>
      </c>
      <c r="R71" s="967"/>
      <c r="S71" s="967"/>
      <c r="T71" s="967"/>
      <c r="U71" s="967"/>
      <c r="V71" s="967">
        <v>198</v>
      </c>
      <c r="W71" s="967"/>
      <c r="X71" s="967"/>
      <c r="Y71" s="967"/>
      <c r="Z71" s="967"/>
      <c r="AA71" s="967">
        <v>0</v>
      </c>
      <c r="AB71" s="967"/>
      <c r="AC71" s="967"/>
      <c r="AD71" s="967"/>
      <c r="AE71" s="967"/>
      <c r="AF71" s="967">
        <v>0</v>
      </c>
      <c r="AG71" s="967"/>
      <c r="AH71" s="967"/>
      <c r="AI71" s="967"/>
      <c r="AJ71" s="967"/>
      <c r="AK71" s="967" t="s">
        <v>544</v>
      </c>
      <c r="AL71" s="967"/>
      <c r="AM71" s="967"/>
      <c r="AN71" s="967"/>
      <c r="AO71" s="967"/>
      <c r="AP71" s="967">
        <v>206</v>
      </c>
      <c r="AQ71" s="967"/>
      <c r="AR71" s="967"/>
      <c r="AS71" s="967"/>
      <c r="AT71" s="967"/>
      <c r="AU71" s="967">
        <v>134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554</v>
      </c>
      <c r="C72" s="971"/>
      <c r="D72" s="971"/>
      <c r="E72" s="971"/>
      <c r="F72" s="971"/>
      <c r="G72" s="971"/>
      <c r="H72" s="971"/>
      <c r="I72" s="971"/>
      <c r="J72" s="971"/>
      <c r="K72" s="971"/>
      <c r="L72" s="971"/>
      <c r="M72" s="971"/>
      <c r="N72" s="971"/>
      <c r="O72" s="971"/>
      <c r="P72" s="972"/>
      <c r="Q72" s="973">
        <v>135</v>
      </c>
      <c r="R72" s="967"/>
      <c r="S72" s="967"/>
      <c r="T72" s="967"/>
      <c r="U72" s="967"/>
      <c r="V72" s="967">
        <v>135</v>
      </c>
      <c r="W72" s="967"/>
      <c r="X72" s="967"/>
      <c r="Y72" s="967"/>
      <c r="Z72" s="967"/>
      <c r="AA72" s="967">
        <v>0</v>
      </c>
      <c r="AB72" s="967"/>
      <c r="AC72" s="967"/>
      <c r="AD72" s="967"/>
      <c r="AE72" s="967"/>
      <c r="AF72" s="967">
        <v>0</v>
      </c>
      <c r="AG72" s="967"/>
      <c r="AH72" s="967"/>
      <c r="AI72" s="967"/>
      <c r="AJ72" s="967"/>
      <c r="AK72" s="967" t="s">
        <v>544</v>
      </c>
      <c r="AL72" s="967"/>
      <c r="AM72" s="967"/>
      <c r="AN72" s="967"/>
      <c r="AO72" s="967"/>
      <c r="AP72" s="967" t="s">
        <v>544</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555</v>
      </c>
      <c r="C73" s="971"/>
      <c r="D73" s="971"/>
      <c r="E73" s="971"/>
      <c r="F73" s="971"/>
      <c r="G73" s="971"/>
      <c r="H73" s="971"/>
      <c r="I73" s="971"/>
      <c r="J73" s="971"/>
      <c r="K73" s="971"/>
      <c r="L73" s="971"/>
      <c r="M73" s="971"/>
      <c r="N73" s="971"/>
      <c r="O73" s="971"/>
      <c r="P73" s="972"/>
      <c r="Q73" s="973">
        <v>249</v>
      </c>
      <c r="R73" s="967"/>
      <c r="S73" s="967"/>
      <c r="T73" s="967"/>
      <c r="U73" s="967"/>
      <c r="V73" s="967">
        <v>219</v>
      </c>
      <c r="W73" s="967"/>
      <c r="X73" s="967"/>
      <c r="Y73" s="967"/>
      <c r="Z73" s="967"/>
      <c r="AA73" s="967">
        <v>30</v>
      </c>
      <c r="AB73" s="967"/>
      <c r="AC73" s="967"/>
      <c r="AD73" s="967"/>
      <c r="AE73" s="967"/>
      <c r="AF73" s="967">
        <v>30</v>
      </c>
      <c r="AG73" s="967"/>
      <c r="AH73" s="967"/>
      <c r="AI73" s="967"/>
      <c r="AJ73" s="967"/>
      <c r="AK73" s="967" t="s">
        <v>544</v>
      </c>
      <c r="AL73" s="967"/>
      <c r="AM73" s="967"/>
      <c r="AN73" s="967"/>
      <c r="AO73" s="967"/>
      <c r="AP73" s="967" t="s">
        <v>547</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556</v>
      </c>
      <c r="C74" s="971"/>
      <c r="D74" s="971"/>
      <c r="E74" s="971"/>
      <c r="F74" s="971"/>
      <c r="G74" s="971"/>
      <c r="H74" s="971"/>
      <c r="I74" s="971"/>
      <c r="J74" s="971"/>
      <c r="K74" s="971"/>
      <c r="L74" s="971"/>
      <c r="M74" s="971"/>
      <c r="N74" s="971"/>
      <c r="O74" s="971"/>
      <c r="P74" s="972"/>
      <c r="Q74" s="973">
        <v>231134</v>
      </c>
      <c r="R74" s="967"/>
      <c r="S74" s="967"/>
      <c r="T74" s="967"/>
      <c r="U74" s="967"/>
      <c r="V74" s="967">
        <v>220251</v>
      </c>
      <c r="W74" s="967"/>
      <c r="X74" s="967"/>
      <c r="Y74" s="967"/>
      <c r="Z74" s="967"/>
      <c r="AA74" s="967">
        <v>10883</v>
      </c>
      <c r="AB74" s="967"/>
      <c r="AC74" s="967"/>
      <c r="AD74" s="967"/>
      <c r="AE74" s="967"/>
      <c r="AF74" s="967">
        <v>10883</v>
      </c>
      <c r="AG74" s="967"/>
      <c r="AH74" s="967"/>
      <c r="AI74" s="967"/>
      <c r="AJ74" s="967"/>
      <c r="AK74" s="967">
        <v>1464</v>
      </c>
      <c r="AL74" s="967"/>
      <c r="AM74" s="967"/>
      <c r="AN74" s="967"/>
      <c r="AO74" s="967"/>
      <c r="AP74" s="967" t="s">
        <v>544</v>
      </c>
      <c r="AQ74" s="967"/>
      <c r="AR74" s="967"/>
      <c r="AS74" s="967"/>
      <c r="AT74" s="967"/>
      <c r="AU74" s="967" t="s">
        <v>546</v>
      </c>
      <c r="AV74" s="967"/>
      <c r="AW74" s="967"/>
      <c r="AX74" s="967"/>
      <c r="AY74" s="967"/>
      <c r="AZ74" s="968" t="s">
        <v>559</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11605</v>
      </c>
      <c r="AG88" s="955"/>
      <c r="AH88" s="955"/>
      <c r="AI88" s="955"/>
      <c r="AJ88" s="955"/>
      <c r="AK88" s="959"/>
      <c r="AL88" s="959"/>
      <c r="AM88" s="959"/>
      <c r="AN88" s="959"/>
      <c r="AO88" s="959"/>
      <c r="AP88" s="955">
        <v>206</v>
      </c>
      <c r="AQ88" s="955"/>
      <c r="AR88" s="955"/>
      <c r="AS88" s="955"/>
      <c r="AT88" s="955"/>
      <c r="AU88" s="955">
        <v>134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158</v>
      </c>
      <c r="CS102" s="947"/>
      <c r="CT102" s="947"/>
      <c r="CU102" s="947"/>
      <c r="CV102" s="948"/>
      <c r="CW102" s="946">
        <v>35</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285</v>
      </c>
      <c r="AG109" s="888"/>
      <c r="AH109" s="888"/>
      <c r="AI109" s="888"/>
      <c r="AJ109" s="889"/>
      <c r="AK109" s="890" t="s">
        <v>284</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285</v>
      </c>
      <c r="BW109" s="888"/>
      <c r="BX109" s="888"/>
      <c r="BY109" s="888"/>
      <c r="BZ109" s="889"/>
      <c r="CA109" s="890" t="s">
        <v>284</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285</v>
      </c>
      <c r="DM109" s="888"/>
      <c r="DN109" s="888"/>
      <c r="DO109" s="888"/>
      <c r="DP109" s="889"/>
      <c r="DQ109" s="890" t="s">
        <v>284</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2642503</v>
      </c>
      <c r="AB110" s="873"/>
      <c r="AC110" s="873"/>
      <c r="AD110" s="873"/>
      <c r="AE110" s="874"/>
      <c r="AF110" s="875">
        <v>2933267</v>
      </c>
      <c r="AG110" s="873"/>
      <c r="AH110" s="873"/>
      <c r="AI110" s="873"/>
      <c r="AJ110" s="874"/>
      <c r="AK110" s="875">
        <v>2971041</v>
      </c>
      <c r="AL110" s="873"/>
      <c r="AM110" s="873"/>
      <c r="AN110" s="873"/>
      <c r="AO110" s="874"/>
      <c r="AP110" s="876">
        <v>33.200000000000003</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24117320</v>
      </c>
      <c r="BR110" s="800"/>
      <c r="BS110" s="800"/>
      <c r="BT110" s="800"/>
      <c r="BU110" s="800"/>
      <c r="BV110" s="800">
        <v>22770231</v>
      </c>
      <c r="BW110" s="800"/>
      <c r="BX110" s="800"/>
      <c r="BY110" s="800"/>
      <c r="BZ110" s="800"/>
      <c r="CA110" s="800">
        <v>21837241</v>
      </c>
      <c r="CB110" s="800"/>
      <c r="CC110" s="800"/>
      <c r="CD110" s="800"/>
      <c r="CE110" s="800"/>
      <c r="CF110" s="861">
        <v>244</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305840</v>
      </c>
      <c r="BR111" s="771"/>
      <c r="BS111" s="771"/>
      <c r="BT111" s="771"/>
      <c r="BU111" s="771"/>
      <c r="BV111" s="771">
        <v>258151</v>
      </c>
      <c r="BW111" s="771"/>
      <c r="BX111" s="771"/>
      <c r="BY111" s="771"/>
      <c r="BZ111" s="771"/>
      <c r="CA111" s="771">
        <v>217706</v>
      </c>
      <c r="CB111" s="771"/>
      <c r="CC111" s="771"/>
      <c r="CD111" s="771"/>
      <c r="CE111" s="771"/>
      <c r="CF111" s="848">
        <v>2.4</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13192885</v>
      </c>
      <c r="BR112" s="771"/>
      <c r="BS112" s="771"/>
      <c r="BT112" s="771"/>
      <c r="BU112" s="771"/>
      <c r="BV112" s="771">
        <v>12792422</v>
      </c>
      <c r="BW112" s="771"/>
      <c r="BX112" s="771"/>
      <c r="BY112" s="771"/>
      <c r="BZ112" s="771"/>
      <c r="CA112" s="771">
        <v>12114059</v>
      </c>
      <c r="CB112" s="771"/>
      <c r="CC112" s="771"/>
      <c r="CD112" s="771"/>
      <c r="CE112" s="771"/>
      <c r="CF112" s="848">
        <v>135.4</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993525</v>
      </c>
      <c r="AB113" s="909"/>
      <c r="AC113" s="909"/>
      <c r="AD113" s="909"/>
      <c r="AE113" s="910"/>
      <c r="AF113" s="911">
        <v>990426</v>
      </c>
      <c r="AG113" s="909"/>
      <c r="AH113" s="909"/>
      <c r="AI113" s="909"/>
      <c r="AJ113" s="910"/>
      <c r="AK113" s="911">
        <v>975402</v>
      </c>
      <c r="AL113" s="909"/>
      <c r="AM113" s="909"/>
      <c r="AN113" s="909"/>
      <c r="AO113" s="910"/>
      <c r="AP113" s="912">
        <v>10.9</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166511</v>
      </c>
      <c r="BR113" s="771"/>
      <c r="BS113" s="771"/>
      <c r="BT113" s="771"/>
      <c r="BU113" s="771"/>
      <c r="BV113" s="771">
        <v>150368</v>
      </c>
      <c r="BW113" s="771"/>
      <c r="BX113" s="771"/>
      <c r="BY113" s="771"/>
      <c r="BZ113" s="771"/>
      <c r="CA113" s="771">
        <v>134115</v>
      </c>
      <c r="CB113" s="771"/>
      <c r="CC113" s="771"/>
      <c r="CD113" s="771"/>
      <c r="CE113" s="771"/>
      <c r="CF113" s="848">
        <v>1.5</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17412</v>
      </c>
      <c r="AB114" s="784"/>
      <c r="AC114" s="784"/>
      <c r="AD114" s="784"/>
      <c r="AE114" s="785"/>
      <c r="AF114" s="786">
        <v>17261</v>
      </c>
      <c r="AG114" s="784"/>
      <c r="AH114" s="784"/>
      <c r="AI114" s="784"/>
      <c r="AJ114" s="785"/>
      <c r="AK114" s="786">
        <v>17261</v>
      </c>
      <c r="AL114" s="784"/>
      <c r="AM114" s="784"/>
      <c r="AN114" s="784"/>
      <c r="AO114" s="785"/>
      <c r="AP114" s="754">
        <v>0.2</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3011097</v>
      </c>
      <c r="BR114" s="771"/>
      <c r="BS114" s="771"/>
      <c r="BT114" s="771"/>
      <c r="BU114" s="771"/>
      <c r="BV114" s="771">
        <v>2943590</v>
      </c>
      <c r="BW114" s="771"/>
      <c r="BX114" s="771"/>
      <c r="BY114" s="771"/>
      <c r="BZ114" s="771"/>
      <c r="CA114" s="771">
        <v>2691463</v>
      </c>
      <c r="CB114" s="771"/>
      <c r="CC114" s="771"/>
      <c r="CD114" s="771"/>
      <c r="CE114" s="771"/>
      <c r="CF114" s="848">
        <v>30.1</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60826</v>
      </c>
      <c r="AB115" s="909"/>
      <c r="AC115" s="909"/>
      <c r="AD115" s="909"/>
      <c r="AE115" s="910"/>
      <c r="AF115" s="911">
        <v>52942</v>
      </c>
      <c r="AG115" s="909"/>
      <c r="AH115" s="909"/>
      <c r="AI115" s="909"/>
      <c r="AJ115" s="910"/>
      <c r="AK115" s="911">
        <v>44971</v>
      </c>
      <c r="AL115" s="909"/>
      <c r="AM115" s="909"/>
      <c r="AN115" s="909"/>
      <c r="AO115" s="910"/>
      <c r="AP115" s="912">
        <v>0.5</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40</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211602</v>
      </c>
      <c r="DH116" s="784"/>
      <c r="DI116" s="784"/>
      <c r="DJ116" s="784"/>
      <c r="DK116" s="785"/>
      <c r="DL116" s="786">
        <v>184120</v>
      </c>
      <c r="DM116" s="784"/>
      <c r="DN116" s="784"/>
      <c r="DO116" s="784"/>
      <c r="DP116" s="785"/>
      <c r="DQ116" s="786">
        <v>156114</v>
      </c>
      <c r="DR116" s="784"/>
      <c r="DS116" s="784"/>
      <c r="DT116" s="784"/>
      <c r="DU116" s="785"/>
      <c r="DV116" s="754">
        <v>1.7</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3714266</v>
      </c>
      <c r="AB117" s="895"/>
      <c r="AC117" s="895"/>
      <c r="AD117" s="895"/>
      <c r="AE117" s="896"/>
      <c r="AF117" s="898">
        <v>3993896</v>
      </c>
      <c r="AG117" s="895"/>
      <c r="AH117" s="895"/>
      <c r="AI117" s="895"/>
      <c r="AJ117" s="896"/>
      <c r="AK117" s="898">
        <v>4008675</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285</v>
      </c>
      <c r="AG118" s="888"/>
      <c r="AH118" s="888"/>
      <c r="AI118" s="888"/>
      <c r="AJ118" s="889"/>
      <c r="AK118" s="890" t="s">
        <v>284</v>
      </c>
      <c r="AL118" s="888"/>
      <c r="AM118" s="888"/>
      <c r="AN118" s="888"/>
      <c r="AO118" s="889"/>
      <c r="AP118" s="891" t="s">
        <v>411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439</v>
      </c>
      <c r="BP118" s="838"/>
      <c r="BQ118" s="857">
        <v>40793693</v>
      </c>
      <c r="BR118" s="858"/>
      <c r="BS118" s="858"/>
      <c r="BT118" s="858"/>
      <c r="BU118" s="858"/>
      <c r="BV118" s="858">
        <v>38914762</v>
      </c>
      <c r="BW118" s="858"/>
      <c r="BX118" s="858"/>
      <c r="BY118" s="858"/>
      <c r="BZ118" s="858"/>
      <c r="CA118" s="858">
        <v>36994584</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8993479</v>
      </c>
      <c r="BR119" s="800"/>
      <c r="BS119" s="800"/>
      <c r="BT119" s="800"/>
      <c r="BU119" s="800"/>
      <c r="BV119" s="800">
        <v>10257978</v>
      </c>
      <c r="BW119" s="800"/>
      <c r="BX119" s="800"/>
      <c r="BY119" s="800"/>
      <c r="BZ119" s="800"/>
      <c r="CA119" s="800">
        <v>11193349</v>
      </c>
      <c r="CB119" s="800"/>
      <c r="CC119" s="800"/>
      <c r="CD119" s="800"/>
      <c r="CE119" s="800"/>
      <c r="CF119" s="861">
        <v>125.1</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94238</v>
      </c>
      <c r="DH119" s="717"/>
      <c r="DI119" s="717"/>
      <c r="DJ119" s="717"/>
      <c r="DK119" s="718"/>
      <c r="DL119" s="719">
        <v>74031</v>
      </c>
      <c r="DM119" s="717"/>
      <c r="DN119" s="717"/>
      <c r="DO119" s="717"/>
      <c r="DP119" s="718"/>
      <c r="DQ119" s="719">
        <v>61592</v>
      </c>
      <c r="DR119" s="717"/>
      <c r="DS119" s="717"/>
      <c r="DT119" s="717"/>
      <c r="DU119" s="718"/>
      <c r="DV119" s="807">
        <v>0.7</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721865</v>
      </c>
      <c r="BR120" s="771"/>
      <c r="BS120" s="771"/>
      <c r="BT120" s="771"/>
      <c r="BU120" s="771"/>
      <c r="BV120" s="771">
        <v>646800</v>
      </c>
      <c r="BW120" s="771"/>
      <c r="BX120" s="771"/>
      <c r="BY120" s="771"/>
      <c r="BZ120" s="771"/>
      <c r="CA120" s="771">
        <v>558086</v>
      </c>
      <c r="CB120" s="771"/>
      <c r="CC120" s="771"/>
      <c r="CD120" s="771"/>
      <c r="CE120" s="771"/>
      <c r="CF120" s="848">
        <v>6.2</v>
      </c>
      <c r="CG120" s="849"/>
      <c r="CH120" s="849"/>
      <c r="CI120" s="849"/>
      <c r="CJ120" s="849"/>
      <c r="CK120" s="850" t="s">
        <v>445</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8564503</v>
      </c>
      <c r="DH120" s="800"/>
      <c r="DI120" s="800"/>
      <c r="DJ120" s="800"/>
      <c r="DK120" s="800"/>
      <c r="DL120" s="800">
        <v>8401495</v>
      </c>
      <c r="DM120" s="800"/>
      <c r="DN120" s="800"/>
      <c r="DO120" s="800"/>
      <c r="DP120" s="800"/>
      <c r="DQ120" s="800">
        <v>7988296</v>
      </c>
      <c r="DR120" s="800"/>
      <c r="DS120" s="800"/>
      <c r="DT120" s="800"/>
      <c r="DU120" s="800"/>
      <c r="DV120" s="801">
        <v>89.3</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26331993</v>
      </c>
      <c r="BR121" s="858"/>
      <c r="BS121" s="858"/>
      <c r="BT121" s="858"/>
      <c r="BU121" s="858"/>
      <c r="BV121" s="858">
        <v>26008369</v>
      </c>
      <c r="BW121" s="858"/>
      <c r="BX121" s="858"/>
      <c r="BY121" s="858"/>
      <c r="BZ121" s="858"/>
      <c r="CA121" s="858">
        <v>25050498</v>
      </c>
      <c r="CB121" s="858"/>
      <c r="CC121" s="858"/>
      <c r="CD121" s="858"/>
      <c r="CE121" s="858"/>
      <c r="CF121" s="859">
        <v>279.89999999999998</v>
      </c>
      <c r="CG121" s="860"/>
      <c r="CH121" s="860"/>
      <c r="CI121" s="860"/>
      <c r="CJ121" s="860"/>
      <c r="CK121" s="851"/>
      <c r="CL121" s="812"/>
      <c r="CM121" s="812"/>
      <c r="CN121" s="812"/>
      <c r="CO121" s="813"/>
      <c r="CP121" s="828" t="s">
        <v>393</v>
      </c>
      <c r="CQ121" s="829"/>
      <c r="CR121" s="829"/>
      <c r="CS121" s="829"/>
      <c r="CT121" s="829"/>
      <c r="CU121" s="829"/>
      <c r="CV121" s="829"/>
      <c r="CW121" s="829"/>
      <c r="CX121" s="829"/>
      <c r="CY121" s="829"/>
      <c r="CZ121" s="829"/>
      <c r="DA121" s="829"/>
      <c r="DB121" s="829"/>
      <c r="DC121" s="829"/>
      <c r="DD121" s="829"/>
      <c r="DE121" s="829"/>
      <c r="DF121" s="830"/>
      <c r="DG121" s="770">
        <v>1980640</v>
      </c>
      <c r="DH121" s="771"/>
      <c r="DI121" s="771"/>
      <c r="DJ121" s="771"/>
      <c r="DK121" s="771"/>
      <c r="DL121" s="771">
        <v>1861574</v>
      </c>
      <c r="DM121" s="771"/>
      <c r="DN121" s="771"/>
      <c r="DO121" s="771"/>
      <c r="DP121" s="771"/>
      <c r="DQ121" s="771">
        <v>1740640</v>
      </c>
      <c r="DR121" s="771"/>
      <c r="DS121" s="771"/>
      <c r="DT121" s="771"/>
      <c r="DU121" s="771"/>
      <c r="DV121" s="823">
        <v>19.5</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448</v>
      </c>
      <c r="BP122" s="838"/>
      <c r="BQ122" s="839">
        <v>36047337</v>
      </c>
      <c r="BR122" s="840"/>
      <c r="BS122" s="840"/>
      <c r="BT122" s="840"/>
      <c r="BU122" s="840"/>
      <c r="BV122" s="840">
        <v>36913147</v>
      </c>
      <c r="BW122" s="840"/>
      <c r="BX122" s="840"/>
      <c r="BY122" s="840"/>
      <c r="BZ122" s="840"/>
      <c r="CA122" s="840">
        <v>36801933</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1458241</v>
      </c>
      <c r="DH122" s="771"/>
      <c r="DI122" s="771"/>
      <c r="DJ122" s="771"/>
      <c r="DK122" s="771"/>
      <c r="DL122" s="771">
        <v>1412377</v>
      </c>
      <c r="DM122" s="771"/>
      <c r="DN122" s="771"/>
      <c r="DO122" s="771"/>
      <c r="DP122" s="771"/>
      <c r="DQ122" s="771">
        <v>1329488</v>
      </c>
      <c r="DR122" s="771"/>
      <c r="DS122" s="771"/>
      <c r="DT122" s="771"/>
      <c r="DU122" s="771"/>
      <c r="DV122" s="823">
        <v>14.9</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31629</v>
      </c>
      <c r="AB123" s="784"/>
      <c r="AC123" s="784"/>
      <c r="AD123" s="784"/>
      <c r="AE123" s="785"/>
      <c r="AF123" s="786">
        <v>31598</v>
      </c>
      <c r="AG123" s="784"/>
      <c r="AH123" s="784"/>
      <c r="AI123" s="784"/>
      <c r="AJ123" s="785"/>
      <c r="AK123" s="786">
        <v>31567</v>
      </c>
      <c r="AL123" s="784"/>
      <c r="AM123" s="784"/>
      <c r="AN123" s="784"/>
      <c r="AO123" s="785"/>
      <c r="AP123" s="754">
        <v>0.4</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49.6</v>
      </c>
      <c r="BR123" s="832"/>
      <c r="BS123" s="832"/>
      <c r="BT123" s="832"/>
      <c r="BU123" s="832"/>
      <c r="BV123" s="832">
        <v>20.9</v>
      </c>
      <c r="BW123" s="832"/>
      <c r="BX123" s="832"/>
      <c r="BY123" s="832"/>
      <c r="BZ123" s="832"/>
      <c r="CA123" s="832">
        <v>2.1</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v>622612</v>
      </c>
      <c r="DH123" s="784"/>
      <c r="DI123" s="784"/>
      <c r="DJ123" s="784"/>
      <c r="DK123" s="785"/>
      <c r="DL123" s="786">
        <v>553526</v>
      </c>
      <c r="DM123" s="784"/>
      <c r="DN123" s="784"/>
      <c r="DO123" s="784"/>
      <c r="DP123" s="785"/>
      <c r="DQ123" s="786">
        <v>519762</v>
      </c>
      <c r="DR123" s="784"/>
      <c r="DS123" s="784"/>
      <c r="DT123" s="784"/>
      <c r="DU123" s="785"/>
      <c r="DV123" s="754">
        <v>5.8</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451</v>
      </c>
      <c r="AB124" s="784"/>
      <c r="AC124" s="784"/>
      <c r="AD124" s="784"/>
      <c r="AE124" s="785"/>
      <c r="AF124" s="786" t="s">
        <v>451</v>
      </c>
      <c r="AG124" s="784"/>
      <c r="AH124" s="784"/>
      <c r="AI124" s="784"/>
      <c r="AJ124" s="785"/>
      <c r="AK124" s="786" t="s">
        <v>451</v>
      </c>
      <c r="AL124" s="784"/>
      <c r="AM124" s="784"/>
      <c r="AN124" s="784"/>
      <c r="AO124" s="785"/>
      <c r="AP124" s="754" t="s">
        <v>451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558278</v>
      </c>
      <c r="DH124" s="717"/>
      <c r="DI124" s="717"/>
      <c r="DJ124" s="717"/>
      <c r="DK124" s="718"/>
      <c r="DL124" s="719">
        <v>558931</v>
      </c>
      <c r="DM124" s="717"/>
      <c r="DN124" s="717"/>
      <c r="DO124" s="717"/>
      <c r="DP124" s="718"/>
      <c r="DQ124" s="719">
        <v>535873</v>
      </c>
      <c r="DR124" s="717"/>
      <c r="DS124" s="717"/>
      <c r="DT124" s="717"/>
      <c r="DU124" s="718"/>
      <c r="DV124" s="807">
        <v>6</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451</v>
      </c>
      <c r="AB125" s="784"/>
      <c r="AC125" s="784"/>
      <c r="AD125" s="784"/>
      <c r="AE125" s="785"/>
      <c r="AF125" s="786" t="s">
        <v>451</v>
      </c>
      <c r="AG125" s="784"/>
      <c r="AH125" s="784"/>
      <c r="AI125" s="784"/>
      <c r="AJ125" s="785"/>
      <c r="AK125" s="786" t="s">
        <v>451</v>
      </c>
      <c r="AL125" s="784"/>
      <c r="AM125" s="784"/>
      <c r="AN125" s="784"/>
      <c r="AO125" s="785"/>
      <c r="AP125" s="754" t="s">
        <v>451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451</v>
      </c>
      <c r="DH125" s="800"/>
      <c r="DI125" s="800"/>
      <c r="DJ125" s="800"/>
      <c r="DK125" s="800"/>
      <c r="DL125" s="800" t="s">
        <v>451</v>
      </c>
      <c r="DM125" s="800"/>
      <c r="DN125" s="800"/>
      <c r="DO125" s="800"/>
      <c r="DP125" s="800"/>
      <c r="DQ125" s="800" t="s">
        <v>451</v>
      </c>
      <c r="DR125" s="800"/>
      <c r="DS125" s="800"/>
      <c r="DT125" s="800"/>
      <c r="DU125" s="800"/>
      <c r="DV125" s="801" t="s">
        <v>451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29197</v>
      </c>
      <c r="AB126" s="784"/>
      <c r="AC126" s="784"/>
      <c r="AD126" s="784"/>
      <c r="AE126" s="785"/>
      <c r="AF126" s="786">
        <v>21344</v>
      </c>
      <c r="AG126" s="784"/>
      <c r="AH126" s="784"/>
      <c r="AI126" s="784"/>
      <c r="AJ126" s="785"/>
      <c r="AK126" s="786">
        <v>13404</v>
      </c>
      <c r="AL126" s="784"/>
      <c r="AM126" s="784"/>
      <c r="AN126" s="784"/>
      <c r="AO126" s="785"/>
      <c r="AP126" s="754">
        <v>0.1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451</v>
      </c>
      <c r="DH126" s="771"/>
      <c r="DI126" s="771"/>
      <c r="DJ126" s="771"/>
      <c r="DK126" s="771"/>
      <c r="DL126" s="771" t="s">
        <v>451</v>
      </c>
      <c r="DM126" s="771"/>
      <c r="DN126" s="771"/>
      <c r="DO126" s="771"/>
      <c r="DP126" s="771"/>
      <c r="DQ126" s="771" t="s">
        <v>451</v>
      </c>
      <c r="DR126" s="771"/>
      <c r="DS126" s="771"/>
      <c r="DT126" s="771"/>
      <c r="DU126" s="771"/>
      <c r="DV126" s="823" t="s">
        <v>451</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451</v>
      </c>
      <c r="AB127" s="784"/>
      <c r="AC127" s="784"/>
      <c r="AD127" s="784"/>
      <c r="AE127" s="785"/>
      <c r="AF127" s="786" t="s">
        <v>451</v>
      </c>
      <c r="AG127" s="784"/>
      <c r="AH127" s="784"/>
      <c r="AI127" s="784"/>
      <c r="AJ127" s="785"/>
      <c r="AK127" s="786" t="s">
        <v>451</v>
      </c>
      <c r="AL127" s="784"/>
      <c r="AM127" s="784"/>
      <c r="AN127" s="784"/>
      <c r="AO127" s="785"/>
      <c r="AP127" s="754" t="s">
        <v>451</v>
      </c>
      <c r="AQ127" s="755"/>
      <c r="AR127" s="755"/>
      <c r="AS127" s="755"/>
      <c r="AT127" s="756"/>
      <c r="AU127" s="233"/>
      <c r="AV127" s="233"/>
      <c r="AW127" s="233"/>
      <c r="AX127" s="757" t="s">
        <v>461</v>
      </c>
      <c r="AY127" s="758"/>
      <c r="AZ127" s="758"/>
      <c r="BA127" s="758"/>
      <c r="BB127" s="758"/>
      <c r="BC127" s="758"/>
      <c r="BD127" s="758"/>
      <c r="BE127" s="759"/>
      <c r="BF127" s="760" t="s">
        <v>451</v>
      </c>
      <c r="BG127" s="761"/>
      <c r="BH127" s="761"/>
      <c r="BI127" s="761"/>
      <c r="BJ127" s="761"/>
      <c r="BK127" s="761"/>
      <c r="BL127" s="762"/>
      <c r="BM127" s="760">
        <v>13.09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v>40</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99506</v>
      </c>
      <c r="AB128" s="724"/>
      <c r="AC128" s="724"/>
      <c r="AD128" s="724"/>
      <c r="AE128" s="725"/>
      <c r="AF128" s="726">
        <v>99506</v>
      </c>
      <c r="AG128" s="724"/>
      <c r="AH128" s="724"/>
      <c r="AI128" s="724"/>
      <c r="AJ128" s="725"/>
      <c r="AK128" s="726">
        <v>98702</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112</v>
      </c>
      <c r="BG128" s="791"/>
      <c r="BH128" s="791"/>
      <c r="BI128" s="791"/>
      <c r="BJ128" s="791"/>
      <c r="BK128" s="791"/>
      <c r="BL128" s="792"/>
      <c r="BM128" s="790">
        <v>18.09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11945508</v>
      </c>
      <c r="AB129" s="784"/>
      <c r="AC129" s="784"/>
      <c r="AD129" s="784"/>
      <c r="AE129" s="785"/>
      <c r="AF129" s="786">
        <v>12212801</v>
      </c>
      <c r="AG129" s="784"/>
      <c r="AH129" s="784"/>
      <c r="AI129" s="784"/>
      <c r="AJ129" s="785"/>
      <c r="AK129" s="786">
        <v>11736247</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12.7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2394518</v>
      </c>
      <c r="AB130" s="784"/>
      <c r="AC130" s="784"/>
      <c r="AD130" s="784"/>
      <c r="AE130" s="785"/>
      <c r="AF130" s="786">
        <v>2661549</v>
      </c>
      <c r="AG130" s="784"/>
      <c r="AH130" s="784"/>
      <c r="AI130" s="784"/>
      <c r="AJ130" s="785"/>
      <c r="AK130" s="786">
        <v>2787599</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9550990</v>
      </c>
      <c r="AB131" s="717"/>
      <c r="AC131" s="717"/>
      <c r="AD131" s="717"/>
      <c r="AE131" s="718"/>
      <c r="AF131" s="719">
        <v>9551252</v>
      </c>
      <c r="AG131" s="717"/>
      <c r="AH131" s="717"/>
      <c r="AI131" s="717"/>
      <c r="AJ131" s="718"/>
      <c r="AK131" s="719">
        <v>8948648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12.77607871</v>
      </c>
      <c r="AB132" s="740"/>
      <c r="AC132" s="740"/>
      <c r="AD132" s="740"/>
      <c r="AE132" s="741"/>
      <c r="AF132" s="742">
        <v>12.907637660000001</v>
      </c>
      <c r="AG132" s="740"/>
      <c r="AH132" s="740"/>
      <c r="AI132" s="740"/>
      <c r="AJ132" s="741"/>
      <c r="AK132" s="742">
        <v>12.54238629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13.9</v>
      </c>
      <c r="AB133" s="749"/>
      <c r="AC133" s="749"/>
      <c r="AD133" s="749"/>
      <c r="AE133" s="750"/>
      <c r="AF133" s="748">
        <v>13.4</v>
      </c>
      <c r="AG133" s="749"/>
      <c r="AH133" s="749"/>
      <c r="AI133" s="749"/>
      <c r="AJ133" s="750"/>
      <c r="AK133" s="748">
        <v>12.7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2440899</v>
      </c>
      <c r="L9" s="264">
        <v>94232</v>
      </c>
      <c r="M9" s="265">
        <v>84248</v>
      </c>
      <c r="N9" s="266">
        <v>11.9</v>
      </c>
    </row>
    <row r="10" spans="1:16">
      <c r="A10" s="248"/>
      <c r="B10" s="244"/>
      <c r="C10" s="244"/>
      <c r="D10" s="244"/>
      <c r="E10" s="244"/>
      <c r="F10" s="244"/>
      <c r="G10" s="1133" t="s">
        <v>483</v>
      </c>
      <c r="H10" s="1134"/>
      <c r="I10" s="1134"/>
      <c r="J10" s="1135"/>
      <c r="K10" s="267">
        <v>287855</v>
      </c>
      <c r="L10" s="268">
        <v>11113</v>
      </c>
      <c r="M10" s="269">
        <v>7169</v>
      </c>
      <c r="N10" s="270">
        <v>55</v>
      </c>
    </row>
    <row r="11" spans="1:16" ht="13.5" customHeight="1">
      <c r="A11" s="248"/>
      <c r="B11" s="244"/>
      <c r="C11" s="244"/>
      <c r="D11" s="244"/>
      <c r="E11" s="244"/>
      <c r="F11" s="244"/>
      <c r="G11" s="1133" t="s">
        <v>484</v>
      </c>
      <c r="H11" s="1134"/>
      <c r="I11" s="1134"/>
      <c r="J11" s="1135"/>
      <c r="K11" s="267">
        <v>56115</v>
      </c>
      <c r="L11" s="268">
        <v>2166</v>
      </c>
      <c r="M11" s="269">
        <v>9152</v>
      </c>
      <c r="N11" s="270">
        <v>-76.3</v>
      </c>
    </row>
    <row r="12" spans="1:16" ht="13.5" customHeight="1">
      <c r="A12" s="248"/>
      <c r="B12" s="244"/>
      <c r="C12" s="244"/>
      <c r="D12" s="244"/>
      <c r="E12" s="244"/>
      <c r="F12" s="244"/>
      <c r="G12" s="1133" t="s">
        <v>485</v>
      </c>
      <c r="H12" s="1134"/>
      <c r="I12" s="1134"/>
      <c r="J12" s="1135"/>
      <c r="K12" s="267">
        <v>114212</v>
      </c>
      <c r="L12" s="268">
        <v>4409</v>
      </c>
      <c r="M12" s="269">
        <v>893</v>
      </c>
      <c r="N12" s="270">
        <v>393.7</v>
      </c>
    </row>
    <row r="13" spans="1:16" ht="13.5" customHeight="1">
      <c r="A13" s="248"/>
      <c r="B13" s="244"/>
      <c r="C13" s="244"/>
      <c r="D13" s="244"/>
      <c r="E13" s="244"/>
      <c r="F13" s="244"/>
      <c r="G13" s="1133" t="s">
        <v>486</v>
      </c>
      <c r="H13" s="1134"/>
      <c r="I13" s="1134"/>
      <c r="J13" s="1135"/>
      <c r="K13" s="267" t="s">
        <v>487</v>
      </c>
      <c r="L13" s="268" t="s">
        <v>487</v>
      </c>
      <c r="M13" s="269">
        <v>3</v>
      </c>
      <c r="N13" s="270" t="s">
        <v>487</v>
      </c>
    </row>
    <row r="14" spans="1:16" ht="13.5" customHeight="1">
      <c r="A14" s="248"/>
      <c r="B14" s="244"/>
      <c r="C14" s="244"/>
      <c r="D14" s="244"/>
      <c r="E14" s="244"/>
      <c r="F14" s="244"/>
      <c r="G14" s="1133" t="s">
        <v>488</v>
      </c>
      <c r="H14" s="1134"/>
      <c r="I14" s="1134"/>
      <c r="J14" s="1135"/>
      <c r="K14" s="267">
        <v>152538</v>
      </c>
      <c r="L14" s="268">
        <v>5889</v>
      </c>
      <c r="M14" s="269">
        <v>3652</v>
      </c>
      <c r="N14" s="270">
        <v>61.3</v>
      </c>
    </row>
    <row r="15" spans="1:16" ht="13.5" customHeight="1">
      <c r="A15" s="248"/>
      <c r="B15" s="244"/>
      <c r="C15" s="244"/>
      <c r="D15" s="244"/>
      <c r="E15" s="244"/>
      <c r="F15" s="244"/>
      <c r="G15" s="1133" t="s">
        <v>489</v>
      </c>
      <c r="H15" s="1134"/>
      <c r="I15" s="1134"/>
      <c r="J15" s="1135"/>
      <c r="K15" s="267">
        <v>69113</v>
      </c>
      <c r="L15" s="268">
        <v>2668</v>
      </c>
      <c r="M15" s="269">
        <v>2134</v>
      </c>
      <c r="N15" s="270">
        <v>25</v>
      </c>
    </row>
    <row r="16" spans="1:16">
      <c r="A16" s="248"/>
      <c r="B16" s="244"/>
      <c r="C16" s="244"/>
      <c r="D16" s="244"/>
      <c r="E16" s="244"/>
      <c r="F16" s="244"/>
      <c r="G16" s="1136" t="s">
        <v>490</v>
      </c>
      <c r="H16" s="1137"/>
      <c r="I16" s="1137"/>
      <c r="J16" s="1138"/>
      <c r="K16" s="268">
        <v>-196875</v>
      </c>
      <c r="L16" s="268">
        <v>-7600</v>
      </c>
      <c r="M16" s="269">
        <v>-9248</v>
      </c>
      <c r="N16" s="270">
        <v>-17.8</v>
      </c>
    </row>
    <row r="17" spans="1:16">
      <c r="A17" s="248"/>
      <c r="B17" s="244"/>
      <c r="C17" s="244"/>
      <c r="D17" s="244"/>
      <c r="E17" s="244"/>
      <c r="F17" s="244"/>
      <c r="G17" s="1136" t="s">
        <v>169</v>
      </c>
      <c r="H17" s="1137"/>
      <c r="I17" s="1137"/>
      <c r="J17" s="1138"/>
      <c r="K17" s="268">
        <v>2923857</v>
      </c>
      <c r="L17" s="268">
        <v>112877</v>
      </c>
      <c r="M17" s="269">
        <v>98003</v>
      </c>
      <c r="N17" s="270">
        <v>15.2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12.28</v>
      </c>
      <c r="L21" s="281">
        <v>9.39</v>
      </c>
      <c r="M21" s="282">
        <v>2.89</v>
      </c>
      <c r="N21" s="249"/>
      <c r="O21" s="283"/>
      <c r="P21" s="279"/>
    </row>
    <row r="22" spans="1:16" s="284" customFormat="1">
      <c r="A22" s="279"/>
      <c r="B22" s="249"/>
      <c r="C22" s="249"/>
      <c r="D22" s="249"/>
      <c r="E22" s="249"/>
      <c r="F22" s="249"/>
      <c r="G22" s="1130" t="s">
        <v>496</v>
      </c>
      <c r="H22" s="1131"/>
      <c r="I22" s="1131"/>
      <c r="J22" s="1132"/>
      <c r="K22" s="285">
        <v>93.3</v>
      </c>
      <c r="L22" s="286">
        <v>97</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2971041</v>
      </c>
      <c r="L32" s="294">
        <v>114699</v>
      </c>
      <c r="M32" s="295">
        <v>64926</v>
      </c>
      <c r="N32" s="296">
        <v>76.7</v>
      </c>
    </row>
    <row r="33" spans="1:16" ht="13.5" customHeight="1">
      <c r="A33" s="248"/>
      <c r="B33" s="244"/>
      <c r="C33" s="244"/>
      <c r="D33" s="244"/>
      <c r="E33" s="244"/>
      <c r="F33" s="244"/>
      <c r="G33" s="1121" t="s">
        <v>500</v>
      </c>
      <c r="H33" s="1122"/>
      <c r="I33" s="1122"/>
      <c r="J33" s="1123"/>
      <c r="K33" s="294" t="s">
        <v>487</v>
      </c>
      <c r="L33" s="294" t="s">
        <v>487</v>
      </c>
      <c r="M33" s="295" t="s">
        <v>487</v>
      </c>
      <c r="N33" s="296" t="s">
        <v>487</v>
      </c>
    </row>
    <row r="34" spans="1:16" ht="27" customHeight="1">
      <c r="A34" s="248"/>
      <c r="B34" s="244"/>
      <c r="C34" s="244"/>
      <c r="D34" s="244"/>
      <c r="E34" s="244"/>
      <c r="F34" s="244"/>
      <c r="G34" s="1121" t="s">
        <v>501</v>
      </c>
      <c r="H34" s="1122"/>
      <c r="I34" s="1122"/>
      <c r="J34" s="1123"/>
      <c r="K34" s="294" t="s">
        <v>487</v>
      </c>
      <c r="L34" s="294" t="s">
        <v>487</v>
      </c>
      <c r="M34" s="295">
        <v>24</v>
      </c>
      <c r="N34" s="296" t="s">
        <v>487</v>
      </c>
    </row>
    <row r="35" spans="1:16" ht="27" customHeight="1">
      <c r="A35" s="248"/>
      <c r="B35" s="244"/>
      <c r="C35" s="244"/>
      <c r="D35" s="244"/>
      <c r="E35" s="244"/>
      <c r="F35" s="244"/>
      <c r="G35" s="1121" t="s">
        <v>502</v>
      </c>
      <c r="H35" s="1122"/>
      <c r="I35" s="1122"/>
      <c r="J35" s="1123"/>
      <c r="K35" s="294">
        <v>975402</v>
      </c>
      <c r="L35" s="294">
        <v>37656</v>
      </c>
      <c r="M35" s="295">
        <v>18007</v>
      </c>
      <c r="N35" s="296">
        <v>109.1</v>
      </c>
    </row>
    <row r="36" spans="1:16" ht="27" customHeight="1">
      <c r="A36" s="248"/>
      <c r="B36" s="244"/>
      <c r="C36" s="244"/>
      <c r="D36" s="244"/>
      <c r="E36" s="244"/>
      <c r="F36" s="244"/>
      <c r="G36" s="1121" t="s">
        <v>503</v>
      </c>
      <c r="H36" s="1122"/>
      <c r="I36" s="1122"/>
      <c r="J36" s="1123"/>
      <c r="K36" s="294">
        <v>17261</v>
      </c>
      <c r="L36" s="294">
        <v>666</v>
      </c>
      <c r="M36" s="295">
        <v>3275</v>
      </c>
      <c r="N36" s="296">
        <v>-79.7</v>
      </c>
    </row>
    <row r="37" spans="1:16" ht="13.5" customHeight="1">
      <c r="A37" s="248"/>
      <c r="B37" s="244"/>
      <c r="C37" s="244"/>
      <c r="D37" s="244"/>
      <c r="E37" s="244"/>
      <c r="F37" s="244"/>
      <c r="G37" s="1121" t="s">
        <v>504</v>
      </c>
      <c r="H37" s="1122"/>
      <c r="I37" s="1122"/>
      <c r="J37" s="1123"/>
      <c r="K37" s="294">
        <v>44971</v>
      </c>
      <c r="L37" s="294">
        <v>1736</v>
      </c>
      <c r="M37" s="295">
        <v>1233</v>
      </c>
      <c r="N37" s="296">
        <v>40.799999999999997</v>
      </c>
    </row>
    <row r="38" spans="1:16" ht="27" customHeight="1">
      <c r="A38" s="248"/>
      <c r="B38" s="244"/>
      <c r="C38" s="244"/>
      <c r="D38" s="244"/>
      <c r="E38" s="244"/>
      <c r="F38" s="244"/>
      <c r="G38" s="1124" t="s">
        <v>505</v>
      </c>
      <c r="H38" s="1125"/>
      <c r="I38" s="1125"/>
      <c r="J38" s="1126"/>
      <c r="K38" s="297" t="s">
        <v>487</v>
      </c>
      <c r="L38" s="297" t="s">
        <v>487</v>
      </c>
      <c r="M38" s="298">
        <v>9</v>
      </c>
      <c r="N38" s="299" t="s">
        <v>487</v>
      </c>
      <c r="O38" s="293"/>
    </row>
    <row r="39" spans="1:16">
      <c r="A39" s="248"/>
      <c r="B39" s="244"/>
      <c r="C39" s="244"/>
      <c r="D39" s="244"/>
      <c r="E39" s="244"/>
      <c r="F39" s="244"/>
      <c r="G39" s="1124" t="s">
        <v>506</v>
      </c>
      <c r="H39" s="1125"/>
      <c r="I39" s="1125"/>
      <c r="J39" s="1126"/>
      <c r="K39" s="300">
        <v>-98702</v>
      </c>
      <c r="L39" s="300">
        <v>-3810</v>
      </c>
      <c r="M39" s="301">
        <v>-4280</v>
      </c>
      <c r="N39" s="302">
        <v>-11</v>
      </c>
      <c r="O39" s="293"/>
    </row>
    <row r="40" spans="1:16" ht="27" customHeight="1">
      <c r="A40" s="248"/>
      <c r="B40" s="244"/>
      <c r="C40" s="244"/>
      <c r="D40" s="244"/>
      <c r="E40" s="244"/>
      <c r="F40" s="244"/>
      <c r="G40" s="1121" t="s">
        <v>507</v>
      </c>
      <c r="H40" s="1122"/>
      <c r="I40" s="1122"/>
      <c r="J40" s="1123"/>
      <c r="K40" s="300">
        <v>-2787599</v>
      </c>
      <c r="L40" s="300">
        <v>-107617</v>
      </c>
      <c r="M40" s="301">
        <v>-56807</v>
      </c>
      <c r="N40" s="302">
        <v>89.4</v>
      </c>
      <c r="O40" s="293"/>
    </row>
    <row r="41" spans="1:16">
      <c r="A41" s="248"/>
      <c r="B41" s="244"/>
      <c r="C41" s="244"/>
      <c r="D41" s="244"/>
      <c r="E41" s="244"/>
      <c r="F41" s="244"/>
      <c r="G41" s="1127" t="s">
        <v>279</v>
      </c>
      <c r="H41" s="1128"/>
      <c r="I41" s="1128"/>
      <c r="J41" s="1129"/>
      <c r="K41" s="294">
        <v>1122374</v>
      </c>
      <c r="L41" s="300">
        <v>43330</v>
      </c>
      <c r="M41" s="301">
        <v>26387</v>
      </c>
      <c r="N41" s="302">
        <v>64.2</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6425944</v>
      </c>
      <c r="J51" s="320">
        <v>235789</v>
      </c>
      <c r="K51" s="321">
        <v>28.8</v>
      </c>
      <c r="L51" s="322">
        <v>86381</v>
      </c>
      <c r="M51" s="323">
        <v>9.3000000000000007</v>
      </c>
      <c r="N51" s="324">
        <v>19.5</v>
      </c>
    </row>
    <row r="52" spans="1:14">
      <c r="A52" s="248"/>
      <c r="B52" s="244"/>
      <c r="C52" s="244"/>
      <c r="D52" s="244"/>
      <c r="E52" s="244"/>
      <c r="F52" s="244"/>
      <c r="G52" s="325"/>
      <c r="H52" s="326" t="s">
        <v>518</v>
      </c>
      <c r="I52" s="327">
        <v>1530896</v>
      </c>
      <c r="J52" s="328">
        <v>56173</v>
      </c>
      <c r="K52" s="329">
        <v>-41.7</v>
      </c>
      <c r="L52" s="330">
        <v>41242</v>
      </c>
      <c r="M52" s="331">
        <v>-10.4</v>
      </c>
      <c r="N52" s="332">
        <v>-31.3</v>
      </c>
    </row>
    <row r="53" spans="1:14">
      <c r="A53" s="248"/>
      <c r="B53" s="244"/>
      <c r="C53" s="244"/>
      <c r="D53" s="244"/>
      <c r="E53" s="244"/>
      <c r="F53" s="244"/>
      <c r="G53" s="310" t="s">
        <v>519</v>
      </c>
      <c r="H53" s="311"/>
      <c r="I53" s="319">
        <v>3946569</v>
      </c>
      <c r="J53" s="320">
        <v>146942</v>
      </c>
      <c r="K53" s="321">
        <v>-37.700000000000003</v>
      </c>
      <c r="L53" s="322">
        <v>67201</v>
      </c>
      <c r="M53" s="323">
        <v>-22.2</v>
      </c>
      <c r="N53" s="324">
        <v>-15.5</v>
      </c>
    </row>
    <row r="54" spans="1:14">
      <c r="A54" s="248"/>
      <c r="B54" s="244"/>
      <c r="C54" s="244"/>
      <c r="D54" s="244"/>
      <c r="E54" s="244"/>
      <c r="F54" s="244"/>
      <c r="G54" s="325"/>
      <c r="H54" s="326" t="s">
        <v>518</v>
      </c>
      <c r="I54" s="327">
        <v>1775294</v>
      </c>
      <c r="J54" s="328">
        <v>66099</v>
      </c>
      <c r="K54" s="329">
        <v>17.7</v>
      </c>
      <c r="L54" s="330">
        <v>35210</v>
      </c>
      <c r="M54" s="331">
        <v>-14.6</v>
      </c>
      <c r="N54" s="332">
        <v>32.299999999999997</v>
      </c>
    </row>
    <row r="55" spans="1:14">
      <c r="A55" s="248"/>
      <c r="B55" s="244"/>
      <c r="C55" s="244"/>
      <c r="D55" s="244"/>
      <c r="E55" s="244"/>
      <c r="F55" s="244"/>
      <c r="G55" s="310" t="s">
        <v>520</v>
      </c>
      <c r="H55" s="311"/>
      <c r="I55" s="319">
        <v>5070842</v>
      </c>
      <c r="J55" s="320">
        <v>191266</v>
      </c>
      <c r="K55" s="321">
        <v>30.2</v>
      </c>
      <c r="L55" s="322">
        <v>75709</v>
      </c>
      <c r="M55" s="323">
        <v>12.7</v>
      </c>
      <c r="N55" s="324">
        <v>17.5</v>
      </c>
    </row>
    <row r="56" spans="1:14">
      <c r="A56" s="248"/>
      <c r="B56" s="244"/>
      <c r="C56" s="244"/>
      <c r="D56" s="244"/>
      <c r="E56" s="244"/>
      <c r="F56" s="244"/>
      <c r="G56" s="325"/>
      <c r="H56" s="326" t="s">
        <v>518</v>
      </c>
      <c r="I56" s="327">
        <v>2300954</v>
      </c>
      <c r="J56" s="328">
        <v>86789</v>
      </c>
      <c r="K56" s="329">
        <v>31.3</v>
      </c>
      <c r="L56" s="330">
        <v>35212</v>
      </c>
      <c r="M56" s="331">
        <v>0</v>
      </c>
      <c r="N56" s="332">
        <v>31.3</v>
      </c>
    </row>
    <row r="57" spans="1:14">
      <c r="A57" s="248"/>
      <c r="B57" s="244"/>
      <c r="C57" s="244"/>
      <c r="D57" s="244"/>
      <c r="E57" s="244"/>
      <c r="F57" s="244"/>
      <c r="G57" s="310" t="s">
        <v>521</v>
      </c>
      <c r="H57" s="311"/>
      <c r="I57" s="319">
        <v>2742281</v>
      </c>
      <c r="J57" s="320">
        <v>104269</v>
      </c>
      <c r="K57" s="321">
        <v>-45.5</v>
      </c>
      <c r="L57" s="322">
        <v>90961</v>
      </c>
      <c r="M57" s="323">
        <v>20.100000000000001</v>
      </c>
      <c r="N57" s="324">
        <v>-65.599999999999994</v>
      </c>
    </row>
    <row r="58" spans="1:14">
      <c r="A58" s="248"/>
      <c r="B58" s="244"/>
      <c r="C58" s="244"/>
      <c r="D58" s="244"/>
      <c r="E58" s="244"/>
      <c r="F58" s="244"/>
      <c r="G58" s="325"/>
      <c r="H58" s="326" t="s">
        <v>518</v>
      </c>
      <c r="I58" s="327">
        <v>1398972</v>
      </c>
      <c r="J58" s="328">
        <v>53193</v>
      </c>
      <c r="K58" s="329">
        <v>-38.700000000000003</v>
      </c>
      <c r="L58" s="330">
        <v>37720</v>
      </c>
      <c r="M58" s="331">
        <v>7.1</v>
      </c>
      <c r="N58" s="332">
        <v>-45.8</v>
      </c>
    </row>
    <row r="59" spans="1:14">
      <c r="A59" s="248"/>
      <c r="B59" s="244"/>
      <c r="C59" s="244"/>
      <c r="D59" s="244"/>
      <c r="E59" s="244"/>
      <c r="F59" s="244"/>
      <c r="G59" s="310" t="s">
        <v>522</v>
      </c>
      <c r="H59" s="311"/>
      <c r="I59" s="319">
        <v>2516450</v>
      </c>
      <c r="J59" s="320">
        <v>97149</v>
      </c>
      <c r="K59" s="321">
        <v>-6.8</v>
      </c>
      <c r="L59" s="322">
        <v>106614</v>
      </c>
      <c r="M59" s="323">
        <v>17.2</v>
      </c>
      <c r="N59" s="324">
        <v>-24</v>
      </c>
    </row>
    <row r="60" spans="1:14">
      <c r="A60" s="248"/>
      <c r="B60" s="244"/>
      <c r="C60" s="244"/>
      <c r="D60" s="244"/>
      <c r="E60" s="244"/>
      <c r="F60" s="244"/>
      <c r="G60" s="325"/>
      <c r="H60" s="326" t="s">
        <v>518</v>
      </c>
      <c r="I60" s="333">
        <v>1164749</v>
      </c>
      <c r="J60" s="328">
        <v>44966</v>
      </c>
      <c r="K60" s="329">
        <v>-15.5</v>
      </c>
      <c r="L60" s="330">
        <v>45545</v>
      </c>
      <c r="M60" s="331">
        <v>20.7</v>
      </c>
      <c r="N60" s="332">
        <v>-36.200000000000003</v>
      </c>
    </row>
    <row r="61" spans="1:14">
      <c r="A61" s="248"/>
      <c r="B61" s="244"/>
      <c r="C61" s="244"/>
      <c r="D61" s="244"/>
      <c r="E61" s="244"/>
      <c r="F61" s="244"/>
      <c r="G61" s="310" t="s">
        <v>523</v>
      </c>
      <c r="H61" s="334"/>
      <c r="I61" s="335">
        <v>4140417</v>
      </c>
      <c r="J61" s="336">
        <v>155083</v>
      </c>
      <c r="K61" s="337">
        <v>-6.2</v>
      </c>
      <c r="L61" s="338">
        <v>85373</v>
      </c>
      <c r="M61" s="339">
        <v>7.4</v>
      </c>
      <c r="N61" s="324">
        <v>-13.6</v>
      </c>
    </row>
    <row r="62" spans="1:14">
      <c r="A62" s="248"/>
      <c r="B62" s="244"/>
      <c r="C62" s="244"/>
      <c r="D62" s="244"/>
      <c r="E62" s="244"/>
      <c r="F62" s="244"/>
      <c r="G62" s="325"/>
      <c r="H62" s="326" t="s">
        <v>518</v>
      </c>
      <c r="I62" s="327">
        <v>1634173</v>
      </c>
      <c r="J62" s="328">
        <v>61444</v>
      </c>
      <c r="K62" s="329">
        <v>-9.4</v>
      </c>
      <c r="L62" s="330">
        <v>38986</v>
      </c>
      <c r="M62" s="331">
        <v>0.6</v>
      </c>
      <c r="N62" s="332">
        <v>-10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27.98</v>
      </c>
      <c r="G47" s="12">
        <v>32.92</v>
      </c>
      <c r="H47" s="12">
        <v>40.15</v>
      </c>
      <c r="I47" s="12">
        <v>47.55</v>
      </c>
      <c r="J47" s="13">
        <v>58.17</v>
      </c>
    </row>
    <row r="48" spans="2:10" ht="57.75" customHeight="1">
      <c r="B48" s="14"/>
      <c r="C48" s="1141" t="s">
        <v>4</v>
      </c>
      <c r="D48" s="1141"/>
      <c r="E48" s="1142"/>
      <c r="F48" s="15">
        <v>8.25</v>
      </c>
      <c r="G48" s="16">
        <v>11.78</v>
      </c>
      <c r="H48" s="16">
        <v>9.67</v>
      </c>
      <c r="I48" s="16">
        <v>10.66</v>
      </c>
      <c r="J48" s="17">
        <v>11.96</v>
      </c>
    </row>
    <row r="49" spans="2:10" ht="57.75" customHeight="1" thickBot="1">
      <c r="B49" s="18"/>
      <c r="C49" s="1143" t="s">
        <v>5</v>
      </c>
      <c r="D49" s="1143"/>
      <c r="E49" s="1144"/>
      <c r="F49" s="19">
        <v>4.6100000000000003</v>
      </c>
      <c r="G49" s="20">
        <v>6.17</v>
      </c>
      <c r="H49" s="20">
        <v>2.11</v>
      </c>
      <c r="I49" s="20">
        <v>4.5599999999999996</v>
      </c>
      <c r="J49" s="21">
        <v>3.59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530</v>
      </c>
      <c r="D34" s="1151"/>
      <c r="E34" s="1152"/>
      <c r="F34" s="32">
        <v>14.17</v>
      </c>
      <c r="G34" s="33">
        <v>15.91</v>
      </c>
      <c r="H34" s="33">
        <v>14.07</v>
      </c>
      <c r="I34" s="33">
        <v>13.64</v>
      </c>
      <c r="J34" s="34">
        <v>14.43</v>
      </c>
      <c r="K34" s="22"/>
      <c r="L34" s="22"/>
      <c r="M34" s="22"/>
      <c r="N34" s="22"/>
      <c r="O34" s="22"/>
      <c r="P34" s="22"/>
    </row>
    <row r="35" spans="1:16" ht="39" customHeight="1">
      <c r="A35" s="22"/>
      <c r="B35" s="35"/>
      <c r="C35" s="1145" t="s">
        <v>531</v>
      </c>
      <c r="D35" s="1146"/>
      <c r="E35" s="1147"/>
      <c r="F35" s="36">
        <v>8.08</v>
      </c>
      <c r="G35" s="37">
        <v>11.51</v>
      </c>
      <c r="H35" s="37">
        <v>9.59</v>
      </c>
      <c r="I35" s="37">
        <v>10.58</v>
      </c>
      <c r="J35" s="38">
        <v>11.87</v>
      </c>
      <c r="K35" s="22"/>
      <c r="L35" s="22"/>
      <c r="M35" s="22"/>
      <c r="N35" s="22"/>
      <c r="O35" s="22"/>
      <c r="P35" s="22"/>
    </row>
    <row r="36" spans="1:16" ht="39" customHeight="1">
      <c r="A36" s="22"/>
      <c r="B36" s="35"/>
      <c r="C36" s="1145" t="s">
        <v>532</v>
      </c>
      <c r="D36" s="1146"/>
      <c r="E36" s="1147"/>
      <c r="F36" s="36">
        <v>7.77</v>
      </c>
      <c r="G36" s="37">
        <v>8.64</v>
      </c>
      <c r="H36" s="37">
        <v>8.3800000000000008</v>
      </c>
      <c r="I36" s="37">
        <v>9.17</v>
      </c>
      <c r="J36" s="38">
        <v>9.9700000000000006</v>
      </c>
      <c r="K36" s="22"/>
      <c r="L36" s="22"/>
      <c r="M36" s="22"/>
      <c r="N36" s="22"/>
      <c r="O36" s="22"/>
      <c r="P36" s="22"/>
    </row>
    <row r="37" spans="1:16" ht="39" customHeight="1">
      <c r="A37" s="22"/>
      <c r="B37" s="35"/>
      <c r="C37" s="1145" t="s">
        <v>533</v>
      </c>
      <c r="D37" s="1146"/>
      <c r="E37" s="1147"/>
      <c r="F37" s="36">
        <v>2.76</v>
      </c>
      <c r="G37" s="37">
        <v>1.59</v>
      </c>
      <c r="H37" s="37">
        <v>1.4</v>
      </c>
      <c r="I37" s="37">
        <v>1.57</v>
      </c>
      <c r="J37" s="38">
        <v>1.0900000000000001</v>
      </c>
      <c r="K37" s="22"/>
      <c r="L37" s="22"/>
      <c r="M37" s="22"/>
      <c r="N37" s="22"/>
      <c r="O37" s="22"/>
      <c r="P37" s="22"/>
    </row>
    <row r="38" spans="1:16" ht="39" customHeight="1">
      <c r="A38" s="22"/>
      <c r="B38" s="35"/>
      <c r="C38" s="1145" t="s">
        <v>534</v>
      </c>
      <c r="D38" s="1146"/>
      <c r="E38" s="1147"/>
      <c r="F38" s="36">
        <v>1.01</v>
      </c>
      <c r="G38" s="37">
        <v>1.08</v>
      </c>
      <c r="H38" s="37">
        <v>0.78</v>
      </c>
      <c r="I38" s="37">
        <v>0.62</v>
      </c>
      <c r="J38" s="38">
        <v>0.95</v>
      </c>
      <c r="K38" s="22"/>
      <c r="L38" s="22"/>
      <c r="M38" s="22"/>
      <c r="N38" s="22"/>
      <c r="O38" s="22"/>
      <c r="P38" s="22"/>
    </row>
    <row r="39" spans="1:16" ht="39" customHeight="1">
      <c r="A39" s="22"/>
      <c r="B39" s="35"/>
      <c r="C39" s="1145" t="s">
        <v>535</v>
      </c>
      <c r="D39" s="1146"/>
      <c r="E39" s="1147"/>
      <c r="F39" s="36">
        <v>0.42</v>
      </c>
      <c r="G39" s="37">
        <v>0.28000000000000003</v>
      </c>
      <c r="H39" s="37">
        <v>0.23</v>
      </c>
      <c r="I39" s="37">
        <v>0.11</v>
      </c>
      <c r="J39" s="38">
        <v>0.08</v>
      </c>
      <c r="K39" s="22"/>
      <c r="L39" s="22"/>
      <c r="M39" s="22"/>
      <c r="N39" s="22"/>
      <c r="O39" s="22"/>
      <c r="P39" s="22"/>
    </row>
    <row r="40" spans="1:16" ht="39" customHeight="1">
      <c r="A40" s="22"/>
      <c r="B40" s="35"/>
      <c r="C40" s="1145" t="s">
        <v>536</v>
      </c>
      <c r="D40" s="1146"/>
      <c r="E40" s="1147"/>
      <c r="F40" s="36">
        <v>0.16</v>
      </c>
      <c r="G40" s="37">
        <v>0.26</v>
      </c>
      <c r="H40" s="37">
        <v>0.06</v>
      </c>
      <c r="I40" s="37">
        <v>0.06</v>
      </c>
      <c r="J40" s="38">
        <v>7.0000000000000007E-2</v>
      </c>
      <c r="K40" s="22"/>
      <c r="L40" s="22"/>
      <c r="M40" s="22"/>
      <c r="N40" s="22"/>
      <c r="O40" s="22"/>
      <c r="P40" s="22"/>
    </row>
    <row r="41" spans="1:16" ht="39" customHeight="1">
      <c r="A41" s="22"/>
      <c r="B41" s="35"/>
      <c r="C41" s="1145" t="s">
        <v>537</v>
      </c>
      <c r="D41" s="1146"/>
      <c r="E41" s="1147"/>
      <c r="F41" s="36">
        <v>0.01</v>
      </c>
      <c r="G41" s="37">
        <v>0</v>
      </c>
      <c r="H41" s="37">
        <v>0.01</v>
      </c>
      <c r="I41" s="37">
        <v>0</v>
      </c>
      <c r="J41" s="38">
        <v>0.06</v>
      </c>
      <c r="K41" s="22"/>
      <c r="L41" s="22"/>
      <c r="M41" s="22"/>
      <c r="N41" s="22"/>
      <c r="O41" s="22"/>
      <c r="P41" s="22"/>
    </row>
    <row r="42" spans="1:16" ht="39" customHeight="1">
      <c r="A42" s="22"/>
      <c r="B42" s="39"/>
      <c r="C42" s="1145" t="s">
        <v>538</v>
      </c>
      <c r="D42" s="1146"/>
      <c r="E42" s="1147"/>
      <c r="F42" s="36" t="s">
        <v>487</v>
      </c>
      <c r="G42" s="37" t="s">
        <v>487</v>
      </c>
      <c r="H42" s="37" t="s">
        <v>487</v>
      </c>
      <c r="I42" s="37" t="s">
        <v>539</v>
      </c>
      <c r="J42" s="38" t="s">
        <v>487</v>
      </c>
      <c r="K42" s="22"/>
      <c r="L42" s="22"/>
      <c r="M42" s="22"/>
      <c r="N42" s="22"/>
      <c r="O42" s="22"/>
      <c r="P42" s="22"/>
    </row>
    <row r="43" spans="1:16" ht="39" customHeight="1" thickBot="1">
      <c r="A43" s="22"/>
      <c r="B43" s="40"/>
      <c r="C43" s="1148" t="s">
        <v>540</v>
      </c>
      <c r="D43" s="1149"/>
      <c r="E43" s="1150"/>
      <c r="F43" s="41">
        <v>0.42</v>
      </c>
      <c r="G43" s="42">
        <v>0.15</v>
      </c>
      <c r="H43" s="42">
        <v>0.16</v>
      </c>
      <c r="I43" s="42">
        <v>0.15</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2809</v>
      </c>
      <c r="L45" s="60">
        <v>2668</v>
      </c>
      <c r="M45" s="60">
        <v>2643</v>
      </c>
      <c r="N45" s="60">
        <v>2933</v>
      </c>
      <c r="O45" s="61">
        <v>2971</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919</v>
      </c>
      <c r="L48" s="64">
        <v>1001</v>
      </c>
      <c r="M48" s="64">
        <v>994</v>
      </c>
      <c r="N48" s="64">
        <v>990</v>
      </c>
      <c r="O48" s="65">
        <v>975</v>
      </c>
      <c r="P48" s="48"/>
      <c r="Q48" s="48"/>
      <c r="R48" s="48"/>
      <c r="S48" s="48"/>
      <c r="T48" s="48"/>
      <c r="U48" s="48"/>
    </row>
    <row r="49" spans="1:21" ht="30.75" customHeight="1">
      <c r="A49" s="48"/>
      <c r="B49" s="1163"/>
      <c r="C49" s="1164"/>
      <c r="D49" s="62"/>
      <c r="E49" s="1155" t="s">
        <v>16</v>
      </c>
      <c r="F49" s="1155"/>
      <c r="G49" s="1155"/>
      <c r="H49" s="1155"/>
      <c r="I49" s="1155"/>
      <c r="J49" s="1156"/>
      <c r="K49" s="63">
        <v>17</v>
      </c>
      <c r="L49" s="64">
        <v>17</v>
      </c>
      <c r="M49" s="64">
        <v>17</v>
      </c>
      <c r="N49" s="64">
        <v>17</v>
      </c>
      <c r="O49" s="65">
        <v>17</v>
      </c>
      <c r="P49" s="48"/>
      <c r="Q49" s="48"/>
      <c r="R49" s="48"/>
      <c r="S49" s="48"/>
      <c r="T49" s="48"/>
      <c r="U49" s="48"/>
    </row>
    <row r="50" spans="1:21" ht="30.75" customHeight="1">
      <c r="A50" s="48"/>
      <c r="B50" s="1163"/>
      <c r="C50" s="1164"/>
      <c r="D50" s="62"/>
      <c r="E50" s="1155" t="s">
        <v>17</v>
      </c>
      <c r="F50" s="1155"/>
      <c r="G50" s="1155"/>
      <c r="H50" s="1155"/>
      <c r="I50" s="1155"/>
      <c r="J50" s="1156"/>
      <c r="K50" s="63">
        <v>63</v>
      </c>
      <c r="L50" s="64">
        <v>62</v>
      </c>
      <c r="M50" s="64">
        <v>61</v>
      </c>
      <c r="N50" s="64">
        <v>53</v>
      </c>
      <c r="O50" s="65">
        <v>45</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2506</v>
      </c>
      <c r="L52" s="64">
        <v>2446</v>
      </c>
      <c r="M52" s="64">
        <v>2494</v>
      </c>
      <c r="N52" s="64">
        <v>2762</v>
      </c>
      <c r="O52" s="65">
        <v>2887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1303</v>
      </c>
      <c r="L53" s="69">
        <v>1302</v>
      </c>
      <c r="M53" s="69">
        <v>1221</v>
      </c>
      <c r="N53" s="69">
        <v>1231</v>
      </c>
      <c r="O53" s="70">
        <v>1121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2016-04-08T04:49:13Z</cp:lastPrinted>
  <dcterms:created xsi:type="dcterms:W3CDTF">2016-02-15T01:28:50Z</dcterms:created>
  <dcterms:modified xsi:type="dcterms:W3CDTF">2016-04-20T01:53:37Z</dcterms:modified>
</cp:coreProperties>
</file>