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rui\Desktop\財政状況資料集（4月依頼）\H26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BW34" i="9"/>
  <c r="C34" i="9"/>
  <c r="CO34"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 r="BE36" i="9" s="1"/>
</calcChain>
</file>

<file path=xl/sharedStrings.xml><?xml version="1.0" encoding="utf-8"?>
<sst xmlns="http://schemas.openxmlformats.org/spreadsheetml/2006/main" count="1065" uniqueCount="550">
  <si>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</si>
  <si>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</si>
  <si>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</si>
  <si>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</si>
  <si>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</si>
  <si>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</si>
  <si>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</si>
  <si>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</si>
  <si>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</si>
  <si>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</si>
  <si>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</si>
  <si>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</si>
  <si>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</si>
  <si>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</si>
  <si>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</si>
  <si>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</si>
  <si>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</si>
  <si>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</si>
  <si>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</si>
  <si>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</si>
  <si>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</si>
  <si>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</si>
  <si>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</si>
  <si>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</si>
  <si>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</si>
  <si>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</si>
  <si>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</si>
  <si>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</si>
  <si>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</si>
  <si>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</si>
  <si>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</si>
  <si>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</si>
  <si>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</si>
  <si>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</si>
  <si>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</si>
  <si>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</si>
  <si>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</si>
  <si>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</si>
  <si>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</si>
  <si>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</si>
  <si>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</si>
  <si>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</si>
  <si>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</si>
  <si>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</si>
  <si>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</si>
  <si>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</si>
  <si>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</si>
  <si>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</si>
  <si>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</si>
  <si>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</si>
  <si>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</si>
  <si>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</si>
  <si>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</si>
  <si>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</si>
  <si>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</si>
  <si>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</si>
  <si>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</si>
  <si>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</si>
  <si>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</si>
  <si>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</si>
  <si>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</si>
  <si>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</si>
  <si>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</si>
  <si>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</si>
  <si>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</si>
  <si>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</si>
  <si>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</si>
  <si>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</si>
  <si>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</si>
  <si>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</si>
  <si>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</si>
  <si>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</si>
  <si>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</si>
  <si>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</si>
  <si>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</si>
  <si>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</si>
  <si>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</si>
  <si>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</si>
  <si>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</si>
  <si>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</si>
  <si>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</si>
  <si>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</si>
  <si>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</si>
  <si>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</si>
  <si>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</si>
  <si>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</si>
  <si>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</si>
  <si>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</si>
  <si>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</si>
  <si>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</si>
  <si>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</si>
  <si>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</si>
  <si>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</si>
  <si>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</si>
  <si>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</si>
  <si>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</si>
  <si>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</si>
  <si>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</si>
  <si>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</si>
  <si>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</si>
  <si>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</si>
  <si>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</si>
  <si>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</si>
  <si>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</si>
  <si>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</si>
  <si>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</si>
  <si>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</si>
  <si>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</si>
  <si>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</si>
  <si>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</si>
  <si>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</si>
  <si>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</si>
  <si>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</si>
  <si>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</si>
  <si>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</si>
  <si>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</si>
  <si>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</si>
  <si>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</si>
  <si>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</si>
  <si>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</si>
  <si>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</si>
  <si>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</si>
  <si>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</si>
  <si>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</si>
  <si>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</si>
  <si>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</si>
  <si>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</si>
  <si>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</si>
  <si>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</si>
  <si>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</si>
  <si>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</si>
  <si>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</si>
  <si>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</si>
  <si>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</si>
  <si>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</si>
  <si>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</si>
  <si>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</si>
  <si>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</si>
  <si>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</si>
  <si>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</si>
  <si>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</si>
  <si>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</si>
  <si>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</si>
  <si>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</si>
  <si>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</si>
  <si>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</si>
  <si>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</si>
  <si>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</si>
  <si>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</si>
  <si>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</si>
  <si>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</si>
  <si>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</si>
  <si>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</si>
  <si>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</si>
  <si>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</si>
  <si>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</si>
  <si>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</si>
  <si>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</si>
  <si>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</si>
  <si>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</si>
  <si>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</si>
  <si>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</si>
  <si>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</si>
  <si>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</si>
  <si>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</si>
  <si>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</si>
  <si>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</si>
  <si>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</si>
  <si>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</si>
  <si>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</si>
  <si>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</si>
  <si>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</si>
  <si>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</si>
  <si>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</si>
  <si>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</si>
  <si>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</si>
  <si>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</si>
  <si>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</si>
  <si>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</si>
  <si>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</si>
  <si>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</si>
  <si>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</si>
  <si>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</si>
  <si>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</si>
  <si>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</si>
  <si>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</si>
  <si>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</si>
  <si>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</si>
  <si>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</si>
  <si>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</si>
  <si>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</si>
  <si>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</si>
  <si>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</si>
  <si>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</si>
  <si>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</si>
  <si>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岐阜県垂井町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</si>
  <si>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</si>
  <si>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</si>
  <si>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</si>
  <si>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</si>
  <si>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</si>
  <si>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</si>
  <si>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</si>
  <si>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</si>
  <si>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</si>
  <si>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</si>
  <si>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</si>
  <si>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</si>
  <si>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</si>
  <si>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</si>
  <si>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</si>
  <si>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</si>
  <si>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</si>
  <si>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</si>
  <si>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</si>
  <si>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</si>
  <si>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</si>
  <si>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</si>
  <si>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</si>
  <si>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</si>
  <si>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</si>
  <si>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</si>
  <si>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</si>
  <si>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</si>
  <si>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</si>
  <si>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</si>
  <si>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</si>
  <si>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</si>
  <si>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</si>
  <si>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</si>
  <si>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</si>
  <si>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</si>
  <si>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</si>
  <si>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</si>
  <si>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</si>
  <si>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</si>
  <si>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</si>
  <si>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</si>
  <si>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</si>
  <si>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</si>
  <si>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</si>
  <si>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</si>
  <si>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</si>
  <si>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</si>
  <si>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</si>
  <si>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</si>
  <si>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</si>
  <si>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</si>
  <si>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</si>
  <si>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</si>
  <si>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</si>
  <si>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</si>
  <si>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</si>
  <si>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</si>
  <si>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</si>
  <si>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</si>
  <si>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</si>
  <si>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</si>
  <si>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</si>
  <si>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</si>
  <si>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</si>
  <si>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</si>
  <si>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</si>
  <si>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</si>
  <si>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</si>
  <si>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</si>
  <si>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</si>
  <si>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</si>
  <si>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</si>
  <si>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</si>
  <si>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</si>
  <si>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</si>
  <si>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</si>
  <si>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</si>
  <si>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</si>
  <si>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</si>
  <si>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</si>
  <si>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</si>
  <si>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</si>
  <si>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</si>
  <si>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</si>
  <si>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</si>
  <si>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</si>
  <si>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</si>
  <si>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</si>
  <si>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</si>
  <si>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</si>
  <si>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</si>
  <si>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</si>
  <si>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</si>
  <si>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</si>
  <si>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</si>
  <si>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</si>
  <si>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</si>
  <si>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</si>
  <si>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</si>
  <si>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</si>
  <si>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</si>
  <si>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</si>
  <si>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</si>
  <si>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</si>
  <si>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</si>
  <si>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</si>
  <si>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</si>
  <si>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</si>
  <si>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</si>
  <si>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</si>
  <si>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</si>
  <si>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</si>
  <si>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</si>
  <si>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</si>
  <si>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</si>
  <si>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</si>
  <si>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</si>
  <si>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</si>
  <si>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</si>
  <si>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</si>
  <si>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</si>
  <si>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</si>
  <si>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</si>
  <si>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</si>
  <si>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</si>
  <si>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</si>
  <si>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</si>
  <si>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</si>
  <si>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</si>
  <si>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</si>
  <si>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</si>
  <si>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</si>
  <si>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</si>
  <si>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</si>
  <si>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</si>
  <si>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</si>
  <si>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</si>
  <si>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</si>
  <si>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</si>
  <si>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</si>
  <si>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</si>
  <si>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</si>
  <si>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</si>
  <si>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</si>
  <si>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</si>
  <si>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</si>
  <si>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</si>
  <si>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</si>
  <si>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岐阜県垂井町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</si>
  <si>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</si>
  <si>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</si>
  <si>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</si>
  <si>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</si>
  <si>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</si>
  <si>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</si>
  <si>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</si>
  <si>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</si>
  <si>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</si>
  <si>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</si>
  <si>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</si>
  <si>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</si>
  <si>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</si>
  <si>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</si>
  <si>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</si>
  <si>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</si>
  <si>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</si>
  <si>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</si>
  <si>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</si>
  <si>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</si>
  <si>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</si>
  <si>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</si>
  <si>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</si>
  <si>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</si>
  <si>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</si>
  <si>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</si>
  <si>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</si>
  <si>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</si>
  <si>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</si>
  <si>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</si>
  <si>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</si>
  <si>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</si>
  <si>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</si>
  <si>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</si>
  <si>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</si>
  <si>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</si>
  <si>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</si>
  <si>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</si>
  <si>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</si>
  <si>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</si>
  <si>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</si>
  <si>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</si>
  <si>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</si>
  <si>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</si>
  <si>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</si>
  <si>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</si>
  <si>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</si>
  <si>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</si>
  <si>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</si>
  <si>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</si>
  <si>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</si>
  <si>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</si>
  <si>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</si>
  <si>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</si>
  <si>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</si>
  <si>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</si>
  <si>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</si>
  <si>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</si>
  <si>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</si>
  <si>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</si>
  <si>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</si>
  <si>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</si>
  <si>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</si>
  <si>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</si>
  <si>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</si>
  <si>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</si>
  <si>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</si>
  <si>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</si>
  <si>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</si>
  <si>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</si>
  <si>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</si>
  <si>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</si>
  <si>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</si>
  <si>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</si>
  <si>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</si>
  <si>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</si>
  <si>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</si>
  <si>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</si>
  <si>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</si>
  <si>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</si>
  <si>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</si>
  <si>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</si>
  <si>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</si>
  <si>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</si>
  <si>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</si>
  <si>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</si>
  <si>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</si>
  <si>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</si>
  <si>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</si>
  <si>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</si>
  <si>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</si>
  <si>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</si>
  <si>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</si>
  <si>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</si>
  <si>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</si>
  <si>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</si>
  <si>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</si>
  <si>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</si>
  <si>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</si>
  <si>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</si>
  <si>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</si>
  <si>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</si>
  <si>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</si>
  <si>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</si>
  <si>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</si>
  <si>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</si>
  <si>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</si>
  <si>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</si>
  <si>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</si>
  <si>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</si>
  <si>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</si>
  <si>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</si>
  <si>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</si>
  <si>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</si>
  <si>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</si>
  <si>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</si>
  <si>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</si>
  <si>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</si>
  <si>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</si>
  <si>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</si>
  <si>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</si>
  <si>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</si>
  <si>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</si>
  <si>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</si>
  <si>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</si>
  <si>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</si>
  <si>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</si>
  <si>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</si>
  <si>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</si>
  <si>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</si>
  <si>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</si>
  <si>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</si>
  <si>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</si>
  <si>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</si>
  <si>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</si>
  <si>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</si>
  <si>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</si>
  <si>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</si>
  <si>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</si>
  <si>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</si>
  <si>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</si>
  <si>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</si>
  <si>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</si>
  <si>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</si>
  <si>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</si>
  <si>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</si>
  <si>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</si>
  <si>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</si>
  <si>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</si>
  <si>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</si>
  <si>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</si>
  <si>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</si>
  <si>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</si>
  <si>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</si>
  <si>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</si>
  <si>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</si>
  <si>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</si>
  <si>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</si>
  <si>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</si>
  <si>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</si>
  <si>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</si>
  <si>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</si>
  <si>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</si>
  <si>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</si>
  <si>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</si>
  <si>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</si>
  <si>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</si>
  <si>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</si>
  <si>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</si>
  <si>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</si>
  <si>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</si>
  <si>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</si>
  <si>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</si>
  <si>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</si>
  <si>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</si>
  <si>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</si>
  <si>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0.82</t>
  </si>
  <si>
    <t>▲ 1.74</t>
  </si>
  <si>
    <t>▲ 1.83</t>
  </si>
  <si>
    <t>▲ 0.47</t>
  </si>
  <si>
    <t>水道事業会計</t>
  </si>
  <si>
    <t>一般会計</t>
  </si>
  <si>
    <t>国民健康保険特別会計</t>
  </si>
  <si>
    <t>介護保険特別会計</t>
  </si>
  <si>
    <t>公共下水道事業特別会計</t>
  </si>
  <si>
    <t>簡易水道特別会計</t>
  </si>
  <si>
    <t>後期高齢者医療特別会計</t>
  </si>
  <si>
    <t>農業集落排水事業特別会計</t>
  </si>
  <si>
    <t>その他会計（赤字）</t>
  </si>
  <si>
    <t>その他会計（黒字）</t>
  </si>
  <si>
    <t>基金繰入104</t>
    <rPh sb="0" eb="2">
      <t>キキン</t>
    </rPh>
    <rPh sb="2" eb="4">
      <t>クリイ</t>
    </rPh>
    <phoneticPr fontId="2"/>
  </si>
  <si>
    <t>-</t>
    <phoneticPr fontId="2"/>
  </si>
  <si>
    <t>垂井町土地開発公社</t>
    <rPh sb="0" eb="3">
      <t>タルイチョウ</t>
    </rPh>
    <rPh sb="3" eb="5">
      <t>トチ</t>
    </rPh>
    <rPh sb="5" eb="7">
      <t>カイハツ</t>
    </rPh>
    <rPh sb="7" eb="9">
      <t>コウシャ</t>
    </rPh>
    <phoneticPr fontId="2"/>
  </si>
  <si>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</si>
  <si>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</si>
  <si>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t>
    </rPh>
    <rPh sb="12" eb="14">
      <t>クミアイ</t>
    </rPh>
    <phoneticPr fontId="2"/>
  </si>
  <si>
    <t>不破消防組合</t>
    <rPh sb="0" eb="2">
      <t>フワ</t>
    </rPh>
    <rPh sb="2" eb="4">
      <t>ショウボウ</t>
    </rPh>
    <rPh sb="4" eb="6">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</si>
  <si>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</si>
  <si>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</si>
  <si>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</si>
  <si>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</si>
  <si>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基金からの繰入1,660</t>
    <rPh sb="0" eb="2">
      <t>キキン</t>
    </rPh>
    <rPh sb="5" eb="7">
      <t>クリイ</t>
    </rPh>
    <phoneticPr fontId="2"/>
  </si>
  <si>
    <t>基金からの繰入14</t>
    <rPh sb="0" eb="2">
      <t>キキン</t>
    </rPh>
    <rPh sb="5" eb="7">
      <t>クリイ</t>
    </rPh>
    <phoneticPr fontId="2"/>
  </si>
  <si>
    <t>基金からの繰入1,464</t>
    <rPh sb="0" eb="2">
      <t>キキン</t>
    </rPh>
    <rPh sb="5" eb="7">
      <t>クリイ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</si>
</sst>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28920</c:v>
                </c:pt>
                <c:pt idx="1">
                  <c:v>36831</c:v>
                </c:pt>
                <c:pt idx="2">
                  <c:v>49839</c:v>
                </c:pt>
                <c:pt idx="3">
                  <c:v>38451</c:v>
                </c:pt>
                <c:pt idx="4">
                  <c:v>30779</c:v>
                </c:pt>
              </c:numCache>
            </c:numRef>
          </c:val>
          <c:smooth val="0"/>
        </c:ser>
        <c:dLbls>
          <c:showLegendKey val="0"/>
          <c:showVal val="0"/>
          <c:showCatName val="0"/>
          <c:showSerName val="0"/>
          <c:showPercent val="0"/>
          <c:showBubbleSize val="0"/>
        </c:dLbls>
        <c:marker val="1"/>
        <c:smooth val="0"/>
        <c:axId val="247468376"/>
        <c:axId val="247468760"/>
      </c:lineChart>
      <c:catAx>
        <c:axId val="247468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468760"/>
        <c:crosses val="autoZero"/>
        <c:auto val="1"/>
        <c:lblAlgn val="ctr"/>
        <c:lblOffset val="100"/>
        <c:tickLblSkip val="1"/>
        <c:tickMarkSkip val="1"/>
        <c:noMultiLvlLbl val="0"/>
      </c:catAx>
      <c:valAx>
        <c:axId val="2474687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46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12.99</c:v>
                </c:pt>
                <c:pt idx="1">
                  <c:v>10.82</c:v>
                </c:pt>
                <c:pt idx="2">
                  <c:v>9.02</c:v>
                </c:pt>
                <c:pt idx="3">
                  <c:v>7.13</c:v>
                </c:pt>
                <c:pt idx="4">
                  <c:v>6.03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12.87</c:v>
                </c:pt>
                <c:pt idx="1">
                  <c:v>14.56</c:v>
                </c:pt>
                <c:pt idx="2">
                  <c:v>14.51</c:v>
                </c:pt>
                <c:pt idx="3">
                  <c:v>14.42</c:v>
                </c:pt>
                <c:pt idx="4">
                  <c:v>15.3</c:v>
                </c:pt>
              </c:numCache>
            </c:numRef>
          </c:val>
        </c:ser>
        <c:dLbls>
          <c:showLegendKey val="0"/>
          <c:showVal val="0"/>
          <c:showCatName val="0"/>
          <c:showSerName val="0"/>
          <c:showPercent val="0"/>
          <c:showBubbleSize val="0"/>
        </c:dLbls>
        <c:gapWidth val="250"/>
        <c:overlap val="100"/>
        <c:axId val="232358432"/>
        <c:axId val="23235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3.48</c:v>
                </c:pt>
                <c:pt idx="1">
                  <c:v>-0.82</c:v>
                </c:pt>
                <c:pt idx="2">
                  <c:v>-1.74</c:v>
                </c:pt>
                <c:pt idx="3">
                  <c:v>-1.83</c:v>
                </c:pt>
                <c:pt idx="4">
                  <c:v>-0.47</c:v>
                </c:pt>
              </c:numCache>
            </c:numRef>
          </c:val>
          <c:smooth val="0"/>
        </c:ser>
        <c:dLbls>
          <c:showLegendKey val="0"/>
          <c:showVal val="0"/>
          <c:showCatName val="0"/>
          <c:showSerName val="0"/>
          <c:showPercent val="0"/>
          <c:showBubbleSize val="0"/>
        </c:dLbls>
        <c:marker val="1"/>
        <c:smooth val="0"/>
        <c:axId val="232358432"/>
        <c:axId val="232358816"/>
      </c:lineChart>
      <c:catAx>
        <c:axId val="23235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358816"/>
        <c:crosses val="autoZero"/>
        <c:auto val="1"/>
        <c:lblAlgn val="ctr"/>
        <c:lblOffset val="100"/>
        <c:tickLblSkip val="1"/>
        <c:tickMarkSkip val="1"/>
        <c:noMultiLvlLbl val="0"/>
      </c:catAx>
      <c:valAx>
        <c:axId val="23235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5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0.01</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0.02</c:v>
                </c:pt>
                <c:pt idx="4">
                  <c:v>#N/A</c:v>
                </c:pt>
                <c:pt idx="5">
                  <c:v>0.02</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0.23</c:v>
                </c:pt>
                <c:pt idx="2">
                  <c:v>#N/A</c:v>
                </c:pt>
                <c:pt idx="3">
                  <c:v>0.38</c:v>
                </c:pt>
                <c:pt idx="4">
                  <c:v>#N/A</c:v>
                </c:pt>
                <c:pt idx="5">
                  <c:v>0.31</c:v>
                </c:pt>
                <c:pt idx="6">
                  <c:v>#N/A</c:v>
                </c:pt>
                <c:pt idx="7">
                  <c:v>0.25</c:v>
                </c:pt>
                <c:pt idx="8">
                  <c:v>#N/A</c:v>
                </c:pt>
                <c:pt idx="9">
                  <c:v>0.05</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0.18</c:v>
                </c:pt>
                <c:pt idx="4">
                  <c:v>#N/A</c:v>
                </c:pt>
                <c:pt idx="5">
                  <c:v>0.16</c:v>
                </c:pt>
                <c:pt idx="6">
                  <c:v>#N/A</c:v>
                </c:pt>
                <c:pt idx="7">
                  <c:v>0.22</c:v>
                </c:pt>
                <c:pt idx="8">
                  <c:v>#N/A</c:v>
                </c:pt>
                <c:pt idx="9">
                  <c:v>0.24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0.76</c:v>
                </c:pt>
                <c:pt idx="2">
                  <c:v>#N/A</c:v>
                </c:pt>
                <c:pt idx="3">
                  <c:v>0.46</c:v>
                </c:pt>
                <c:pt idx="4">
                  <c:v>#N/A</c:v>
                </c:pt>
                <c:pt idx="5">
                  <c:v>0.33</c:v>
                </c:pt>
                <c:pt idx="6">
                  <c:v>#N/A</c:v>
                </c:pt>
                <c:pt idx="7">
                  <c:v>0.36</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2.72</c:v>
                </c:pt>
                <c:pt idx="2">
                  <c:v>#N/A</c:v>
                </c:pt>
                <c:pt idx="3">
                  <c:v>2.58</c:v>
                </c:pt>
                <c:pt idx="4">
                  <c:v>#N/A</c:v>
                </c:pt>
                <c:pt idx="5">
                  <c:v>2.57</c:v>
                </c:pt>
                <c:pt idx="6">
                  <c:v>#N/A</c:v>
                </c:pt>
                <c:pt idx="7">
                  <c:v>2.85</c:v>
                </c:pt>
                <c:pt idx="8">
                  <c:v>#N/A</c:v>
                </c:pt>
                <c:pt idx="9">
                  <c:v>1.63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3.65</c:v>
                </c:pt>
                <c:pt idx="2">
                  <c:v>#N/A</c:v>
                </c:pt>
                <c:pt idx="3">
                  <c:v>2.27</c:v>
                </c:pt>
                <c:pt idx="4">
                  <c:v>#N/A</c:v>
                </c:pt>
                <c:pt idx="5">
                  <c:v>5.0599999999999996</c:v>
                </c:pt>
                <c:pt idx="6">
                  <c:v>#N/A</c:v>
                </c:pt>
                <c:pt idx="7">
                  <c:v>5.26</c:v>
                </c:pt>
                <c:pt idx="8">
                  <c:v>#N/A</c:v>
                </c:pt>
                <c:pt idx="9">
                  <c:v>4.4000000000000004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12.98</c:v>
                </c:pt>
                <c:pt idx="2">
                  <c:v>#N/A</c:v>
                </c:pt>
                <c:pt idx="3">
                  <c:v>12.48</c:v>
                </c:pt>
                <c:pt idx="4">
                  <c:v>#N/A</c:v>
                </c:pt>
                <c:pt idx="5">
                  <c:v>9.02</c:v>
                </c:pt>
                <c:pt idx="6">
                  <c:v>#N/A</c:v>
                </c:pt>
                <c:pt idx="7">
                  <c:v>7.12</c:v>
                </c:pt>
                <c:pt idx="8">
                  <c:v>#N/A</c:v>
                </c:pt>
                <c:pt idx="9">
                  <c:v>6.02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13.13</c:v>
                </c:pt>
                <c:pt idx="2">
                  <c:v>#N/A</c:v>
                </c:pt>
                <c:pt idx="3">
                  <c:v>13.14</c:v>
                </c:pt>
                <c:pt idx="4">
                  <c:v>#N/A</c:v>
                </c:pt>
                <c:pt idx="5">
                  <c:v>12.57</c:v>
                </c:pt>
                <c:pt idx="6">
                  <c:v>#N/A</c:v>
                </c:pt>
                <c:pt idx="7">
                  <c:v>12.13</c:v>
                </c:pt>
                <c:pt idx="8">
                  <c:v>#N/A</c:v>
                </c:pt>
                <c:pt idx="9">
                  <c:v>10.25</c:v>
                </c:pt>
              </c:numCache>
            </c:numRef>
          </c:val>
        </c:ser>
        <c:dLbls>
          <c:showLegendKey val="0"/>
          <c:showVal val="0"/>
          <c:showCatName val="0"/>
          <c:showSerName val="0"/>
          <c:showPercent val="0"/>
          <c:showBubbleSize val="0"/>
        </c:dLbls>
        <c:gapWidth val="150"/>
        <c:overlap val="100"/>
        <c:axId val="250231888"/>
        <c:axId val="250232272"/>
      </c:barChart>
      <c:catAx>
        <c:axId val="25023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232272"/>
        <c:crosses val="autoZero"/>
        <c:auto val="1"/>
        <c:lblAlgn val="ctr"/>
        <c:lblOffset val="100"/>
        <c:tickLblSkip val="1"/>
        <c:tickMarkSkip val="1"/>
        <c:noMultiLvlLbl val="0"/>
      </c:catAx>
      <c:valAx>
        <c:axId val="25023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23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795</c:v>
                </c:pt>
                <c:pt idx="5">
                  <c:v>751</c:v>
                </c:pt>
                <c:pt idx="8">
                  <c:v>693</c:v>
                </c:pt>
                <c:pt idx="11">
                  <c:v>704</c:v>
                </c:pt>
                <c:pt idx="14">
                  <c:v>735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c:v>
                </c:pt>
                <c:pt idx="3">
                  <c:v>93</c:v>
                </c:pt>
                <c:pt idx="6">
                  <c:v>87</c:v>
                </c:pt>
                <c:pt idx="9">
                  <c:v>72</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322</c:v>
                </c:pt>
                <c:pt idx="3">
                  <c:v>301</c:v>
                </c:pt>
                <c:pt idx="6">
                  <c:v>308</c:v>
                </c:pt>
                <c:pt idx="9">
                  <c:v>339</c:v>
                </c:pt>
                <c:pt idx="12">
                  <c:v>347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1054</c:v>
                </c:pt>
                <c:pt idx="3">
                  <c:v>1004</c:v>
                </c:pt>
                <c:pt idx="6">
                  <c:v>798</c:v>
                </c:pt>
                <c:pt idx="9">
                  <c:v>726</c:v>
                </c:pt>
                <c:pt idx="12">
                  <c:v>618</c:v>
                </c:pt>
              </c:numCache>
            </c:numRef>
          </c:val>
        </c:ser>
        <c:dLbls>
          <c:showLegendKey val="0"/>
          <c:showVal val="0"/>
          <c:showCatName val="0"/>
          <c:showSerName val="0"/>
          <c:showPercent val="0"/>
          <c:showBubbleSize val="0"/>
        </c:dLbls>
        <c:gapWidth val="100"/>
        <c:overlap val="100"/>
        <c:axId val="249951000"/>
        <c:axId val="24916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669</c:v>
                </c:pt>
                <c:pt idx="2">
                  <c:v>#N/A</c:v>
                </c:pt>
                <c:pt idx="3">
                  <c:v>#N/A</c:v>
                </c:pt>
                <c:pt idx="4">
                  <c:v>647</c:v>
                </c:pt>
                <c:pt idx="5">
                  <c:v>#N/A</c:v>
                </c:pt>
                <c:pt idx="6">
                  <c:v>#N/A</c:v>
                </c:pt>
                <c:pt idx="7">
                  <c:v>500</c:v>
                </c:pt>
                <c:pt idx="8">
                  <c:v>#N/A</c:v>
                </c:pt>
                <c:pt idx="9">
                  <c:v>#N/A</c:v>
                </c:pt>
                <c:pt idx="10">
                  <c:v>433</c:v>
                </c:pt>
                <c:pt idx="11">
                  <c:v>#N/A</c:v>
                </c:pt>
                <c:pt idx="12">
                  <c:v>#N/A</c:v>
                </c:pt>
                <c:pt idx="13">
                  <c:v>290</c:v>
                </c:pt>
                <c:pt idx="14">
                  <c:v>#N/A</c:v>
                </c:pt>
              </c:numCache>
            </c:numRef>
          </c:val>
          <c:smooth val="0"/>
        </c:ser>
        <c:dLbls>
          <c:showLegendKey val="0"/>
          <c:showVal val="0"/>
          <c:showCatName val="0"/>
          <c:showSerName val="0"/>
          <c:showPercent val="0"/>
          <c:showBubbleSize val="0"/>
        </c:dLbls>
        <c:marker val="1"/>
        <c:smooth val="0"/>
        <c:axId val="249951000"/>
        <c:axId val="249161248"/>
      </c:lineChart>
      <c:catAx>
        <c:axId val="24995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161248"/>
        <c:crosses val="autoZero"/>
        <c:auto val="1"/>
        <c:lblAlgn val="ctr"/>
        <c:lblOffset val="100"/>
        <c:tickLblSkip val="1"/>
        <c:tickMarkSkip val="1"/>
        <c:noMultiLvlLbl val="0"/>
      </c:catAx>
      <c:valAx>
        <c:axId val="24916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5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8178</c:v>
                </c:pt>
                <c:pt idx="5">
                  <c:v>8177</c:v>
                </c:pt>
                <c:pt idx="8">
                  <c:v>8138</c:v>
                </c:pt>
                <c:pt idx="11">
                  <c:v>8227</c:v>
                </c:pt>
                <c:pt idx="14">
                  <c:v>8141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67</c:v>
                </c:pt>
                <c:pt idx="5">
                  <c:v>51</c:v>
                </c:pt>
                <c:pt idx="8">
                  <c:v>34</c:v>
                </c:pt>
                <c:pt idx="11">
                  <c:v>25</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2860</c:v>
                </c:pt>
                <c:pt idx="5">
                  <c:v>3057</c:v>
                </c:pt>
                <c:pt idx="8">
                  <c:v>2761</c:v>
                </c:pt>
                <c:pt idx="11">
                  <c:v>2793</c:v>
                </c:pt>
                <c:pt idx="14">
                  <c:v>2956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1281</c:v>
                </c:pt>
                <c:pt idx="3">
                  <c:v>1385</c:v>
                </c:pt>
                <c:pt idx="6">
                  <c:v>1262</c:v>
                </c:pt>
                <c:pt idx="9">
                  <c:v>1289</c:v>
                </c:pt>
                <c:pt idx="12">
                  <c:v>1172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331</c:v>
                </c:pt>
                <c:pt idx="3">
                  <c:v>241</c:v>
                </c:pt>
                <c:pt idx="6">
                  <c:v>165</c:v>
                </c:pt>
                <c:pt idx="9">
                  <c:v>97</c:v>
                </c:pt>
                <c:pt idx="12">
                  <c:v>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5958</c:v>
                </c:pt>
                <c:pt idx="3">
                  <c:v>5202</c:v>
                </c:pt>
                <c:pt idx="6">
                  <c:v>5137</c:v>
                </c:pt>
                <c:pt idx="9">
                  <c:v>5101</c:v>
                </c:pt>
                <c:pt idx="12">
                  <c:v>5273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5428</c:v>
                </c:pt>
                <c:pt idx="3">
                  <c:v>5039</c:v>
                </c:pt>
                <c:pt idx="6">
                  <c:v>4896</c:v>
                </c:pt>
                <c:pt idx="9">
                  <c:v>4713</c:v>
                </c:pt>
                <c:pt idx="12">
                  <c:v>4651</c:v>
                </c:pt>
              </c:numCache>
            </c:numRef>
          </c:val>
        </c:ser>
        <c:dLbls>
          <c:showLegendKey val="0"/>
          <c:showVal val="0"/>
          <c:showCatName val="0"/>
          <c:showSerName val="0"/>
          <c:showPercent val="0"/>
          <c:showBubbleSize val="0"/>
        </c:dLbls>
        <c:gapWidth val="100"/>
        <c:overlap val="100"/>
        <c:axId val="249959048"/>
        <c:axId val="24906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1894</c:v>
                </c:pt>
                <c:pt idx="2">
                  <c:v>#N/A</c:v>
                </c:pt>
                <c:pt idx="3">
                  <c:v>#N/A</c:v>
                </c:pt>
                <c:pt idx="4">
                  <c:v>582</c:v>
                </c:pt>
                <c:pt idx="5">
                  <c:v>#N/A</c:v>
                </c:pt>
                <c:pt idx="6">
                  <c:v>#N/A</c:v>
                </c:pt>
                <c:pt idx="7">
                  <c:v>526</c:v>
                </c:pt>
                <c:pt idx="8">
                  <c:v>#N/A</c:v>
                </c:pt>
                <c:pt idx="9">
                  <c:v>#N/A</c:v>
                </c:pt>
                <c:pt idx="10">
                  <c:v>156</c:v>
                </c:pt>
                <c:pt idx="11">
                  <c:v>#N/A</c:v>
                </c:pt>
                <c:pt idx="12">
                  <c:v>#N/A</c:v>
                </c:pt>
                <c:pt idx="13">
                  <c:v>189</c:v>
                </c:pt>
                <c:pt idx="14">
                  <c:v>#N/A</c:v>
                </c:pt>
              </c:numCache>
            </c:numRef>
          </c:val>
          <c:smooth val="0"/>
        </c:ser>
        <c:dLbls>
          <c:showLegendKey val="0"/>
          <c:showVal val="0"/>
          <c:showCatName val="0"/>
          <c:showSerName val="0"/>
          <c:showPercent val="0"/>
          <c:showBubbleSize val="0"/>
        </c:dLbls>
        <c:marker val="1"/>
        <c:smooth val="0"/>
        <c:axId val="249959048"/>
        <c:axId val="249067536"/>
      </c:lineChart>
      <c:catAx>
        <c:axId val="24995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067536"/>
        <c:crosses val="autoZero"/>
        <c:auto val="1"/>
        <c:lblAlgn val="ctr"/>
        <c:lblOffset val="100"/>
        <c:tickLblSkip val="1"/>
        <c:tickMarkSkip val="1"/>
        <c:noMultiLvlLbl val="0"/>
      </c:catAx>
      <c:valAx>
        <c:axId val="24906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59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岐阜県垂井町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28,282
27,498
57.09
8,569,191
8,165,480
358,762
5,949,617
4,651,356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年度における当町の財政力指数（</a:t>
          </a:r>
          <a:r>
            <a:rPr kumimoji="1" lang="en-US" altLang="ja-JP" sz="1300">
              <a:solidFill>
                <a:schemeClr val="dk1"/>
              </a:solidFill>
              <a:effectLst/>
              <a:latin typeface="+mj-ea"/>
              <a:ea typeface="+mj-ea"/>
              <a:cs typeface="+mn-cs"/>
            </a:rPr>
            <a:t>0.72</a:t>
          </a:r>
          <a:r>
            <a:rPr kumimoji="1" lang="ja-JP" altLang="ja-JP" sz="1300">
              <a:solidFill>
                <a:schemeClr val="dk1"/>
              </a:solidFill>
              <a:effectLst/>
              <a:latin typeface="+mj-ea"/>
              <a:ea typeface="+mj-ea"/>
              <a:cs typeface="+mn-cs"/>
            </a:rPr>
            <a:t>）は、</a:t>
          </a:r>
          <a:r>
            <a:rPr kumimoji="1" lang="ja-JP" altLang="en-US" sz="1300">
              <a:solidFill>
                <a:schemeClr val="dk1"/>
              </a:solidFill>
              <a:effectLst/>
              <a:latin typeface="+mj-ea"/>
              <a:ea typeface="+mj-ea"/>
              <a:cs typeface="+mn-cs"/>
            </a:rPr>
            <a:t>全国平均（</a:t>
          </a:r>
          <a:r>
            <a:rPr kumimoji="1" lang="en-US" altLang="ja-JP" sz="1300">
              <a:solidFill>
                <a:schemeClr val="dk1"/>
              </a:solidFill>
              <a:effectLst/>
              <a:latin typeface="+mj-ea"/>
              <a:ea typeface="+mj-ea"/>
              <a:cs typeface="+mn-cs"/>
            </a:rPr>
            <a:t>0.49</a:t>
          </a:r>
          <a:r>
            <a:rPr kumimoji="1" lang="ja-JP" altLang="en-US" sz="1300">
              <a:solidFill>
                <a:schemeClr val="dk1"/>
              </a:solidFill>
              <a:effectLst/>
              <a:latin typeface="+mj-ea"/>
              <a:ea typeface="+mj-ea"/>
              <a:cs typeface="+mn-cs"/>
            </a:rPr>
            <a:t>）及び県平均（</a:t>
          </a:r>
          <a:r>
            <a:rPr kumimoji="1" lang="en-US" altLang="ja-JP" sz="1300">
              <a:solidFill>
                <a:schemeClr val="dk1"/>
              </a:solidFill>
              <a:effectLst/>
              <a:latin typeface="+mj-ea"/>
              <a:ea typeface="+mj-ea"/>
              <a:cs typeface="+mn-cs"/>
            </a:rPr>
            <a:t>0.58</a:t>
          </a:r>
          <a:r>
            <a:rPr kumimoji="1" lang="ja-JP" altLang="en-US" sz="1300">
              <a:solidFill>
                <a:schemeClr val="dk1"/>
              </a:solidFill>
              <a:effectLst/>
              <a:latin typeface="+mj-ea"/>
              <a:ea typeface="+mj-ea"/>
              <a:cs typeface="+mn-cs"/>
            </a:rPr>
            <a:t>）を上回っている。併せて、</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と比較して</a:t>
          </a:r>
          <a:r>
            <a:rPr kumimoji="1" lang="en-US" altLang="ja-JP" sz="1300">
              <a:solidFill>
                <a:schemeClr val="dk1"/>
              </a:solidFill>
              <a:effectLst/>
              <a:latin typeface="+mj-ea"/>
              <a:ea typeface="+mj-ea"/>
              <a:cs typeface="+mn-cs"/>
            </a:rPr>
            <a:t>0.02</a:t>
          </a:r>
          <a:r>
            <a:rPr kumimoji="1" lang="ja-JP" altLang="ja-JP" sz="1300">
              <a:solidFill>
                <a:schemeClr val="dk1"/>
              </a:solidFill>
              <a:effectLst/>
              <a:latin typeface="+mj-ea"/>
              <a:ea typeface="+mj-ea"/>
              <a:cs typeface="+mn-cs"/>
            </a:rPr>
            <a:t>ポイント上昇</a:t>
          </a:r>
          <a:r>
            <a:rPr kumimoji="1" lang="ja-JP" altLang="en-US" sz="1300">
              <a:solidFill>
                <a:schemeClr val="dk1"/>
              </a:solidFill>
              <a:effectLst/>
              <a:latin typeface="+mj-ea"/>
              <a:ea typeface="+mj-ea"/>
              <a:cs typeface="+mn-cs"/>
            </a:rPr>
            <a:t>し、</a:t>
          </a:r>
          <a:r>
            <a:rPr kumimoji="1" lang="en-US" altLang="ja-JP" sz="1300">
              <a:solidFill>
                <a:schemeClr val="dk1"/>
              </a:solidFill>
              <a:effectLst/>
              <a:latin typeface="+mj-ea"/>
              <a:ea typeface="+mj-ea"/>
              <a:cs typeface="+mn-cs"/>
            </a:rPr>
            <a:t>2</a:t>
          </a:r>
          <a:r>
            <a:rPr kumimoji="1" lang="ja-JP" altLang="en-US" sz="1300">
              <a:solidFill>
                <a:schemeClr val="dk1"/>
              </a:solidFill>
              <a:effectLst/>
              <a:latin typeface="+mj-ea"/>
              <a:ea typeface="+mj-ea"/>
              <a:cs typeface="+mn-cs"/>
            </a:rPr>
            <a:t>年連続の上昇となった。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しかしながら、法人町民税は特定１企業の業績により税収が左右される傾向にあり、今後の財政健全化維持のためには、使用料、手数料の見直し等も含め、自主財源の確保を図る必要がある。</a:t>
          </a:r>
          <a:endParaRPr lang="ja-JP" altLang="ja-JP" sz="1300">
            <a:effectLst/>
            <a:latin typeface="+mj-ea"/>
            <a:ea typeface="+mj-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127000</xdr:rowOff>
    </xdr:to>
    <xdr:cxnSp macro="">
      <xdr:nvCxnSpPr>
        <xdr:cNvPr id="69" name="直線コネクタ 68"/>
        <xdr:cNvCxnSpPr/>
      </xdr:nvCxnSpPr>
      <xdr:spPr>
        <a:xfrm flipV="1">
          <a:off x="4114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161472</xdr:rowOff>
    </xdr:to>
    <xdr:cxnSp macro="">
      <xdr:nvCxnSpPr>
        <xdr:cNvPr id="72" name="直線コネクタ 71"/>
        <xdr:cNvCxnSpPr/>
      </xdr:nvCxnSpPr>
      <xdr:spPr>
        <a:xfrm flipV="1">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40</xdr:row>
      <xdr:rowOff>161472</xdr:rowOff>
    </xdr:to>
    <xdr:cxnSp macro="">
      <xdr:nvCxnSpPr>
        <xdr:cNvPr id="75" name="直線コネクタ 74"/>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161472</xdr:rowOff>
    </xdr:to>
    <xdr:cxnSp macro="">
      <xdr:nvCxnSpPr>
        <xdr:cNvPr id="78" name="直線コネクタ 77"/>
        <xdr:cNvCxnSpPr/>
      </xdr:nvCxnSpPr>
      <xdr:spPr>
        <a:xfrm>
          <a:off x="1447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0" name="円/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2" name="円/楕円 91"/>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3" name="テキスト ボックス 92"/>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4" name="円/楕円 93"/>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25599</xdr:rowOff>
    </xdr:from>
    <xdr:ext cx="762000" cy="259045"/>
    <xdr:sp macro="" textlink="">
      <xdr:nvSpPr>
        <xdr:cNvPr id="95" name="テキスト ボックス 94"/>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年度における当町の経常収支比率（</a:t>
          </a:r>
          <a:r>
            <a:rPr kumimoji="1" lang="en-US" altLang="ja-JP" sz="1300">
              <a:solidFill>
                <a:schemeClr val="dk1"/>
              </a:solidFill>
              <a:effectLst/>
              <a:latin typeface="+mj-ea"/>
              <a:ea typeface="+mj-ea"/>
              <a:cs typeface="+mn-cs"/>
            </a:rPr>
            <a:t>82.2</a:t>
          </a:r>
          <a:r>
            <a:rPr kumimoji="1" lang="ja-JP" altLang="ja-JP" sz="1300">
              <a:solidFill>
                <a:schemeClr val="dk1"/>
              </a:solidFill>
              <a:effectLst/>
              <a:latin typeface="+mj-ea"/>
              <a:ea typeface="+mj-ea"/>
              <a:cs typeface="+mn-cs"/>
            </a:rPr>
            <a:t>％）は、全国平均（</a:t>
          </a:r>
          <a:r>
            <a:rPr kumimoji="1" lang="en-US" altLang="ja-JP" sz="1300">
              <a:solidFill>
                <a:schemeClr val="dk1"/>
              </a:solidFill>
              <a:effectLst/>
              <a:latin typeface="+mj-ea"/>
              <a:ea typeface="+mj-ea"/>
              <a:cs typeface="+mn-cs"/>
            </a:rPr>
            <a:t>91.3</a:t>
          </a:r>
          <a:r>
            <a:rPr kumimoji="1" lang="ja-JP" altLang="ja-JP" sz="1300">
              <a:solidFill>
                <a:schemeClr val="dk1"/>
              </a:solidFill>
              <a:effectLst/>
              <a:latin typeface="+mj-ea"/>
              <a:ea typeface="+mj-ea"/>
              <a:cs typeface="+mn-cs"/>
            </a:rPr>
            <a:t>％）及び県平均（</a:t>
          </a:r>
          <a:r>
            <a:rPr kumimoji="1" lang="en-US" altLang="ja-JP" sz="1300">
              <a:solidFill>
                <a:schemeClr val="dk1"/>
              </a:solidFill>
              <a:effectLst/>
              <a:latin typeface="+mj-ea"/>
              <a:ea typeface="+mj-ea"/>
              <a:cs typeface="+mn-cs"/>
            </a:rPr>
            <a:t>86.9</a:t>
          </a:r>
          <a:r>
            <a:rPr kumimoji="1" lang="ja-JP" altLang="ja-JP" sz="1300">
              <a:solidFill>
                <a:schemeClr val="dk1"/>
              </a:solidFill>
              <a:effectLst/>
              <a:latin typeface="+mj-ea"/>
              <a:ea typeface="+mj-ea"/>
              <a:cs typeface="+mn-cs"/>
            </a:rPr>
            <a:t>％）を下回っている。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これは、新年度予算の査定時等において、経常</a:t>
          </a:r>
          <a:r>
            <a:rPr kumimoji="1" lang="ja-JP" altLang="en-US" sz="1300">
              <a:solidFill>
                <a:schemeClr val="dk1"/>
              </a:solidFill>
              <a:effectLst/>
              <a:latin typeface="+mj-ea"/>
              <a:ea typeface="+mj-ea"/>
              <a:cs typeface="+mn-cs"/>
            </a:rPr>
            <a:t>的</a:t>
          </a:r>
          <a:r>
            <a:rPr kumimoji="1" lang="ja-JP" altLang="ja-JP" sz="1300">
              <a:solidFill>
                <a:schemeClr val="dk1"/>
              </a:solidFill>
              <a:effectLst/>
              <a:latin typeface="+mj-ea"/>
              <a:ea typeface="+mj-ea"/>
              <a:cs typeface="+mn-cs"/>
            </a:rPr>
            <a:t>経費の</a:t>
          </a:r>
          <a:r>
            <a:rPr kumimoji="1" lang="ja-JP" altLang="en-US" sz="1300">
              <a:solidFill>
                <a:schemeClr val="dk1"/>
              </a:solidFill>
              <a:effectLst/>
              <a:latin typeface="+mj-ea"/>
              <a:ea typeface="+mj-ea"/>
              <a:cs typeface="+mn-cs"/>
            </a:rPr>
            <a:t>抑制</a:t>
          </a:r>
          <a:r>
            <a:rPr kumimoji="1" lang="ja-JP" altLang="ja-JP" sz="1300">
              <a:solidFill>
                <a:schemeClr val="dk1"/>
              </a:solidFill>
              <a:effectLst/>
              <a:latin typeface="+mj-ea"/>
              <a:ea typeface="+mj-ea"/>
              <a:cs typeface="+mn-cs"/>
            </a:rPr>
            <a:t>に努めてきたことが要因として考えられる。</a:t>
          </a:r>
          <a:endParaRPr lang="ja-JP" altLang="ja-JP" sz="1300">
            <a:effectLst/>
            <a:latin typeface="+mj-ea"/>
            <a:ea typeface="+mj-ea"/>
          </a:endParaRPr>
        </a:p>
        <a:p>
          <a:r>
            <a:rPr kumimoji="1" lang="ja-JP" altLang="ja-JP" sz="1300">
              <a:solidFill>
                <a:schemeClr val="dk1"/>
              </a:solidFill>
              <a:effectLst/>
              <a:latin typeface="+mj-ea"/>
              <a:ea typeface="+mj-ea"/>
              <a:cs typeface="+mn-cs"/>
            </a:rPr>
            <a:t>　しかしながら、</a:t>
          </a:r>
          <a:r>
            <a:rPr kumimoji="1" lang="ja-JP" altLang="en-US" sz="1300">
              <a:solidFill>
                <a:schemeClr val="dk1"/>
              </a:solidFill>
              <a:effectLst/>
              <a:latin typeface="+mj-ea"/>
              <a:ea typeface="+mj-ea"/>
              <a:cs typeface="+mn-cs"/>
            </a:rPr>
            <a:t>依然として</a:t>
          </a:r>
          <a:r>
            <a:rPr kumimoji="1" lang="en-US" altLang="ja-JP" sz="1300">
              <a:solidFill>
                <a:schemeClr val="dk1"/>
              </a:solidFill>
              <a:effectLst/>
              <a:latin typeface="+mj-ea"/>
              <a:ea typeface="+mj-ea"/>
              <a:cs typeface="+mn-cs"/>
            </a:rPr>
            <a:t>80</a:t>
          </a:r>
          <a:r>
            <a:rPr kumimoji="1" lang="ja-JP" altLang="en-US" sz="1300">
              <a:solidFill>
                <a:schemeClr val="dk1"/>
              </a:solidFill>
              <a:effectLst/>
              <a:latin typeface="+mj-ea"/>
              <a:ea typeface="+mj-ea"/>
              <a:cs typeface="+mn-cs"/>
            </a:rPr>
            <a:t>％を超えていることに注視し、</a:t>
          </a:r>
          <a:r>
            <a:rPr kumimoji="1" lang="ja-JP" altLang="ja-JP" sz="1300">
              <a:solidFill>
                <a:schemeClr val="dk1"/>
              </a:solidFill>
              <a:effectLst/>
              <a:latin typeface="+mj-ea"/>
              <a:ea typeface="+mj-ea"/>
              <a:cs typeface="+mn-cs"/>
            </a:rPr>
            <a:t>公共下水道事業特別会計</a:t>
          </a:r>
          <a:r>
            <a:rPr kumimoji="1" lang="ja-JP" altLang="en-US" sz="1300">
              <a:solidFill>
                <a:schemeClr val="dk1"/>
              </a:solidFill>
              <a:effectLst/>
              <a:latin typeface="+mj-ea"/>
              <a:ea typeface="+mj-ea"/>
              <a:cs typeface="+mn-cs"/>
            </a:rPr>
            <a:t>へ</a:t>
          </a:r>
          <a:r>
            <a:rPr kumimoji="1" lang="ja-JP" altLang="ja-JP" sz="1300">
              <a:solidFill>
                <a:schemeClr val="dk1"/>
              </a:solidFill>
              <a:effectLst/>
              <a:latin typeface="+mj-ea"/>
              <a:ea typeface="+mj-ea"/>
              <a:cs typeface="+mn-cs"/>
            </a:rPr>
            <a:t>の繰出金、不破消防組合に対する分担金を抑制するなど、</a:t>
          </a:r>
          <a:r>
            <a:rPr kumimoji="1" lang="ja-JP" altLang="en-US" sz="1300">
              <a:solidFill>
                <a:schemeClr val="dk1"/>
              </a:solidFill>
              <a:effectLst/>
              <a:latin typeface="+mj-ea"/>
              <a:ea typeface="+mj-ea"/>
              <a:cs typeface="+mn-cs"/>
            </a:rPr>
            <a:t>さらなる</a:t>
          </a:r>
          <a:r>
            <a:rPr kumimoji="1" lang="ja-JP" altLang="ja-JP" sz="1300">
              <a:solidFill>
                <a:schemeClr val="dk1"/>
              </a:solidFill>
              <a:effectLst/>
              <a:latin typeface="+mj-ea"/>
              <a:ea typeface="+mj-ea"/>
              <a:cs typeface="+mn-cs"/>
            </a:rPr>
            <a:t>経常</a:t>
          </a:r>
          <a:r>
            <a:rPr kumimoji="1" lang="ja-JP" altLang="en-US" sz="1300">
              <a:solidFill>
                <a:schemeClr val="dk1"/>
              </a:solidFill>
              <a:effectLst/>
              <a:latin typeface="+mj-ea"/>
              <a:ea typeface="+mj-ea"/>
              <a:cs typeface="+mn-cs"/>
            </a:rPr>
            <a:t>的</a:t>
          </a:r>
          <a:r>
            <a:rPr kumimoji="1" lang="ja-JP" altLang="ja-JP" sz="1300">
              <a:solidFill>
                <a:schemeClr val="dk1"/>
              </a:solidFill>
              <a:effectLst/>
              <a:latin typeface="+mj-ea"/>
              <a:ea typeface="+mj-ea"/>
              <a:cs typeface="+mn-cs"/>
            </a:rPr>
            <a:t>経費の削減に努める必要がある。　　</a:t>
          </a:r>
          <a:endParaRPr kumimoji="1" lang="ja-JP" altLang="en-US" sz="1300">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29972</xdr:rowOff>
    </xdr:from>
    <xdr:to>
      <xdr:col>7</xdr:col>
      <xdr:colOff>152400</xdr:colOff>
      <xdr:row>62</xdr:row>
      <xdr:rowOff>92710</xdr:rowOff>
    </xdr:to>
    <xdr:cxnSp macro="">
      <xdr:nvCxnSpPr>
        <xdr:cNvPr id="130" name="直線コネクタ 129"/>
        <xdr:cNvCxnSpPr/>
      </xdr:nvCxnSpPr>
      <xdr:spPr>
        <a:xfrm flipV="1">
          <a:off x="4114800" y="1065987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92710</xdr:rowOff>
    </xdr:to>
    <xdr:cxnSp macro="">
      <xdr:nvCxnSpPr>
        <xdr:cNvPr id="133" name="直線コネクタ 132"/>
        <xdr:cNvCxnSpPr/>
      </xdr:nvCxnSpPr>
      <xdr:spPr>
        <a:xfrm>
          <a:off x="3225800" y="107033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73406</xdr:rowOff>
    </xdr:to>
    <xdr:cxnSp macro="">
      <xdr:nvCxnSpPr>
        <xdr:cNvPr id="136" name="直線コネクタ 135"/>
        <xdr:cNvCxnSpPr/>
      </xdr:nvCxnSpPr>
      <xdr:spPr>
        <a:xfrm>
          <a:off x="2336800" y="105778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160274</xdr:rowOff>
    </xdr:to>
    <xdr:cxnSp macro="">
      <xdr:nvCxnSpPr>
        <xdr:cNvPr id="139" name="直線コネクタ 138"/>
        <xdr:cNvCxnSpPr/>
      </xdr:nvCxnSpPr>
      <xdr:spPr>
        <a:xfrm flipV="1">
          <a:off x="1447800" y="1057783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9" name="円/楕円 148"/>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167149</xdr:rowOff>
    </xdr:from>
    <xdr:ext cx="762000" cy="259045"/>
    <xdr:sp macro="" textlink="">
      <xdr:nvSpPr>
        <xdr:cNvPr id="150"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1" name="円/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2" name="テキスト ボックス 151"/>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3" name="円/楕円 152"/>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4" name="テキスト ボックス 153"/>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5" name="円/楕円 154"/>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6" name="テキスト ボックス 155"/>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7" name="円/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58" name="テキスト ボックス 157"/>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年度における当町の人口１人当たり人件費・物件費等決算額（</a:t>
          </a:r>
          <a:r>
            <a:rPr kumimoji="1" lang="en-US" altLang="ja-JP" sz="1300">
              <a:solidFill>
                <a:schemeClr val="dk1"/>
              </a:solidFill>
              <a:effectLst/>
              <a:latin typeface="+mj-ea"/>
              <a:ea typeface="+mj-ea"/>
              <a:cs typeface="+mn-cs"/>
            </a:rPr>
            <a:t>101,269</a:t>
          </a:r>
          <a:r>
            <a:rPr kumimoji="1" lang="ja-JP" altLang="ja-JP" sz="1300">
              <a:solidFill>
                <a:schemeClr val="dk1"/>
              </a:solidFill>
              <a:effectLst/>
              <a:latin typeface="+mj-ea"/>
              <a:ea typeface="+mj-ea"/>
              <a:cs typeface="+mn-cs"/>
            </a:rPr>
            <a:t>円）は、全国平均（</a:t>
          </a:r>
          <a:r>
            <a:rPr kumimoji="1" lang="en-US" altLang="ja-JP" sz="1300">
              <a:solidFill>
                <a:schemeClr val="dk1"/>
              </a:solidFill>
              <a:effectLst/>
              <a:latin typeface="+mj-ea"/>
              <a:ea typeface="+mj-ea"/>
              <a:cs typeface="+mn-cs"/>
            </a:rPr>
            <a:t>119,984</a:t>
          </a:r>
          <a:r>
            <a:rPr kumimoji="1" lang="ja-JP" altLang="ja-JP" sz="1300">
              <a:solidFill>
                <a:schemeClr val="dk1"/>
              </a:solidFill>
              <a:effectLst/>
              <a:latin typeface="+mj-ea"/>
              <a:ea typeface="+mj-ea"/>
              <a:cs typeface="+mn-cs"/>
            </a:rPr>
            <a:t>円）及び県平均（</a:t>
          </a:r>
          <a:r>
            <a:rPr kumimoji="1" lang="en-US" altLang="ja-JP" sz="1300">
              <a:solidFill>
                <a:schemeClr val="dk1"/>
              </a:solidFill>
              <a:effectLst/>
              <a:latin typeface="+mj-ea"/>
              <a:ea typeface="+mj-ea"/>
              <a:cs typeface="+mn-cs"/>
            </a:rPr>
            <a:t>119,135</a:t>
          </a:r>
          <a:r>
            <a:rPr kumimoji="1" lang="ja-JP" altLang="ja-JP" sz="1300">
              <a:solidFill>
                <a:schemeClr val="dk1"/>
              </a:solidFill>
              <a:effectLst/>
              <a:latin typeface="+mj-ea"/>
              <a:ea typeface="+mj-ea"/>
              <a:cs typeface="+mn-cs"/>
            </a:rPr>
            <a:t>円）を下回っている。これは、</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定員適正化計画</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と比較して少ない職員数で業務を行っている結果であり、職員にとっては厳しい状況であるものと思われる。　</a:t>
          </a:r>
          <a:endParaRPr lang="ja-JP" altLang="ja-JP" sz="1300">
            <a:effectLst/>
            <a:latin typeface="+mj-ea"/>
            <a:ea typeface="+mj-ea"/>
          </a:endParaRPr>
        </a:p>
        <a:p>
          <a:r>
            <a:rPr kumimoji="1" lang="ja-JP" altLang="ja-JP" sz="1300">
              <a:solidFill>
                <a:schemeClr val="dk1"/>
              </a:solidFill>
              <a:effectLst/>
              <a:latin typeface="+mj-ea"/>
              <a:ea typeface="+mj-ea"/>
              <a:cs typeface="+mn-cs"/>
            </a:rPr>
            <a:t>　また、物件費については、コスト削減の意識が高まってきていることも要因として挙げられる。今後、各公共施設の老朽化により</a:t>
          </a:r>
          <a:r>
            <a:rPr kumimoji="1" lang="ja-JP" altLang="en-US" sz="1300">
              <a:solidFill>
                <a:schemeClr val="dk1"/>
              </a:solidFill>
              <a:effectLst/>
              <a:latin typeface="+mj-ea"/>
              <a:ea typeface="+mj-ea"/>
              <a:cs typeface="+mn-cs"/>
            </a:rPr>
            <a:t>修繕・</a:t>
          </a:r>
          <a:r>
            <a:rPr kumimoji="1" lang="ja-JP" altLang="ja-JP" sz="1300">
              <a:solidFill>
                <a:schemeClr val="dk1"/>
              </a:solidFill>
              <a:effectLst/>
              <a:latin typeface="+mj-ea"/>
              <a:ea typeface="+mj-ea"/>
              <a:cs typeface="+mn-cs"/>
            </a:rPr>
            <a:t>改修等が増加することが予測されるため、適切な修繕</a:t>
          </a:r>
          <a:r>
            <a:rPr kumimoji="1" lang="ja-JP" altLang="en-US" sz="1300">
              <a:solidFill>
                <a:schemeClr val="dk1"/>
              </a:solidFill>
              <a:effectLst/>
              <a:latin typeface="+mj-ea"/>
              <a:ea typeface="+mj-ea"/>
              <a:cs typeface="+mn-cs"/>
            </a:rPr>
            <a:t>・改修等を進める</a:t>
          </a:r>
          <a:r>
            <a:rPr kumimoji="1" lang="ja-JP" altLang="ja-JP" sz="1300">
              <a:solidFill>
                <a:schemeClr val="dk1"/>
              </a:solidFill>
              <a:effectLst/>
              <a:latin typeface="+mj-ea"/>
              <a:ea typeface="+mj-ea"/>
              <a:cs typeface="+mn-cs"/>
            </a:rPr>
            <a:t>必要がある。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67222</xdr:rowOff>
    </xdr:from>
    <xdr:to>
      <xdr:col>7</xdr:col>
      <xdr:colOff>152400</xdr:colOff>
      <xdr:row>82</xdr:row>
      <xdr:rowOff>158514</xdr:rowOff>
    </xdr:to>
    <xdr:cxnSp macro="">
      <xdr:nvCxnSpPr>
        <xdr:cNvPr id="195" name="直線コネクタ 194"/>
        <xdr:cNvCxnSpPr/>
      </xdr:nvCxnSpPr>
      <xdr:spPr>
        <a:xfrm>
          <a:off x="4114800" y="14126122"/>
          <a:ext cx="838200" cy="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67222</xdr:rowOff>
    </xdr:from>
    <xdr:to>
      <xdr:col>6</xdr:col>
      <xdr:colOff>0</xdr:colOff>
      <xdr:row>82</xdr:row>
      <xdr:rowOff>94259</xdr:rowOff>
    </xdr:to>
    <xdr:cxnSp macro="">
      <xdr:nvCxnSpPr>
        <xdr:cNvPr id="198" name="直線コネクタ 197"/>
        <xdr:cNvCxnSpPr/>
      </xdr:nvCxnSpPr>
      <xdr:spPr>
        <a:xfrm flipV="1">
          <a:off x="3225800" y="14126122"/>
          <a:ext cx="8890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94259</xdr:rowOff>
    </xdr:from>
    <xdr:to>
      <xdr:col>4</xdr:col>
      <xdr:colOff>482600</xdr:colOff>
      <xdr:row>82</xdr:row>
      <xdr:rowOff>123468</xdr:rowOff>
    </xdr:to>
    <xdr:cxnSp macro="">
      <xdr:nvCxnSpPr>
        <xdr:cNvPr id="201" name="直線コネクタ 200"/>
        <xdr:cNvCxnSpPr/>
      </xdr:nvCxnSpPr>
      <xdr:spPr>
        <a:xfrm flipV="1">
          <a:off x="2336800" y="14153159"/>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100591</xdr:rowOff>
    </xdr:from>
    <xdr:to>
      <xdr:col>3</xdr:col>
      <xdr:colOff>279400</xdr:colOff>
      <xdr:row>82</xdr:row>
      <xdr:rowOff>123468</xdr:rowOff>
    </xdr:to>
    <xdr:cxnSp macro="">
      <xdr:nvCxnSpPr>
        <xdr:cNvPr id="204" name="直線コネクタ 203"/>
        <xdr:cNvCxnSpPr/>
      </xdr:nvCxnSpPr>
      <xdr:spPr>
        <a:xfrm>
          <a:off x="1447800" y="14159491"/>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107714</xdr:rowOff>
    </xdr:from>
    <xdr:to>
      <xdr:col>7</xdr:col>
      <xdr:colOff>203200</xdr:colOff>
      <xdr:row>83</xdr:row>
      <xdr:rowOff>37864</xdr:rowOff>
    </xdr:to>
    <xdr:sp macro="" textlink="">
      <xdr:nvSpPr>
        <xdr:cNvPr id="214" name="円/楕円 213"/>
        <xdr:cNvSpPr/>
      </xdr:nvSpPr>
      <xdr:spPr>
        <a:xfrm>
          <a:off x="4902200" y="141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124241</xdr:rowOff>
    </xdr:from>
    <xdr:ext cx="762000" cy="259045"/>
    <xdr:sp macro="" textlink="">
      <xdr:nvSpPr>
        <xdr:cNvPr id="215" name="人件費・物件費等の状況該当値テキスト"/>
        <xdr:cNvSpPr txBox="1"/>
      </xdr:nvSpPr>
      <xdr:spPr>
        <a:xfrm>
          <a:off x="5041900" y="1401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101,269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16422</xdr:rowOff>
    </xdr:from>
    <xdr:to>
      <xdr:col>6</xdr:col>
      <xdr:colOff>50800</xdr:colOff>
      <xdr:row>82</xdr:row>
      <xdr:rowOff>118022</xdr:rowOff>
    </xdr:to>
    <xdr:sp macro="" textlink="">
      <xdr:nvSpPr>
        <xdr:cNvPr id="216" name="円/楕円 215"/>
        <xdr:cNvSpPr/>
      </xdr:nvSpPr>
      <xdr:spPr>
        <a:xfrm>
          <a:off x="4064000" y="140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128199</xdr:rowOff>
    </xdr:from>
    <xdr:ext cx="736600" cy="259045"/>
    <xdr:sp macro="" textlink="">
      <xdr:nvSpPr>
        <xdr:cNvPr id="217" name="テキスト ボックス 216"/>
        <xdr:cNvSpPr txBox="1"/>
      </xdr:nvSpPr>
      <xdr:spPr>
        <a:xfrm>
          <a:off x="3733800" y="1384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93,324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43459</xdr:rowOff>
    </xdr:from>
    <xdr:to>
      <xdr:col>4</xdr:col>
      <xdr:colOff>533400</xdr:colOff>
      <xdr:row>82</xdr:row>
      <xdr:rowOff>145059</xdr:rowOff>
    </xdr:to>
    <xdr:sp macro="" textlink="">
      <xdr:nvSpPr>
        <xdr:cNvPr id="218" name="円/楕円 217"/>
        <xdr:cNvSpPr/>
      </xdr:nvSpPr>
      <xdr:spPr>
        <a:xfrm>
          <a:off x="3175000" y="141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155236</xdr:rowOff>
    </xdr:from>
    <xdr:ext cx="762000" cy="259045"/>
    <xdr:sp macro="" textlink="">
      <xdr:nvSpPr>
        <xdr:cNvPr id="219" name="テキスト ボックス 218"/>
        <xdr:cNvSpPr txBox="1"/>
      </xdr:nvSpPr>
      <xdr:spPr>
        <a:xfrm>
          <a:off x="2844800" y="138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72668</xdr:rowOff>
    </xdr:from>
    <xdr:to>
      <xdr:col>3</xdr:col>
      <xdr:colOff>330200</xdr:colOff>
      <xdr:row>83</xdr:row>
      <xdr:rowOff>2818</xdr:rowOff>
    </xdr:to>
    <xdr:sp macro="" textlink="">
      <xdr:nvSpPr>
        <xdr:cNvPr id="220" name="円/楕円 219"/>
        <xdr:cNvSpPr/>
      </xdr:nvSpPr>
      <xdr:spPr>
        <a:xfrm>
          <a:off x="2286000" y="141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12995</xdr:rowOff>
    </xdr:from>
    <xdr:ext cx="762000" cy="259045"/>
    <xdr:sp macro="" textlink="">
      <xdr:nvSpPr>
        <xdr:cNvPr id="221" name="テキスト ボックス 220"/>
        <xdr:cNvSpPr txBox="1"/>
      </xdr:nvSpPr>
      <xdr:spPr>
        <a:xfrm>
          <a:off x="1955800" y="1390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49791</xdr:rowOff>
    </xdr:from>
    <xdr:to>
      <xdr:col>2</xdr:col>
      <xdr:colOff>127000</xdr:colOff>
      <xdr:row>82</xdr:row>
      <xdr:rowOff>151391</xdr:rowOff>
    </xdr:to>
    <xdr:sp macro="" textlink="">
      <xdr:nvSpPr>
        <xdr:cNvPr id="222" name="円/楕円 221"/>
        <xdr:cNvSpPr/>
      </xdr:nvSpPr>
      <xdr:spPr>
        <a:xfrm>
          <a:off x="1397000" y="141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161568</xdr:rowOff>
    </xdr:from>
    <xdr:ext cx="762000" cy="259045"/>
    <xdr:sp macro="" textlink="">
      <xdr:nvSpPr>
        <xdr:cNvPr id="223" name="テキスト ボックス 222"/>
        <xdr:cNvSpPr txBox="1"/>
      </xdr:nvSpPr>
      <xdr:spPr>
        <a:xfrm>
          <a:off x="1066800" y="1387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当町のラスパイレス指数（</a:t>
          </a:r>
          <a:r>
            <a:rPr kumimoji="1" lang="en-US" altLang="ja-JP" sz="1300">
              <a:latin typeface="ＭＳ Ｐゴシック"/>
            </a:rPr>
            <a:t>95.6</a:t>
          </a:r>
          <a:r>
            <a:rPr kumimoji="1" lang="ja-JP" altLang="en-US" sz="1300">
              <a:latin typeface="ＭＳ Ｐゴシック"/>
            </a:rPr>
            <a:t>）は、全国町村平均（</a:t>
          </a:r>
          <a:r>
            <a:rPr kumimoji="1" lang="en-US" altLang="ja-JP" sz="1300">
              <a:latin typeface="ＭＳ Ｐゴシック"/>
            </a:rPr>
            <a:t>95.8</a:t>
          </a:r>
          <a:r>
            <a:rPr kumimoji="1" lang="ja-JP" altLang="en-US" sz="1300">
              <a:latin typeface="ＭＳ Ｐゴシック"/>
            </a:rPr>
            <a:t>）と、おおむね同水準である。</a:t>
          </a:r>
        </a:p>
        <a:p>
          <a:r>
            <a:rPr kumimoji="1" lang="ja-JP" altLang="en-US" sz="1300">
              <a:latin typeface="ＭＳ Ｐゴシック"/>
            </a:rPr>
            <a:t>　引き続き、給与水準の適正化を図っていく必要がある。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84</xdr:row>
      <xdr:rowOff>154939</xdr:rowOff>
    </xdr:to>
    <xdr:cxnSp macro="">
      <xdr:nvCxnSpPr>
        <xdr:cNvPr id="252" name="直線コネクタ 251"/>
        <xdr:cNvCxnSpPr/>
      </xdr:nvCxnSpPr>
      <xdr:spPr>
        <a:xfrm flipV="1">
          <a:off x="17018000" y="13905230"/>
          <a:ext cx="0" cy="651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3"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4" name="直線コネクタ 253"/>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36830</xdr:rowOff>
    </xdr:to>
    <xdr:cxnSp macro="">
      <xdr:nvCxnSpPr>
        <xdr:cNvPr id="257" name="直線コネクタ 256"/>
        <xdr:cNvCxnSpPr/>
      </xdr:nvCxnSpPr>
      <xdr:spPr>
        <a:xfrm flipV="1">
          <a:off x="16179800" y="142510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169773</xdr:rowOff>
    </xdr:from>
    <xdr:ext cx="762000" cy="259045"/>
    <xdr:sp macro="" textlink="">
      <xdr:nvSpPr>
        <xdr:cNvPr id="258" name="給与水準   （国との比較）平均値テキスト"/>
        <xdr:cNvSpPr txBox="1"/>
      </xdr:nvSpPr>
      <xdr:spPr>
        <a:xfrm>
          <a:off x="17106900" y="142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36830</xdr:rowOff>
    </xdr:from>
    <xdr:to>
      <xdr:col>23</xdr:col>
      <xdr:colOff>406400</xdr:colOff>
      <xdr:row>87</xdr:row>
      <xdr:rowOff>74930</xdr:rowOff>
    </xdr:to>
    <xdr:cxnSp macro="">
      <xdr:nvCxnSpPr>
        <xdr:cNvPr id="260" name="直線コネクタ 259"/>
        <xdr:cNvCxnSpPr/>
      </xdr:nvCxnSpPr>
      <xdr:spPr>
        <a:xfrm flipV="1">
          <a:off x="15290800" y="1426718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61" name="フローチャート : 判断 260"/>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96538</xdr:rowOff>
    </xdr:from>
    <xdr:ext cx="736600" cy="259045"/>
    <xdr:sp macro="" textlink="">
      <xdr:nvSpPr>
        <xdr:cNvPr id="262" name="テキスト ボックス 261"/>
        <xdr:cNvSpPr txBox="1"/>
      </xdr:nvSpPr>
      <xdr:spPr>
        <a:xfrm>
          <a:off x="15798800" y="1432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88</xdr:row>
      <xdr:rowOff>32173</xdr:rowOff>
    </xdr:to>
    <xdr:cxnSp macro="">
      <xdr:nvCxnSpPr>
        <xdr:cNvPr id="263" name="直線コネクタ 262"/>
        <xdr:cNvCxnSpPr/>
      </xdr:nvCxnSpPr>
      <xdr:spPr>
        <a:xfrm flipV="1">
          <a:off x="14401800" y="149910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4" name="フローチャート :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5" name="テキスト ボックス 264"/>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88</xdr:row>
      <xdr:rowOff>32173</xdr:rowOff>
    </xdr:to>
    <xdr:cxnSp macro="">
      <xdr:nvCxnSpPr>
        <xdr:cNvPr id="266" name="直線コネクタ 265"/>
        <xdr:cNvCxnSpPr/>
      </xdr:nvCxnSpPr>
      <xdr:spPr>
        <a:xfrm>
          <a:off x="13512800" y="1442000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131234</xdr:rowOff>
    </xdr:from>
    <xdr:to>
      <xdr:col>21</xdr:col>
      <xdr:colOff>50800</xdr:colOff>
      <xdr:row>87</xdr:row>
      <xdr:rowOff>61384</xdr:rowOff>
    </xdr:to>
    <xdr:sp macro="" textlink="">
      <xdr:nvSpPr>
        <xdr:cNvPr id="267" name="フローチャート : 判断 266"/>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68" name="テキスト ボックス 26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9" name="フローチャート : 判断 268"/>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70" name="テキスト ボックス 269"/>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6" name="円/楕円 275"/>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7" name="給与水準   （国との比較）該当値テキスト"/>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157480</xdr:rowOff>
    </xdr:from>
    <xdr:to>
      <xdr:col>23</xdr:col>
      <xdr:colOff>457200</xdr:colOff>
      <xdr:row>83</xdr:row>
      <xdr:rowOff>87630</xdr:rowOff>
    </xdr:to>
    <xdr:sp macro="" textlink="">
      <xdr:nvSpPr>
        <xdr:cNvPr id="278" name="円/楕円 277"/>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97807</xdr:rowOff>
    </xdr:from>
    <xdr:ext cx="736600" cy="259045"/>
    <xdr:sp macro="" textlink="">
      <xdr:nvSpPr>
        <xdr:cNvPr id="279" name="テキスト ボックス 278"/>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80" name="円/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110507</xdr:rowOff>
    </xdr:from>
    <xdr:ext cx="762000" cy="259045"/>
    <xdr:sp macro="" textlink="">
      <xdr:nvSpPr>
        <xdr:cNvPr id="281" name="テキスト ボックス 280"/>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2" name="円/楕円 281"/>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3" name="テキスト ボックス 282"/>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84" name="円/楕円 283"/>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85" name="テキスト ボックス 284"/>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年度における当町の人口千人当たり職員数（</a:t>
          </a:r>
          <a:r>
            <a:rPr kumimoji="1" lang="en-US" altLang="ja-JP" sz="1300">
              <a:solidFill>
                <a:schemeClr val="dk1"/>
              </a:solidFill>
              <a:effectLst/>
              <a:latin typeface="+mj-ea"/>
              <a:ea typeface="+mj-ea"/>
              <a:cs typeface="+mn-cs"/>
            </a:rPr>
            <a:t>6.51</a:t>
          </a:r>
          <a:r>
            <a:rPr kumimoji="1" lang="ja-JP" altLang="en-US" sz="1300">
              <a:solidFill>
                <a:schemeClr val="dk1"/>
              </a:solidFill>
              <a:effectLst/>
              <a:latin typeface="+mj-ea"/>
              <a:ea typeface="+mj-ea"/>
              <a:cs typeface="+mn-cs"/>
            </a:rPr>
            <a:t>人）は、平成</a:t>
          </a:r>
          <a:r>
            <a:rPr kumimoji="1" lang="en-US" altLang="ja-JP" sz="1300">
              <a:solidFill>
                <a:schemeClr val="dk1"/>
              </a:solidFill>
              <a:effectLst/>
              <a:latin typeface="+mj-ea"/>
              <a:ea typeface="+mj-ea"/>
              <a:cs typeface="+mn-cs"/>
            </a:rPr>
            <a:t>22</a:t>
          </a:r>
          <a:r>
            <a:rPr kumimoji="1" lang="ja-JP" altLang="en-US" sz="1300">
              <a:solidFill>
                <a:schemeClr val="dk1"/>
              </a:solidFill>
              <a:effectLst/>
              <a:latin typeface="+mj-ea"/>
              <a:ea typeface="+mj-ea"/>
              <a:cs typeface="+mn-cs"/>
            </a:rPr>
            <a:t>年度以降、最も低い数値となり、全国平均（</a:t>
          </a:r>
          <a:r>
            <a:rPr kumimoji="1" lang="en-US" altLang="ja-JP" sz="1300">
              <a:solidFill>
                <a:schemeClr val="dk1"/>
              </a:solidFill>
              <a:effectLst/>
              <a:latin typeface="+mj-ea"/>
              <a:ea typeface="+mj-ea"/>
              <a:cs typeface="+mn-cs"/>
            </a:rPr>
            <a:t>6.96</a:t>
          </a:r>
          <a:r>
            <a:rPr kumimoji="1" lang="ja-JP" altLang="en-US" sz="1300">
              <a:solidFill>
                <a:schemeClr val="dk1"/>
              </a:solidFill>
              <a:effectLst/>
              <a:latin typeface="+mj-ea"/>
              <a:ea typeface="+mj-ea"/>
              <a:cs typeface="+mn-cs"/>
            </a:rPr>
            <a:t>人）及び県平均（</a:t>
          </a:r>
          <a:r>
            <a:rPr kumimoji="1" lang="en-US" altLang="ja-JP" sz="1300">
              <a:solidFill>
                <a:schemeClr val="dk1"/>
              </a:solidFill>
              <a:effectLst/>
              <a:latin typeface="+mj-ea"/>
              <a:ea typeface="+mj-ea"/>
              <a:cs typeface="+mn-cs"/>
            </a:rPr>
            <a:t>7.30</a:t>
          </a:r>
          <a:r>
            <a:rPr kumimoji="1" lang="ja-JP" altLang="en-US" sz="1300">
              <a:solidFill>
                <a:schemeClr val="dk1"/>
              </a:solidFill>
              <a:effectLst/>
              <a:latin typeface="+mj-ea"/>
              <a:ea typeface="+mj-ea"/>
              <a:cs typeface="+mn-cs"/>
            </a:rPr>
            <a:t>人）を下回っている。</a:t>
          </a:r>
        </a:p>
        <a:p>
          <a:r>
            <a:rPr kumimoji="1" lang="ja-JP" altLang="en-US" sz="1300">
              <a:solidFill>
                <a:schemeClr val="dk1"/>
              </a:solidFill>
              <a:effectLst/>
              <a:latin typeface="+mj-ea"/>
              <a:ea typeface="+mj-ea"/>
              <a:cs typeface="+mn-cs"/>
            </a:rPr>
            <a:t>　「定員適正化計画」の目標数値より少ない職員数で業務を行っている結果であり、職員にとっては厳しい状況であるものと思われる。</a:t>
          </a:r>
          <a:endParaRPr lang="ja-JP" altLang="ja-JP" sz="1300">
            <a:effectLst/>
            <a:latin typeface="+mj-ea"/>
            <a:ea typeface="+mj-ea"/>
          </a:endParaRPr>
        </a:p>
        <a:p>
          <a:r>
            <a:rPr kumimoji="1" lang="ja-JP" altLang="ja-JP" sz="1300">
              <a:solidFill>
                <a:schemeClr val="dk1"/>
              </a:solidFill>
              <a:effectLst/>
              <a:latin typeface="+mj-ea"/>
              <a:ea typeface="+mj-ea"/>
              <a:cs typeface="+mn-cs"/>
            </a:rPr>
            <a:t>　引き続き、適正な人事管理を行っていく必要がある。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36936</xdr:rowOff>
    </xdr:from>
    <xdr:to>
      <xdr:col>24</xdr:col>
      <xdr:colOff>558800</xdr:colOff>
      <xdr:row>61</xdr:row>
      <xdr:rowOff>73131</xdr:rowOff>
    </xdr:to>
    <xdr:cxnSp macro="">
      <xdr:nvCxnSpPr>
        <xdr:cNvPr id="320" name="直線コネクタ 319"/>
        <xdr:cNvCxnSpPr/>
      </xdr:nvCxnSpPr>
      <xdr:spPr>
        <a:xfrm flipV="1">
          <a:off x="16179800" y="1049538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1"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73131</xdr:rowOff>
    </xdr:to>
    <xdr:cxnSp macro="">
      <xdr:nvCxnSpPr>
        <xdr:cNvPr id="323" name="直線コネクタ 322"/>
        <xdr:cNvCxnSpPr/>
      </xdr:nvCxnSpPr>
      <xdr:spPr>
        <a:xfrm>
          <a:off x="15290800" y="1050544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5" name="テキスト ボックス 324"/>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55033</xdr:rowOff>
    </xdr:to>
    <xdr:cxnSp macro="">
      <xdr:nvCxnSpPr>
        <xdr:cNvPr id="326" name="直線コネクタ 325"/>
        <xdr:cNvCxnSpPr/>
      </xdr:nvCxnSpPr>
      <xdr:spPr>
        <a:xfrm flipV="1">
          <a:off x="14401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28" name="テキスト ボックス 327"/>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55033</xdr:rowOff>
    </xdr:from>
    <xdr:to>
      <xdr:col>21</xdr:col>
      <xdr:colOff>0</xdr:colOff>
      <xdr:row>61</xdr:row>
      <xdr:rowOff>115358</xdr:rowOff>
    </xdr:to>
    <xdr:cxnSp macro="">
      <xdr:nvCxnSpPr>
        <xdr:cNvPr id="329" name="直線コネクタ 328"/>
        <xdr:cNvCxnSpPr/>
      </xdr:nvCxnSpPr>
      <xdr:spPr>
        <a:xfrm flipV="1">
          <a:off x="13512800" y="105134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1" name="テキスト ボックス 330"/>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3" name="テキスト ボックス 332"/>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157586</xdr:rowOff>
    </xdr:from>
    <xdr:to>
      <xdr:col>24</xdr:col>
      <xdr:colOff>609600</xdr:colOff>
      <xdr:row>61</xdr:row>
      <xdr:rowOff>87736</xdr:rowOff>
    </xdr:to>
    <xdr:sp macro="" textlink="">
      <xdr:nvSpPr>
        <xdr:cNvPr id="339" name="円/楕円 338"/>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2663</xdr:rowOff>
    </xdr:from>
    <xdr:ext cx="762000" cy="259045"/>
    <xdr:sp macro="" textlink="">
      <xdr:nvSpPr>
        <xdr:cNvPr id="340" name="定員管理の状況該当値テキスト"/>
        <xdr:cNvSpPr txBox="1"/>
      </xdr:nvSpPr>
      <xdr:spPr>
        <a:xfrm>
          <a:off x="17106900" y="102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22331</xdr:rowOff>
    </xdr:from>
    <xdr:to>
      <xdr:col>23</xdr:col>
      <xdr:colOff>457200</xdr:colOff>
      <xdr:row>61</xdr:row>
      <xdr:rowOff>123931</xdr:rowOff>
    </xdr:to>
    <xdr:sp macro="" textlink="">
      <xdr:nvSpPr>
        <xdr:cNvPr id="341" name="円/楕円 340"/>
        <xdr:cNvSpPr/>
      </xdr:nvSpPr>
      <xdr:spPr>
        <a:xfrm>
          <a:off x="16129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134108</xdr:rowOff>
    </xdr:from>
    <xdr:ext cx="736600" cy="259045"/>
    <xdr:sp macro="" textlink="">
      <xdr:nvSpPr>
        <xdr:cNvPr id="342" name="テキスト ボックス 341"/>
        <xdr:cNvSpPr txBox="1"/>
      </xdr:nvSpPr>
      <xdr:spPr>
        <a:xfrm>
          <a:off x="15798800" y="1024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3" name="円/楕円 342"/>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4" name="テキスト ボックス 343"/>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5" name="円/楕円 344"/>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46" name="テキスト ボックス 345"/>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47" name="円/楕円 346"/>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4885</xdr:rowOff>
    </xdr:from>
    <xdr:ext cx="762000" cy="259045"/>
    <xdr:sp macro="" textlink="">
      <xdr:nvSpPr>
        <xdr:cNvPr id="348" name="テキスト ボックス 347"/>
        <xdr:cNvSpPr txBox="1"/>
      </xdr:nvSpPr>
      <xdr:spPr>
        <a:xfrm>
          <a:off x="13131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年度における当町の実質公債費比率は</a:t>
          </a:r>
          <a:r>
            <a:rPr kumimoji="1" lang="en-US" altLang="ja-JP" sz="1300">
              <a:solidFill>
                <a:schemeClr val="dk1"/>
              </a:solidFill>
              <a:effectLst/>
              <a:latin typeface="+mj-ea"/>
              <a:ea typeface="+mj-ea"/>
              <a:cs typeface="+mn-cs"/>
            </a:rPr>
            <a:t>7.6</a:t>
          </a:r>
          <a:r>
            <a:rPr kumimoji="1" lang="ja-JP" altLang="ja-JP" sz="1300">
              <a:solidFill>
                <a:schemeClr val="dk1"/>
              </a:solidFill>
              <a:effectLst/>
              <a:latin typeface="+mj-ea"/>
              <a:ea typeface="+mj-ea"/>
              <a:cs typeface="+mn-cs"/>
            </a:rPr>
            <a:t>％となり、年々減少傾向にある</a:t>
          </a:r>
          <a:r>
            <a:rPr kumimoji="1" lang="ja-JP" altLang="en-US" sz="1300">
              <a:solidFill>
                <a:schemeClr val="dk1"/>
              </a:solidFill>
              <a:effectLst/>
              <a:latin typeface="+mj-ea"/>
              <a:ea typeface="+mj-ea"/>
              <a:cs typeface="+mn-cs"/>
            </a:rPr>
            <a:t>。また、平成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年度の比率は、県平均（</a:t>
          </a:r>
          <a:r>
            <a:rPr kumimoji="1" lang="en-US" altLang="ja-JP" sz="1300">
              <a:solidFill>
                <a:schemeClr val="dk1"/>
              </a:solidFill>
              <a:effectLst/>
              <a:latin typeface="+mj-ea"/>
              <a:ea typeface="+mj-ea"/>
              <a:cs typeface="+mn-cs"/>
            </a:rPr>
            <a:t>6.5</a:t>
          </a:r>
          <a:r>
            <a:rPr kumimoji="1" lang="ja-JP" altLang="en-US" sz="1300">
              <a:solidFill>
                <a:schemeClr val="dk1"/>
              </a:solidFill>
              <a:effectLst/>
              <a:latin typeface="+mj-ea"/>
              <a:ea typeface="+mj-ea"/>
              <a:cs typeface="+mn-cs"/>
            </a:rPr>
            <a:t>％）には及ばなかったものの、全国平均（</a:t>
          </a:r>
          <a:r>
            <a:rPr kumimoji="1" lang="en-US" altLang="ja-JP" sz="1300">
              <a:solidFill>
                <a:schemeClr val="dk1"/>
              </a:solidFill>
              <a:effectLst/>
              <a:latin typeface="+mj-ea"/>
              <a:ea typeface="+mj-ea"/>
              <a:cs typeface="+mn-cs"/>
            </a:rPr>
            <a:t>8.0</a:t>
          </a:r>
          <a:r>
            <a:rPr kumimoji="1" lang="ja-JP" altLang="en-US" sz="1300">
              <a:solidFill>
                <a:schemeClr val="dk1"/>
              </a:solidFill>
              <a:effectLst/>
              <a:latin typeface="+mj-ea"/>
              <a:ea typeface="+mj-ea"/>
              <a:cs typeface="+mn-cs"/>
            </a:rPr>
            <a:t>％）を下回る結果となった。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将来</a:t>
          </a:r>
          <a:r>
            <a:rPr kumimoji="1" lang="ja-JP" altLang="en-US" sz="1300">
              <a:solidFill>
                <a:schemeClr val="dk1"/>
              </a:solidFill>
              <a:effectLst/>
              <a:latin typeface="+mj-ea"/>
              <a:ea typeface="+mj-ea"/>
              <a:cs typeface="+mn-cs"/>
            </a:rPr>
            <a:t>負担比率と同様、今後の</a:t>
          </a:r>
          <a:r>
            <a:rPr kumimoji="1" lang="ja-JP" altLang="ja-JP" sz="1300">
              <a:solidFill>
                <a:schemeClr val="dk1"/>
              </a:solidFill>
              <a:effectLst/>
              <a:latin typeface="+mj-ea"/>
              <a:ea typeface="+mj-ea"/>
              <a:cs typeface="+mn-cs"/>
            </a:rPr>
            <a:t>大型事業を見据えつつ、引き続き、財政運営の健全化に努め</a:t>
          </a:r>
          <a:r>
            <a:rPr kumimoji="1" lang="ja-JP" altLang="en-US" sz="1300">
              <a:solidFill>
                <a:schemeClr val="dk1"/>
              </a:solidFill>
              <a:effectLst/>
              <a:latin typeface="+mj-ea"/>
              <a:ea typeface="+mj-ea"/>
              <a:cs typeface="+mn-cs"/>
            </a:rPr>
            <a:t>ていく</a:t>
          </a:r>
          <a:r>
            <a:rPr kumimoji="1" lang="ja-JP" altLang="ja-JP" sz="1300">
              <a:solidFill>
                <a:schemeClr val="dk1"/>
              </a:solidFill>
              <a:effectLst/>
              <a:latin typeface="+mj-ea"/>
              <a:ea typeface="+mj-ea"/>
              <a:cs typeface="+mn-cs"/>
            </a:rPr>
            <a:t>必要がある。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5" name="直線コネクタ 374"/>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42</xdr:row>
      <xdr:rowOff>15748</xdr:rowOff>
    </xdr:to>
    <xdr:cxnSp macro="">
      <xdr:nvCxnSpPr>
        <xdr:cNvPr id="380" name="直線コネクタ 379"/>
        <xdr:cNvCxnSpPr/>
      </xdr:nvCxnSpPr>
      <xdr:spPr>
        <a:xfrm flipV="1">
          <a:off x="16179800" y="699465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2" name="フローチャート :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170180</xdr:rowOff>
    </xdr:to>
    <xdr:cxnSp macro="">
      <xdr:nvCxnSpPr>
        <xdr:cNvPr id="383" name="直線コネクタ 382"/>
        <xdr:cNvCxnSpPr/>
      </xdr:nvCxnSpPr>
      <xdr:spPr>
        <a:xfrm flipV="1">
          <a:off x="15290800" y="72166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4" name="フローチャート : 判断 383"/>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5" name="テキスト ボックス 384"/>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95250</xdr:rowOff>
    </xdr:to>
    <xdr:cxnSp macro="">
      <xdr:nvCxnSpPr>
        <xdr:cNvPr id="386" name="直線コネクタ 385"/>
        <xdr:cNvCxnSpPr/>
      </xdr:nvCxnSpPr>
      <xdr:spPr>
        <a:xfrm flipV="1">
          <a:off x="14401800" y="737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7" name="フローチャート : 判断 386"/>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88" name="テキスト ボックス 387"/>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1016</xdr:rowOff>
    </xdr:to>
    <xdr:cxnSp macro="">
      <xdr:nvCxnSpPr>
        <xdr:cNvPr id="389" name="直線コネクタ 388"/>
        <xdr:cNvCxnSpPr/>
      </xdr:nvCxnSpPr>
      <xdr:spPr>
        <a:xfrm flipV="1">
          <a:off x="13512800" y="74676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0" name="フローチャート : 判断 389"/>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1" name="テキスト ボックス 390"/>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2" name="フローチャート : 判断 391"/>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3" name="テキスト ボックス 392"/>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9" name="円/楕円 398"/>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400"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401" name="円/楕円 400"/>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402" name="テキスト ボックス 401"/>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3" name="円/楕円 402"/>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4" name="テキスト ボックス 403"/>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5" name="円/楕円 404"/>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6" name="テキスト ボックス 405"/>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7" name="円/楕円 406"/>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8" name="テキスト ボックス 407"/>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当町の将来負担比率は、平成</a:t>
          </a:r>
          <a:r>
            <a:rPr kumimoji="1" lang="en-US" altLang="ja-JP" sz="1300">
              <a:solidFill>
                <a:schemeClr val="dk1"/>
              </a:solidFill>
              <a:effectLst/>
              <a:latin typeface="+mj-ea"/>
              <a:ea typeface="+mj-ea"/>
              <a:cs typeface="+mn-cs"/>
            </a:rPr>
            <a:t>24</a:t>
          </a:r>
          <a:r>
            <a:rPr kumimoji="1" lang="ja-JP" altLang="en-US" sz="1300">
              <a:solidFill>
                <a:schemeClr val="dk1"/>
              </a:solidFill>
              <a:effectLst/>
              <a:latin typeface="+mj-ea"/>
              <a:ea typeface="+mj-ea"/>
              <a:cs typeface="+mn-cs"/>
            </a:rPr>
            <a:t>年度以降、</a:t>
          </a:r>
          <a:r>
            <a:rPr kumimoji="1" lang="en-US" altLang="ja-JP" sz="1300">
              <a:solidFill>
                <a:schemeClr val="dk1"/>
              </a:solidFill>
              <a:effectLst/>
              <a:latin typeface="+mj-ea"/>
              <a:ea typeface="+mj-ea"/>
              <a:cs typeface="+mn-cs"/>
            </a:rPr>
            <a:t>10</a:t>
          </a:r>
          <a:r>
            <a:rPr kumimoji="1" lang="ja-JP" altLang="en-US" sz="1300">
              <a:solidFill>
                <a:schemeClr val="dk1"/>
              </a:solidFill>
              <a:effectLst/>
              <a:latin typeface="+mj-ea"/>
              <a:ea typeface="+mj-ea"/>
              <a:cs typeface="+mn-cs"/>
            </a:rPr>
            <a:t>％を下回っており、平成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ja-JP" altLang="ja-JP" sz="1300">
              <a:solidFill>
                <a:schemeClr val="dk1"/>
              </a:solidFill>
              <a:effectLst/>
              <a:latin typeface="+mj-ea"/>
              <a:ea typeface="+mj-ea"/>
              <a:cs typeface="+mn-cs"/>
            </a:rPr>
            <a:t>は</a:t>
          </a:r>
          <a:r>
            <a:rPr kumimoji="1" lang="en-US" altLang="ja-JP" sz="1300">
              <a:solidFill>
                <a:schemeClr val="dk1"/>
              </a:solidFill>
              <a:effectLst/>
              <a:latin typeface="+mj-ea"/>
              <a:ea typeface="+mj-ea"/>
              <a:cs typeface="+mn-cs"/>
            </a:rPr>
            <a:t>3.6</a:t>
          </a:r>
          <a:r>
            <a:rPr kumimoji="1" lang="ja-JP" altLang="en-US" sz="1300">
              <a:solidFill>
                <a:schemeClr val="dk1"/>
              </a:solidFill>
              <a:effectLst/>
              <a:latin typeface="+mj-ea"/>
              <a:ea typeface="+mj-ea"/>
              <a:cs typeface="+mn-cs"/>
            </a:rPr>
            <a:t>％であった。</a:t>
          </a:r>
          <a:r>
            <a:rPr kumimoji="1" lang="ja-JP" altLang="ja-JP" sz="1300">
              <a:solidFill>
                <a:schemeClr val="dk1"/>
              </a:solidFill>
              <a:effectLst/>
              <a:latin typeface="+mj-ea"/>
              <a:ea typeface="+mj-ea"/>
              <a:cs typeface="+mn-cs"/>
            </a:rPr>
            <a:t>地方債残高の減少が大きな要因であるものと考えている。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ただし、この先、庁舎問題、幼保一元化、その他老朽化施設への対策など、多くの事業が控えており、今後、これらの事業の実施に伴い、将来負担比率も高くなっていくことが予想されるため、様々な大型</a:t>
          </a:r>
          <a:r>
            <a:rPr kumimoji="1" lang="ja-JP" altLang="ja-JP" sz="1300">
              <a:solidFill>
                <a:schemeClr val="dk1"/>
              </a:solidFill>
              <a:effectLst/>
              <a:latin typeface="+mj-ea"/>
              <a:ea typeface="+mj-ea"/>
              <a:cs typeface="+mn-cs"/>
            </a:rPr>
            <a:t>事業を見据えつつ、</a:t>
          </a:r>
          <a:r>
            <a:rPr kumimoji="1" lang="ja-JP" altLang="en-US" sz="1300">
              <a:solidFill>
                <a:schemeClr val="dk1"/>
              </a:solidFill>
              <a:effectLst/>
              <a:latin typeface="+mj-ea"/>
              <a:ea typeface="+mj-ea"/>
              <a:cs typeface="+mn-cs"/>
            </a:rPr>
            <a:t>引き続き、</a:t>
          </a:r>
          <a:r>
            <a:rPr kumimoji="1" lang="ja-JP" altLang="ja-JP" sz="1300">
              <a:solidFill>
                <a:schemeClr val="dk1"/>
              </a:solidFill>
              <a:effectLst/>
              <a:latin typeface="+mj-ea"/>
              <a:ea typeface="+mj-ea"/>
              <a:cs typeface="+mn-cs"/>
            </a:rPr>
            <a:t>財政運営の健全化に努め</a:t>
          </a:r>
          <a:r>
            <a:rPr kumimoji="1" lang="ja-JP" altLang="en-US" sz="1300">
              <a:solidFill>
                <a:schemeClr val="dk1"/>
              </a:solidFill>
              <a:effectLst/>
              <a:latin typeface="+mj-ea"/>
              <a:ea typeface="+mj-ea"/>
              <a:cs typeface="+mn-cs"/>
            </a:rPr>
            <a:t>ていく</a:t>
          </a:r>
          <a:r>
            <a:rPr kumimoji="1" lang="ja-JP" altLang="ja-JP" sz="1300">
              <a:solidFill>
                <a:schemeClr val="dk1"/>
              </a:solidFill>
              <a:effectLst/>
              <a:latin typeface="+mj-ea"/>
              <a:ea typeface="+mj-ea"/>
              <a:cs typeface="+mn-cs"/>
            </a:rPr>
            <a:t>必要がある。</a:t>
          </a:r>
          <a:endParaRPr lang="ja-JP" altLang="ja-JP" sz="13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7" name="直線コネクタ 436"/>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8"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9" name="直線コネクタ 438"/>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165142</xdr:rowOff>
    </xdr:from>
    <xdr:to>
      <xdr:col>24</xdr:col>
      <xdr:colOff>558800</xdr:colOff>
      <xdr:row>13</xdr:row>
      <xdr:rowOff>170773</xdr:rowOff>
    </xdr:to>
    <xdr:cxnSp macro="">
      <xdr:nvCxnSpPr>
        <xdr:cNvPr id="442" name="直線コネクタ 441"/>
        <xdr:cNvCxnSpPr/>
      </xdr:nvCxnSpPr>
      <xdr:spPr>
        <a:xfrm>
          <a:off x="16179800" y="2393992"/>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115248</xdr:rowOff>
    </xdr:from>
    <xdr:ext cx="762000" cy="259045"/>
    <xdr:sp macro="" textlink="">
      <xdr:nvSpPr>
        <xdr:cNvPr id="443" name="将来負担の状況平均値テキスト"/>
        <xdr:cNvSpPr txBox="1"/>
      </xdr:nvSpPr>
      <xdr:spPr>
        <a:xfrm>
          <a:off x="17106900" y="251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4" name="フローチャート : 判断 443"/>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165142</xdr:rowOff>
    </xdr:from>
    <xdr:to>
      <xdr:col>23</xdr:col>
      <xdr:colOff>406400</xdr:colOff>
      <xdr:row>14</xdr:row>
      <xdr:rowOff>49996</xdr:rowOff>
    </xdr:to>
    <xdr:cxnSp macro="">
      <xdr:nvCxnSpPr>
        <xdr:cNvPr id="445" name="直線コネクタ 444"/>
        <xdr:cNvCxnSpPr/>
      </xdr:nvCxnSpPr>
      <xdr:spPr>
        <a:xfrm flipV="1">
          <a:off x="15290800" y="2393992"/>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6" name="フローチャート : 判断 445"/>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47" name="テキスト ボックス 446"/>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49996</xdr:rowOff>
    </xdr:from>
    <xdr:to>
      <xdr:col>22</xdr:col>
      <xdr:colOff>203200</xdr:colOff>
      <xdr:row>14</xdr:row>
      <xdr:rowOff>59648</xdr:rowOff>
    </xdr:to>
    <xdr:cxnSp macro="">
      <xdr:nvCxnSpPr>
        <xdr:cNvPr id="448" name="直線コネクタ 447"/>
        <xdr:cNvCxnSpPr/>
      </xdr:nvCxnSpPr>
      <xdr:spPr>
        <a:xfrm flipV="1">
          <a:off x="14401800" y="2450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49" name="フローチャート : 判断 448"/>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8907</xdr:rowOff>
    </xdr:from>
    <xdr:ext cx="762000" cy="259045"/>
    <xdr:sp macro="" textlink="">
      <xdr:nvSpPr>
        <xdr:cNvPr id="450" name="テキスト ボックス 449"/>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59648</xdr:rowOff>
    </xdr:from>
    <xdr:to>
      <xdr:col>21</xdr:col>
      <xdr:colOff>0</xdr:colOff>
      <xdr:row>15</xdr:row>
      <xdr:rowOff>88477</xdr:rowOff>
    </xdr:to>
    <xdr:cxnSp macro="">
      <xdr:nvCxnSpPr>
        <xdr:cNvPr id="451" name="直線コネクタ 450"/>
        <xdr:cNvCxnSpPr/>
      </xdr:nvCxnSpPr>
      <xdr:spPr>
        <a:xfrm flipV="1">
          <a:off x="13512800" y="2459948"/>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2" name="フローチャート : 判断 451"/>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20168</xdr:rowOff>
    </xdr:from>
    <xdr:ext cx="762000" cy="259045"/>
    <xdr:sp macro="" textlink="">
      <xdr:nvSpPr>
        <xdr:cNvPr id="453" name="テキスト ボックス 452"/>
        <xdr:cNvSpPr txBox="1"/>
      </xdr:nvSpPr>
      <xdr:spPr>
        <a:xfrm>
          <a:off x="14020800" y="276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4" name="フローチャート : 判断 45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5" name="テキスト ボックス 454"/>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119973</xdr:rowOff>
    </xdr:from>
    <xdr:to>
      <xdr:col>24</xdr:col>
      <xdr:colOff>609600</xdr:colOff>
      <xdr:row>14</xdr:row>
      <xdr:rowOff>50123</xdr:rowOff>
    </xdr:to>
    <xdr:sp macro="" textlink="">
      <xdr:nvSpPr>
        <xdr:cNvPr id="461" name="円/楕円 460"/>
        <xdr:cNvSpPr/>
      </xdr:nvSpPr>
      <xdr:spPr>
        <a:xfrm>
          <a:off x="16967200" y="23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41250</xdr:rowOff>
    </xdr:from>
    <xdr:ext cx="762000" cy="259045"/>
    <xdr:sp macro="" textlink="">
      <xdr:nvSpPr>
        <xdr:cNvPr id="462" name="将来負担の状況該当値テキスト"/>
        <xdr:cNvSpPr txBox="1"/>
      </xdr:nvSpPr>
      <xdr:spPr>
        <a:xfrm>
          <a:off x="17106900" y="227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114342</xdr:rowOff>
    </xdr:from>
    <xdr:to>
      <xdr:col>23</xdr:col>
      <xdr:colOff>457200</xdr:colOff>
      <xdr:row>14</xdr:row>
      <xdr:rowOff>44492</xdr:rowOff>
    </xdr:to>
    <xdr:sp macro="" textlink="">
      <xdr:nvSpPr>
        <xdr:cNvPr id="463" name="円/楕円 462"/>
        <xdr:cNvSpPr/>
      </xdr:nvSpPr>
      <xdr:spPr>
        <a:xfrm>
          <a:off x="16129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54669</xdr:rowOff>
    </xdr:from>
    <xdr:ext cx="736600" cy="259045"/>
    <xdr:sp macro="" textlink="">
      <xdr:nvSpPr>
        <xdr:cNvPr id="464" name="テキスト ボックス 463"/>
        <xdr:cNvSpPr txBox="1"/>
      </xdr:nvSpPr>
      <xdr:spPr>
        <a:xfrm>
          <a:off x="15798800" y="2112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170646</xdr:rowOff>
    </xdr:from>
    <xdr:to>
      <xdr:col>22</xdr:col>
      <xdr:colOff>254000</xdr:colOff>
      <xdr:row>14</xdr:row>
      <xdr:rowOff>100796</xdr:rowOff>
    </xdr:to>
    <xdr:sp macro="" textlink="">
      <xdr:nvSpPr>
        <xdr:cNvPr id="465" name="円/楕円 464"/>
        <xdr:cNvSpPr/>
      </xdr:nvSpPr>
      <xdr:spPr>
        <a:xfrm>
          <a:off x="15240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110973</xdr:rowOff>
    </xdr:from>
    <xdr:ext cx="762000" cy="259045"/>
    <xdr:sp macro="" textlink="">
      <xdr:nvSpPr>
        <xdr:cNvPr id="466" name="テキスト ボックス 465"/>
        <xdr:cNvSpPr txBox="1"/>
      </xdr:nvSpPr>
      <xdr:spPr>
        <a:xfrm>
          <a:off x="14909800" y="216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8848</xdr:rowOff>
    </xdr:from>
    <xdr:to>
      <xdr:col>21</xdr:col>
      <xdr:colOff>50800</xdr:colOff>
      <xdr:row>14</xdr:row>
      <xdr:rowOff>110448</xdr:rowOff>
    </xdr:to>
    <xdr:sp macro="" textlink="">
      <xdr:nvSpPr>
        <xdr:cNvPr id="467" name="円/楕円 466"/>
        <xdr:cNvSpPr/>
      </xdr:nvSpPr>
      <xdr:spPr>
        <a:xfrm>
          <a:off x="14351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120625</xdr:rowOff>
    </xdr:from>
    <xdr:ext cx="762000" cy="259045"/>
    <xdr:sp macro="" textlink="">
      <xdr:nvSpPr>
        <xdr:cNvPr id="468" name="テキスト ボックス 467"/>
        <xdr:cNvSpPr txBox="1"/>
      </xdr:nvSpPr>
      <xdr:spPr>
        <a:xfrm>
          <a:off x="14020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37677</xdr:rowOff>
    </xdr:from>
    <xdr:to>
      <xdr:col>19</xdr:col>
      <xdr:colOff>533400</xdr:colOff>
      <xdr:row>15</xdr:row>
      <xdr:rowOff>139277</xdr:rowOff>
    </xdr:to>
    <xdr:sp macro="" textlink="">
      <xdr:nvSpPr>
        <xdr:cNvPr id="469" name="円/楕円 468"/>
        <xdr:cNvSpPr/>
      </xdr:nvSpPr>
      <xdr:spPr>
        <a:xfrm>
          <a:off x="13462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149454</xdr:rowOff>
    </xdr:from>
    <xdr:ext cx="762000" cy="259045"/>
    <xdr:sp macro="" textlink="">
      <xdr:nvSpPr>
        <xdr:cNvPr id="470" name="テキスト ボックス 469"/>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岐阜県垂井町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28,282
27,498
57.09
8,569,191
8,165,480
358,762
5,949,617
4,651,356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年度における人件費の経常収支比率（</a:t>
          </a:r>
          <a:r>
            <a:rPr kumimoji="1" lang="en-US" altLang="ja-JP" sz="1300">
              <a:latin typeface="ＭＳ Ｐゴシック"/>
            </a:rPr>
            <a:t>20.8</a:t>
          </a:r>
          <a:r>
            <a:rPr kumimoji="1" lang="ja-JP" altLang="en-US" sz="1300">
              <a:latin typeface="ＭＳ Ｐゴシック"/>
            </a:rPr>
            <a:t>％）は、平成</a:t>
          </a:r>
          <a:r>
            <a:rPr kumimoji="1" lang="en-US" altLang="ja-JP" sz="1300">
              <a:latin typeface="ＭＳ Ｐゴシック"/>
            </a:rPr>
            <a:t>25</a:t>
          </a:r>
          <a:r>
            <a:rPr kumimoji="1" lang="ja-JP" altLang="en-US" sz="1300">
              <a:latin typeface="ＭＳ Ｐゴシック"/>
            </a:rPr>
            <a:t>年度を</a:t>
          </a:r>
          <a:r>
            <a:rPr kumimoji="1" lang="en-US" altLang="ja-JP" sz="1300">
              <a:latin typeface="ＭＳ Ｐゴシック"/>
            </a:rPr>
            <a:t>0.3</a:t>
          </a:r>
          <a:r>
            <a:rPr kumimoji="1" lang="ja-JP" altLang="en-US" sz="1300">
              <a:latin typeface="ＭＳ Ｐゴシック"/>
            </a:rPr>
            <a:t>ポイント上回ったものの、全国平均（</a:t>
          </a:r>
          <a:r>
            <a:rPr kumimoji="1" lang="en-US" altLang="ja-JP" sz="1300">
              <a:latin typeface="ＭＳ Ｐゴシック"/>
            </a:rPr>
            <a:t>23.8</a:t>
          </a:r>
          <a:r>
            <a:rPr kumimoji="1" lang="ja-JP" altLang="en-US" sz="1300">
              <a:latin typeface="ＭＳ Ｐゴシック"/>
            </a:rPr>
            <a:t>％）及び県平均（</a:t>
          </a:r>
          <a:r>
            <a:rPr kumimoji="1" lang="en-US" altLang="ja-JP" sz="1300">
              <a:latin typeface="ＭＳ Ｐゴシック"/>
            </a:rPr>
            <a:t>23.0</a:t>
          </a:r>
          <a:r>
            <a:rPr kumimoji="1" lang="ja-JP" altLang="en-US" sz="1300">
              <a:latin typeface="ＭＳ Ｐゴシック"/>
            </a:rPr>
            <a:t>％）と比較して低い結果となった。</a:t>
          </a:r>
        </a:p>
        <a:p>
          <a:r>
            <a:rPr kumimoji="1" lang="ja-JP" altLang="en-US" sz="1300">
              <a:latin typeface="ＭＳ Ｐゴシック"/>
            </a:rPr>
            <a:t>　「定員適正化計画」と比較して少ない職員数であること、一部の施設について指定管理者制度を導入していること、消防業務を組合で行っていることなどが考えられる。</a:t>
          </a:r>
        </a:p>
        <a:p>
          <a:r>
            <a:rPr kumimoji="1" lang="ja-JP" altLang="en-US" sz="1300">
              <a:latin typeface="ＭＳ Ｐゴシック"/>
            </a:rPr>
            <a:t>　人件費については、引き続き、抑制に努める。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23586</xdr:rowOff>
    </xdr:from>
    <xdr:to>
      <xdr:col>7</xdr:col>
      <xdr:colOff>15875</xdr:colOff>
      <xdr:row>36</xdr:row>
      <xdr:rowOff>56243</xdr:rowOff>
    </xdr:to>
    <xdr:cxnSp macro="">
      <xdr:nvCxnSpPr>
        <xdr:cNvPr id="66" name="直線コネクタ 65"/>
        <xdr:cNvCxnSpPr/>
      </xdr:nvCxnSpPr>
      <xdr:spPr>
        <a:xfrm>
          <a:off x="3987800" y="6195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162378</xdr:rowOff>
    </xdr:from>
    <xdr:to>
      <xdr:col>5</xdr:col>
      <xdr:colOff>549275</xdr:colOff>
      <xdr:row>36</xdr:row>
      <xdr:rowOff>23586</xdr:rowOff>
    </xdr:to>
    <xdr:cxnSp macro="">
      <xdr:nvCxnSpPr>
        <xdr:cNvPr id="69" name="直線コネクタ 68"/>
        <xdr:cNvCxnSpPr/>
      </xdr:nvCxnSpPr>
      <xdr:spPr>
        <a:xfrm>
          <a:off x="3098800" y="6163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86178</xdr:rowOff>
    </xdr:from>
    <xdr:to>
      <xdr:col>4</xdr:col>
      <xdr:colOff>346075</xdr:colOff>
      <xdr:row>35</xdr:row>
      <xdr:rowOff>162378</xdr:rowOff>
    </xdr:to>
    <xdr:cxnSp macro="">
      <xdr:nvCxnSpPr>
        <xdr:cNvPr id="72" name="直線コネクタ 71"/>
        <xdr:cNvCxnSpPr/>
      </xdr:nvCxnSpPr>
      <xdr:spPr>
        <a:xfrm>
          <a:off x="2209800" y="608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86178</xdr:rowOff>
    </xdr:from>
    <xdr:to>
      <xdr:col>3</xdr:col>
      <xdr:colOff>142875</xdr:colOff>
      <xdr:row>35</xdr:row>
      <xdr:rowOff>140607</xdr:rowOff>
    </xdr:to>
    <xdr:cxnSp macro="">
      <xdr:nvCxnSpPr>
        <xdr:cNvPr id="75" name="直線コネクタ 74"/>
        <xdr:cNvCxnSpPr/>
      </xdr:nvCxnSpPr>
      <xdr:spPr>
        <a:xfrm flipV="1">
          <a:off x="1320800" y="608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5" name="円/楕円 84"/>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6"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144236</xdr:rowOff>
    </xdr:from>
    <xdr:to>
      <xdr:col>5</xdr:col>
      <xdr:colOff>600075</xdr:colOff>
      <xdr:row>36</xdr:row>
      <xdr:rowOff>74386</xdr:rowOff>
    </xdr:to>
    <xdr:sp macro="" textlink="">
      <xdr:nvSpPr>
        <xdr:cNvPr id="87" name="円/楕円 86"/>
        <xdr:cNvSpPr/>
      </xdr:nvSpPr>
      <xdr:spPr>
        <a:xfrm>
          <a:off x="3937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84563</xdr:rowOff>
    </xdr:from>
    <xdr:ext cx="736600" cy="259045"/>
    <xdr:sp macro="" textlink="">
      <xdr:nvSpPr>
        <xdr:cNvPr id="88" name="テキスト ボックス 87"/>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111578</xdr:rowOff>
    </xdr:from>
    <xdr:to>
      <xdr:col>4</xdr:col>
      <xdr:colOff>396875</xdr:colOff>
      <xdr:row>36</xdr:row>
      <xdr:rowOff>41728</xdr:rowOff>
    </xdr:to>
    <xdr:sp macro="" textlink="">
      <xdr:nvSpPr>
        <xdr:cNvPr id="89" name="円/楕円 88"/>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51905</xdr:rowOff>
    </xdr:from>
    <xdr:ext cx="762000" cy="259045"/>
    <xdr:sp macro="" textlink="">
      <xdr:nvSpPr>
        <xdr:cNvPr id="90" name="テキスト ボックス 89"/>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35378</xdr:rowOff>
    </xdr:from>
    <xdr:to>
      <xdr:col>3</xdr:col>
      <xdr:colOff>193675</xdr:colOff>
      <xdr:row>35</xdr:row>
      <xdr:rowOff>136978</xdr:rowOff>
    </xdr:to>
    <xdr:sp macro="" textlink="">
      <xdr:nvSpPr>
        <xdr:cNvPr id="91" name="円/楕円 90"/>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147155</xdr:rowOff>
    </xdr:from>
    <xdr:ext cx="762000" cy="259045"/>
    <xdr:sp macro="" textlink="">
      <xdr:nvSpPr>
        <xdr:cNvPr id="92" name="テキスト ボックス 91"/>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89807</xdr:rowOff>
    </xdr:from>
    <xdr:to>
      <xdr:col>1</xdr:col>
      <xdr:colOff>676275</xdr:colOff>
      <xdr:row>36</xdr:row>
      <xdr:rowOff>19957</xdr:rowOff>
    </xdr:to>
    <xdr:sp macro="" textlink="">
      <xdr:nvSpPr>
        <xdr:cNvPr id="93" name="円/楕円 92"/>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30134</xdr:rowOff>
    </xdr:from>
    <xdr:ext cx="762000" cy="259045"/>
    <xdr:sp macro="" textlink="">
      <xdr:nvSpPr>
        <xdr:cNvPr id="94" name="テキスト ボックス 93"/>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年度におけ</a:t>
          </a:r>
          <a:r>
            <a:rPr kumimoji="1" lang="ja-JP" altLang="en-US" sz="1300">
              <a:solidFill>
                <a:schemeClr val="dk1"/>
              </a:solidFill>
              <a:effectLst/>
              <a:latin typeface="+mj-ea"/>
              <a:ea typeface="+mj-ea"/>
              <a:cs typeface="+mn-cs"/>
            </a:rPr>
            <a:t>る物件</a:t>
          </a:r>
          <a:r>
            <a:rPr kumimoji="1" lang="ja-JP" altLang="ja-JP" sz="1300">
              <a:solidFill>
                <a:schemeClr val="dk1"/>
              </a:solidFill>
              <a:effectLst/>
              <a:latin typeface="+mj-ea"/>
              <a:ea typeface="+mj-ea"/>
              <a:cs typeface="+mn-cs"/>
            </a:rPr>
            <a:t>費の経常収支比率（</a:t>
          </a:r>
          <a:r>
            <a:rPr kumimoji="1" lang="en-US" altLang="ja-JP" sz="1300">
              <a:solidFill>
                <a:schemeClr val="dk1"/>
              </a:solidFill>
              <a:effectLst/>
              <a:latin typeface="+mj-ea"/>
              <a:ea typeface="+mj-ea"/>
              <a:cs typeface="+mn-cs"/>
            </a:rPr>
            <a:t>14.3</a:t>
          </a:r>
          <a:r>
            <a:rPr kumimoji="1" lang="ja-JP" altLang="ja-JP" sz="1300">
              <a:solidFill>
                <a:schemeClr val="dk1"/>
              </a:solidFill>
              <a:effectLst/>
              <a:latin typeface="+mj-ea"/>
              <a:ea typeface="+mj-ea"/>
              <a:cs typeface="+mn-cs"/>
            </a:rPr>
            <a:t>％）は、平成</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年度を</a:t>
          </a:r>
          <a:r>
            <a:rPr kumimoji="1" lang="en-US" altLang="ja-JP" sz="1300">
              <a:solidFill>
                <a:schemeClr val="dk1"/>
              </a:solidFill>
              <a:effectLst/>
              <a:latin typeface="+mj-ea"/>
              <a:ea typeface="+mj-ea"/>
              <a:cs typeface="+mn-cs"/>
            </a:rPr>
            <a:t>0.2</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下回り、</a:t>
          </a:r>
          <a:r>
            <a:rPr kumimoji="1" lang="ja-JP" altLang="ja-JP" sz="1300">
              <a:solidFill>
                <a:schemeClr val="dk1"/>
              </a:solidFill>
              <a:effectLst/>
              <a:latin typeface="+mj-ea"/>
              <a:ea typeface="+mj-ea"/>
              <a:cs typeface="+mn-cs"/>
            </a:rPr>
            <a:t>県平均（</a:t>
          </a:r>
          <a:r>
            <a:rPr kumimoji="1" lang="en-US" altLang="ja-JP" sz="1300">
              <a:solidFill>
                <a:schemeClr val="dk1"/>
              </a:solidFill>
              <a:effectLst/>
              <a:latin typeface="+mj-ea"/>
              <a:ea typeface="+mj-ea"/>
              <a:cs typeface="+mn-cs"/>
            </a:rPr>
            <a:t>15.1</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よりも</a:t>
          </a:r>
          <a:r>
            <a:rPr kumimoji="1" lang="ja-JP" altLang="ja-JP" sz="1300">
              <a:solidFill>
                <a:schemeClr val="dk1"/>
              </a:solidFill>
              <a:effectLst/>
              <a:latin typeface="+mj-ea"/>
              <a:ea typeface="+mj-ea"/>
              <a:cs typeface="+mn-cs"/>
            </a:rPr>
            <a:t>低い結果となった。</a:t>
          </a:r>
          <a:endParaRPr kumimoji="1" lang="ja-JP" altLang="en-US" sz="1300">
            <a:latin typeface="+mj-ea"/>
            <a:ea typeface="+mj-ea"/>
          </a:endParaRPr>
        </a:p>
        <a:p>
          <a:r>
            <a:rPr kumimoji="1" lang="ja-JP" altLang="en-US" sz="1300">
              <a:latin typeface="+mj-ea"/>
              <a:ea typeface="+mj-ea"/>
            </a:rPr>
            <a:t>　当町の物件費は、おおむね</a:t>
          </a:r>
          <a:r>
            <a:rPr kumimoji="1" lang="en-US" altLang="ja-JP" sz="1300">
              <a:latin typeface="+mj-ea"/>
              <a:ea typeface="+mj-ea"/>
            </a:rPr>
            <a:t>13</a:t>
          </a:r>
          <a:r>
            <a:rPr kumimoji="1" lang="ja-JP" altLang="en-US" sz="1300">
              <a:latin typeface="+mj-ea"/>
              <a:ea typeface="+mj-ea"/>
            </a:rPr>
            <a:t>～</a:t>
          </a:r>
          <a:r>
            <a:rPr kumimoji="1" lang="en-US" altLang="ja-JP" sz="1300">
              <a:latin typeface="+mj-ea"/>
              <a:ea typeface="+mj-ea"/>
            </a:rPr>
            <a:t>14</a:t>
          </a:r>
          <a:r>
            <a:rPr kumimoji="1" lang="ja-JP" altLang="en-US" sz="1300">
              <a:latin typeface="+mj-ea"/>
              <a:ea typeface="+mj-ea"/>
            </a:rPr>
            <a:t>％台を推移しており、自庁処理を行っている電算経費と単独のごみ処理施設経費が、経常的経費を押し上げる要因となっている。業務内容の見直しを図るとともに、今後の事業の方向性を検討す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6350</xdr:rowOff>
    </xdr:to>
    <xdr:cxnSp macro="">
      <xdr:nvCxnSpPr>
        <xdr:cNvPr id="127" name="直線コネクタ 126"/>
        <xdr:cNvCxnSpPr/>
      </xdr:nvCxnSpPr>
      <xdr:spPr>
        <a:xfrm flipV="1">
          <a:off x="15671800" y="289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6350</xdr:rowOff>
    </xdr:from>
    <xdr:to>
      <xdr:col>22</xdr:col>
      <xdr:colOff>565150</xdr:colOff>
      <xdr:row>17</xdr:row>
      <xdr:rowOff>19050</xdr:rowOff>
    </xdr:to>
    <xdr:cxnSp macro="">
      <xdr:nvCxnSpPr>
        <xdr:cNvPr id="130" name="直線コネクタ 129"/>
        <xdr:cNvCxnSpPr/>
      </xdr:nvCxnSpPr>
      <xdr:spPr>
        <a:xfrm flipV="1">
          <a:off x="14782800" y="292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25400</xdr:rowOff>
    </xdr:from>
    <xdr:to>
      <xdr:col>21</xdr:col>
      <xdr:colOff>361950</xdr:colOff>
      <xdr:row>17</xdr:row>
      <xdr:rowOff>19050</xdr:rowOff>
    </xdr:to>
    <xdr:cxnSp macro="">
      <xdr:nvCxnSpPr>
        <xdr:cNvPr id="133" name="直線コネクタ 132"/>
        <xdr:cNvCxnSpPr/>
      </xdr:nvCxnSpPr>
      <xdr:spPr>
        <a:xfrm>
          <a:off x="13893800" y="2768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25400</xdr:rowOff>
    </xdr:from>
    <xdr:to>
      <xdr:col>20</xdr:col>
      <xdr:colOff>158750</xdr:colOff>
      <xdr:row>16</xdr:row>
      <xdr:rowOff>152400</xdr:rowOff>
    </xdr:to>
    <xdr:cxnSp macro="">
      <xdr:nvCxnSpPr>
        <xdr:cNvPr id="136" name="直線コネクタ 135"/>
        <xdr:cNvCxnSpPr/>
      </xdr:nvCxnSpPr>
      <xdr:spPr>
        <a:xfrm flipV="1">
          <a:off x="13004800" y="2768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0" name="テキスト ボックス 13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6" name="円/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7"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127000</xdr:rowOff>
    </xdr:from>
    <xdr:to>
      <xdr:col>22</xdr:col>
      <xdr:colOff>615950</xdr:colOff>
      <xdr:row>17</xdr:row>
      <xdr:rowOff>57150</xdr:rowOff>
    </xdr:to>
    <xdr:sp macro="" textlink="">
      <xdr:nvSpPr>
        <xdr:cNvPr id="148" name="円/楕円 147"/>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41927</xdr:rowOff>
    </xdr:from>
    <xdr:ext cx="736600" cy="259045"/>
    <xdr:sp macro="" textlink="">
      <xdr:nvSpPr>
        <xdr:cNvPr id="149" name="テキスト ボックス 148"/>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2" name="円/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年度における扶助費の経常収支比率（</a:t>
          </a:r>
          <a:r>
            <a:rPr kumimoji="1" lang="en-US" altLang="ja-JP" sz="1300">
              <a:latin typeface="ＭＳ Ｐゴシック"/>
            </a:rPr>
            <a:t>10.1</a:t>
          </a:r>
          <a:r>
            <a:rPr kumimoji="1" lang="ja-JP" altLang="en-US" sz="1300">
              <a:latin typeface="ＭＳ Ｐゴシック"/>
            </a:rPr>
            <a:t>％）は、平成</a:t>
          </a:r>
          <a:r>
            <a:rPr kumimoji="1" lang="en-US" altLang="ja-JP" sz="1300">
              <a:latin typeface="ＭＳ Ｐゴシック"/>
            </a:rPr>
            <a:t>25</a:t>
          </a:r>
          <a:r>
            <a:rPr kumimoji="1" lang="ja-JP" altLang="en-US" sz="1300">
              <a:latin typeface="ＭＳ Ｐゴシック"/>
            </a:rPr>
            <a:t>年度を</a:t>
          </a:r>
          <a:r>
            <a:rPr kumimoji="1" lang="en-US" altLang="ja-JP" sz="1300">
              <a:latin typeface="ＭＳ Ｐゴシック"/>
            </a:rPr>
            <a:t>0.3</a:t>
          </a:r>
          <a:r>
            <a:rPr kumimoji="1" lang="ja-JP" altLang="en-US" sz="1300">
              <a:latin typeface="ＭＳ Ｐゴシック"/>
            </a:rPr>
            <a:t>ポイント上回り、併せて、県平均（</a:t>
          </a:r>
          <a:r>
            <a:rPr kumimoji="1" lang="en-US" altLang="ja-JP" sz="1300">
              <a:latin typeface="ＭＳ Ｐゴシック"/>
            </a:rPr>
            <a:t>9.3</a:t>
          </a:r>
          <a:r>
            <a:rPr kumimoji="1" lang="ja-JP" altLang="en-US" sz="1300">
              <a:latin typeface="ＭＳ Ｐゴシック"/>
            </a:rPr>
            <a:t>％）よりも高い結果となった。</a:t>
          </a:r>
        </a:p>
        <a:p>
          <a:r>
            <a:rPr kumimoji="1" lang="ja-JP" altLang="en-US" sz="1300">
              <a:latin typeface="ＭＳ Ｐゴシック"/>
            </a:rPr>
            <a:t>　障害福祉サービス費、福祉医療費の助成など、制度が充実する一方で、扶助費の増加により町財政が圧迫され、硬直化の原因にならないよう、制度の見直しなども含め検討していく必要がある。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24130</xdr:rowOff>
    </xdr:from>
    <xdr:to>
      <xdr:col>7</xdr:col>
      <xdr:colOff>15875</xdr:colOff>
      <xdr:row>61</xdr:row>
      <xdr:rowOff>92710</xdr:rowOff>
    </xdr:to>
    <xdr:cxnSp macro="">
      <xdr:nvCxnSpPr>
        <xdr:cNvPr id="186" name="直線コネクタ 185"/>
        <xdr:cNvCxnSpPr/>
      </xdr:nvCxnSpPr>
      <xdr:spPr>
        <a:xfrm>
          <a:off x="3987800" y="10482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7"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104140</xdr:rowOff>
    </xdr:from>
    <xdr:to>
      <xdr:col>5</xdr:col>
      <xdr:colOff>549275</xdr:colOff>
      <xdr:row>61</xdr:row>
      <xdr:rowOff>24130</xdr:rowOff>
    </xdr:to>
    <xdr:cxnSp macro="">
      <xdr:nvCxnSpPr>
        <xdr:cNvPr id="189" name="直線コネクタ 188"/>
        <xdr:cNvCxnSpPr/>
      </xdr:nvCxnSpPr>
      <xdr:spPr>
        <a:xfrm>
          <a:off x="3098800" y="10391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xdr:rowOff>
    </xdr:from>
    <xdr:to>
      <xdr:col>4</xdr:col>
      <xdr:colOff>346075</xdr:colOff>
      <xdr:row>60</xdr:row>
      <xdr:rowOff>104140</xdr:rowOff>
    </xdr:to>
    <xdr:cxnSp macro="">
      <xdr:nvCxnSpPr>
        <xdr:cNvPr id="192" name="直線コネクタ 191"/>
        <xdr:cNvCxnSpPr/>
      </xdr:nvCxnSpPr>
      <xdr:spPr>
        <a:xfrm>
          <a:off x="2209800" y="101168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xdr:rowOff>
    </xdr:from>
    <xdr:to>
      <xdr:col>3</xdr:col>
      <xdr:colOff>142875</xdr:colOff>
      <xdr:row>59</xdr:row>
      <xdr:rowOff>92710</xdr:rowOff>
    </xdr:to>
    <xdr:cxnSp macro="">
      <xdr:nvCxnSpPr>
        <xdr:cNvPr id="195" name="直線コネクタ 194"/>
        <xdr:cNvCxnSpPr/>
      </xdr:nvCxnSpPr>
      <xdr:spPr>
        <a:xfrm flipV="1">
          <a:off x="1320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41910</xdr:rowOff>
    </xdr:from>
    <xdr:to>
      <xdr:col>7</xdr:col>
      <xdr:colOff>66675</xdr:colOff>
      <xdr:row>61</xdr:row>
      <xdr:rowOff>143510</xdr:rowOff>
    </xdr:to>
    <xdr:sp macro="" textlink="">
      <xdr:nvSpPr>
        <xdr:cNvPr id="205" name="円/楕円 204"/>
        <xdr:cNvSpPr/>
      </xdr:nvSpPr>
      <xdr:spPr>
        <a:xfrm>
          <a:off x="4775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121937</xdr:rowOff>
    </xdr:from>
    <xdr:ext cx="762000" cy="259045"/>
    <xdr:sp macro="" textlink="">
      <xdr:nvSpPr>
        <xdr:cNvPr id="206" name="扶助費該当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144780</xdr:rowOff>
    </xdr:from>
    <xdr:to>
      <xdr:col>5</xdr:col>
      <xdr:colOff>600075</xdr:colOff>
      <xdr:row>61</xdr:row>
      <xdr:rowOff>74930</xdr:rowOff>
    </xdr:to>
    <xdr:sp macro="" textlink="">
      <xdr:nvSpPr>
        <xdr:cNvPr id="207" name="円/楕円 206"/>
        <xdr:cNvSpPr/>
      </xdr:nvSpPr>
      <xdr:spPr>
        <a:xfrm>
          <a:off x="3937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59707</xdr:rowOff>
    </xdr:from>
    <xdr:ext cx="736600" cy="259045"/>
    <xdr:sp macro="" textlink="">
      <xdr:nvSpPr>
        <xdr:cNvPr id="208" name="テキスト ボックス 207"/>
        <xdr:cNvSpPr txBox="1"/>
      </xdr:nvSpPr>
      <xdr:spPr>
        <a:xfrm>
          <a:off x="3606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53340</xdr:rowOff>
    </xdr:from>
    <xdr:to>
      <xdr:col>4</xdr:col>
      <xdr:colOff>396875</xdr:colOff>
      <xdr:row>60</xdr:row>
      <xdr:rowOff>154940</xdr:rowOff>
    </xdr:to>
    <xdr:sp macro="" textlink="">
      <xdr:nvSpPr>
        <xdr:cNvPr id="209" name="円/楕円 208"/>
        <xdr:cNvSpPr/>
      </xdr:nvSpPr>
      <xdr:spPr>
        <a:xfrm>
          <a:off x="3048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139717</xdr:rowOff>
    </xdr:from>
    <xdr:ext cx="762000" cy="259045"/>
    <xdr:sp macro="" textlink="">
      <xdr:nvSpPr>
        <xdr:cNvPr id="210" name="テキスト ボックス 209"/>
        <xdr:cNvSpPr txBox="1"/>
      </xdr:nvSpPr>
      <xdr:spPr>
        <a:xfrm>
          <a:off x="2717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121920</xdr:rowOff>
    </xdr:from>
    <xdr:to>
      <xdr:col>3</xdr:col>
      <xdr:colOff>193675</xdr:colOff>
      <xdr:row>59</xdr:row>
      <xdr:rowOff>52070</xdr:rowOff>
    </xdr:to>
    <xdr:sp macro="" textlink="">
      <xdr:nvSpPr>
        <xdr:cNvPr id="211" name="円/楕円 210"/>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36847</xdr:rowOff>
    </xdr:from>
    <xdr:ext cx="762000" cy="259045"/>
    <xdr:sp macro="" textlink="">
      <xdr:nvSpPr>
        <xdr:cNvPr id="212" name="テキスト ボックス 211"/>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41910</xdr:rowOff>
    </xdr:from>
    <xdr:to>
      <xdr:col>1</xdr:col>
      <xdr:colOff>676275</xdr:colOff>
      <xdr:row>59</xdr:row>
      <xdr:rowOff>143510</xdr:rowOff>
    </xdr:to>
    <xdr:sp macro="" textlink="">
      <xdr:nvSpPr>
        <xdr:cNvPr id="213" name="円/楕円 212"/>
        <xdr:cNvSpPr/>
      </xdr:nvSpPr>
      <xdr:spPr>
        <a:xfrm>
          <a:off x="1270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128287</xdr:rowOff>
    </xdr:from>
    <xdr:ext cx="762000" cy="259045"/>
    <xdr:sp macro="" textlink="">
      <xdr:nvSpPr>
        <xdr:cNvPr id="214" name="テキスト ボックス 213"/>
        <xdr:cNvSpPr txBox="1"/>
      </xdr:nvSpPr>
      <xdr:spPr>
        <a:xfrm>
          <a:off x="939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年度におけるその他の経常収支比率（</a:t>
          </a:r>
          <a:r>
            <a:rPr kumimoji="1" lang="en-US" altLang="ja-JP" sz="1300">
              <a:latin typeface="ＭＳ Ｐゴシック"/>
            </a:rPr>
            <a:t>16.4</a:t>
          </a:r>
          <a:r>
            <a:rPr kumimoji="1" lang="ja-JP" altLang="en-US" sz="1300">
              <a:latin typeface="ＭＳ Ｐゴシック"/>
            </a:rPr>
            <a:t>％）は、平成</a:t>
          </a:r>
          <a:r>
            <a:rPr kumimoji="1" lang="en-US" altLang="ja-JP" sz="1300">
              <a:latin typeface="ＭＳ Ｐゴシック"/>
            </a:rPr>
            <a:t>25</a:t>
          </a:r>
          <a:r>
            <a:rPr kumimoji="1" lang="ja-JP" altLang="en-US" sz="1300">
              <a:latin typeface="ＭＳ Ｐゴシック"/>
            </a:rPr>
            <a:t>年度を</a:t>
          </a:r>
          <a:r>
            <a:rPr kumimoji="1" lang="en-US" altLang="ja-JP" sz="1300">
              <a:latin typeface="ＭＳ Ｐゴシック"/>
            </a:rPr>
            <a:t>0.9</a:t>
          </a:r>
          <a:r>
            <a:rPr kumimoji="1" lang="ja-JP" altLang="en-US" sz="1300">
              <a:latin typeface="ＭＳ Ｐゴシック"/>
            </a:rPr>
            <a:t>ポイント上回り、併せて、全国平均（</a:t>
          </a:r>
          <a:r>
            <a:rPr kumimoji="1" lang="en-US" altLang="ja-JP" sz="1300">
              <a:latin typeface="ＭＳ Ｐゴシック"/>
            </a:rPr>
            <a:t>13.2</a:t>
          </a:r>
          <a:r>
            <a:rPr kumimoji="1" lang="ja-JP" altLang="en-US" sz="1300">
              <a:latin typeface="ＭＳ Ｐゴシック"/>
            </a:rPr>
            <a:t>％）及び県平均（</a:t>
          </a:r>
          <a:r>
            <a:rPr kumimoji="1" lang="en-US" altLang="ja-JP" sz="1300">
              <a:latin typeface="ＭＳ Ｐゴシック"/>
            </a:rPr>
            <a:t>14.8</a:t>
          </a:r>
          <a:r>
            <a:rPr kumimoji="1" lang="ja-JP" altLang="en-US" sz="1300">
              <a:latin typeface="ＭＳ Ｐゴシック"/>
            </a:rPr>
            <a:t>％）よりも高い結果となった。</a:t>
          </a:r>
        </a:p>
        <a:p>
          <a:r>
            <a:rPr kumimoji="1" lang="ja-JP" altLang="en-US" sz="1300">
              <a:latin typeface="ＭＳ Ｐゴシック"/>
            </a:rPr>
            <a:t>　特に、公共下水道事業等の繰出金の増加が、主な要因として考えられる。</a:t>
          </a:r>
        </a:p>
        <a:p>
          <a:r>
            <a:rPr kumimoji="1" lang="ja-JP" altLang="en-US" sz="1300">
              <a:latin typeface="ＭＳ Ｐゴシック"/>
            </a:rPr>
            <a:t>　事業運営にあたっては、経費削減と独立採算の原則を常に意識するとともに、事業計画の検証を行う必要がある。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58</xdr:row>
      <xdr:rowOff>5080</xdr:rowOff>
    </xdr:to>
    <xdr:cxnSp macro="">
      <xdr:nvCxnSpPr>
        <xdr:cNvPr id="247" name="直線コネクタ 246"/>
        <xdr:cNvCxnSpPr/>
      </xdr:nvCxnSpPr>
      <xdr:spPr>
        <a:xfrm>
          <a:off x="15671800" y="988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107950</xdr:rowOff>
    </xdr:to>
    <xdr:cxnSp macro="">
      <xdr:nvCxnSpPr>
        <xdr:cNvPr id="250" name="直線コネクタ 249"/>
        <xdr:cNvCxnSpPr/>
      </xdr:nvCxnSpPr>
      <xdr:spPr>
        <a:xfrm>
          <a:off x="14782800" y="978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16510</xdr:rowOff>
    </xdr:to>
    <xdr:cxnSp macro="">
      <xdr:nvCxnSpPr>
        <xdr:cNvPr id="253" name="直線コネクタ 252"/>
        <xdr:cNvCxnSpPr/>
      </xdr:nvCxnSpPr>
      <xdr:spPr>
        <a:xfrm>
          <a:off x="13893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5" name="テキスト ボックス 25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157480</xdr:rowOff>
    </xdr:to>
    <xdr:cxnSp macro="">
      <xdr:nvCxnSpPr>
        <xdr:cNvPr id="256" name="直線コネクタ 255"/>
        <xdr:cNvCxnSpPr/>
      </xdr:nvCxnSpPr>
      <xdr:spPr>
        <a:xfrm flipV="1">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0" name="テキスト ボックス 25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6" name="円/楕円 265"/>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7"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0" name="円/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1" name="テキスト ボックス 27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3" name="テキスト ボックス 27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4" name="円/楕円 273"/>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5" name="テキスト ボックス 274"/>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年度における補助費等の経常収支比率（</a:t>
          </a:r>
          <a:r>
            <a:rPr kumimoji="1" lang="en-US" altLang="ja-JP" sz="1300">
              <a:latin typeface="ＭＳ Ｐゴシック"/>
            </a:rPr>
            <a:t>10.5</a:t>
          </a:r>
          <a:r>
            <a:rPr kumimoji="1" lang="ja-JP" altLang="en-US" sz="1300">
              <a:latin typeface="ＭＳ Ｐゴシック"/>
            </a:rPr>
            <a:t>％）は、平成</a:t>
          </a:r>
          <a:r>
            <a:rPr kumimoji="1" lang="en-US" altLang="ja-JP" sz="1300">
              <a:latin typeface="ＭＳ Ｐゴシック"/>
            </a:rPr>
            <a:t>25</a:t>
          </a:r>
          <a:r>
            <a:rPr kumimoji="1" lang="ja-JP" altLang="en-US" sz="1300">
              <a:latin typeface="ＭＳ Ｐゴシック"/>
            </a:rPr>
            <a:t>年度を</a:t>
          </a:r>
          <a:r>
            <a:rPr kumimoji="1" lang="en-US" altLang="ja-JP" sz="1300">
              <a:latin typeface="ＭＳ Ｐゴシック"/>
            </a:rPr>
            <a:t>0.4</a:t>
          </a:r>
          <a:r>
            <a:rPr kumimoji="1" lang="ja-JP" altLang="en-US" sz="1300">
              <a:latin typeface="ＭＳ Ｐゴシック"/>
            </a:rPr>
            <a:t>ポイント下回ったものの、全国平均（</a:t>
          </a:r>
          <a:r>
            <a:rPr kumimoji="1" lang="en-US" altLang="ja-JP" sz="1300">
              <a:latin typeface="ＭＳ Ｐゴシック"/>
            </a:rPr>
            <a:t>10.1</a:t>
          </a:r>
          <a:r>
            <a:rPr kumimoji="1" lang="ja-JP" altLang="en-US" sz="1300">
              <a:latin typeface="ＭＳ Ｐゴシック"/>
            </a:rPr>
            <a:t>％）及び県平均（</a:t>
          </a:r>
          <a:r>
            <a:rPr kumimoji="1" lang="en-US" altLang="ja-JP" sz="1300">
              <a:latin typeface="ＭＳ Ｐゴシック"/>
            </a:rPr>
            <a:t>8.6</a:t>
          </a:r>
          <a:r>
            <a:rPr kumimoji="1" lang="ja-JP" altLang="en-US" sz="1300">
              <a:latin typeface="ＭＳ Ｐゴシック"/>
            </a:rPr>
            <a:t>％）と比較して高い結果となった。</a:t>
          </a:r>
        </a:p>
        <a:p>
          <a:r>
            <a:rPr kumimoji="1" lang="ja-JP" altLang="en-US" sz="1300">
              <a:latin typeface="ＭＳ Ｐゴシック"/>
            </a:rPr>
            <a:t>　衛生関係、消防関係の一部事務組合の負担金について、各組合に対して経費削減を要求していく必要がある。</a:t>
          </a:r>
        </a:p>
        <a:p>
          <a:r>
            <a:rPr kumimoji="1" lang="ja-JP" altLang="en-US" sz="1300">
              <a:latin typeface="ＭＳ Ｐゴシック"/>
            </a:rPr>
            <a:t>　補助金については、算出根拠と事業効果を明確にしていくとともに、団体の育成補助に形態を変換していく必要がある。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53848</xdr:rowOff>
    </xdr:to>
    <xdr:cxnSp macro="">
      <xdr:nvCxnSpPr>
        <xdr:cNvPr id="305" name="直線コネクタ 304"/>
        <xdr:cNvCxnSpPr/>
      </xdr:nvCxnSpPr>
      <xdr:spPr>
        <a:xfrm flipV="1">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72136</xdr:rowOff>
    </xdr:to>
    <xdr:cxnSp macro="">
      <xdr:nvCxnSpPr>
        <xdr:cNvPr id="308" name="直線コネクタ 307"/>
        <xdr:cNvCxnSpPr/>
      </xdr:nvCxnSpPr>
      <xdr:spPr>
        <a:xfrm flipV="1">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0" name="テキスト ボックス 30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72136</xdr:rowOff>
    </xdr:to>
    <xdr:cxnSp macro="">
      <xdr:nvCxnSpPr>
        <xdr:cNvPr id="311" name="直線コネクタ 310"/>
        <xdr:cNvCxnSpPr/>
      </xdr:nvCxnSpPr>
      <xdr:spPr>
        <a:xfrm>
          <a:off x="13893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3" name="テキスト ボックス 31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62992</xdr:rowOff>
    </xdr:to>
    <xdr:cxnSp macro="">
      <xdr:nvCxnSpPr>
        <xdr:cNvPr id="314" name="直線コネクタ 313"/>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6" name="テキスト ボックス 315"/>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8" name="テキスト ボックス 317"/>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4" name="円/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5"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6" name="円/楕円 325"/>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7" name="テキスト ボックス 326"/>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8" name="円/楕円 327"/>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9" name="テキスト ボックス 328"/>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0" name="円/楕円 329"/>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1" name="テキスト ボックス 330"/>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2" name="円/楕円 331"/>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3" name="テキスト ボックス 332"/>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年度における公債費の経常収支比率（</a:t>
          </a:r>
          <a:r>
            <a:rPr kumimoji="1" lang="en-US" altLang="ja-JP" sz="1300">
              <a:latin typeface="ＭＳ Ｐゴシック"/>
            </a:rPr>
            <a:t>10.1</a:t>
          </a:r>
          <a:r>
            <a:rPr kumimoji="1" lang="ja-JP" altLang="en-US" sz="1300">
              <a:latin typeface="ＭＳ Ｐゴシック"/>
            </a:rPr>
            <a:t>％）は、平成</a:t>
          </a:r>
          <a:r>
            <a:rPr kumimoji="1" lang="en-US" altLang="ja-JP" sz="1300">
              <a:latin typeface="ＭＳ Ｐゴシック"/>
            </a:rPr>
            <a:t>25</a:t>
          </a:r>
          <a:r>
            <a:rPr kumimoji="1" lang="ja-JP" altLang="en-US" sz="1300">
              <a:latin typeface="ＭＳ Ｐゴシック"/>
            </a:rPr>
            <a:t>年度を</a:t>
          </a:r>
          <a:r>
            <a:rPr kumimoji="1" lang="en-US" altLang="ja-JP" sz="1300">
              <a:latin typeface="ＭＳ Ｐゴシック"/>
            </a:rPr>
            <a:t>2.2</a:t>
          </a:r>
          <a:r>
            <a:rPr kumimoji="1" lang="ja-JP" altLang="en-US" sz="1300">
              <a:latin typeface="ＭＳ Ｐゴシック"/>
            </a:rPr>
            <a:t>ポイント下回り、全国平均（</a:t>
          </a:r>
          <a:r>
            <a:rPr kumimoji="1" lang="en-US" altLang="ja-JP" sz="1300">
              <a:latin typeface="ＭＳ Ｐゴシック"/>
            </a:rPr>
            <a:t>18.2</a:t>
          </a:r>
          <a:r>
            <a:rPr kumimoji="1" lang="ja-JP" altLang="en-US" sz="1300">
              <a:latin typeface="ＭＳ Ｐゴシック"/>
            </a:rPr>
            <a:t>％）及び県平均（</a:t>
          </a:r>
          <a:r>
            <a:rPr kumimoji="1" lang="en-US" altLang="ja-JP" sz="1300">
              <a:latin typeface="ＭＳ Ｐゴシック"/>
            </a:rPr>
            <a:t>16.1</a:t>
          </a:r>
          <a:r>
            <a:rPr kumimoji="1" lang="ja-JP" altLang="en-US" sz="1300">
              <a:latin typeface="ＭＳ Ｐゴシック"/>
            </a:rPr>
            <a:t>％）よりも低い結果となった。地方債残高の減少により、公債費が占める割合も、年々、減少傾向にある。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j-ea"/>
              <a:ea typeface="+mj-ea"/>
            </a:rPr>
            <a:t>ただし、</a:t>
          </a:r>
          <a:r>
            <a:rPr kumimoji="1" lang="ja-JP" altLang="en-US" sz="1300">
              <a:solidFill>
                <a:schemeClr val="dk1"/>
              </a:solidFill>
              <a:effectLst/>
              <a:latin typeface="+mj-ea"/>
              <a:ea typeface="+mj-ea"/>
              <a:cs typeface="+mn-cs"/>
            </a:rPr>
            <a:t>今後</a:t>
          </a:r>
          <a:r>
            <a:rPr kumimoji="1" lang="ja-JP" altLang="ja-JP" sz="1300">
              <a:solidFill>
                <a:schemeClr val="dk1"/>
              </a:solidFill>
              <a:effectLst/>
              <a:latin typeface="+mj-ea"/>
              <a:ea typeface="+mj-ea"/>
              <a:cs typeface="+mn-cs"/>
            </a:rPr>
            <a:t>、庁舎問題、幼保一元化、その他老朽化施設対策など</a:t>
          </a:r>
          <a:r>
            <a:rPr kumimoji="1" lang="ja-JP" altLang="en-US" sz="1300">
              <a:solidFill>
                <a:schemeClr val="dk1"/>
              </a:solidFill>
              <a:effectLst/>
              <a:latin typeface="+mj-ea"/>
              <a:ea typeface="+mj-ea"/>
              <a:cs typeface="+mn-cs"/>
            </a:rPr>
            <a:t>大型</a:t>
          </a:r>
          <a:r>
            <a:rPr kumimoji="1" lang="ja-JP" altLang="ja-JP" sz="1300">
              <a:solidFill>
                <a:schemeClr val="dk1"/>
              </a:solidFill>
              <a:effectLst/>
              <a:latin typeface="+mj-ea"/>
              <a:ea typeface="+mj-ea"/>
              <a:cs typeface="+mn-cs"/>
            </a:rPr>
            <a:t>事業が</a:t>
          </a:r>
          <a:r>
            <a:rPr kumimoji="1" lang="ja-JP" altLang="en-US" sz="1300">
              <a:solidFill>
                <a:schemeClr val="dk1"/>
              </a:solidFill>
              <a:effectLst/>
              <a:latin typeface="+mj-ea"/>
              <a:ea typeface="+mj-ea"/>
              <a:cs typeface="+mn-cs"/>
            </a:rPr>
            <a:t>控えており起債の新規借入も予想されるため、その際は、交付税算入率など有利なものを検討する必要がある。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76</xdr:row>
      <xdr:rowOff>35561</xdr:rowOff>
    </xdr:to>
    <xdr:cxnSp macro="">
      <xdr:nvCxnSpPr>
        <xdr:cNvPr id="366" name="直線コネクタ 365"/>
        <xdr:cNvCxnSpPr/>
      </xdr:nvCxnSpPr>
      <xdr:spPr>
        <a:xfrm flipV="1">
          <a:off x="3987800" y="128981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111761</xdr:rowOff>
    </xdr:to>
    <xdr:cxnSp macro="">
      <xdr:nvCxnSpPr>
        <xdr:cNvPr id="369" name="直線コネクタ 368"/>
        <xdr:cNvCxnSpPr/>
      </xdr:nvCxnSpPr>
      <xdr:spPr>
        <a:xfrm flipV="1">
          <a:off x="3098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77</xdr:row>
      <xdr:rowOff>107950</xdr:rowOff>
    </xdr:to>
    <xdr:cxnSp macro="">
      <xdr:nvCxnSpPr>
        <xdr:cNvPr id="372" name="直線コネクタ 371"/>
        <xdr:cNvCxnSpPr/>
      </xdr:nvCxnSpPr>
      <xdr:spPr>
        <a:xfrm flipV="1">
          <a:off x="2209800" y="131419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4" name="テキスト ボックス 373"/>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78</xdr:row>
      <xdr:rowOff>50800</xdr:rowOff>
    </xdr:to>
    <xdr:cxnSp macro="">
      <xdr:nvCxnSpPr>
        <xdr:cNvPr id="375" name="直線コネクタ 374"/>
        <xdr:cNvCxnSpPr/>
      </xdr:nvCxnSpPr>
      <xdr:spPr>
        <a:xfrm flipV="1">
          <a:off x="1320800" y="1330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7" name="テキスト ボックス 376"/>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9" name="テキスト ボックス 378"/>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85" name="円/楕円 384"/>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86"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7" name="円/楕円 386"/>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8" name="テキスト ボックス 387"/>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9" name="円/楕円 388"/>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90" name="テキスト ボックス 389"/>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91" name="円/楕円 390"/>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92" name="テキスト ボックス 391"/>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93" name="円/楕円 392"/>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94" name="テキスト ボックス 393"/>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年度における公債費以外の経常収支比率（</a:t>
          </a:r>
          <a:r>
            <a:rPr kumimoji="1" lang="en-US" altLang="ja-JP" sz="1300">
              <a:latin typeface="ＭＳ Ｐゴシック"/>
            </a:rPr>
            <a:t>72.1</a:t>
          </a:r>
          <a:r>
            <a:rPr kumimoji="1" lang="ja-JP" altLang="en-US" sz="1300">
              <a:latin typeface="ＭＳ Ｐゴシック"/>
            </a:rPr>
            <a:t>％）は、平成</a:t>
          </a:r>
          <a:r>
            <a:rPr kumimoji="1" lang="en-US" altLang="ja-JP" sz="1300">
              <a:latin typeface="ＭＳ Ｐゴシック"/>
            </a:rPr>
            <a:t>25</a:t>
          </a:r>
          <a:r>
            <a:rPr kumimoji="1" lang="ja-JP" altLang="en-US" sz="1300">
              <a:latin typeface="ＭＳ Ｐゴシック"/>
            </a:rPr>
            <a:t>年度を</a:t>
          </a:r>
          <a:r>
            <a:rPr kumimoji="1" lang="en-US" altLang="ja-JP" sz="1300">
              <a:latin typeface="ＭＳ Ｐゴシック"/>
            </a:rPr>
            <a:t>0.9</a:t>
          </a:r>
          <a:r>
            <a:rPr kumimoji="1" lang="ja-JP" altLang="en-US" sz="1300">
              <a:latin typeface="ＭＳ Ｐゴシック"/>
            </a:rPr>
            <a:t>ポイント上回り、県平均（</a:t>
          </a:r>
          <a:r>
            <a:rPr kumimoji="1" lang="en-US" altLang="ja-JP" sz="1300">
              <a:latin typeface="ＭＳ Ｐゴシック"/>
            </a:rPr>
            <a:t>70.8</a:t>
          </a:r>
          <a:r>
            <a:rPr kumimoji="1" lang="ja-JP" altLang="en-US" sz="1300">
              <a:latin typeface="ＭＳ Ｐゴシック"/>
            </a:rPr>
            <a:t>％）よりも高い結果となった。</a:t>
          </a:r>
        </a:p>
        <a:p>
          <a:r>
            <a:rPr kumimoji="1" lang="ja-JP" altLang="en-US" sz="1300">
              <a:latin typeface="ＭＳ Ｐゴシック"/>
            </a:rPr>
            <a:t>　この割合は、年々、上昇傾向にあり、扶助費、繰出金、補助費等など、普通会計を圧迫する要因については、充分注意する必要がある。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58420</xdr:rowOff>
    </xdr:to>
    <xdr:cxnSp macro="">
      <xdr:nvCxnSpPr>
        <xdr:cNvPr id="427" name="直線コネクタ 426"/>
        <xdr:cNvCxnSpPr/>
      </xdr:nvCxnSpPr>
      <xdr:spPr>
        <a:xfrm>
          <a:off x="15671800" y="13362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161289</xdr:rowOff>
    </xdr:to>
    <xdr:cxnSp macro="">
      <xdr:nvCxnSpPr>
        <xdr:cNvPr id="430" name="直線コネクタ 429"/>
        <xdr:cNvCxnSpPr/>
      </xdr:nvCxnSpPr>
      <xdr:spPr>
        <a:xfrm>
          <a:off x="14782800" y="13256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2" name="テキスト ボックス 431"/>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77</xdr:row>
      <xdr:rowOff>54611</xdr:rowOff>
    </xdr:to>
    <xdr:cxnSp macro="">
      <xdr:nvCxnSpPr>
        <xdr:cNvPr id="433" name="直線コネクタ 432"/>
        <xdr:cNvCxnSpPr/>
      </xdr:nvCxnSpPr>
      <xdr:spPr>
        <a:xfrm>
          <a:off x="13893800" y="128905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31750</xdr:rowOff>
    </xdr:from>
    <xdr:to>
      <xdr:col>20</xdr:col>
      <xdr:colOff>158750</xdr:colOff>
      <xdr:row>76</xdr:row>
      <xdr:rowOff>81280</xdr:rowOff>
    </xdr:to>
    <xdr:cxnSp macro="">
      <xdr:nvCxnSpPr>
        <xdr:cNvPr id="436" name="直線コネクタ 435"/>
        <xdr:cNvCxnSpPr/>
      </xdr:nvCxnSpPr>
      <xdr:spPr>
        <a:xfrm flipV="1">
          <a:off x="13004800" y="128905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38" name="テキスト ボックス 437"/>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6" name="円/楕円 44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7"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8" name="円/楕円 447"/>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49" name="テキスト ボックス 44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50" name="円/楕円 449"/>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51" name="テキスト ボックス 450"/>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152400</xdr:rowOff>
    </xdr:from>
    <xdr:to>
      <xdr:col>20</xdr:col>
      <xdr:colOff>209550</xdr:colOff>
      <xdr:row>75</xdr:row>
      <xdr:rowOff>82550</xdr:rowOff>
    </xdr:to>
    <xdr:sp macro="" textlink="">
      <xdr:nvSpPr>
        <xdr:cNvPr id="452" name="円/楕円 451"/>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92727</xdr:rowOff>
    </xdr:from>
    <xdr:ext cx="762000" cy="259045"/>
    <xdr:sp macro="" textlink="">
      <xdr:nvSpPr>
        <xdr:cNvPr id="453" name="テキスト ボックス 452"/>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4" name="円/楕円 453"/>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5" name="テキスト ボックス 454"/>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岐阜県垂井町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155125</xdr:rowOff>
    </xdr:from>
    <xdr:to>
      <xdr:col>4</xdr:col>
      <xdr:colOff>1117600</xdr:colOff>
      <xdr:row>19</xdr:row>
      <xdr:rowOff>107142</xdr:rowOff>
    </xdr:to>
    <xdr:cxnSp macro="">
      <xdr:nvCxnSpPr>
        <xdr:cNvPr id="48" name="直線コネクタ 47"/>
        <xdr:cNvCxnSpPr/>
      </xdr:nvCxnSpPr>
      <xdr:spPr bwMode="auto">
        <a:xfrm flipV="1">
          <a:off x="5003800" y="3288850"/>
          <a:ext cx="647700" cy="12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88923</xdr:rowOff>
    </xdr:from>
    <xdr:to>
      <xdr:col>4</xdr:col>
      <xdr:colOff>469900</xdr:colOff>
      <xdr:row>19</xdr:row>
      <xdr:rowOff>107142</xdr:rowOff>
    </xdr:to>
    <xdr:cxnSp macro="">
      <xdr:nvCxnSpPr>
        <xdr:cNvPr id="51" name="直線コネクタ 50"/>
        <xdr:cNvCxnSpPr/>
      </xdr:nvCxnSpPr>
      <xdr:spPr bwMode="auto">
        <a:xfrm>
          <a:off x="4305300" y="3394098"/>
          <a:ext cx="698500" cy="1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32504</xdr:rowOff>
    </xdr:from>
    <xdr:to>
      <xdr:col>3</xdr:col>
      <xdr:colOff>904875</xdr:colOff>
      <xdr:row>19</xdr:row>
      <xdr:rowOff>88923</xdr:rowOff>
    </xdr:to>
    <xdr:cxnSp macro="">
      <xdr:nvCxnSpPr>
        <xdr:cNvPr id="54" name="直線コネクタ 53"/>
        <xdr:cNvCxnSpPr/>
      </xdr:nvCxnSpPr>
      <xdr:spPr bwMode="auto">
        <a:xfrm>
          <a:off x="3606800" y="3337679"/>
          <a:ext cx="698500" cy="5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26332</xdr:rowOff>
    </xdr:from>
    <xdr:to>
      <xdr:col>3</xdr:col>
      <xdr:colOff>206375</xdr:colOff>
      <xdr:row>19</xdr:row>
      <xdr:rowOff>32504</xdr:rowOff>
    </xdr:to>
    <xdr:cxnSp macro="">
      <xdr:nvCxnSpPr>
        <xdr:cNvPr id="57" name="直線コネクタ 56"/>
        <xdr:cNvCxnSpPr/>
      </xdr:nvCxnSpPr>
      <xdr:spPr bwMode="auto">
        <a:xfrm>
          <a:off x="2908300" y="3331507"/>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104325</xdr:rowOff>
    </xdr:from>
    <xdr:to>
      <xdr:col>5</xdr:col>
      <xdr:colOff>34925</xdr:colOff>
      <xdr:row>19</xdr:row>
      <xdr:rowOff>34475</xdr:rowOff>
    </xdr:to>
    <xdr:sp macro="" textlink="">
      <xdr:nvSpPr>
        <xdr:cNvPr id="67" name="円/楕円 66"/>
        <xdr:cNvSpPr/>
      </xdr:nvSpPr>
      <xdr:spPr bwMode="auto">
        <a:xfrm>
          <a:off x="5600700" y="3238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76402</xdr:rowOff>
    </xdr:from>
    <xdr:ext cx="762000" cy="259045"/>
    <xdr:sp macro="" textlink="">
      <xdr:nvSpPr>
        <xdr:cNvPr id="68" name="人口1人当たり決算額の推移該当値テキスト130"/>
        <xdr:cNvSpPr txBox="1"/>
      </xdr:nvSpPr>
      <xdr:spPr>
        <a:xfrm>
          <a:off x="5740400" y="32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68,353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56342</xdr:rowOff>
    </xdr:from>
    <xdr:to>
      <xdr:col>4</xdr:col>
      <xdr:colOff>520700</xdr:colOff>
      <xdr:row>19</xdr:row>
      <xdr:rowOff>157942</xdr:rowOff>
    </xdr:to>
    <xdr:sp macro="" textlink="">
      <xdr:nvSpPr>
        <xdr:cNvPr id="69" name="円/楕円 68"/>
        <xdr:cNvSpPr/>
      </xdr:nvSpPr>
      <xdr:spPr bwMode="auto">
        <a:xfrm>
          <a:off x="4953000" y="336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142719</xdr:rowOff>
    </xdr:from>
    <xdr:ext cx="736600" cy="259045"/>
    <xdr:sp macro="" textlink="">
      <xdr:nvSpPr>
        <xdr:cNvPr id="70" name="テキスト ボックス 69"/>
        <xdr:cNvSpPr txBox="1"/>
      </xdr:nvSpPr>
      <xdr:spPr>
        <a:xfrm>
          <a:off x="4622800" y="344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62,952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38123</xdr:rowOff>
    </xdr:from>
    <xdr:to>
      <xdr:col>3</xdr:col>
      <xdr:colOff>955675</xdr:colOff>
      <xdr:row>19</xdr:row>
      <xdr:rowOff>139723</xdr:rowOff>
    </xdr:to>
    <xdr:sp macro="" textlink="">
      <xdr:nvSpPr>
        <xdr:cNvPr id="71" name="円/楕円 70"/>
        <xdr:cNvSpPr/>
      </xdr:nvSpPr>
      <xdr:spPr bwMode="auto">
        <a:xfrm>
          <a:off x="4254500" y="334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124500</xdr:rowOff>
    </xdr:from>
    <xdr:ext cx="762000" cy="259045"/>
    <xdr:sp macro="" textlink="">
      <xdr:nvSpPr>
        <xdr:cNvPr id="72" name="テキスト ボックス 71"/>
        <xdr:cNvSpPr txBox="1"/>
      </xdr:nvSpPr>
      <xdr:spPr>
        <a:xfrm>
          <a:off x="3924300" y="342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153154</xdr:rowOff>
    </xdr:from>
    <xdr:to>
      <xdr:col>3</xdr:col>
      <xdr:colOff>257175</xdr:colOff>
      <xdr:row>19</xdr:row>
      <xdr:rowOff>83304</xdr:rowOff>
    </xdr:to>
    <xdr:sp macro="" textlink="">
      <xdr:nvSpPr>
        <xdr:cNvPr id="73" name="円/楕円 72"/>
        <xdr:cNvSpPr/>
      </xdr:nvSpPr>
      <xdr:spPr bwMode="auto">
        <a:xfrm>
          <a:off x="3556000" y="328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68081</xdr:rowOff>
    </xdr:from>
    <xdr:ext cx="762000" cy="259045"/>
    <xdr:sp macro="" textlink="">
      <xdr:nvSpPr>
        <xdr:cNvPr id="74" name="テキスト ボックス 73"/>
        <xdr:cNvSpPr txBox="1"/>
      </xdr:nvSpPr>
      <xdr:spPr>
        <a:xfrm>
          <a:off x="3225800" y="3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146982</xdr:rowOff>
    </xdr:from>
    <xdr:to>
      <xdr:col>2</xdr:col>
      <xdr:colOff>692150</xdr:colOff>
      <xdr:row>19</xdr:row>
      <xdr:rowOff>77132</xdr:rowOff>
    </xdr:to>
    <xdr:sp macro="" textlink="">
      <xdr:nvSpPr>
        <xdr:cNvPr id="75" name="円/楕円 74"/>
        <xdr:cNvSpPr/>
      </xdr:nvSpPr>
      <xdr:spPr bwMode="auto">
        <a:xfrm>
          <a:off x="2857500" y="328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61909</xdr:rowOff>
    </xdr:from>
    <xdr:ext cx="762000" cy="259045"/>
    <xdr:sp macro="" textlink="">
      <xdr:nvSpPr>
        <xdr:cNvPr id="76" name="テキスト ボックス 75"/>
        <xdr:cNvSpPr txBox="1"/>
      </xdr:nvSpPr>
      <xdr:spPr>
        <a:xfrm>
          <a:off x="2527300" y="336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25464</xdr:rowOff>
    </xdr:from>
    <xdr:to>
      <xdr:col>4</xdr:col>
      <xdr:colOff>1117600</xdr:colOff>
      <xdr:row>37</xdr:row>
      <xdr:rowOff>42532</xdr:rowOff>
    </xdr:to>
    <xdr:cxnSp macro="">
      <xdr:nvCxnSpPr>
        <xdr:cNvPr id="110" name="直線コネクタ 109"/>
        <xdr:cNvCxnSpPr/>
      </xdr:nvCxnSpPr>
      <xdr:spPr bwMode="auto">
        <a:xfrm>
          <a:off x="5003800" y="6978714"/>
          <a:ext cx="647700" cy="188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281077</xdr:rowOff>
    </xdr:from>
    <xdr:to>
      <xdr:col>4</xdr:col>
      <xdr:colOff>469900</xdr:colOff>
      <xdr:row>36</xdr:row>
      <xdr:rowOff>25464</xdr:rowOff>
    </xdr:to>
    <xdr:cxnSp macro="">
      <xdr:nvCxnSpPr>
        <xdr:cNvPr id="113" name="直線コネクタ 112"/>
        <xdr:cNvCxnSpPr/>
      </xdr:nvCxnSpPr>
      <xdr:spPr bwMode="auto">
        <a:xfrm>
          <a:off x="4305300" y="6891427"/>
          <a:ext cx="698500" cy="8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2315</xdr:rowOff>
    </xdr:from>
    <xdr:ext cx="736600" cy="259045"/>
    <xdr:sp macro="" textlink="">
      <xdr:nvSpPr>
        <xdr:cNvPr id="115" name="テキスト ボックス 114"/>
        <xdr:cNvSpPr txBox="1"/>
      </xdr:nvSpPr>
      <xdr:spPr>
        <a:xfrm>
          <a:off x="4622800" y="66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62840</xdr:rowOff>
    </xdr:from>
    <xdr:to>
      <xdr:col>3</xdr:col>
      <xdr:colOff>904875</xdr:colOff>
      <xdr:row>35</xdr:row>
      <xdr:rowOff>281077</xdr:rowOff>
    </xdr:to>
    <xdr:cxnSp macro="">
      <xdr:nvCxnSpPr>
        <xdr:cNvPr id="116" name="直線コネクタ 115"/>
        <xdr:cNvCxnSpPr/>
      </xdr:nvCxnSpPr>
      <xdr:spPr bwMode="auto">
        <a:xfrm>
          <a:off x="3606800" y="6673190"/>
          <a:ext cx="698500" cy="21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272178</xdr:rowOff>
    </xdr:from>
    <xdr:ext cx="762000" cy="259045"/>
    <xdr:sp macro="" textlink="">
      <xdr:nvSpPr>
        <xdr:cNvPr id="118" name="テキスト ボックス 117"/>
        <xdr:cNvSpPr txBox="1"/>
      </xdr:nvSpPr>
      <xdr:spPr>
        <a:xfrm>
          <a:off x="3924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33083</xdr:rowOff>
    </xdr:from>
    <xdr:to>
      <xdr:col>3</xdr:col>
      <xdr:colOff>206375</xdr:colOff>
      <xdr:row>35</xdr:row>
      <xdr:rowOff>62840</xdr:rowOff>
    </xdr:to>
    <xdr:cxnSp macro="">
      <xdr:nvCxnSpPr>
        <xdr:cNvPr id="119" name="直線コネクタ 118"/>
        <xdr:cNvCxnSpPr/>
      </xdr:nvCxnSpPr>
      <xdr:spPr bwMode="auto">
        <a:xfrm>
          <a:off x="2908300" y="6643433"/>
          <a:ext cx="698500" cy="2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163182</xdr:rowOff>
    </xdr:from>
    <xdr:to>
      <xdr:col>5</xdr:col>
      <xdr:colOff>34925</xdr:colOff>
      <xdr:row>37</xdr:row>
      <xdr:rowOff>93332</xdr:rowOff>
    </xdr:to>
    <xdr:sp macro="" textlink="">
      <xdr:nvSpPr>
        <xdr:cNvPr id="129" name="円/楕円 128"/>
        <xdr:cNvSpPr/>
      </xdr:nvSpPr>
      <xdr:spPr bwMode="auto">
        <a:xfrm>
          <a:off x="5600700" y="711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135259</xdr:rowOff>
    </xdr:from>
    <xdr:ext cx="762000" cy="259045"/>
    <xdr:sp macro="" textlink="">
      <xdr:nvSpPr>
        <xdr:cNvPr id="130" name="人口1人当たり決算額の推移該当値テキスト445"/>
        <xdr:cNvSpPr txBox="1"/>
      </xdr:nvSpPr>
      <xdr:spPr>
        <a:xfrm>
          <a:off x="5740400" y="708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317564</xdr:rowOff>
    </xdr:from>
    <xdr:to>
      <xdr:col>4</xdr:col>
      <xdr:colOff>520700</xdr:colOff>
      <xdr:row>36</xdr:row>
      <xdr:rowOff>76264</xdr:rowOff>
    </xdr:to>
    <xdr:sp macro="" textlink="">
      <xdr:nvSpPr>
        <xdr:cNvPr id="131" name="円/楕円 130"/>
        <xdr:cNvSpPr/>
      </xdr:nvSpPr>
      <xdr:spPr bwMode="auto">
        <a:xfrm>
          <a:off x="4953000" y="692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61041</xdr:rowOff>
    </xdr:from>
    <xdr:ext cx="736600" cy="259045"/>
    <xdr:sp macro="" textlink="">
      <xdr:nvSpPr>
        <xdr:cNvPr id="132" name="テキスト ボックス 131"/>
        <xdr:cNvSpPr txBox="1"/>
      </xdr:nvSpPr>
      <xdr:spPr>
        <a:xfrm>
          <a:off x="4622800" y="701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230277</xdr:rowOff>
    </xdr:from>
    <xdr:to>
      <xdr:col>3</xdr:col>
      <xdr:colOff>955675</xdr:colOff>
      <xdr:row>35</xdr:row>
      <xdr:rowOff>331877</xdr:rowOff>
    </xdr:to>
    <xdr:sp macro="" textlink="">
      <xdr:nvSpPr>
        <xdr:cNvPr id="133" name="円/楕円 132"/>
        <xdr:cNvSpPr/>
      </xdr:nvSpPr>
      <xdr:spPr bwMode="auto">
        <a:xfrm>
          <a:off x="4254500" y="684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316654</xdr:rowOff>
    </xdr:from>
    <xdr:ext cx="762000" cy="259045"/>
    <xdr:sp macro="" textlink="">
      <xdr:nvSpPr>
        <xdr:cNvPr id="134" name="テキスト ボックス 133"/>
        <xdr:cNvSpPr txBox="1"/>
      </xdr:nvSpPr>
      <xdr:spPr>
        <a:xfrm>
          <a:off x="3924300" y="692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12040</xdr:rowOff>
    </xdr:from>
    <xdr:to>
      <xdr:col>3</xdr:col>
      <xdr:colOff>257175</xdr:colOff>
      <xdr:row>35</xdr:row>
      <xdr:rowOff>113640</xdr:rowOff>
    </xdr:to>
    <xdr:sp macro="" textlink="">
      <xdr:nvSpPr>
        <xdr:cNvPr id="135" name="円/楕円 134"/>
        <xdr:cNvSpPr/>
      </xdr:nvSpPr>
      <xdr:spPr bwMode="auto">
        <a:xfrm>
          <a:off x="3556000" y="662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123817</xdr:rowOff>
    </xdr:from>
    <xdr:ext cx="762000" cy="259045"/>
    <xdr:sp macro="" textlink="">
      <xdr:nvSpPr>
        <xdr:cNvPr id="136" name="テキスト ボックス 135"/>
        <xdr:cNvSpPr txBox="1"/>
      </xdr:nvSpPr>
      <xdr:spPr>
        <a:xfrm>
          <a:off x="3225800" y="63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325183</xdr:rowOff>
    </xdr:from>
    <xdr:to>
      <xdr:col>2</xdr:col>
      <xdr:colOff>692150</xdr:colOff>
      <xdr:row>35</xdr:row>
      <xdr:rowOff>83883</xdr:rowOff>
    </xdr:to>
    <xdr:sp macro="" textlink="">
      <xdr:nvSpPr>
        <xdr:cNvPr id="137" name="円/楕円 136"/>
        <xdr:cNvSpPr/>
      </xdr:nvSpPr>
      <xdr:spPr bwMode="auto">
        <a:xfrm>
          <a:off x="2857500" y="659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94061</xdr:rowOff>
    </xdr:from>
    <xdr:ext cx="762000" cy="259045"/>
    <xdr:sp macro="" textlink="">
      <xdr:nvSpPr>
        <xdr:cNvPr id="138" name="テキスト ボックス 137"/>
        <xdr:cNvSpPr txBox="1"/>
      </xdr:nvSpPr>
      <xdr:spPr>
        <a:xfrm>
          <a:off x="2527300" y="63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「財政調整基金残高」については、少しずつ基金保有額が増加傾向にあるため、標準財政規模比も上昇傾向にある。</a:t>
          </a:r>
        </a:p>
        <a:p>
          <a:r>
            <a:rPr kumimoji="1" lang="ja-JP" altLang="en-US" sz="1400">
              <a:latin typeface="ＭＳ ゴシック" pitchFamily="49" charset="-128"/>
              <a:ea typeface="ＭＳ ゴシック" pitchFamily="49" charset="-128"/>
            </a:rPr>
            <a:t>　一方、「実質収支額」は年々低下傾向にあり、さらに「実質単年度収支」は、平成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年度以降マイナスとなっている。</a:t>
          </a:r>
        </a:p>
        <a:p>
          <a:r>
            <a:rPr kumimoji="1" lang="ja-JP" altLang="en-US" sz="1400">
              <a:latin typeface="ＭＳ ゴシック" pitchFamily="49" charset="-128"/>
              <a:ea typeface="ＭＳ ゴシック" pitchFamily="49" charset="-128"/>
            </a:rPr>
            <a:t>　将来の大型事業を見据え、経常的経費の抑制に努めるとともに、財政状況の厳しい中、将来負担の軽減に向け、基金の積み立てを継続していく必要がある。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一般会計及び連結する各特別会計については、いずれも黒字決算で推移している。</a:t>
          </a:r>
        </a:p>
        <a:p>
          <a:r>
            <a:rPr kumimoji="1" lang="ja-JP" altLang="en-US" sz="1400">
              <a:latin typeface="ＭＳ ゴシック" pitchFamily="49" charset="-128"/>
              <a:ea typeface="ＭＳ ゴシック" pitchFamily="49" charset="-128"/>
            </a:rPr>
            <a:t>　構成では、「水道事業会計」、「一般会計」、「国民健康保険特別会計」の順に大きな数値を示している。</a:t>
          </a:r>
        </a:p>
        <a:p>
          <a:r>
            <a:rPr kumimoji="1" lang="ja-JP" altLang="en-US" sz="1400">
              <a:latin typeface="ＭＳ ゴシック" pitchFamily="49" charset="-128"/>
              <a:ea typeface="ＭＳ ゴシック" pitchFamily="49" charset="-128"/>
            </a:rPr>
            <a:t>　現在、「水道事業会計」でも大きな事業が進められているところであるが、今後は「一般会計」でも多くの大型事業が見込まれるため、黒字決算の維持に向け、より計画的な財政運営が重要である。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現在、元利償還金は、年々減少傾向にある。</a:t>
          </a:r>
        </a:p>
        <a:p>
          <a:r>
            <a:rPr kumimoji="1" lang="ja-JP" altLang="en-US" sz="1400">
              <a:latin typeface="ＭＳ ゴシック" pitchFamily="49" charset="-128"/>
              <a:ea typeface="ＭＳ ゴシック" pitchFamily="49" charset="-128"/>
            </a:rPr>
            <a:t>　繰入金については、公共下水道事業繰入金が大部分であることから、事業内容・計画を再検討し、起債の借入れを抑制するとともに、独立採算制を意識した事業運営に取り組む必要がある。</a:t>
          </a:r>
        </a:p>
        <a:p>
          <a:r>
            <a:rPr kumimoji="1" lang="ja-JP" altLang="en-US" sz="1400">
              <a:latin typeface="ＭＳ ゴシック" pitchFamily="49" charset="-128"/>
              <a:ea typeface="ＭＳ ゴシック" pitchFamily="49" charset="-128"/>
            </a:rPr>
            <a:t>　今後、大型事業に取り組む際には、緊急性、住民ニーズを的確に把握し、事業の優先度を厳しく点検しながら、起債の新規発行の抑制に努める必要がある。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「将来負担額」では、特に一般会計において、臨時財政対策債以外の起債については、できる限り新規借入を行わない方向で進めているため、地方債の現在高（未償還額）は減少傾向にある。</a:t>
          </a:r>
        </a:p>
        <a:p>
          <a:r>
            <a:rPr kumimoji="1" lang="ja-JP" altLang="en-US" sz="1400">
              <a:latin typeface="ＭＳ ゴシック" pitchFamily="49" charset="-128"/>
              <a:ea typeface="ＭＳ ゴシック" pitchFamily="49" charset="-128"/>
            </a:rPr>
            <a:t>　「充当可能財源等」については、この先の大型事業を見据え、基金積立を行っていく必要がある。</a:t>
          </a:r>
        </a:p>
        <a:p>
          <a:r>
            <a:rPr kumimoji="1" lang="ja-JP" altLang="en-US" sz="1400">
              <a:latin typeface="ＭＳ ゴシック" pitchFamily="49" charset="-128"/>
              <a:ea typeface="ＭＳ ゴシック" pitchFamily="49" charset="-128"/>
            </a:rPr>
            <a:t>　当面、「将来負担比率」は低い位置で推移していくものと思われるが、この先見込まれる大型事業（庁舎問題、幼保一元化など）の実施とともに、「将来負担比率」も上昇していくことが想定される。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8569191</v>
      </c>
      <c r="BO4" s="379"/>
      <c r="BP4" s="379"/>
      <c r="BQ4" s="379"/>
      <c r="BR4" s="379"/>
      <c r="BS4" s="379"/>
      <c r="BT4" s="379"/>
      <c r="BU4" s="380"/>
      <c r="BV4" s="378">
        <v>8475799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8165480</v>
      </c>
      <c r="BO5" s="384"/>
      <c r="BP5" s="384"/>
      <c r="BQ5" s="384"/>
      <c r="BR5" s="384"/>
      <c r="BS5" s="384"/>
      <c r="BT5" s="384"/>
      <c r="BU5" s="385"/>
      <c r="BV5" s="383">
        <v>8026460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82.2</v>
      </c>
      <c r="CU5" s="354"/>
      <c r="CV5" s="354"/>
      <c r="CW5" s="354"/>
      <c r="CX5" s="354"/>
      <c r="CY5" s="354"/>
      <c r="CZ5" s="354"/>
      <c r="DA5" s="355"/>
      <c r="DB5" s="353">
        <v>83.5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403711</v>
      </c>
      <c r="BO6" s="384"/>
      <c r="BP6" s="384"/>
      <c r="BQ6" s="384"/>
      <c r="BR6" s="384"/>
      <c r="BS6" s="384"/>
      <c r="BT6" s="384"/>
      <c r="BU6" s="385"/>
      <c r="BV6" s="383">
        <v>449339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89.5</v>
      </c>
      <c r="CU6" s="530"/>
      <c r="CV6" s="530"/>
      <c r="CW6" s="530"/>
      <c r="CX6" s="530"/>
      <c r="CY6" s="530"/>
      <c r="CZ6" s="530"/>
      <c r="DA6" s="531"/>
      <c r="DB6" s="529">
        <v>91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44949</v>
      </c>
      <c r="BO7" s="384"/>
      <c r="BP7" s="384"/>
      <c r="BQ7" s="384"/>
      <c r="BR7" s="384"/>
      <c r="BS7" s="384"/>
      <c r="BT7" s="384"/>
      <c r="BU7" s="385"/>
      <c r="BV7" s="383">
        <v>20250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5949617</v>
      </c>
      <c r="CU7" s="384"/>
      <c r="CV7" s="384"/>
      <c r="CW7" s="384"/>
      <c r="CX7" s="384"/>
      <c r="CY7" s="384"/>
      <c r="CZ7" s="384"/>
      <c r="DA7" s="385"/>
      <c r="DB7" s="383">
        <v>6019700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358762</v>
      </c>
      <c r="BO8" s="384"/>
      <c r="BP8" s="384"/>
      <c r="BQ8" s="384"/>
      <c r="BR8" s="384"/>
      <c r="BS8" s="384"/>
      <c r="BT8" s="384"/>
      <c r="BU8" s="385"/>
      <c r="BV8" s="383">
        <v>429089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0.72</v>
      </c>
      <c r="CU8" s="493"/>
      <c r="CV8" s="493"/>
      <c r="CW8" s="493"/>
      <c r="CX8" s="493"/>
      <c r="CY8" s="493"/>
      <c r="CZ8" s="493"/>
      <c r="DA8" s="494"/>
      <c r="DB8" s="492">
        <v>0.7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28505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-70327</v>
      </c>
      <c r="BO9" s="384"/>
      <c r="BP9" s="384"/>
      <c r="BQ9" s="384"/>
      <c r="BR9" s="384"/>
      <c r="BS9" s="384"/>
      <c r="BT9" s="384"/>
      <c r="BU9" s="385"/>
      <c r="BV9" s="383">
        <v>-110459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9.1</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28895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46183</v>
      </c>
      <c r="BO10" s="384"/>
      <c r="BP10" s="384"/>
      <c r="BQ10" s="384"/>
      <c r="BR10" s="384"/>
      <c r="BS10" s="384"/>
      <c r="BT10" s="384"/>
      <c r="BU10" s="385"/>
      <c r="BV10" s="383">
        <v>484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28282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4012</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27498</v>
      </c>
      <c r="S13" s="485"/>
      <c r="T13" s="485"/>
      <c r="U13" s="485"/>
      <c r="V13" s="486"/>
      <c r="W13" s="472" t="s">
        <v>123</v>
      </c>
      <c r="X13" s="396"/>
      <c r="Y13" s="396"/>
      <c r="Z13" s="396"/>
      <c r="AA13" s="396"/>
      <c r="AB13" s="397"/>
      <c r="AC13" s="359">
        <v>260</v>
      </c>
      <c r="AD13" s="360"/>
      <c r="AE13" s="360"/>
      <c r="AF13" s="360"/>
      <c r="AG13" s="361"/>
      <c r="AH13" s="359">
        <v>444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-28156</v>
      </c>
      <c r="BO13" s="384"/>
      <c r="BP13" s="384"/>
      <c r="BQ13" s="384"/>
      <c r="BR13" s="384"/>
      <c r="BS13" s="384"/>
      <c r="BT13" s="384"/>
      <c r="BU13" s="385"/>
      <c r="BV13" s="383">
        <v>-109975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28529</v>
      </c>
      <c r="S14" s="485"/>
      <c r="T14" s="485"/>
      <c r="U14" s="485"/>
      <c r="V14" s="486"/>
      <c r="W14" s="487"/>
      <c r="X14" s="399"/>
      <c r="Y14" s="399"/>
      <c r="Z14" s="399"/>
      <c r="AA14" s="399"/>
      <c r="AB14" s="400"/>
      <c r="AC14" s="477">
        <v>1.9</v>
      </c>
      <c r="AD14" s="478"/>
      <c r="AE14" s="478"/>
      <c r="AF14" s="478"/>
      <c r="AG14" s="479"/>
      <c r="AH14" s="477">
        <v>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3.6</v>
      </c>
      <c r="CU14" s="456"/>
      <c r="CV14" s="456"/>
      <c r="CW14" s="456"/>
      <c r="CX14" s="456"/>
      <c r="CY14" s="456"/>
      <c r="CZ14" s="456"/>
      <c r="DA14" s="457"/>
      <c r="DB14" s="488">
        <v>2.9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27673</v>
      </c>
      <c r="S15" s="485"/>
      <c r="T15" s="485"/>
      <c r="U15" s="485"/>
      <c r="V15" s="486"/>
      <c r="W15" s="472" t="s">
        <v>130</v>
      </c>
      <c r="X15" s="396"/>
      <c r="Y15" s="396"/>
      <c r="Z15" s="396"/>
      <c r="AA15" s="396"/>
      <c r="AB15" s="397"/>
      <c r="AC15" s="359">
        <v>5682</v>
      </c>
      <c r="AD15" s="360"/>
      <c r="AE15" s="360"/>
      <c r="AF15" s="360"/>
      <c r="AG15" s="361"/>
      <c r="AH15" s="359">
        <v>6526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3187123</v>
      </c>
      <c r="BO15" s="379"/>
      <c r="BP15" s="379"/>
      <c r="BQ15" s="379"/>
      <c r="BR15" s="379"/>
      <c r="BS15" s="379"/>
      <c r="BT15" s="379"/>
      <c r="BU15" s="380"/>
      <c r="BV15" s="378">
        <v>3312761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42.5</v>
      </c>
      <c r="AD16" s="478"/>
      <c r="AE16" s="478"/>
      <c r="AF16" s="478"/>
      <c r="AG16" s="479"/>
      <c r="AH16" s="477">
        <v>44.9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4505476</v>
      </c>
      <c r="BO16" s="384"/>
      <c r="BP16" s="384"/>
      <c r="BQ16" s="384"/>
      <c r="BR16" s="384"/>
      <c r="BS16" s="384"/>
      <c r="BT16" s="384"/>
      <c r="BU16" s="385"/>
      <c r="BV16" s="383">
        <v>4545640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7422</v>
      </c>
      <c r="AD17" s="360"/>
      <c r="AE17" s="360"/>
      <c r="AF17" s="360"/>
      <c r="AG17" s="361"/>
      <c r="AH17" s="359">
        <v>7541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4096298</v>
      </c>
      <c r="BO17" s="384"/>
      <c r="BP17" s="384"/>
      <c r="BQ17" s="384"/>
      <c r="BR17" s="384"/>
      <c r="BS17" s="384"/>
      <c r="BT17" s="384"/>
      <c r="BU17" s="385"/>
      <c r="BV17" s="383">
        <v>4283605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57.09</v>
      </c>
      <c r="M18" s="448"/>
      <c r="N18" s="448"/>
      <c r="O18" s="448"/>
      <c r="P18" s="448"/>
      <c r="Q18" s="448"/>
      <c r="R18" s="449"/>
      <c r="S18" s="449"/>
      <c r="T18" s="449"/>
      <c r="U18" s="449"/>
      <c r="V18" s="450"/>
      <c r="W18" s="464"/>
      <c r="X18" s="465"/>
      <c r="Y18" s="465"/>
      <c r="Z18" s="465"/>
      <c r="AA18" s="465"/>
      <c r="AB18" s="473"/>
      <c r="AC18" s="347">
        <v>55.5</v>
      </c>
      <c r="AD18" s="348"/>
      <c r="AE18" s="348"/>
      <c r="AF18" s="348"/>
      <c r="AG18" s="451"/>
      <c r="AH18" s="347">
        <v>51.8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4977204</v>
      </c>
      <c r="BO18" s="384"/>
      <c r="BP18" s="384"/>
      <c r="BQ18" s="384"/>
      <c r="BR18" s="384"/>
      <c r="BS18" s="384"/>
      <c r="BT18" s="384"/>
      <c r="BU18" s="385"/>
      <c r="BV18" s="383">
        <v>4875136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499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6711299</v>
      </c>
      <c r="BO19" s="384"/>
      <c r="BP19" s="384"/>
      <c r="BQ19" s="384"/>
      <c r="BR19" s="384"/>
      <c r="BS19" s="384"/>
      <c r="BT19" s="384"/>
      <c r="BU19" s="385"/>
      <c r="BV19" s="383">
        <v>6724019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9245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4651356</v>
      </c>
      <c r="BO23" s="384"/>
      <c r="BP23" s="384"/>
      <c r="BQ23" s="384"/>
      <c r="BR23" s="384"/>
      <c r="BS23" s="384"/>
      <c r="BT23" s="384"/>
      <c r="BU23" s="385"/>
      <c r="BV23" s="383">
        <v>4713462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7300</v>
      </c>
      <c r="R24" s="360"/>
      <c r="S24" s="360"/>
      <c r="T24" s="360"/>
      <c r="U24" s="360"/>
      <c r="V24" s="361"/>
      <c r="W24" s="425"/>
      <c r="X24" s="416"/>
      <c r="Y24" s="417"/>
      <c r="Z24" s="356" t="s">
        <v>154</v>
      </c>
      <c r="AA24" s="357"/>
      <c r="AB24" s="357"/>
      <c r="AC24" s="357"/>
      <c r="AD24" s="357"/>
      <c r="AE24" s="357"/>
      <c r="AF24" s="357"/>
      <c r="AG24" s="358"/>
      <c r="AH24" s="359">
        <v>174</v>
      </c>
      <c r="AI24" s="360"/>
      <c r="AJ24" s="360"/>
      <c r="AK24" s="360"/>
      <c r="AL24" s="361"/>
      <c r="AM24" s="359">
        <v>504078</v>
      </c>
      <c r="AN24" s="360"/>
      <c r="AO24" s="360"/>
      <c r="AP24" s="360"/>
      <c r="AQ24" s="360"/>
      <c r="AR24" s="361"/>
      <c r="AS24" s="359">
        <v>2897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4383994</v>
      </c>
      <c r="BO24" s="384"/>
      <c r="BP24" s="384"/>
      <c r="BQ24" s="384"/>
      <c r="BR24" s="384"/>
      <c r="BS24" s="384"/>
      <c r="BT24" s="384"/>
      <c r="BU24" s="385"/>
      <c r="BV24" s="383">
        <v>4224236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6250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4850</v>
      </c>
      <c r="R26" s="360"/>
      <c r="S26" s="360"/>
      <c r="T26" s="360"/>
      <c r="U26" s="360"/>
      <c r="V26" s="361"/>
      <c r="W26" s="425"/>
      <c r="X26" s="416"/>
      <c r="Y26" s="417"/>
      <c r="Z26" s="356" t="s">
        <v>160</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2900</v>
      </c>
      <c r="R27" s="360"/>
      <c r="S27" s="360"/>
      <c r="T27" s="360"/>
      <c r="U27" s="360"/>
      <c r="V27" s="361"/>
      <c r="W27" s="425"/>
      <c r="X27" s="416"/>
      <c r="Y27" s="417"/>
      <c r="Z27" s="356" t="s">
        <v>163</v>
      </c>
      <c r="AA27" s="357"/>
      <c r="AB27" s="357"/>
      <c r="AC27" s="357"/>
      <c r="AD27" s="357"/>
      <c r="AE27" s="357"/>
      <c r="AF27" s="357"/>
      <c r="AG27" s="358"/>
      <c r="AH27" s="359">
        <v>10</v>
      </c>
      <c r="AI27" s="360"/>
      <c r="AJ27" s="360"/>
      <c r="AK27" s="360"/>
      <c r="AL27" s="361"/>
      <c r="AM27" s="359">
        <v>28820</v>
      </c>
      <c r="AN27" s="360"/>
      <c r="AO27" s="360"/>
      <c r="AP27" s="360"/>
      <c r="AQ27" s="360"/>
      <c r="AR27" s="361"/>
      <c r="AS27" s="359">
        <v>2882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350000</v>
      </c>
      <c r="BO27" s="387"/>
      <c r="BP27" s="387"/>
      <c r="BQ27" s="387"/>
      <c r="BR27" s="387"/>
      <c r="BS27" s="387"/>
      <c r="BT27" s="387"/>
      <c r="BU27" s="388"/>
      <c r="BV27" s="386">
        <v>350000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910482</v>
      </c>
      <c r="BO28" s="379"/>
      <c r="BP28" s="379"/>
      <c r="BQ28" s="379"/>
      <c r="BR28" s="379"/>
      <c r="BS28" s="379"/>
      <c r="BT28" s="379"/>
      <c r="BU28" s="380"/>
      <c r="BV28" s="378">
        <v>868311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11</v>
      </c>
      <c r="M29" s="360"/>
      <c r="N29" s="360"/>
      <c r="O29" s="360"/>
      <c r="P29" s="361"/>
      <c r="Q29" s="359">
        <v>2350</v>
      </c>
      <c r="R29" s="360"/>
      <c r="S29" s="360"/>
      <c r="T29" s="360"/>
      <c r="U29" s="360"/>
      <c r="V29" s="361"/>
      <c r="W29" s="426"/>
      <c r="X29" s="427"/>
      <c r="Y29" s="428"/>
      <c r="Z29" s="356" t="s">
        <v>170</v>
      </c>
      <c r="AA29" s="357"/>
      <c r="AB29" s="357"/>
      <c r="AC29" s="357"/>
      <c r="AD29" s="357"/>
      <c r="AE29" s="357"/>
      <c r="AF29" s="357"/>
      <c r="AG29" s="358"/>
      <c r="AH29" s="359">
        <v>184</v>
      </c>
      <c r="AI29" s="360"/>
      <c r="AJ29" s="360"/>
      <c r="AK29" s="360"/>
      <c r="AL29" s="361"/>
      <c r="AM29" s="359">
        <v>532898</v>
      </c>
      <c r="AN29" s="360"/>
      <c r="AO29" s="360"/>
      <c r="AP29" s="360"/>
      <c r="AQ29" s="360"/>
      <c r="AR29" s="361"/>
      <c r="AS29" s="359">
        <v>2896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208362</v>
      </c>
      <c r="BO29" s="384"/>
      <c r="BP29" s="384"/>
      <c r="BQ29" s="384"/>
      <c r="BR29" s="384"/>
      <c r="BS29" s="384"/>
      <c r="BT29" s="384"/>
      <c r="BU29" s="385"/>
      <c r="BV29" s="383">
        <v>208243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1340434</v>
      </c>
      <c r="BO30" s="387"/>
      <c r="BP30" s="387"/>
      <c r="BQ30" s="387"/>
      <c r="BR30" s="387"/>
      <c r="BS30" s="387"/>
      <c r="BT30" s="387"/>
      <c r="BU30" s="388"/>
      <c r="BV30" s="386">
        <v>1339762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大垣衛生施設組合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垂井町土地開発公社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不破郡障害者総合支援認定審査会特別会計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不破郡介護認定審査会特別会計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岐阜県市町村職員退職手当組合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不破消防組合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西南濃老人福祉施設事務組合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西南濃粗大廃棄物処理組合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5428</v>
      </c>
      <c r="J41" s="83">
        <v>5039</v>
      </c>
      <c r="K41" s="83">
        <v>4896</v>
      </c>
      <c r="L41" s="83">
        <v>4713</v>
      </c>
      <c r="M41" s="84">
        <v>4651</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5958</v>
      </c>
      <c r="J43" s="87">
        <v>5202</v>
      </c>
      <c r="K43" s="87">
        <v>5137</v>
      </c>
      <c r="L43" s="87">
        <v>5101</v>
      </c>
      <c r="M43" s="88">
        <v>5273</v>
      </c>
    </row>
    <row r="44" spans="2:13" ht="27.75" customHeight="1">
      <c r="B44" s="1171"/>
      <c r="C44" s="1172"/>
      <c r="D44" s="85"/>
      <c r="E44" s="1175" t="s">
        <v>28</v>
      </c>
      <c r="F44" s="1175"/>
      <c r="G44" s="1175"/>
      <c r="H44" s="1176"/>
      <c r="I44" s="86">
        <v>331</v>
      </c>
      <c r="J44" s="87">
        <v>241</v>
      </c>
      <c r="K44" s="87">
        <v>165</v>
      </c>
      <c r="L44" s="87">
        <v>97</v>
      </c>
      <c r="M44" s="88">
        <v>207</v>
      </c>
    </row>
    <row r="45" spans="2:13" ht="27.75" customHeight="1">
      <c r="B45" s="1171"/>
      <c r="C45" s="1172"/>
      <c r="D45" s="85"/>
      <c r="E45" s="1175" t="s">
        <v>29</v>
      </c>
      <c r="F45" s="1175"/>
      <c r="G45" s="1175"/>
      <c r="H45" s="1176"/>
      <c r="I45" s="86">
        <v>1281</v>
      </c>
      <c r="J45" s="87">
        <v>1385</v>
      </c>
      <c r="K45" s="87">
        <v>1262</v>
      </c>
      <c r="L45" s="87">
        <v>1289</v>
      </c>
      <c r="M45" s="88">
        <v>1172</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2860</v>
      </c>
      <c r="J49" s="87">
        <v>3057</v>
      </c>
      <c r="K49" s="87">
        <v>2761</v>
      </c>
      <c r="L49" s="87">
        <v>2793</v>
      </c>
      <c r="M49" s="88">
        <v>2956</v>
      </c>
    </row>
    <row r="50" spans="2:13" ht="27.75" customHeight="1">
      <c r="B50" s="1171"/>
      <c r="C50" s="1172"/>
      <c r="D50" s="85"/>
      <c r="E50" s="1175" t="s">
        <v>35</v>
      </c>
      <c r="F50" s="1175"/>
      <c r="G50" s="1175"/>
      <c r="H50" s="1176"/>
      <c r="I50" s="86">
        <v>67</v>
      </c>
      <c r="J50" s="87">
        <v>51</v>
      </c>
      <c r="K50" s="87">
        <v>34</v>
      </c>
      <c r="L50" s="87">
        <v>25</v>
      </c>
      <c r="M50" s="88">
        <v>18</v>
      </c>
    </row>
    <row r="51" spans="2:13" ht="27.75" customHeight="1">
      <c r="B51" s="1173"/>
      <c r="C51" s="1174"/>
      <c r="D51" s="85"/>
      <c r="E51" s="1175" t="s">
        <v>36</v>
      </c>
      <c r="F51" s="1175"/>
      <c r="G51" s="1175"/>
      <c r="H51" s="1176"/>
      <c r="I51" s="86">
        <v>8178</v>
      </c>
      <c r="J51" s="87">
        <v>8177</v>
      </c>
      <c r="K51" s="87">
        <v>8138</v>
      </c>
      <c r="L51" s="87">
        <v>8227</v>
      </c>
      <c r="M51" s="88">
        <v>8141</v>
      </c>
    </row>
    <row r="52" spans="2:13" ht="27.75" customHeight="1" thickBot="1">
      <c r="B52" s="1177" t="s">
        <v>37</v>
      </c>
      <c r="C52" s="1178"/>
      <c r="D52" s="90"/>
      <c r="E52" s="1179" t="s">
        <v>38</v>
      </c>
      <c r="F52" s="1179"/>
      <c r="G52" s="1179"/>
      <c r="H52" s="1180"/>
      <c r="I52" s="91">
        <v>1894</v>
      </c>
      <c r="J52" s="92">
        <v>582</v>
      </c>
      <c r="K52" s="92">
        <v>526</v>
      </c>
      <c r="L52" s="92">
        <v>156</v>
      </c>
      <c r="M52" s="93">
        <v>189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28920</v>
      </c>
      <c r="E3" s="116"/>
      <c r="F3" s="117">
        <v>59338</v>
      </c>
      <c r="G3" s="118"/>
      <c r="H3" s="119"/>
    </row>
    <row r="4" spans="1:8">
      <c r="A4" s="120"/>
      <c r="B4" s="121"/>
      <c r="C4" s="122"/>
      <c r="D4" s="123">
        <v>17910</v>
      </c>
      <c r="E4" s="124"/>
      <c r="F4" s="125">
        <v>34073</v>
      </c>
      <c r="G4" s="126"/>
      <c r="H4" s="127"/>
    </row>
    <row r="5" spans="1:8">
      <c r="A5" s="108" t="s">
        <v>511</v>
      </c>
      <c r="B5" s="113"/>
      <c r="C5" s="114"/>
      <c r="D5" s="115">
        <v>36831</v>
      </c>
      <c r="E5" s="116"/>
      <c r="F5" s="117">
        <v>51262</v>
      </c>
      <c r="G5" s="118"/>
      <c r="H5" s="119"/>
    </row>
    <row r="6" spans="1:8">
      <c r="A6" s="120"/>
      <c r="B6" s="121"/>
      <c r="C6" s="122"/>
      <c r="D6" s="123">
        <v>19382</v>
      </c>
      <c r="E6" s="124"/>
      <c r="F6" s="125">
        <v>25630</v>
      </c>
      <c r="G6" s="126"/>
      <c r="H6" s="127"/>
    </row>
    <row r="7" spans="1:8">
      <c r="A7" s="108" t="s">
        <v>512</v>
      </c>
      <c r="B7" s="113"/>
      <c r="C7" s="114"/>
      <c r="D7" s="115">
        <v>49839</v>
      </c>
      <c r="E7" s="116"/>
      <c r="F7" s="117">
        <v>48407</v>
      </c>
      <c r="G7" s="118"/>
      <c r="H7" s="119"/>
    </row>
    <row r="8" spans="1:8">
      <c r="A8" s="120"/>
      <c r="B8" s="121"/>
      <c r="C8" s="122"/>
      <c r="D8" s="123">
        <v>30110</v>
      </c>
      <c r="E8" s="124"/>
      <c r="F8" s="125">
        <v>23914</v>
      </c>
      <c r="G8" s="126"/>
      <c r="H8" s="127"/>
    </row>
    <row r="9" spans="1:8">
      <c r="A9" s="108" t="s">
        <v>513</v>
      </c>
      <c r="B9" s="113"/>
      <c r="C9" s="114"/>
      <c r="D9" s="115">
        <v>38451</v>
      </c>
      <c r="E9" s="116"/>
      <c r="F9" s="117">
        <v>69477</v>
      </c>
      <c r="G9" s="118"/>
      <c r="H9" s="119"/>
    </row>
    <row r="10" spans="1:8">
      <c r="A10" s="120"/>
      <c r="B10" s="121"/>
      <c r="C10" s="122"/>
      <c r="D10" s="123">
        <v>27712</v>
      </c>
      <c r="E10" s="124"/>
      <c r="F10" s="125">
        <v>31528</v>
      </c>
      <c r="G10" s="126"/>
      <c r="H10" s="127"/>
    </row>
    <row r="11" spans="1:8">
      <c r="A11" s="108" t="s">
        <v>514</v>
      </c>
      <c r="B11" s="113"/>
      <c r="C11" s="114"/>
      <c r="D11" s="115">
        <v>30779</v>
      </c>
      <c r="E11" s="116"/>
      <c r="F11" s="117">
        <v>59668</v>
      </c>
      <c r="G11" s="118"/>
      <c r="H11" s="119"/>
    </row>
    <row r="12" spans="1:8">
      <c r="A12" s="120"/>
      <c r="B12" s="121"/>
      <c r="C12" s="128"/>
      <c r="D12" s="123">
        <v>19937</v>
      </c>
      <c r="E12" s="124"/>
      <c r="F12" s="125">
        <v>31515</v>
      </c>
      <c r="G12" s="126"/>
      <c r="H12" s="127"/>
    </row>
    <row r="13" spans="1:8">
      <c r="A13" s="108"/>
      <c r="B13" s="113"/>
      <c r="C13" s="129"/>
      <c r="D13" s="130">
        <v>36964</v>
      </c>
      <c r="E13" s="131"/>
      <c r="F13" s="132">
        <v>57630</v>
      </c>
      <c r="G13" s="133"/>
      <c r="H13" s="119"/>
    </row>
    <row r="14" spans="1:8">
      <c r="A14" s="120"/>
      <c r="B14" s="121"/>
      <c r="C14" s="122"/>
      <c r="D14" s="123">
        <v>23010</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12.99</v>
      </c>
      <c r="C19" s="134">
        <f>ROUND(VALUE(SUBSTITUTE(実質収支比率等に係る経年分析!G$48,"▲","-")),2)</f>
        <v>10.82</v>
      </c>
      <c r="D19" s="134">
        <f>ROUND(VALUE(SUBSTITUTE(実質収支比率等に係る経年分析!H$48,"▲","-")),2)</f>
        <v>9.02</v>
      </c>
      <c r="E19" s="134">
        <f>ROUND(VALUE(SUBSTITUTE(実質収支比率等に係る経年分析!I$48,"▲","-")),2)</f>
        <v>7.13</v>
      </c>
      <c r="F19" s="134">
        <f>ROUND(VALUE(SUBSTITUTE(実質収支比率等に係る経年分析!J$48,"▲","-")),2)</f>
        <v>6.03</v>
      </c>
    </row>
    <row r="20" spans="1:11">
      <c r="A20" s="134" t="s">
        <v>43</v>
      </c>
      <c r="B20" s="134">
        <f>ROUND(VALUE(SUBSTITUTE(実質収支比率等に係る経年分析!F$47,"▲","-")),2)</f>
        <v>12.87</v>
      </c>
      <c r="C20" s="134">
        <f>ROUND(VALUE(SUBSTITUTE(実質収支比率等に係る経年分析!G$47,"▲","-")),2)</f>
        <v>14.56</v>
      </c>
      <c r="D20" s="134">
        <f>ROUND(VALUE(SUBSTITUTE(実質収支比率等に係る経年分析!H$47,"▲","-")),2)</f>
        <v>14.51</v>
      </c>
      <c r="E20" s="134">
        <f>ROUND(VALUE(SUBSTITUTE(実質収支比率等に係る経年分析!I$47,"▲","-")),2)</f>
        <v>14.42</v>
      </c>
      <c r="F20" s="134">
        <f>ROUND(VALUE(SUBSTITUTE(実質収支比率等に係る経年分析!J$47,"▲","-")),2)</f>
        <v>15.3</v>
      </c>
    </row>
    <row r="21" spans="1:11">
      <c r="A21" s="134" t="s">
        <v>44</v>
      </c>
      <c r="B21" s="134">
        <f>IF(ISNUMBER(VALUE(SUBSTITUTE(実質収支比率等に係る経年分析!F$49,"▲","-"))),ROUND(VALUE(SUBSTITUTE(実質収支比率等に係る経年分析!F$49,"▲","-")),2),NA())</f>
        <v>3.48</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-0.47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5.0599999999999996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4.4000000000000004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795</v>
      </c>
      <c r="E42" s="136"/>
      <c r="F42" s="136"/>
      <c r="G42" s="136">
        <f>'実質公債費比率（分子）の構造'!L$52</f>
        <v>751</v>
      </c>
      <c r="H42" s="136"/>
      <c r="I42" s="136"/>
      <c r="J42" s="136">
        <f>'実質公債費比率（分子）の構造'!M$52</f>
        <v>693</v>
      </c>
      <c r="K42" s="136"/>
      <c r="L42" s="136"/>
      <c r="M42" s="136">
        <f>'実質公債費比率（分子）の構造'!N$52</f>
        <v>704</v>
      </c>
      <c r="N42" s="136"/>
      <c r="O42" s="136"/>
      <c r="P42" s="136">
        <f>'実質公債費比率（分子）の構造'!O$52</f>
        <v>735</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88</v>
      </c>
      <c r="C45" s="136"/>
      <c r="D45" s="136"/>
      <c r="E45" s="136">
        <f>'実質公債費比率（分子）の構造'!L$49</f>
        <v>93</v>
      </c>
      <c r="F45" s="136"/>
      <c r="G45" s="136"/>
      <c r="H45" s="136">
        <f>'実質公債費比率（分子）の構造'!M$49</f>
        <v>87</v>
      </c>
      <c r="I45" s="136"/>
      <c r="J45" s="136"/>
      <c r="K45" s="136">
        <f>'実質公債費比率（分子）の構造'!N$49</f>
        <v>72</v>
      </c>
      <c r="L45" s="136"/>
      <c r="M45" s="136"/>
      <c r="N45" s="136">
        <f>'実質公債費比率（分子）の構造'!O$49</f>
        <v>60</v>
      </c>
      <c r="O45" s="136"/>
      <c r="P45" s="136"/>
    </row>
    <row r="46" spans="1:16">
      <c r="A46" s="136" t="s">
        <v>54</v>
      </c>
      <c r="B46" s="136">
        <f>'実質公債費比率（分子）の構造'!K$48</f>
        <v>322</v>
      </c>
      <c r="C46" s="136"/>
      <c r="D46" s="136"/>
      <c r="E46" s="136">
        <f>'実質公債費比率（分子）の構造'!L$48</f>
        <v>301</v>
      </c>
      <c r="F46" s="136"/>
      <c r="G46" s="136"/>
      <c r="H46" s="136">
        <f>'実質公債費比率（分子）の構造'!M$48</f>
        <v>308</v>
      </c>
      <c r="I46" s="136"/>
      <c r="J46" s="136"/>
      <c r="K46" s="136">
        <f>'実質公債費比率（分子）の構造'!N$48</f>
        <v>339</v>
      </c>
      <c r="L46" s="136"/>
      <c r="M46" s="136"/>
      <c r="N46" s="136">
        <f>'実質公債費比率（分子）の構造'!O$48</f>
        <v>347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1054</v>
      </c>
      <c r="C49" s="136"/>
      <c r="D49" s="136"/>
      <c r="E49" s="136">
        <f>'実質公債費比率（分子）の構造'!L$45</f>
        <v>1004</v>
      </c>
      <c r="F49" s="136"/>
      <c r="G49" s="136"/>
      <c r="H49" s="136">
        <f>'実質公債費比率（分子）の構造'!M$45</f>
        <v>798</v>
      </c>
      <c r="I49" s="136"/>
      <c r="J49" s="136"/>
      <c r="K49" s="136">
        <f>'実質公債費比率（分子）の構造'!N$45</f>
        <v>726</v>
      </c>
      <c r="L49" s="136"/>
      <c r="M49" s="136"/>
      <c r="N49" s="136">
        <f>'実質公債費比率（分子）の構造'!O$45</f>
        <v>618</v>
      </c>
      <c r="O49" s="136"/>
      <c r="P49" s="136"/>
    </row>
    <row r="50" spans="1:16">
      <c r="A50" s="136" t="s">
        <v>58</v>
      </c>
      <c r="B50" s="136" t="e">
        <f>NA()</f>
        <v>#N/A</v>
      </c>
      <c r="C50" s="136">
        <f>IF(ISNUMBER('実質公債費比率（分子）の構造'!K$53),'実質公債費比率（分子）の構造'!K$53,NA())</f>
        <v>669</v>
      </c>
      <c r="D50" s="136" t="e">
        <f>NA()</f>
        <v>#N/A</v>
      </c>
      <c r="E50" s="136" t="e">
        <f>NA()</f>
        <v>#N/A</v>
      </c>
      <c r="F50" s="136">
        <f>IF(ISNUMBER('実質公債費比率（分子）の構造'!L$53),'実質公債費比率（分子）の構造'!L$53,NA())</f>
        <v>647</v>
      </c>
      <c r="G50" s="136" t="e">
        <f>NA()</f>
        <v>#N/A</v>
      </c>
      <c r="H50" s="136" t="e">
        <f>NA()</f>
        <v>#N/A</v>
      </c>
      <c r="I50" s="136">
        <f>IF(ISNUMBER('実質公債費比率（分子）の構造'!M$53),'実質公債費比率（分子）の構造'!M$53,NA())</f>
        <v>500</v>
      </c>
      <c r="J50" s="136" t="e">
        <f>NA()</f>
        <v>#N/A</v>
      </c>
      <c r="K50" s="136" t="e">
        <f>NA()</f>
        <v>#N/A</v>
      </c>
      <c r="L50" s="136">
        <f>IF(ISNUMBER('実質公債費比率（分子）の構造'!N$53),'実質公債費比率（分子）の構造'!N$53,NA())</f>
        <v>433</v>
      </c>
      <c r="M50" s="136" t="e">
        <f>NA()</f>
        <v>#N/A</v>
      </c>
      <c r="N50" s="136" t="e">
        <f>NA()</f>
        <v>#N/A</v>
      </c>
      <c r="O50" s="136">
        <f>IF(ISNUMBER('実質公債費比率（分子）の構造'!O$53),'実質公債費比率（分子）の構造'!O$53,NA())</f>
        <v>290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8178</v>
      </c>
      <c r="E56" s="135"/>
      <c r="F56" s="135"/>
      <c r="G56" s="135">
        <f>'将来負担比率（分子）の構造'!J$51</f>
        <v>8177</v>
      </c>
      <c r="H56" s="135"/>
      <c r="I56" s="135"/>
      <c r="J56" s="135">
        <f>'将来負担比率（分子）の構造'!K$51</f>
        <v>8138</v>
      </c>
      <c r="K56" s="135"/>
      <c r="L56" s="135"/>
      <c r="M56" s="135">
        <f>'将来負担比率（分子）の構造'!L$51</f>
        <v>8227</v>
      </c>
      <c r="N56" s="135"/>
      <c r="O56" s="135"/>
      <c r="P56" s="135">
        <f>'将来負担比率（分子）の構造'!M$51</f>
        <v>8141</v>
      </c>
    </row>
    <row r="57" spans="1:16">
      <c r="A57" s="135" t="s">
        <v>35</v>
      </c>
      <c r="B57" s="135"/>
      <c r="C57" s="135"/>
      <c r="D57" s="135">
        <f>'将来負担比率（分子）の構造'!I$50</f>
        <v>67</v>
      </c>
      <c r="E57" s="135"/>
      <c r="F57" s="135"/>
      <c r="G57" s="135">
        <f>'将来負担比率（分子）の構造'!J$50</f>
        <v>51</v>
      </c>
      <c r="H57" s="135"/>
      <c r="I57" s="135"/>
      <c r="J57" s="135">
        <f>'将来負担比率（分子）の構造'!K$50</f>
        <v>34</v>
      </c>
      <c r="K57" s="135"/>
      <c r="L57" s="135"/>
      <c r="M57" s="135">
        <f>'将来負担比率（分子）の構造'!L$50</f>
        <v>25</v>
      </c>
      <c r="N57" s="135"/>
      <c r="O57" s="135"/>
      <c r="P57" s="135">
        <f>'将来負担比率（分子）の構造'!M$50</f>
        <v>18</v>
      </c>
    </row>
    <row r="58" spans="1:16">
      <c r="A58" s="135" t="s">
        <v>34</v>
      </c>
      <c r="B58" s="135"/>
      <c r="C58" s="135"/>
      <c r="D58" s="135">
        <f>'将来負担比率（分子）の構造'!I$49</f>
        <v>2860</v>
      </c>
      <c r="E58" s="135"/>
      <c r="F58" s="135"/>
      <c r="G58" s="135">
        <f>'将来負担比率（分子）の構造'!J$49</f>
        <v>3057</v>
      </c>
      <c r="H58" s="135"/>
      <c r="I58" s="135"/>
      <c r="J58" s="135">
        <f>'将来負担比率（分子）の構造'!K$49</f>
        <v>2761</v>
      </c>
      <c r="K58" s="135"/>
      <c r="L58" s="135"/>
      <c r="M58" s="135">
        <f>'将来負担比率（分子）の構造'!L$49</f>
        <v>2793</v>
      </c>
      <c r="N58" s="135"/>
      <c r="O58" s="135"/>
      <c r="P58" s="135">
        <f>'将来負担比率（分子）の構造'!M$49</f>
        <v>2956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1281</v>
      </c>
      <c r="C62" s="135"/>
      <c r="D62" s="135"/>
      <c r="E62" s="135">
        <f>'将来負担比率（分子）の構造'!J$45</f>
        <v>1385</v>
      </c>
      <c r="F62" s="135"/>
      <c r="G62" s="135"/>
      <c r="H62" s="135">
        <f>'将来負担比率（分子）の構造'!K$45</f>
        <v>1262</v>
      </c>
      <c r="I62" s="135"/>
      <c r="J62" s="135"/>
      <c r="K62" s="135">
        <f>'将来負担比率（分子）の構造'!L$45</f>
        <v>1289</v>
      </c>
      <c r="L62" s="135"/>
      <c r="M62" s="135"/>
      <c r="N62" s="135">
        <f>'将来負担比率（分子）の構造'!M$45</f>
        <v>1172</v>
      </c>
      <c r="O62" s="135"/>
      <c r="P62" s="135"/>
    </row>
    <row r="63" spans="1:16">
      <c r="A63" s="135" t="s">
        <v>28</v>
      </c>
      <c r="B63" s="135">
        <f>'将来負担比率（分子）の構造'!I$44</f>
        <v>331</v>
      </c>
      <c r="C63" s="135"/>
      <c r="D63" s="135"/>
      <c r="E63" s="135">
        <f>'将来負担比率（分子）の構造'!J$44</f>
        <v>241</v>
      </c>
      <c r="F63" s="135"/>
      <c r="G63" s="135"/>
      <c r="H63" s="135">
        <f>'将来負担比率（分子）の構造'!K$44</f>
        <v>165</v>
      </c>
      <c r="I63" s="135"/>
      <c r="J63" s="135"/>
      <c r="K63" s="135">
        <f>'将来負担比率（分子）の構造'!L$44</f>
        <v>97</v>
      </c>
      <c r="L63" s="135"/>
      <c r="M63" s="135"/>
      <c r="N63" s="135">
        <f>'将来負担比率（分子）の構造'!M$44</f>
        <v>207</v>
      </c>
      <c r="O63" s="135"/>
      <c r="P63" s="135"/>
    </row>
    <row r="64" spans="1:16">
      <c r="A64" s="135" t="s">
        <v>27</v>
      </c>
      <c r="B64" s="135">
        <f>'将来負担比率（分子）の構造'!I$43</f>
        <v>5958</v>
      </c>
      <c r="C64" s="135"/>
      <c r="D64" s="135"/>
      <c r="E64" s="135">
        <f>'将来負担比率（分子）の構造'!J$43</f>
        <v>5202</v>
      </c>
      <c r="F64" s="135"/>
      <c r="G64" s="135"/>
      <c r="H64" s="135">
        <f>'将来負担比率（分子）の構造'!K$43</f>
        <v>5137</v>
      </c>
      <c r="I64" s="135"/>
      <c r="J64" s="135"/>
      <c r="K64" s="135">
        <f>'将来負担比率（分子）の構造'!L$43</f>
        <v>5101</v>
      </c>
      <c r="L64" s="135"/>
      <c r="M64" s="135"/>
      <c r="N64" s="135">
        <f>'将来負担比率（分子）の構造'!M$43</f>
        <v>5273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5428</v>
      </c>
      <c r="C66" s="135"/>
      <c r="D66" s="135"/>
      <c r="E66" s="135">
        <f>'将来負担比率（分子）の構造'!J$41</f>
        <v>5039</v>
      </c>
      <c r="F66" s="135"/>
      <c r="G66" s="135"/>
      <c r="H66" s="135">
        <f>'将来負担比率（分子）の構造'!K$41</f>
        <v>4896</v>
      </c>
      <c r="I66" s="135"/>
      <c r="J66" s="135"/>
      <c r="K66" s="135">
        <f>'将来負担比率（分子）の構造'!L$41</f>
        <v>4713</v>
      </c>
      <c r="L66" s="135"/>
      <c r="M66" s="135"/>
      <c r="N66" s="135">
        <f>'将来負担比率（分子）の構造'!M$41</f>
        <v>4651</v>
      </c>
      <c r="O66" s="135"/>
      <c r="P66" s="135"/>
    </row>
    <row r="67" spans="1:16">
      <c r="A67" s="135" t="s">
        <v>62</v>
      </c>
      <c r="B67" s="135" t="e">
        <f>NA()</f>
        <v>#N/A</v>
      </c>
      <c r="C67" s="135">
        <f>IF(ISNUMBER('将来負担比率（分子）の構造'!I$52), IF('将来負担比率（分子）の構造'!I$52 &lt; 0, 0, '将来負担比率（分子）の構造'!I$52), NA())</f>
        <v>1894</v>
      </c>
      <c r="D67" s="135" t="e">
        <f>NA()</f>
        <v>#N/A</v>
      </c>
      <c r="E67" s="135" t="e">
        <f>NA()</f>
        <v>#N/A</v>
      </c>
      <c r="F67" s="135">
        <f>IF(ISNUMBER('将来負担比率（分子）の構造'!J$52), IF('将来負担比率（分子）の構造'!J$52 &lt; 0, 0, '将来負担比率（分子）の構造'!J$52), NA())</f>
        <v>582</v>
      </c>
      <c r="G67" s="135" t="e">
        <f>NA()</f>
        <v>#N/A</v>
      </c>
      <c r="H67" s="135" t="e">
        <f>NA()</f>
        <v>#N/A</v>
      </c>
      <c r="I67" s="135">
        <f>IF(ISNUMBER('将来負担比率（分子）の構造'!K$52), IF('将来負担比率（分子）の構造'!K$52 &lt; 0, 0, '将来負担比率（分子）の構造'!K$52), NA())</f>
        <v>526</v>
      </c>
      <c r="J67" s="135" t="e">
        <f>NA()</f>
        <v>#N/A</v>
      </c>
      <c r="K67" s="135" t="e">
        <f>NA()</f>
        <v>#N/A</v>
      </c>
      <c r="L67" s="135">
        <f>IF(ISNUMBER('将来負担比率（分子）の構造'!L$52), IF('将来負担比率（分子）の構造'!L$52 &lt; 0, 0, '将来負担比率（分子）の構造'!L$52), NA())</f>
        <v>156</v>
      </c>
      <c r="M67" s="135" t="e">
        <f>NA()</f>
        <v>#N/A</v>
      </c>
      <c r="N67" s="135" t="e">
        <f>NA()</f>
        <v>#N/A</v>
      </c>
      <c r="O67" s="135">
        <f>IF(ISNUMBER('将来負担比率（分子）の構造'!M$52), IF('将来負担比率（分子）の構造'!M$52 &lt; 0, 0, '将来負担比率（分子）の構造'!M$52), NA())</f>
        <v>189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3742154</v>
      </c>
      <c r="S5" s="639"/>
      <c r="T5" s="639"/>
      <c r="U5" s="639"/>
      <c r="V5" s="639"/>
      <c r="W5" s="639"/>
      <c r="X5" s="639"/>
      <c r="Y5" s="686"/>
      <c r="Z5" s="699">
        <v>43.7</v>
      </c>
      <c r="AA5" s="699"/>
      <c r="AB5" s="699"/>
      <c r="AC5" s="699"/>
      <c r="AD5" s="700">
        <v>3742154</v>
      </c>
      <c r="AE5" s="700"/>
      <c r="AF5" s="700"/>
      <c r="AG5" s="700"/>
      <c r="AH5" s="700"/>
      <c r="AI5" s="700"/>
      <c r="AJ5" s="700"/>
      <c r="AK5" s="700"/>
      <c r="AL5" s="687">
        <v>67.3</v>
      </c>
      <c r="AM5" s="656"/>
      <c r="AN5" s="656"/>
      <c r="AO5" s="688"/>
      <c r="AP5" s="675" t="s">
        <v>208</v>
      </c>
      <c r="AQ5" s="676"/>
      <c r="AR5" s="676"/>
      <c r="AS5" s="676"/>
      <c r="AT5" s="676"/>
      <c r="AU5" s="676"/>
      <c r="AV5" s="676"/>
      <c r="AW5" s="676"/>
      <c r="AX5" s="676"/>
      <c r="AY5" s="676"/>
      <c r="AZ5" s="676"/>
      <c r="BA5" s="676"/>
      <c r="BB5" s="676"/>
      <c r="BC5" s="676"/>
      <c r="BD5" s="676"/>
      <c r="BE5" s="676"/>
      <c r="BF5" s="677"/>
      <c r="BG5" s="588">
        <v>3742154</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88503</v>
      </c>
      <c r="S6" s="589"/>
      <c r="T6" s="589"/>
      <c r="U6" s="589"/>
      <c r="V6" s="589"/>
      <c r="W6" s="589"/>
      <c r="X6" s="589"/>
      <c r="Y6" s="590"/>
      <c r="Z6" s="641">
        <v>1</v>
      </c>
      <c r="AA6" s="641"/>
      <c r="AB6" s="641"/>
      <c r="AC6" s="641"/>
      <c r="AD6" s="642">
        <v>88503</v>
      </c>
      <c r="AE6" s="642"/>
      <c r="AF6" s="642"/>
      <c r="AG6" s="642"/>
      <c r="AH6" s="642"/>
      <c r="AI6" s="642"/>
      <c r="AJ6" s="642"/>
      <c r="AK6" s="642"/>
      <c r="AL6" s="611">
        <v>1.6</v>
      </c>
      <c r="AM6" s="643"/>
      <c r="AN6" s="643"/>
      <c r="AO6" s="644"/>
      <c r="AP6" s="585" t="s">
        <v>214</v>
      </c>
      <c r="AQ6" s="586"/>
      <c r="AR6" s="586"/>
      <c r="AS6" s="586"/>
      <c r="AT6" s="586"/>
      <c r="AU6" s="586"/>
      <c r="AV6" s="586"/>
      <c r="AW6" s="586"/>
      <c r="AX6" s="586"/>
      <c r="AY6" s="586"/>
      <c r="AZ6" s="586"/>
      <c r="BA6" s="586"/>
      <c r="BB6" s="586"/>
      <c r="BC6" s="586"/>
      <c r="BD6" s="586"/>
      <c r="BE6" s="586"/>
      <c r="BF6" s="587"/>
      <c r="BG6" s="588">
        <v>3742154</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93842</v>
      </c>
      <c r="CS6" s="589"/>
      <c r="CT6" s="589"/>
      <c r="CU6" s="589"/>
      <c r="CV6" s="589"/>
      <c r="CW6" s="589"/>
      <c r="CX6" s="589"/>
      <c r="CY6" s="590"/>
      <c r="CZ6" s="641">
        <v>1.1000000000000001</v>
      </c>
      <c r="DA6" s="641"/>
      <c r="DB6" s="641"/>
      <c r="DC6" s="641"/>
      <c r="DD6" s="594" t="s">
        <v>209</v>
      </c>
      <c r="DE6" s="589"/>
      <c r="DF6" s="589"/>
      <c r="DG6" s="589"/>
      <c r="DH6" s="589"/>
      <c r="DI6" s="589"/>
      <c r="DJ6" s="589"/>
      <c r="DK6" s="589"/>
      <c r="DL6" s="589"/>
      <c r="DM6" s="589"/>
      <c r="DN6" s="589"/>
      <c r="DO6" s="589"/>
      <c r="DP6" s="590"/>
      <c r="DQ6" s="594">
        <v>93837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7834</v>
      </c>
      <c r="S7" s="589"/>
      <c r="T7" s="589"/>
      <c r="U7" s="589"/>
      <c r="V7" s="589"/>
      <c r="W7" s="589"/>
      <c r="X7" s="589"/>
      <c r="Y7" s="590"/>
      <c r="Z7" s="641">
        <v>0.1</v>
      </c>
      <c r="AA7" s="641"/>
      <c r="AB7" s="641"/>
      <c r="AC7" s="641"/>
      <c r="AD7" s="642">
        <v>7834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1637363</v>
      </c>
      <c r="BH7" s="589"/>
      <c r="BI7" s="589"/>
      <c r="BJ7" s="589"/>
      <c r="BK7" s="589"/>
      <c r="BL7" s="589"/>
      <c r="BM7" s="589"/>
      <c r="BN7" s="590"/>
      <c r="BO7" s="641">
        <v>43.8</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1000000</v>
      </c>
      <c r="CS7" s="589"/>
      <c r="CT7" s="589"/>
      <c r="CU7" s="589"/>
      <c r="CV7" s="589"/>
      <c r="CW7" s="589"/>
      <c r="CX7" s="589"/>
      <c r="CY7" s="590"/>
      <c r="CZ7" s="641">
        <v>12.2</v>
      </c>
      <c r="DA7" s="641"/>
      <c r="DB7" s="641"/>
      <c r="DC7" s="641"/>
      <c r="DD7" s="594">
        <v>8860</v>
      </c>
      <c r="DE7" s="589"/>
      <c r="DF7" s="589"/>
      <c r="DG7" s="589"/>
      <c r="DH7" s="589"/>
      <c r="DI7" s="589"/>
      <c r="DJ7" s="589"/>
      <c r="DK7" s="589"/>
      <c r="DL7" s="589"/>
      <c r="DM7" s="589"/>
      <c r="DN7" s="589"/>
      <c r="DO7" s="589"/>
      <c r="DP7" s="590"/>
      <c r="DQ7" s="594">
        <v>909548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23743</v>
      </c>
      <c r="S8" s="589"/>
      <c r="T8" s="589"/>
      <c r="U8" s="589"/>
      <c r="V8" s="589"/>
      <c r="W8" s="589"/>
      <c r="X8" s="589"/>
      <c r="Y8" s="590"/>
      <c r="Z8" s="641">
        <v>0.3</v>
      </c>
      <c r="AA8" s="641"/>
      <c r="AB8" s="641"/>
      <c r="AC8" s="641"/>
      <c r="AD8" s="642">
        <v>23743</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49475</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2940141</v>
      </c>
      <c r="CS8" s="589"/>
      <c r="CT8" s="589"/>
      <c r="CU8" s="589"/>
      <c r="CV8" s="589"/>
      <c r="CW8" s="589"/>
      <c r="CX8" s="589"/>
      <c r="CY8" s="590"/>
      <c r="CZ8" s="641">
        <v>36</v>
      </c>
      <c r="DA8" s="641"/>
      <c r="DB8" s="641"/>
      <c r="DC8" s="641"/>
      <c r="DD8" s="594">
        <v>6460</v>
      </c>
      <c r="DE8" s="589"/>
      <c r="DF8" s="589"/>
      <c r="DG8" s="589"/>
      <c r="DH8" s="589"/>
      <c r="DI8" s="589"/>
      <c r="DJ8" s="589"/>
      <c r="DK8" s="589"/>
      <c r="DL8" s="589"/>
      <c r="DM8" s="589"/>
      <c r="DN8" s="589"/>
      <c r="DO8" s="589"/>
      <c r="DP8" s="590"/>
      <c r="DQ8" s="594">
        <v>1668595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11516</v>
      </c>
      <c r="S9" s="589"/>
      <c r="T9" s="589"/>
      <c r="U9" s="589"/>
      <c r="V9" s="589"/>
      <c r="W9" s="589"/>
      <c r="X9" s="589"/>
      <c r="Y9" s="590"/>
      <c r="Z9" s="641">
        <v>0.1</v>
      </c>
      <c r="AA9" s="641"/>
      <c r="AB9" s="641"/>
      <c r="AC9" s="641"/>
      <c r="AD9" s="642">
        <v>11516</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1202749</v>
      </c>
      <c r="BH9" s="589"/>
      <c r="BI9" s="589"/>
      <c r="BJ9" s="589"/>
      <c r="BK9" s="589"/>
      <c r="BL9" s="589"/>
      <c r="BM9" s="589"/>
      <c r="BN9" s="590"/>
      <c r="BO9" s="641">
        <v>32.1</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745820</v>
      </c>
      <c r="CS9" s="589"/>
      <c r="CT9" s="589"/>
      <c r="CU9" s="589"/>
      <c r="CV9" s="589"/>
      <c r="CW9" s="589"/>
      <c r="CX9" s="589"/>
      <c r="CY9" s="590"/>
      <c r="CZ9" s="641">
        <v>9.1</v>
      </c>
      <c r="DA9" s="641"/>
      <c r="DB9" s="641"/>
      <c r="DC9" s="641"/>
      <c r="DD9" s="594">
        <v>152348</v>
      </c>
      <c r="DE9" s="589"/>
      <c r="DF9" s="589"/>
      <c r="DG9" s="589"/>
      <c r="DH9" s="589"/>
      <c r="DI9" s="589"/>
      <c r="DJ9" s="589"/>
      <c r="DK9" s="589"/>
      <c r="DL9" s="589"/>
      <c r="DM9" s="589"/>
      <c r="DN9" s="589"/>
      <c r="DO9" s="589"/>
      <c r="DP9" s="590"/>
      <c r="DQ9" s="594">
        <v>626600</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303893</v>
      </c>
      <c r="S10" s="589"/>
      <c r="T10" s="589"/>
      <c r="U10" s="589"/>
      <c r="V10" s="589"/>
      <c r="W10" s="589"/>
      <c r="X10" s="589"/>
      <c r="Y10" s="590"/>
      <c r="Z10" s="641">
        <v>3.5</v>
      </c>
      <c r="AA10" s="641"/>
      <c r="AB10" s="641"/>
      <c r="AC10" s="641"/>
      <c r="AD10" s="642">
        <v>303893</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69938</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21604</v>
      </c>
      <c r="CS10" s="589"/>
      <c r="CT10" s="589"/>
      <c r="CU10" s="589"/>
      <c r="CV10" s="589"/>
      <c r="CW10" s="589"/>
      <c r="CX10" s="589"/>
      <c r="CY10" s="590"/>
      <c r="CZ10" s="641">
        <v>0.3</v>
      </c>
      <c r="DA10" s="641"/>
      <c r="DB10" s="641"/>
      <c r="DC10" s="641"/>
      <c r="DD10" s="594">
        <v>194</v>
      </c>
      <c r="DE10" s="589"/>
      <c r="DF10" s="589"/>
      <c r="DG10" s="589"/>
      <c r="DH10" s="589"/>
      <c r="DI10" s="589"/>
      <c r="DJ10" s="589"/>
      <c r="DK10" s="589"/>
      <c r="DL10" s="589"/>
      <c r="DM10" s="589"/>
      <c r="DN10" s="589"/>
      <c r="DO10" s="589"/>
      <c r="DP10" s="590"/>
      <c r="DQ10" s="594">
        <v>21368</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315201</v>
      </c>
      <c r="BH11" s="589"/>
      <c r="BI11" s="589"/>
      <c r="BJ11" s="589"/>
      <c r="BK11" s="589"/>
      <c r="BL11" s="589"/>
      <c r="BM11" s="589"/>
      <c r="BN11" s="590"/>
      <c r="BO11" s="641">
        <v>8.4</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284636</v>
      </c>
      <c r="CS11" s="589"/>
      <c r="CT11" s="589"/>
      <c r="CU11" s="589"/>
      <c r="CV11" s="589"/>
      <c r="CW11" s="589"/>
      <c r="CX11" s="589"/>
      <c r="CY11" s="590"/>
      <c r="CZ11" s="641">
        <v>3.5</v>
      </c>
      <c r="DA11" s="641"/>
      <c r="DB11" s="641"/>
      <c r="DC11" s="641"/>
      <c r="DD11" s="594">
        <v>131519</v>
      </c>
      <c r="DE11" s="589"/>
      <c r="DF11" s="589"/>
      <c r="DG11" s="589"/>
      <c r="DH11" s="589"/>
      <c r="DI11" s="589"/>
      <c r="DJ11" s="589"/>
      <c r="DK11" s="589"/>
      <c r="DL11" s="589"/>
      <c r="DM11" s="589"/>
      <c r="DN11" s="589"/>
      <c r="DO11" s="589"/>
      <c r="DP11" s="590"/>
      <c r="DQ11" s="594">
        <v>175713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1877076</v>
      </c>
      <c r="BH12" s="589"/>
      <c r="BI12" s="589"/>
      <c r="BJ12" s="589"/>
      <c r="BK12" s="589"/>
      <c r="BL12" s="589"/>
      <c r="BM12" s="589"/>
      <c r="BN12" s="590"/>
      <c r="BO12" s="641">
        <v>50.2</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97962</v>
      </c>
      <c r="CS12" s="589"/>
      <c r="CT12" s="589"/>
      <c r="CU12" s="589"/>
      <c r="CV12" s="589"/>
      <c r="CW12" s="589"/>
      <c r="CX12" s="589"/>
      <c r="CY12" s="590"/>
      <c r="CZ12" s="641">
        <v>1.2</v>
      </c>
      <c r="DA12" s="641"/>
      <c r="DB12" s="641"/>
      <c r="DC12" s="641"/>
      <c r="DD12" s="594">
        <v>13388</v>
      </c>
      <c r="DE12" s="589"/>
      <c r="DF12" s="589"/>
      <c r="DG12" s="589"/>
      <c r="DH12" s="589"/>
      <c r="DI12" s="589"/>
      <c r="DJ12" s="589"/>
      <c r="DK12" s="589"/>
      <c r="DL12" s="589"/>
      <c r="DM12" s="589"/>
      <c r="DN12" s="589"/>
      <c r="DO12" s="589"/>
      <c r="DP12" s="590"/>
      <c r="DQ12" s="594">
        <v>97688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10395</v>
      </c>
      <c r="S13" s="589"/>
      <c r="T13" s="589"/>
      <c r="U13" s="589"/>
      <c r="V13" s="589"/>
      <c r="W13" s="589"/>
      <c r="X13" s="589"/>
      <c r="Y13" s="590"/>
      <c r="Z13" s="641">
        <v>0.1</v>
      </c>
      <c r="AA13" s="641"/>
      <c r="AB13" s="641"/>
      <c r="AC13" s="641"/>
      <c r="AD13" s="642">
        <v>10395</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1873153</v>
      </c>
      <c r="BH13" s="589"/>
      <c r="BI13" s="589"/>
      <c r="BJ13" s="589"/>
      <c r="BK13" s="589"/>
      <c r="BL13" s="589"/>
      <c r="BM13" s="589"/>
      <c r="BN13" s="590"/>
      <c r="BO13" s="641">
        <v>50.1</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1141963</v>
      </c>
      <c r="CS13" s="589"/>
      <c r="CT13" s="589"/>
      <c r="CU13" s="589"/>
      <c r="CV13" s="589"/>
      <c r="CW13" s="589"/>
      <c r="CX13" s="589"/>
      <c r="CY13" s="590"/>
      <c r="CZ13" s="641">
        <v>14</v>
      </c>
      <c r="DA13" s="641"/>
      <c r="DB13" s="641"/>
      <c r="DC13" s="641"/>
      <c r="DD13" s="594">
        <v>466558</v>
      </c>
      <c r="DE13" s="589"/>
      <c r="DF13" s="589"/>
      <c r="DG13" s="589"/>
      <c r="DH13" s="589"/>
      <c r="DI13" s="589"/>
      <c r="DJ13" s="589"/>
      <c r="DK13" s="589"/>
      <c r="DL13" s="589"/>
      <c r="DM13" s="589"/>
      <c r="DN13" s="589"/>
      <c r="DO13" s="589"/>
      <c r="DP13" s="590"/>
      <c r="DQ13" s="594">
        <v>913510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60574</v>
      </c>
      <c r="BH14" s="589"/>
      <c r="BI14" s="589"/>
      <c r="BJ14" s="589"/>
      <c r="BK14" s="589"/>
      <c r="BL14" s="589"/>
      <c r="BM14" s="589"/>
      <c r="BN14" s="590"/>
      <c r="BO14" s="641">
        <v>1.6</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396527</v>
      </c>
      <c r="CS14" s="589"/>
      <c r="CT14" s="589"/>
      <c r="CU14" s="589"/>
      <c r="CV14" s="589"/>
      <c r="CW14" s="589"/>
      <c r="CX14" s="589"/>
      <c r="CY14" s="590"/>
      <c r="CZ14" s="641">
        <v>4.9000000000000004</v>
      </c>
      <c r="DA14" s="641"/>
      <c r="DB14" s="641"/>
      <c r="DC14" s="641"/>
      <c r="DD14" s="594">
        <v>5248</v>
      </c>
      <c r="DE14" s="589"/>
      <c r="DF14" s="589"/>
      <c r="DG14" s="589"/>
      <c r="DH14" s="589"/>
      <c r="DI14" s="589"/>
      <c r="DJ14" s="589"/>
      <c r="DK14" s="589"/>
      <c r="DL14" s="589"/>
      <c r="DM14" s="589"/>
      <c r="DN14" s="589"/>
      <c r="DO14" s="589"/>
      <c r="DP14" s="590"/>
      <c r="DQ14" s="594">
        <v>392264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16357</v>
      </c>
      <c r="S15" s="589"/>
      <c r="T15" s="589"/>
      <c r="U15" s="589"/>
      <c r="V15" s="589"/>
      <c r="W15" s="589"/>
      <c r="X15" s="589"/>
      <c r="Y15" s="590"/>
      <c r="Z15" s="641">
        <v>0.2</v>
      </c>
      <c r="AA15" s="641"/>
      <c r="AB15" s="641"/>
      <c r="AC15" s="641"/>
      <c r="AD15" s="642">
        <v>16357</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167141</v>
      </c>
      <c r="BH15" s="589"/>
      <c r="BI15" s="589"/>
      <c r="BJ15" s="589"/>
      <c r="BK15" s="589"/>
      <c r="BL15" s="589"/>
      <c r="BM15" s="589"/>
      <c r="BN15" s="590"/>
      <c r="BO15" s="641">
        <v>4.5</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814488</v>
      </c>
      <c r="CS15" s="589"/>
      <c r="CT15" s="589"/>
      <c r="CU15" s="589"/>
      <c r="CV15" s="589"/>
      <c r="CW15" s="589"/>
      <c r="CX15" s="589"/>
      <c r="CY15" s="590"/>
      <c r="CZ15" s="641">
        <v>10</v>
      </c>
      <c r="DA15" s="641"/>
      <c r="DB15" s="641"/>
      <c r="DC15" s="641"/>
      <c r="DD15" s="594">
        <v>85919</v>
      </c>
      <c r="DE15" s="589"/>
      <c r="DF15" s="589"/>
      <c r="DG15" s="589"/>
      <c r="DH15" s="589"/>
      <c r="DI15" s="589"/>
      <c r="DJ15" s="589"/>
      <c r="DK15" s="589"/>
      <c r="DL15" s="589"/>
      <c r="DM15" s="589"/>
      <c r="DN15" s="589"/>
      <c r="DO15" s="589"/>
      <c r="DP15" s="590"/>
      <c r="DQ15" s="594">
        <v>794571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1454602</v>
      </c>
      <c r="S16" s="589"/>
      <c r="T16" s="589"/>
      <c r="U16" s="589"/>
      <c r="V16" s="589"/>
      <c r="W16" s="589"/>
      <c r="X16" s="589"/>
      <c r="Y16" s="590"/>
      <c r="Z16" s="641">
        <v>17</v>
      </c>
      <c r="AA16" s="641"/>
      <c r="AB16" s="641"/>
      <c r="AC16" s="641"/>
      <c r="AD16" s="642">
        <v>1318353</v>
      </c>
      <c r="AE16" s="642"/>
      <c r="AF16" s="642"/>
      <c r="AG16" s="642"/>
      <c r="AH16" s="642"/>
      <c r="AI16" s="642"/>
      <c r="AJ16" s="642"/>
      <c r="AK16" s="642"/>
      <c r="AL16" s="611">
        <v>23.7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10771</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4534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1318353</v>
      </c>
      <c r="S17" s="589"/>
      <c r="T17" s="589"/>
      <c r="U17" s="589"/>
      <c r="V17" s="589"/>
      <c r="W17" s="589"/>
      <c r="X17" s="589"/>
      <c r="Y17" s="590"/>
      <c r="Z17" s="641">
        <v>15.4</v>
      </c>
      <c r="AA17" s="641"/>
      <c r="AB17" s="641"/>
      <c r="AC17" s="641"/>
      <c r="AD17" s="642">
        <v>1318353</v>
      </c>
      <c r="AE17" s="642"/>
      <c r="AF17" s="642"/>
      <c r="AG17" s="642"/>
      <c r="AH17" s="642"/>
      <c r="AI17" s="642"/>
      <c r="AJ17" s="642"/>
      <c r="AK17" s="642"/>
      <c r="AL17" s="611">
        <v>23.7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617726</v>
      </c>
      <c r="CS17" s="589"/>
      <c r="CT17" s="589"/>
      <c r="CU17" s="589"/>
      <c r="CV17" s="589"/>
      <c r="CW17" s="589"/>
      <c r="CX17" s="589"/>
      <c r="CY17" s="590"/>
      <c r="CZ17" s="641">
        <v>7.6</v>
      </c>
      <c r="DA17" s="641"/>
      <c r="DB17" s="641"/>
      <c r="DC17" s="641"/>
      <c r="DD17" s="594" t="s">
        <v>111</v>
      </c>
      <c r="DE17" s="589"/>
      <c r="DF17" s="589"/>
      <c r="DG17" s="589"/>
      <c r="DH17" s="589"/>
      <c r="DI17" s="589"/>
      <c r="DJ17" s="589"/>
      <c r="DK17" s="589"/>
      <c r="DL17" s="589"/>
      <c r="DM17" s="589"/>
      <c r="DN17" s="589"/>
      <c r="DO17" s="589"/>
      <c r="DP17" s="590"/>
      <c r="DQ17" s="594">
        <v>609360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136249</v>
      </c>
      <c r="S18" s="589"/>
      <c r="T18" s="589"/>
      <c r="U18" s="589"/>
      <c r="V18" s="589"/>
      <c r="W18" s="589"/>
      <c r="X18" s="589"/>
      <c r="Y18" s="590"/>
      <c r="Z18" s="641">
        <v>1.6</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5658997</v>
      </c>
      <c r="S20" s="589"/>
      <c r="T20" s="589"/>
      <c r="U20" s="589"/>
      <c r="V20" s="589"/>
      <c r="W20" s="589"/>
      <c r="X20" s="589"/>
      <c r="Y20" s="590"/>
      <c r="Z20" s="641">
        <v>66</v>
      </c>
      <c r="AA20" s="641"/>
      <c r="AB20" s="641"/>
      <c r="AC20" s="641"/>
      <c r="AD20" s="642">
        <v>5522748</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8165480</v>
      </c>
      <c r="CS20" s="589"/>
      <c r="CT20" s="589"/>
      <c r="CU20" s="589"/>
      <c r="CV20" s="589"/>
      <c r="CW20" s="589"/>
      <c r="CX20" s="589"/>
      <c r="CY20" s="590"/>
      <c r="CZ20" s="641">
        <v>100</v>
      </c>
      <c r="DA20" s="641"/>
      <c r="DB20" s="641"/>
      <c r="DC20" s="641"/>
      <c r="DD20" s="594">
        <v>870494</v>
      </c>
      <c r="DE20" s="589"/>
      <c r="DF20" s="589"/>
      <c r="DG20" s="589"/>
      <c r="DH20" s="589"/>
      <c r="DI20" s="589"/>
      <c r="DJ20" s="589"/>
      <c r="DK20" s="589"/>
      <c r="DL20" s="589"/>
      <c r="DM20" s="589"/>
      <c r="DN20" s="589"/>
      <c r="DO20" s="589"/>
      <c r="DP20" s="590"/>
      <c r="DQ20" s="594">
        <v>6307588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3328</v>
      </c>
      <c r="S21" s="589"/>
      <c r="T21" s="589"/>
      <c r="U21" s="589"/>
      <c r="V21" s="589"/>
      <c r="W21" s="589"/>
      <c r="X21" s="589"/>
      <c r="Y21" s="590"/>
      <c r="Z21" s="641">
        <v>0</v>
      </c>
      <c r="AA21" s="641"/>
      <c r="AB21" s="641"/>
      <c r="AC21" s="641"/>
      <c r="AD21" s="642">
        <v>3328</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35063</v>
      </c>
      <c r="S22" s="589"/>
      <c r="T22" s="589"/>
      <c r="U22" s="589"/>
      <c r="V22" s="589"/>
      <c r="W22" s="589"/>
      <c r="X22" s="589"/>
      <c r="Y22" s="590"/>
      <c r="Z22" s="641">
        <v>0.4</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253242</v>
      </c>
      <c r="S23" s="589"/>
      <c r="T23" s="589"/>
      <c r="U23" s="589"/>
      <c r="V23" s="589"/>
      <c r="W23" s="589"/>
      <c r="X23" s="589"/>
      <c r="Y23" s="590"/>
      <c r="Z23" s="641">
        <v>3</v>
      </c>
      <c r="AA23" s="641"/>
      <c r="AB23" s="641"/>
      <c r="AC23" s="641"/>
      <c r="AD23" s="642">
        <v>15550</v>
      </c>
      <c r="AE23" s="642"/>
      <c r="AF23" s="642"/>
      <c r="AG23" s="642"/>
      <c r="AH23" s="642"/>
      <c r="AI23" s="642"/>
      <c r="AJ23" s="642"/>
      <c r="AK23" s="642"/>
      <c r="AL23" s="611">
        <v>0.3</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93151</v>
      </c>
      <c r="S24" s="589"/>
      <c r="T24" s="589"/>
      <c r="U24" s="589"/>
      <c r="V24" s="589"/>
      <c r="W24" s="589"/>
      <c r="X24" s="589"/>
      <c r="Y24" s="590"/>
      <c r="Z24" s="641">
        <v>1.1000000000000001</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3564011</v>
      </c>
      <c r="CS24" s="639"/>
      <c r="CT24" s="639"/>
      <c r="CU24" s="639"/>
      <c r="CV24" s="639"/>
      <c r="CW24" s="639"/>
      <c r="CX24" s="639"/>
      <c r="CY24" s="686"/>
      <c r="CZ24" s="690">
        <v>43.6</v>
      </c>
      <c r="DA24" s="691"/>
      <c r="DB24" s="691"/>
      <c r="DC24" s="692"/>
      <c r="DD24" s="685">
        <v>2486294</v>
      </c>
      <c r="DE24" s="639"/>
      <c r="DF24" s="639"/>
      <c r="DG24" s="639"/>
      <c r="DH24" s="639"/>
      <c r="DI24" s="639"/>
      <c r="DJ24" s="639"/>
      <c r="DK24" s="686"/>
      <c r="DL24" s="685">
        <v>2479579</v>
      </c>
      <c r="DM24" s="639"/>
      <c r="DN24" s="639"/>
      <c r="DO24" s="639"/>
      <c r="DP24" s="639"/>
      <c r="DQ24" s="639"/>
      <c r="DR24" s="639"/>
      <c r="DS24" s="639"/>
      <c r="DT24" s="639"/>
      <c r="DU24" s="639"/>
      <c r="DV24" s="686"/>
      <c r="DW24" s="687">
        <v>40.9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755847</v>
      </c>
      <c r="S25" s="589"/>
      <c r="T25" s="589"/>
      <c r="U25" s="589"/>
      <c r="V25" s="589"/>
      <c r="W25" s="589"/>
      <c r="X25" s="589"/>
      <c r="Y25" s="590"/>
      <c r="Z25" s="641">
        <v>8.8000000000000007</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1432525</v>
      </c>
      <c r="CS25" s="607"/>
      <c r="CT25" s="607"/>
      <c r="CU25" s="607"/>
      <c r="CV25" s="607"/>
      <c r="CW25" s="607"/>
      <c r="CX25" s="607"/>
      <c r="CY25" s="608"/>
      <c r="CZ25" s="591">
        <v>17.5</v>
      </c>
      <c r="DA25" s="609"/>
      <c r="DB25" s="609"/>
      <c r="DC25" s="610"/>
      <c r="DD25" s="594">
        <v>1267235</v>
      </c>
      <c r="DE25" s="607"/>
      <c r="DF25" s="607"/>
      <c r="DG25" s="607"/>
      <c r="DH25" s="607"/>
      <c r="DI25" s="607"/>
      <c r="DJ25" s="607"/>
      <c r="DK25" s="608"/>
      <c r="DL25" s="594">
        <v>1260520</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929967</v>
      </c>
      <c r="CS26" s="589"/>
      <c r="CT26" s="589"/>
      <c r="CU26" s="589"/>
      <c r="CV26" s="589"/>
      <c r="CW26" s="589"/>
      <c r="CX26" s="589"/>
      <c r="CY26" s="590"/>
      <c r="CZ26" s="591">
        <v>11.4</v>
      </c>
      <c r="DA26" s="609"/>
      <c r="DB26" s="609"/>
      <c r="DC26" s="610"/>
      <c r="DD26" s="594">
        <v>771755</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590539</v>
      </c>
      <c r="S27" s="589"/>
      <c r="T27" s="589"/>
      <c r="U27" s="589"/>
      <c r="V27" s="589"/>
      <c r="W27" s="589"/>
      <c r="X27" s="589"/>
      <c r="Y27" s="590"/>
      <c r="Z27" s="641">
        <v>6.9</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3742154</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1513760</v>
      </c>
      <c r="CS27" s="607"/>
      <c r="CT27" s="607"/>
      <c r="CU27" s="607"/>
      <c r="CV27" s="607"/>
      <c r="CW27" s="607"/>
      <c r="CX27" s="607"/>
      <c r="CY27" s="608"/>
      <c r="CZ27" s="591">
        <v>18.5</v>
      </c>
      <c r="DA27" s="609"/>
      <c r="DB27" s="609"/>
      <c r="DC27" s="610"/>
      <c r="DD27" s="594">
        <v>609699</v>
      </c>
      <c r="DE27" s="607"/>
      <c r="DF27" s="607"/>
      <c r="DG27" s="607"/>
      <c r="DH27" s="607"/>
      <c r="DI27" s="607"/>
      <c r="DJ27" s="607"/>
      <c r="DK27" s="608"/>
      <c r="DL27" s="594">
        <v>609699</v>
      </c>
      <c r="DM27" s="607"/>
      <c r="DN27" s="607"/>
      <c r="DO27" s="607"/>
      <c r="DP27" s="607"/>
      <c r="DQ27" s="607"/>
      <c r="DR27" s="607"/>
      <c r="DS27" s="607"/>
      <c r="DT27" s="607"/>
      <c r="DU27" s="607"/>
      <c r="DV27" s="608"/>
      <c r="DW27" s="611">
        <v>10.1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29923</v>
      </c>
      <c r="S28" s="589"/>
      <c r="T28" s="589"/>
      <c r="U28" s="589"/>
      <c r="V28" s="589"/>
      <c r="W28" s="589"/>
      <c r="X28" s="589"/>
      <c r="Y28" s="590"/>
      <c r="Z28" s="641">
        <v>0.3</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617726</v>
      </c>
      <c r="CS28" s="589"/>
      <c r="CT28" s="589"/>
      <c r="CU28" s="589"/>
      <c r="CV28" s="589"/>
      <c r="CW28" s="589"/>
      <c r="CX28" s="589"/>
      <c r="CY28" s="590"/>
      <c r="CZ28" s="591">
        <v>7.6</v>
      </c>
      <c r="DA28" s="609"/>
      <c r="DB28" s="609"/>
      <c r="DC28" s="610"/>
      <c r="DD28" s="594">
        <v>609360</v>
      </c>
      <c r="DE28" s="589"/>
      <c r="DF28" s="589"/>
      <c r="DG28" s="589"/>
      <c r="DH28" s="589"/>
      <c r="DI28" s="589"/>
      <c r="DJ28" s="589"/>
      <c r="DK28" s="590"/>
      <c r="DL28" s="594">
        <v>609360</v>
      </c>
      <c r="DM28" s="589"/>
      <c r="DN28" s="589"/>
      <c r="DO28" s="589"/>
      <c r="DP28" s="589"/>
      <c r="DQ28" s="589"/>
      <c r="DR28" s="589"/>
      <c r="DS28" s="589"/>
      <c r="DT28" s="589"/>
      <c r="DU28" s="589"/>
      <c r="DV28" s="590"/>
      <c r="DW28" s="611">
        <v>10.1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1705</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617726</v>
      </c>
      <c r="CS29" s="607"/>
      <c r="CT29" s="607"/>
      <c r="CU29" s="607"/>
      <c r="CV29" s="607"/>
      <c r="CW29" s="607"/>
      <c r="CX29" s="607"/>
      <c r="CY29" s="608"/>
      <c r="CZ29" s="591">
        <v>7.6</v>
      </c>
      <c r="DA29" s="609"/>
      <c r="DB29" s="609"/>
      <c r="DC29" s="610"/>
      <c r="DD29" s="594">
        <v>609360</v>
      </c>
      <c r="DE29" s="607"/>
      <c r="DF29" s="607"/>
      <c r="DG29" s="607"/>
      <c r="DH29" s="607"/>
      <c r="DI29" s="607"/>
      <c r="DJ29" s="607"/>
      <c r="DK29" s="608"/>
      <c r="DL29" s="594">
        <v>609360</v>
      </c>
      <c r="DM29" s="607"/>
      <c r="DN29" s="607"/>
      <c r="DO29" s="607"/>
      <c r="DP29" s="607"/>
      <c r="DQ29" s="607"/>
      <c r="DR29" s="607"/>
      <c r="DS29" s="607"/>
      <c r="DT29" s="607"/>
      <c r="DU29" s="607"/>
      <c r="DV29" s="608"/>
      <c r="DW29" s="611">
        <v>10.1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120171</v>
      </c>
      <c r="S30" s="589"/>
      <c r="T30" s="589"/>
      <c r="U30" s="589"/>
      <c r="V30" s="589"/>
      <c r="W30" s="589"/>
      <c r="X30" s="589"/>
      <c r="Y30" s="590"/>
      <c r="Z30" s="641">
        <v>1.4</v>
      </c>
      <c r="AA30" s="641"/>
      <c r="AB30" s="641"/>
      <c r="AC30" s="641"/>
      <c r="AD30" s="642">
        <v>16024</v>
      </c>
      <c r="AE30" s="642"/>
      <c r="AF30" s="642"/>
      <c r="AG30" s="642"/>
      <c r="AH30" s="642"/>
      <c r="AI30" s="642"/>
      <c r="AJ30" s="642"/>
      <c r="AK30" s="642"/>
      <c r="AL30" s="611">
        <v>0.3</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99.2</v>
      </c>
      <c r="BH30" s="655"/>
      <c r="BI30" s="655"/>
      <c r="BJ30" s="655"/>
      <c r="BK30" s="655"/>
      <c r="BL30" s="655"/>
      <c r="BM30" s="656">
        <v>96.7</v>
      </c>
      <c r="BN30" s="655"/>
      <c r="BO30" s="655"/>
      <c r="BP30" s="655"/>
      <c r="BQ30" s="657"/>
      <c r="BR30" s="654">
        <v>99</v>
      </c>
      <c r="BS30" s="655"/>
      <c r="BT30" s="655"/>
      <c r="BU30" s="655"/>
      <c r="BV30" s="655"/>
      <c r="BW30" s="655"/>
      <c r="BX30" s="656">
        <v>95.6</v>
      </c>
      <c r="BY30" s="655"/>
      <c r="BZ30" s="655"/>
      <c r="CA30" s="655"/>
      <c r="CB30" s="657"/>
      <c r="CD30" s="660"/>
      <c r="CE30" s="661"/>
      <c r="CF30" s="625" t="s">
        <v>292</v>
      </c>
      <c r="CG30" s="622"/>
      <c r="CH30" s="622"/>
      <c r="CI30" s="622"/>
      <c r="CJ30" s="622"/>
      <c r="CK30" s="622"/>
      <c r="CL30" s="622"/>
      <c r="CM30" s="622"/>
      <c r="CN30" s="622"/>
      <c r="CO30" s="622"/>
      <c r="CP30" s="622"/>
      <c r="CQ30" s="623"/>
      <c r="CR30" s="588">
        <v>562106</v>
      </c>
      <c r="CS30" s="589"/>
      <c r="CT30" s="589"/>
      <c r="CU30" s="589"/>
      <c r="CV30" s="589"/>
      <c r="CW30" s="589"/>
      <c r="CX30" s="589"/>
      <c r="CY30" s="590"/>
      <c r="CZ30" s="591">
        <v>6.9</v>
      </c>
      <c r="DA30" s="609"/>
      <c r="DB30" s="609"/>
      <c r="DC30" s="610"/>
      <c r="DD30" s="594">
        <v>554899</v>
      </c>
      <c r="DE30" s="589"/>
      <c r="DF30" s="589"/>
      <c r="DG30" s="589"/>
      <c r="DH30" s="589"/>
      <c r="DI30" s="589"/>
      <c r="DJ30" s="589"/>
      <c r="DK30" s="590"/>
      <c r="DL30" s="594">
        <v>554899</v>
      </c>
      <c r="DM30" s="589"/>
      <c r="DN30" s="589"/>
      <c r="DO30" s="589"/>
      <c r="DP30" s="589"/>
      <c r="DQ30" s="589"/>
      <c r="DR30" s="589"/>
      <c r="DS30" s="589"/>
      <c r="DT30" s="589"/>
      <c r="DU30" s="589"/>
      <c r="DV30" s="590"/>
      <c r="DW30" s="611">
        <v>9.1999999999999993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449339</v>
      </c>
      <c r="S31" s="589"/>
      <c r="T31" s="589"/>
      <c r="U31" s="589"/>
      <c r="V31" s="589"/>
      <c r="W31" s="589"/>
      <c r="X31" s="589"/>
      <c r="Y31" s="590"/>
      <c r="Z31" s="641">
        <v>5.2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99.2</v>
      </c>
      <c r="BH31" s="607"/>
      <c r="BI31" s="607"/>
      <c r="BJ31" s="607"/>
      <c r="BK31" s="607"/>
      <c r="BL31" s="607"/>
      <c r="BM31" s="643">
        <v>96.8</v>
      </c>
      <c r="BN31" s="653"/>
      <c r="BO31" s="653"/>
      <c r="BP31" s="653"/>
      <c r="BQ31" s="617"/>
      <c r="BR31" s="652">
        <v>99</v>
      </c>
      <c r="BS31" s="607"/>
      <c r="BT31" s="607"/>
      <c r="BU31" s="607"/>
      <c r="BV31" s="607"/>
      <c r="BW31" s="607"/>
      <c r="BX31" s="643">
        <v>94.8</v>
      </c>
      <c r="BY31" s="653"/>
      <c r="BZ31" s="653"/>
      <c r="CA31" s="653"/>
      <c r="CB31" s="617"/>
      <c r="CD31" s="660"/>
      <c r="CE31" s="661"/>
      <c r="CF31" s="625" t="s">
        <v>296</v>
      </c>
      <c r="CG31" s="622"/>
      <c r="CH31" s="622"/>
      <c r="CI31" s="622"/>
      <c r="CJ31" s="622"/>
      <c r="CK31" s="622"/>
      <c r="CL31" s="622"/>
      <c r="CM31" s="622"/>
      <c r="CN31" s="622"/>
      <c r="CO31" s="622"/>
      <c r="CP31" s="622"/>
      <c r="CQ31" s="623"/>
      <c r="CR31" s="588">
        <v>55620</v>
      </c>
      <c r="CS31" s="607"/>
      <c r="CT31" s="607"/>
      <c r="CU31" s="607"/>
      <c r="CV31" s="607"/>
      <c r="CW31" s="607"/>
      <c r="CX31" s="607"/>
      <c r="CY31" s="608"/>
      <c r="CZ31" s="591">
        <v>0.7</v>
      </c>
      <c r="DA31" s="609"/>
      <c r="DB31" s="609"/>
      <c r="DC31" s="610"/>
      <c r="DD31" s="594">
        <v>54461</v>
      </c>
      <c r="DE31" s="607"/>
      <c r="DF31" s="607"/>
      <c r="DG31" s="607"/>
      <c r="DH31" s="607"/>
      <c r="DI31" s="607"/>
      <c r="DJ31" s="607"/>
      <c r="DK31" s="608"/>
      <c r="DL31" s="594">
        <v>54461</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77886</v>
      </c>
      <c r="S32" s="589"/>
      <c r="T32" s="589"/>
      <c r="U32" s="589"/>
      <c r="V32" s="589"/>
      <c r="W32" s="589"/>
      <c r="X32" s="589"/>
      <c r="Y32" s="590"/>
      <c r="Z32" s="641">
        <v>0.9</v>
      </c>
      <c r="AA32" s="641"/>
      <c r="AB32" s="641"/>
      <c r="AC32" s="641"/>
      <c r="AD32" s="642">
        <v>509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99.1</v>
      </c>
      <c r="BH32" s="573"/>
      <c r="BI32" s="573"/>
      <c r="BJ32" s="573"/>
      <c r="BK32" s="573"/>
      <c r="BL32" s="573"/>
      <c r="BM32" s="636">
        <v>96.2</v>
      </c>
      <c r="BN32" s="573"/>
      <c r="BO32" s="573"/>
      <c r="BP32" s="573"/>
      <c r="BQ32" s="630"/>
      <c r="BR32" s="651">
        <v>99</v>
      </c>
      <c r="BS32" s="573"/>
      <c r="BT32" s="573"/>
      <c r="BU32" s="573"/>
      <c r="BV32" s="573"/>
      <c r="BW32" s="573"/>
      <c r="BX32" s="636">
        <v>96</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500000</v>
      </c>
      <c r="S33" s="589"/>
      <c r="T33" s="589"/>
      <c r="U33" s="589"/>
      <c r="V33" s="589"/>
      <c r="W33" s="589"/>
      <c r="X33" s="589"/>
      <c r="Y33" s="590"/>
      <c r="Z33" s="641">
        <v>5.8</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3720204</v>
      </c>
      <c r="CS33" s="607"/>
      <c r="CT33" s="607"/>
      <c r="CU33" s="607"/>
      <c r="CV33" s="607"/>
      <c r="CW33" s="607"/>
      <c r="CX33" s="607"/>
      <c r="CY33" s="608"/>
      <c r="CZ33" s="591">
        <v>45.6</v>
      </c>
      <c r="DA33" s="609"/>
      <c r="DB33" s="609"/>
      <c r="DC33" s="610"/>
      <c r="DD33" s="594">
        <v>3119296</v>
      </c>
      <c r="DE33" s="607"/>
      <c r="DF33" s="607"/>
      <c r="DG33" s="607"/>
      <c r="DH33" s="607"/>
      <c r="DI33" s="607"/>
      <c r="DJ33" s="607"/>
      <c r="DK33" s="608"/>
      <c r="DL33" s="594">
        <v>2497625</v>
      </c>
      <c r="DM33" s="607"/>
      <c r="DN33" s="607"/>
      <c r="DO33" s="607"/>
      <c r="DP33" s="607"/>
      <c r="DQ33" s="607"/>
      <c r="DR33" s="607"/>
      <c r="DS33" s="607"/>
      <c r="DT33" s="607"/>
      <c r="DU33" s="607"/>
      <c r="DV33" s="608"/>
      <c r="DW33" s="611">
        <v>41.2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1399998</v>
      </c>
      <c r="CS34" s="589"/>
      <c r="CT34" s="589"/>
      <c r="CU34" s="589"/>
      <c r="CV34" s="589"/>
      <c r="CW34" s="589"/>
      <c r="CX34" s="589"/>
      <c r="CY34" s="590"/>
      <c r="CZ34" s="591">
        <v>17.100000000000001</v>
      </c>
      <c r="DA34" s="609"/>
      <c r="DB34" s="609"/>
      <c r="DC34" s="610"/>
      <c r="DD34" s="594">
        <v>1092579</v>
      </c>
      <c r="DE34" s="589"/>
      <c r="DF34" s="589"/>
      <c r="DG34" s="589"/>
      <c r="DH34" s="589"/>
      <c r="DI34" s="589"/>
      <c r="DJ34" s="589"/>
      <c r="DK34" s="590"/>
      <c r="DL34" s="594">
        <v>865999</v>
      </c>
      <c r="DM34" s="589"/>
      <c r="DN34" s="589"/>
      <c r="DO34" s="589"/>
      <c r="DP34" s="589"/>
      <c r="DQ34" s="589"/>
      <c r="DR34" s="589"/>
      <c r="DS34" s="589"/>
      <c r="DT34" s="589"/>
      <c r="DU34" s="589"/>
      <c r="DV34" s="590"/>
      <c r="DW34" s="611">
        <v>14.3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500000</v>
      </c>
      <c r="S35" s="589"/>
      <c r="T35" s="589"/>
      <c r="U35" s="589"/>
      <c r="V35" s="589"/>
      <c r="W35" s="589"/>
      <c r="X35" s="589"/>
      <c r="Y35" s="590"/>
      <c r="Z35" s="641">
        <v>5.8</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1200100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262169</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120650</v>
      </c>
      <c r="CS35" s="607"/>
      <c r="CT35" s="607"/>
      <c r="CU35" s="607"/>
      <c r="CV35" s="607"/>
      <c r="CW35" s="607"/>
      <c r="CX35" s="607"/>
      <c r="CY35" s="608"/>
      <c r="CZ35" s="591">
        <v>1.5</v>
      </c>
      <c r="DA35" s="609"/>
      <c r="DB35" s="609"/>
      <c r="DC35" s="610"/>
      <c r="DD35" s="594">
        <v>103762</v>
      </c>
      <c r="DE35" s="607"/>
      <c r="DF35" s="607"/>
      <c r="DG35" s="607"/>
      <c r="DH35" s="607"/>
      <c r="DI35" s="607"/>
      <c r="DJ35" s="607"/>
      <c r="DK35" s="608"/>
      <c r="DL35" s="594">
        <v>103762</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8569191</v>
      </c>
      <c r="S36" s="629"/>
      <c r="T36" s="629"/>
      <c r="U36" s="629"/>
      <c r="V36" s="629"/>
      <c r="W36" s="629"/>
      <c r="X36" s="629"/>
      <c r="Y36" s="632"/>
      <c r="Z36" s="633">
        <v>100</v>
      </c>
      <c r="AA36" s="633"/>
      <c r="AB36" s="633"/>
      <c r="AC36" s="633"/>
      <c r="AD36" s="634">
        <v>5558159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476073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231118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860341</v>
      </c>
      <c r="CS36" s="589"/>
      <c r="CT36" s="589"/>
      <c r="CU36" s="589"/>
      <c r="CV36" s="589"/>
      <c r="CW36" s="589"/>
      <c r="CX36" s="589"/>
      <c r="CY36" s="590"/>
      <c r="CZ36" s="591">
        <v>10.5</v>
      </c>
      <c r="DA36" s="609"/>
      <c r="DB36" s="609"/>
      <c r="DC36" s="610"/>
      <c r="DD36" s="594">
        <v>799968</v>
      </c>
      <c r="DE36" s="589"/>
      <c r="DF36" s="589"/>
      <c r="DG36" s="589"/>
      <c r="DH36" s="589"/>
      <c r="DI36" s="589"/>
      <c r="DJ36" s="589"/>
      <c r="DK36" s="590"/>
      <c r="DL36" s="594">
        <v>637784</v>
      </c>
      <c r="DM36" s="589"/>
      <c r="DN36" s="589"/>
      <c r="DO36" s="589"/>
      <c r="DP36" s="589"/>
      <c r="DQ36" s="589"/>
      <c r="DR36" s="589"/>
      <c r="DS36" s="589"/>
      <c r="DT36" s="589"/>
      <c r="DU36" s="589"/>
      <c r="DV36" s="590"/>
      <c r="DW36" s="611">
        <v>10.5</v>
      </c>
      <c r="DX36" s="612"/>
      <c r="DY36" s="612"/>
      <c r="DZ36" s="612"/>
      <c r="EA36" s="612"/>
      <c r="EB36" s="612"/>
      <c r="EC36" s="613"/>
    </row>
    <row r="37" spans="2:133" ht="11.25" customHeight="1">
      <c r="AQ37" s="614" t="s">
        <v>314</v>
      </c>
      <c r="AR37" s="615"/>
      <c r="AS37" s="615"/>
      <c r="AT37" s="615"/>
      <c r="AU37" s="615"/>
      <c r="AV37" s="615"/>
      <c r="AW37" s="615"/>
      <c r="AX37" s="615"/>
      <c r="AY37" s="616"/>
      <c r="AZ37" s="588">
        <v>8015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3966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505089</v>
      </c>
      <c r="CS37" s="607"/>
      <c r="CT37" s="607"/>
      <c r="CU37" s="607"/>
      <c r="CV37" s="607"/>
      <c r="CW37" s="607"/>
      <c r="CX37" s="607"/>
      <c r="CY37" s="608"/>
      <c r="CZ37" s="591">
        <v>6.2</v>
      </c>
      <c r="DA37" s="609"/>
      <c r="DB37" s="609"/>
      <c r="DC37" s="610"/>
      <c r="DD37" s="594">
        <v>500565</v>
      </c>
      <c r="DE37" s="607"/>
      <c r="DF37" s="607"/>
      <c r="DG37" s="607"/>
      <c r="DH37" s="607"/>
      <c r="DI37" s="607"/>
      <c r="DJ37" s="607"/>
      <c r="DK37" s="608"/>
      <c r="DL37" s="594">
        <v>472236</v>
      </c>
      <c r="DM37" s="607"/>
      <c r="DN37" s="607"/>
      <c r="DO37" s="607"/>
      <c r="DP37" s="607"/>
      <c r="DQ37" s="607"/>
      <c r="DR37" s="607"/>
      <c r="DS37" s="607"/>
      <c r="DT37" s="607"/>
      <c r="DU37" s="607"/>
      <c r="DV37" s="608"/>
      <c r="DW37" s="611">
        <v>7.8</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6892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1192085</v>
      </c>
      <c r="CS38" s="589"/>
      <c r="CT38" s="589"/>
      <c r="CU38" s="589"/>
      <c r="CV38" s="589"/>
      <c r="CW38" s="589"/>
      <c r="CX38" s="589"/>
      <c r="CY38" s="590"/>
      <c r="CZ38" s="591">
        <v>14.6</v>
      </c>
      <c r="DA38" s="609"/>
      <c r="DB38" s="609"/>
      <c r="DC38" s="610"/>
      <c r="DD38" s="594">
        <v>977466</v>
      </c>
      <c r="DE38" s="589"/>
      <c r="DF38" s="589"/>
      <c r="DG38" s="589"/>
      <c r="DH38" s="589"/>
      <c r="DI38" s="589"/>
      <c r="DJ38" s="589"/>
      <c r="DK38" s="590"/>
      <c r="DL38" s="594">
        <v>890080</v>
      </c>
      <c r="DM38" s="589"/>
      <c r="DN38" s="589"/>
      <c r="DO38" s="589"/>
      <c r="DP38" s="589"/>
      <c r="DQ38" s="589"/>
      <c r="DR38" s="589"/>
      <c r="DS38" s="589"/>
      <c r="DT38" s="589"/>
      <c r="DU38" s="589"/>
      <c r="DV38" s="590"/>
      <c r="DW38" s="611">
        <v>14.7</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147109</v>
      </c>
      <c r="CS39" s="607"/>
      <c r="CT39" s="607"/>
      <c r="CU39" s="607"/>
      <c r="CV39" s="607"/>
      <c r="CW39" s="607"/>
      <c r="CX39" s="607"/>
      <c r="CY39" s="608"/>
      <c r="CZ39" s="591">
        <v>1.8</v>
      </c>
      <c r="DA39" s="609"/>
      <c r="DB39" s="609"/>
      <c r="DC39" s="610"/>
      <c r="DD39" s="594">
        <v>145500</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160533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21</v>
      </c>
      <c r="CS40" s="589"/>
      <c r="CT40" s="589"/>
      <c r="CU40" s="589"/>
      <c r="CV40" s="589"/>
      <c r="CW40" s="589"/>
      <c r="CX40" s="589"/>
      <c r="CY40" s="590"/>
      <c r="CZ40" s="591">
        <v>0</v>
      </c>
      <c r="DA40" s="609"/>
      <c r="DB40" s="609"/>
      <c r="DC40" s="610"/>
      <c r="DD40" s="594">
        <v>21</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555479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881265</v>
      </c>
      <c r="CS42" s="589"/>
      <c r="CT42" s="589"/>
      <c r="CU42" s="589"/>
      <c r="CV42" s="589"/>
      <c r="CW42" s="589"/>
      <c r="CX42" s="589"/>
      <c r="CY42" s="590"/>
      <c r="CZ42" s="591">
        <v>10.8</v>
      </c>
      <c r="DA42" s="592"/>
      <c r="DB42" s="592"/>
      <c r="DC42" s="593"/>
      <c r="DD42" s="594">
        <v>701998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23383</v>
      </c>
      <c r="CS43" s="607"/>
      <c r="CT43" s="607"/>
      <c r="CU43" s="607"/>
      <c r="CV43" s="607"/>
      <c r="CW43" s="607"/>
      <c r="CX43" s="607"/>
      <c r="CY43" s="608"/>
      <c r="CZ43" s="591">
        <v>0.3</v>
      </c>
      <c r="DA43" s="609"/>
      <c r="DB43" s="609"/>
      <c r="DC43" s="610"/>
      <c r="DD43" s="594">
        <v>23383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870494</v>
      </c>
      <c r="CS44" s="589"/>
      <c r="CT44" s="589"/>
      <c r="CU44" s="589"/>
      <c r="CV44" s="589"/>
      <c r="CW44" s="589"/>
      <c r="CX44" s="589"/>
      <c r="CY44" s="590"/>
      <c r="CZ44" s="591">
        <v>10.7</v>
      </c>
      <c r="DA44" s="592"/>
      <c r="DB44" s="592"/>
      <c r="DC44" s="593"/>
      <c r="DD44" s="594">
        <v>697464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297860</v>
      </c>
      <c r="CS45" s="607"/>
      <c r="CT45" s="607"/>
      <c r="CU45" s="607"/>
      <c r="CV45" s="607"/>
      <c r="CW45" s="607"/>
      <c r="CX45" s="607"/>
      <c r="CY45" s="608"/>
      <c r="CZ45" s="591">
        <v>3.6</v>
      </c>
      <c r="DA45" s="609"/>
      <c r="DB45" s="609"/>
      <c r="DC45" s="610"/>
      <c r="DD45" s="594">
        <v>137939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563850</v>
      </c>
      <c r="CS46" s="589"/>
      <c r="CT46" s="589"/>
      <c r="CU46" s="589"/>
      <c r="CV46" s="589"/>
      <c r="CW46" s="589"/>
      <c r="CX46" s="589"/>
      <c r="CY46" s="590"/>
      <c r="CZ46" s="591">
        <v>6.9</v>
      </c>
      <c r="DA46" s="592"/>
      <c r="DB46" s="592"/>
      <c r="DC46" s="593"/>
      <c r="DD46" s="594">
        <v>550741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10771</v>
      </c>
      <c r="CS47" s="607"/>
      <c r="CT47" s="607"/>
      <c r="CU47" s="607"/>
      <c r="CV47" s="607"/>
      <c r="CW47" s="607"/>
      <c r="CX47" s="607"/>
      <c r="CY47" s="608"/>
      <c r="CZ47" s="591">
        <v>0.1</v>
      </c>
      <c r="DA47" s="609"/>
      <c r="DB47" s="609"/>
      <c r="DC47" s="610"/>
      <c r="DD47" s="594">
        <v>4534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8165480</v>
      </c>
      <c r="CS49" s="573"/>
      <c r="CT49" s="573"/>
      <c r="CU49" s="573"/>
      <c r="CV49" s="573"/>
      <c r="CW49" s="573"/>
      <c r="CX49" s="573"/>
      <c r="CY49" s="574"/>
      <c r="CZ49" s="575">
        <v>100</v>
      </c>
      <c r="DA49" s="576"/>
      <c r="DB49" s="576"/>
      <c r="DC49" s="577"/>
      <c r="DD49" s="578">
        <v>6307588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8568</v>
      </c>
      <c r="R7" s="1101"/>
      <c r="S7" s="1101"/>
      <c r="T7" s="1101"/>
      <c r="U7" s="1101"/>
      <c r="V7" s="1101">
        <v>8165</v>
      </c>
      <c r="W7" s="1101"/>
      <c r="X7" s="1101"/>
      <c r="Y7" s="1101"/>
      <c r="Z7" s="1101"/>
      <c r="AA7" s="1101">
        <v>403</v>
      </c>
      <c r="AB7" s="1101"/>
      <c r="AC7" s="1101"/>
      <c r="AD7" s="1101"/>
      <c r="AE7" s="1102"/>
      <c r="AF7" s="1103">
        <v>358</v>
      </c>
      <c r="AG7" s="1104"/>
      <c r="AH7" s="1104"/>
      <c r="AI7" s="1104"/>
      <c r="AJ7" s="1105"/>
      <c r="AK7" s="1087">
        <v>120</v>
      </c>
      <c r="AL7" s="1088"/>
      <c r="AM7" s="1088"/>
      <c r="AN7" s="1088"/>
      <c r="AO7" s="1088"/>
      <c r="AP7" s="1088">
        <v>4651</v>
      </c>
      <c r="AQ7" s="1088"/>
      <c r="AR7" s="1088"/>
      <c r="AS7" s="1088"/>
      <c r="AT7" s="1088"/>
      <c r="AU7" s="1089" t="s">
        <v>536</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0</v>
      </c>
      <c r="CI7" s="1085"/>
      <c r="CJ7" s="1085"/>
      <c r="CK7" s="1085"/>
      <c r="CL7" s="1086"/>
      <c r="CM7" s="1084">
        <v>10</v>
      </c>
      <c r="CN7" s="1085"/>
      <c r="CO7" s="1085"/>
      <c r="CP7" s="1085"/>
      <c r="CQ7" s="1086"/>
      <c r="CR7" s="1084">
        <v>5</v>
      </c>
      <c r="CS7" s="1085"/>
      <c r="CT7" s="1085"/>
      <c r="CU7" s="1085"/>
      <c r="CV7" s="1086"/>
      <c r="CW7" s="1084" t="s">
        <v>537</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1</v>
      </c>
      <c r="R8" s="1040"/>
      <c r="S8" s="1040"/>
      <c r="T8" s="1040"/>
      <c r="U8" s="1040"/>
      <c r="V8" s="1040">
        <v>1</v>
      </c>
      <c r="W8" s="1040"/>
      <c r="X8" s="1040"/>
      <c r="Y8" s="1040"/>
      <c r="Z8" s="1040"/>
      <c r="AA8" s="1040">
        <v>0</v>
      </c>
      <c r="AB8" s="1040"/>
      <c r="AC8" s="1040"/>
      <c r="AD8" s="1040"/>
      <c r="AE8" s="1041"/>
      <c r="AF8" s="1033">
        <v>0</v>
      </c>
      <c r="AG8" s="1034"/>
      <c r="AH8" s="1034"/>
      <c r="AI8" s="1034"/>
      <c r="AJ8" s="1035"/>
      <c r="AK8" s="1082">
        <v>0</v>
      </c>
      <c r="AL8" s="1083"/>
      <c r="AM8" s="1083"/>
      <c r="AN8" s="1083"/>
      <c r="AO8" s="1083"/>
      <c r="AP8" s="1083" t="s">
        <v>537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8569</v>
      </c>
      <c r="R23" s="1065"/>
      <c r="S23" s="1065"/>
      <c r="T23" s="1065"/>
      <c r="U23" s="1065"/>
      <c r="V23" s="1065">
        <v>8165</v>
      </c>
      <c r="W23" s="1065"/>
      <c r="X23" s="1065"/>
      <c r="Y23" s="1065"/>
      <c r="Z23" s="1065"/>
      <c r="AA23" s="1065">
        <v>404</v>
      </c>
      <c r="AB23" s="1065"/>
      <c r="AC23" s="1065"/>
      <c r="AD23" s="1065"/>
      <c r="AE23" s="1066"/>
      <c r="AF23" s="1067">
        <v>359</v>
      </c>
      <c r="AG23" s="1065"/>
      <c r="AH23" s="1065"/>
      <c r="AI23" s="1065"/>
      <c r="AJ23" s="1068"/>
      <c r="AK23" s="1069"/>
      <c r="AL23" s="1070"/>
      <c r="AM23" s="1070"/>
      <c r="AN23" s="1070"/>
      <c r="AO23" s="1070"/>
      <c r="AP23" s="1065">
        <v>4651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3298</v>
      </c>
      <c r="R28" s="1050"/>
      <c r="S28" s="1050"/>
      <c r="T28" s="1050"/>
      <c r="U28" s="1050"/>
      <c r="V28" s="1050">
        <v>3036</v>
      </c>
      <c r="W28" s="1050"/>
      <c r="X28" s="1050"/>
      <c r="Y28" s="1050"/>
      <c r="Z28" s="1050"/>
      <c r="AA28" s="1050">
        <v>262</v>
      </c>
      <c r="AB28" s="1050"/>
      <c r="AC28" s="1050"/>
      <c r="AD28" s="1050"/>
      <c r="AE28" s="1051"/>
      <c r="AF28" s="1052">
        <v>262</v>
      </c>
      <c r="AG28" s="1050"/>
      <c r="AH28" s="1050"/>
      <c r="AI28" s="1050"/>
      <c r="AJ28" s="1053"/>
      <c r="AK28" s="1054">
        <v>161</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1966</v>
      </c>
      <c r="R29" s="1040"/>
      <c r="S29" s="1040"/>
      <c r="T29" s="1040"/>
      <c r="U29" s="1040"/>
      <c r="V29" s="1040">
        <v>1869</v>
      </c>
      <c r="W29" s="1040"/>
      <c r="X29" s="1040"/>
      <c r="Y29" s="1040"/>
      <c r="Z29" s="1040"/>
      <c r="AA29" s="1040">
        <v>97</v>
      </c>
      <c r="AB29" s="1040"/>
      <c r="AC29" s="1040"/>
      <c r="AD29" s="1040"/>
      <c r="AE29" s="1041"/>
      <c r="AF29" s="1033">
        <v>97</v>
      </c>
      <c r="AG29" s="1034"/>
      <c r="AH29" s="1034"/>
      <c r="AI29" s="1034"/>
      <c r="AJ29" s="1035"/>
      <c r="AK29" s="976">
        <v>247</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10</v>
      </c>
      <c r="R30" s="1040"/>
      <c r="S30" s="1040"/>
      <c r="T30" s="1040"/>
      <c r="U30" s="1040"/>
      <c r="V30" s="1040">
        <v>10</v>
      </c>
      <c r="W30" s="1040"/>
      <c r="X30" s="1040"/>
      <c r="Y30" s="1040"/>
      <c r="Z30" s="1040"/>
      <c r="AA30" s="1040">
        <v>0</v>
      </c>
      <c r="AB30" s="1040"/>
      <c r="AC30" s="1040"/>
      <c r="AD30" s="1040"/>
      <c r="AE30" s="1041"/>
      <c r="AF30" s="1033">
        <v>0</v>
      </c>
      <c r="AG30" s="1034"/>
      <c r="AH30" s="1034"/>
      <c r="AI30" s="1034"/>
      <c r="AJ30" s="1035"/>
      <c r="AK30" s="976">
        <v>6</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292</v>
      </c>
      <c r="R31" s="1040"/>
      <c r="S31" s="1040"/>
      <c r="T31" s="1040"/>
      <c r="U31" s="1040"/>
      <c r="V31" s="1040">
        <v>289</v>
      </c>
      <c r="W31" s="1040"/>
      <c r="X31" s="1040"/>
      <c r="Y31" s="1040"/>
      <c r="Z31" s="1040"/>
      <c r="AA31" s="1040">
        <v>3</v>
      </c>
      <c r="AB31" s="1040"/>
      <c r="AC31" s="1040"/>
      <c r="AD31" s="1040"/>
      <c r="AE31" s="1041"/>
      <c r="AF31" s="1033">
        <v>3</v>
      </c>
      <c r="AG31" s="1034"/>
      <c r="AH31" s="1034"/>
      <c r="AI31" s="1034"/>
      <c r="AJ31" s="1035"/>
      <c r="AK31" s="976">
        <v>47</v>
      </c>
      <c r="AL31" s="967"/>
      <c r="AM31" s="967"/>
      <c r="AN31" s="967"/>
      <c r="AO31" s="967"/>
      <c r="AP31" s="967" t="s">
        <v>537</v>
      </c>
      <c r="AQ31" s="967"/>
      <c r="AR31" s="967"/>
      <c r="AS31" s="967"/>
      <c r="AT31" s="967"/>
      <c r="AU31" s="967" t="s">
        <v>537</v>
      </c>
      <c r="AV31" s="967"/>
      <c r="AW31" s="967"/>
      <c r="AX31" s="967"/>
      <c r="AY31" s="967"/>
      <c r="AZ31" s="1038" t="s">
        <v>537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356</v>
      </c>
      <c r="R32" s="1040"/>
      <c r="S32" s="1040"/>
      <c r="T32" s="1040"/>
      <c r="U32" s="1040"/>
      <c r="V32" s="1040">
        <v>354</v>
      </c>
      <c r="W32" s="1040"/>
      <c r="X32" s="1040"/>
      <c r="Y32" s="1040"/>
      <c r="Z32" s="1040"/>
      <c r="AA32" s="1040">
        <v>2</v>
      </c>
      <c r="AB32" s="1040"/>
      <c r="AC32" s="1040"/>
      <c r="AD32" s="1040"/>
      <c r="AE32" s="1041"/>
      <c r="AF32" s="1033">
        <v>668</v>
      </c>
      <c r="AG32" s="1034"/>
      <c r="AH32" s="1034"/>
      <c r="AI32" s="1034"/>
      <c r="AJ32" s="1035"/>
      <c r="AK32" s="976">
        <v>99</v>
      </c>
      <c r="AL32" s="967"/>
      <c r="AM32" s="967"/>
      <c r="AN32" s="967"/>
      <c r="AO32" s="967"/>
      <c r="AP32" s="967">
        <v>2015</v>
      </c>
      <c r="AQ32" s="967"/>
      <c r="AR32" s="967"/>
      <c r="AS32" s="967"/>
      <c r="AT32" s="967"/>
      <c r="AU32" s="967">
        <v>30</v>
      </c>
      <c r="AV32" s="967"/>
      <c r="AW32" s="967"/>
      <c r="AX32" s="967"/>
      <c r="AY32" s="967"/>
      <c r="AZ32" s="1038" t="s">
        <v>537</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52</v>
      </c>
      <c r="R33" s="1040"/>
      <c r="S33" s="1040"/>
      <c r="T33" s="1040"/>
      <c r="U33" s="1040"/>
      <c r="V33" s="1040">
        <v>38</v>
      </c>
      <c r="W33" s="1040"/>
      <c r="X33" s="1040"/>
      <c r="Y33" s="1040"/>
      <c r="Z33" s="1040"/>
      <c r="AA33" s="1040">
        <v>14</v>
      </c>
      <c r="AB33" s="1040"/>
      <c r="AC33" s="1040"/>
      <c r="AD33" s="1040"/>
      <c r="AE33" s="1041"/>
      <c r="AF33" s="1033">
        <v>14</v>
      </c>
      <c r="AG33" s="1034"/>
      <c r="AH33" s="1034"/>
      <c r="AI33" s="1034"/>
      <c r="AJ33" s="1035"/>
      <c r="AK33" s="976" t="s">
        <v>537</v>
      </c>
      <c r="AL33" s="967"/>
      <c r="AM33" s="967"/>
      <c r="AN33" s="967"/>
      <c r="AO33" s="967"/>
      <c r="AP33" s="967" t="s">
        <v>537</v>
      </c>
      <c r="AQ33" s="967"/>
      <c r="AR33" s="967"/>
      <c r="AS33" s="967"/>
      <c r="AT33" s="967"/>
      <c r="AU33" s="967" t="s">
        <v>537</v>
      </c>
      <c r="AV33" s="967"/>
      <c r="AW33" s="967"/>
      <c r="AX33" s="967"/>
      <c r="AY33" s="967"/>
      <c r="AZ33" s="1038" t="s">
        <v>537</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1155</v>
      </c>
      <c r="R34" s="1040"/>
      <c r="S34" s="1040"/>
      <c r="T34" s="1040"/>
      <c r="U34" s="1040"/>
      <c r="V34" s="1040">
        <v>1138</v>
      </c>
      <c r="W34" s="1040"/>
      <c r="X34" s="1040"/>
      <c r="Y34" s="1040"/>
      <c r="Z34" s="1040"/>
      <c r="AA34" s="1040">
        <v>17</v>
      </c>
      <c r="AB34" s="1040"/>
      <c r="AC34" s="1040"/>
      <c r="AD34" s="1040"/>
      <c r="AE34" s="1041"/>
      <c r="AF34" s="1033">
        <v>17</v>
      </c>
      <c r="AG34" s="1034"/>
      <c r="AH34" s="1034"/>
      <c r="AI34" s="1034"/>
      <c r="AJ34" s="1035"/>
      <c r="AK34" s="976">
        <v>459</v>
      </c>
      <c r="AL34" s="967"/>
      <c r="AM34" s="967"/>
      <c r="AN34" s="967"/>
      <c r="AO34" s="967"/>
      <c r="AP34" s="967">
        <v>5690</v>
      </c>
      <c r="AQ34" s="967"/>
      <c r="AR34" s="967"/>
      <c r="AS34" s="967"/>
      <c r="AT34" s="967"/>
      <c r="AU34" s="967">
        <v>5149</v>
      </c>
      <c r="AV34" s="967"/>
      <c r="AW34" s="967"/>
      <c r="AX34" s="967"/>
      <c r="AY34" s="967"/>
      <c r="AZ34" s="1038" t="s">
        <v>537</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31</v>
      </c>
      <c r="R35" s="1040"/>
      <c r="S35" s="1040"/>
      <c r="T35" s="1040"/>
      <c r="U35" s="1040"/>
      <c r="V35" s="1040">
        <v>30</v>
      </c>
      <c r="W35" s="1040"/>
      <c r="X35" s="1040"/>
      <c r="Y35" s="1040"/>
      <c r="Z35" s="1040"/>
      <c r="AA35" s="1040">
        <v>1</v>
      </c>
      <c r="AB35" s="1040"/>
      <c r="AC35" s="1040"/>
      <c r="AD35" s="1040"/>
      <c r="AE35" s="1041"/>
      <c r="AF35" s="1033">
        <v>1</v>
      </c>
      <c r="AG35" s="1034"/>
      <c r="AH35" s="1034"/>
      <c r="AI35" s="1034"/>
      <c r="AJ35" s="1035"/>
      <c r="AK35" s="976">
        <v>17</v>
      </c>
      <c r="AL35" s="967"/>
      <c r="AM35" s="967"/>
      <c r="AN35" s="967"/>
      <c r="AO35" s="967"/>
      <c r="AP35" s="967">
        <v>93</v>
      </c>
      <c r="AQ35" s="967"/>
      <c r="AR35" s="967"/>
      <c r="AS35" s="967"/>
      <c r="AT35" s="967"/>
      <c r="AU35" s="967">
        <v>93</v>
      </c>
      <c r="AV35" s="967"/>
      <c r="AW35" s="967"/>
      <c r="AX35" s="967"/>
      <c r="AY35" s="967"/>
      <c r="AZ35" s="1038" t="s">
        <v>537</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1063</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906</v>
      </c>
      <c r="R68" s="978"/>
      <c r="S68" s="978"/>
      <c r="T68" s="978"/>
      <c r="U68" s="978"/>
      <c r="V68" s="978">
        <v>801</v>
      </c>
      <c r="W68" s="978"/>
      <c r="X68" s="978"/>
      <c r="Y68" s="978"/>
      <c r="Z68" s="978"/>
      <c r="AA68" s="978">
        <v>105</v>
      </c>
      <c r="AB68" s="978"/>
      <c r="AC68" s="978"/>
      <c r="AD68" s="978"/>
      <c r="AE68" s="978"/>
      <c r="AF68" s="978">
        <v>105</v>
      </c>
      <c r="AG68" s="978"/>
      <c r="AH68" s="978"/>
      <c r="AI68" s="978"/>
      <c r="AJ68" s="978"/>
      <c r="AK68" s="978">
        <v>14</v>
      </c>
      <c r="AL68" s="978"/>
      <c r="AM68" s="978"/>
      <c r="AN68" s="978"/>
      <c r="AO68" s="978"/>
      <c r="AP68" s="978">
        <v>133</v>
      </c>
      <c r="AQ68" s="978"/>
      <c r="AR68" s="978"/>
      <c r="AS68" s="978"/>
      <c r="AT68" s="978"/>
      <c r="AU68" s="978">
        <v>14</v>
      </c>
      <c r="AV68" s="978"/>
      <c r="AW68" s="978"/>
      <c r="AX68" s="978"/>
      <c r="AY68" s="978"/>
      <c r="AZ68" s="979" t="s">
        <v>548</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67</v>
      </c>
      <c r="R69" s="967"/>
      <c r="S69" s="967"/>
      <c r="T69" s="967"/>
      <c r="U69" s="967"/>
      <c r="V69" s="967">
        <v>66</v>
      </c>
      <c r="W69" s="967"/>
      <c r="X69" s="967"/>
      <c r="Y69" s="967"/>
      <c r="Z69" s="967"/>
      <c r="AA69" s="967">
        <v>1</v>
      </c>
      <c r="AB69" s="967"/>
      <c r="AC69" s="967"/>
      <c r="AD69" s="967"/>
      <c r="AE69" s="967"/>
      <c r="AF69" s="967">
        <v>1</v>
      </c>
      <c r="AG69" s="967"/>
      <c r="AH69" s="967"/>
      <c r="AI69" s="967"/>
      <c r="AJ69" s="967"/>
      <c r="AK69" s="967" t="s">
        <v>537</v>
      </c>
      <c r="AL69" s="967"/>
      <c r="AM69" s="967"/>
      <c r="AN69" s="967"/>
      <c r="AO69" s="967"/>
      <c r="AP69" s="967" t="s">
        <v>537</v>
      </c>
      <c r="AQ69" s="967"/>
      <c r="AR69" s="967"/>
      <c r="AS69" s="967"/>
      <c r="AT69" s="967"/>
      <c r="AU69" s="967" t="s">
        <v>537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9682</v>
      </c>
      <c r="R70" s="967"/>
      <c r="S70" s="967"/>
      <c r="T70" s="967"/>
      <c r="U70" s="967"/>
      <c r="V70" s="967">
        <v>9651</v>
      </c>
      <c r="W70" s="967"/>
      <c r="X70" s="967"/>
      <c r="Y70" s="967"/>
      <c r="Z70" s="967"/>
      <c r="AA70" s="967">
        <v>31</v>
      </c>
      <c r="AB70" s="967"/>
      <c r="AC70" s="967"/>
      <c r="AD70" s="967"/>
      <c r="AE70" s="967"/>
      <c r="AF70" s="967">
        <v>31</v>
      </c>
      <c r="AG70" s="967"/>
      <c r="AH70" s="967"/>
      <c r="AI70" s="967"/>
      <c r="AJ70" s="967"/>
      <c r="AK70" s="967">
        <v>1660</v>
      </c>
      <c r="AL70" s="967"/>
      <c r="AM70" s="967"/>
      <c r="AN70" s="967"/>
      <c r="AO70" s="967"/>
      <c r="AP70" s="967" t="s">
        <v>537</v>
      </c>
      <c r="AQ70" s="967"/>
      <c r="AR70" s="967"/>
      <c r="AS70" s="967"/>
      <c r="AT70" s="967"/>
      <c r="AU70" s="967" t="s">
        <v>537</v>
      </c>
      <c r="AV70" s="967"/>
      <c r="AW70" s="967"/>
      <c r="AX70" s="967"/>
      <c r="AY70" s="967"/>
      <c r="AZ70" s="968" t="s">
        <v>547</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714</v>
      </c>
      <c r="R71" s="967"/>
      <c r="S71" s="967"/>
      <c r="T71" s="967"/>
      <c r="U71" s="967"/>
      <c r="V71" s="967">
        <v>696</v>
      </c>
      <c r="W71" s="967"/>
      <c r="X71" s="967"/>
      <c r="Y71" s="967"/>
      <c r="Z71" s="967"/>
      <c r="AA71" s="967">
        <v>18</v>
      </c>
      <c r="AB71" s="967"/>
      <c r="AC71" s="967"/>
      <c r="AD71" s="967"/>
      <c r="AE71" s="967"/>
      <c r="AF71" s="967">
        <v>18</v>
      </c>
      <c r="AG71" s="967"/>
      <c r="AH71" s="967"/>
      <c r="AI71" s="967"/>
      <c r="AJ71" s="967"/>
      <c r="AK71" s="967" t="s">
        <v>537</v>
      </c>
      <c r="AL71" s="967"/>
      <c r="AM71" s="967"/>
      <c r="AN71" s="967"/>
      <c r="AO71" s="967"/>
      <c r="AP71" s="967">
        <v>251</v>
      </c>
      <c r="AQ71" s="967"/>
      <c r="AR71" s="967"/>
      <c r="AS71" s="967"/>
      <c r="AT71" s="967"/>
      <c r="AU71" s="967">
        <v>184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98</v>
      </c>
      <c r="R72" s="967"/>
      <c r="S72" s="967"/>
      <c r="T72" s="967"/>
      <c r="U72" s="967"/>
      <c r="V72" s="967">
        <v>87</v>
      </c>
      <c r="W72" s="967"/>
      <c r="X72" s="967"/>
      <c r="Y72" s="967"/>
      <c r="Z72" s="967"/>
      <c r="AA72" s="967">
        <v>10</v>
      </c>
      <c r="AB72" s="967"/>
      <c r="AC72" s="967"/>
      <c r="AD72" s="967"/>
      <c r="AE72" s="967"/>
      <c r="AF72" s="967">
        <v>10</v>
      </c>
      <c r="AG72" s="967"/>
      <c r="AH72" s="967"/>
      <c r="AI72" s="967"/>
      <c r="AJ72" s="967"/>
      <c r="AK72" s="967" t="s">
        <v>537</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539</v>
      </c>
      <c r="R73" s="967"/>
      <c r="S73" s="967"/>
      <c r="T73" s="967"/>
      <c r="U73" s="967"/>
      <c r="V73" s="967">
        <v>464</v>
      </c>
      <c r="W73" s="967"/>
      <c r="X73" s="967"/>
      <c r="Y73" s="967"/>
      <c r="Z73" s="967"/>
      <c r="AA73" s="967">
        <v>76</v>
      </c>
      <c r="AB73" s="967"/>
      <c r="AC73" s="967"/>
      <c r="AD73" s="967"/>
      <c r="AE73" s="967"/>
      <c r="AF73" s="967">
        <v>76</v>
      </c>
      <c r="AG73" s="967"/>
      <c r="AH73" s="967"/>
      <c r="AI73" s="967"/>
      <c r="AJ73" s="967"/>
      <c r="AK73" s="967" t="s">
        <v>537</v>
      </c>
      <c r="AL73" s="967"/>
      <c r="AM73" s="967"/>
      <c r="AN73" s="967"/>
      <c r="AO73" s="967"/>
      <c r="AP73" s="967">
        <v>67</v>
      </c>
      <c r="AQ73" s="967"/>
      <c r="AR73" s="967"/>
      <c r="AS73" s="967"/>
      <c r="AT73" s="967"/>
      <c r="AU73" s="967">
        <v>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249</v>
      </c>
      <c r="R74" s="967"/>
      <c r="S74" s="967"/>
      <c r="T74" s="967"/>
      <c r="U74" s="967"/>
      <c r="V74" s="967">
        <v>219</v>
      </c>
      <c r="W74" s="967"/>
      <c r="X74" s="967"/>
      <c r="Y74" s="967"/>
      <c r="Z74" s="967"/>
      <c r="AA74" s="967">
        <v>30</v>
      </c>
      <c r="AB74" s="967"/>
      <c r="AC74" s="967"/>
      <c r="AD74" s="967"/>
      <c r="AE74" s="967"/>
      <c r="AF74" s="967">
        <v>30</v>
      </c>
      <c r="AG74" s="967"/>
      <c r="AH74" s="967"/>
      <c r="AI74" s="967"/>
      <c r="AJ74" s="967"/>
      <c r="AK74" s="967" t="s">
        <v>537</v>
      </c>
      <c r="AL74" s="967"/>
      <c r="AM74" s="967"/>
      <c r="AN74" s="967"/>
      <c r="AO74" s="967"/>
      <c r="AP74" s="967" t="s">
        <v>537</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546</v>
      </c>
      <c r="C75" s="971"/>
      <c r="D75" s="971"/>
      <c r="E75" s="971"/>
      <c r="F75" s="971"/>
      <c r="G75" s="971"/>
      <c r="H75" s="971"/>
      <c r="I75" s="971"/>
      <c r="J75" s="971"/>
      <c r="K75" s="971"/>
      <c r="L75" s="971"/>
      <c r="M75" s="971"/>
      <c r="N75" s="971"/>
      <c r="O75" s="971"/>
      <c r="P75" s="972"/>
      <c r="Q75" s="974">
        <v>231134</v>
      </c>
      <c r="R75" s="975"/>
      <c r="S75" s="975"/>
      <c r="T75" s="975"/>
      <c r="U75" s="976"/>
      <c r="V75" s="977">
        <v>220251</v>
      </c>
      <c r="W75" s="975"/>
      <c r="X75" s="975"/>
      <c r="Y75" s="975"/>
      <c r="Z75" s="976"/>
      <c r="AA75" s="977">
        <v>10883</v>
      </c>
      <c r="AB75" s="975"/>
      <c r="AC75" s="975"/>
      <c r="AD75" s="975"/>
      <c r="AE75" s="976"/>
      <c r="AF75" s="977">
        <v>10883</v>
      </c>
      <c r="AG75" s="975"/>
      <c r="AH75" s="975"/>
      <c r="AI75" s="975"/>
      <c r="AJ75" s="976"/>
      <c r="AK75" s="977">
        <v>1464</v>
      </c>
      <c r="AL75" s="975"/>
      <c r="AM75" s="975"/>
      <c r="AN75" s="975"/>
      <c r="AO75" s="976"/>
      <c r="AP75" s="977" t="s">
        <v>537</v>
      </c>
      <c r="AQ75" s="975"/>
      <c r="AR75" s="975"/>
      <c r="AS75" s="975"/>
      <c r="AT75" s="976"/>
      <c r="AU75" s="977" t="s">
        <v>537</v>
      </c>
      <c r="AV75" s="975"/>
      <c r="AW75" s="975"/>
      <c r="AX75" s="975"/>
      <c r="AY75" s="976"/>
      <c r="AZ75" s="968" t="s">
        <v>549</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11154</v>
      </c>
      <c r="AG88" s="955"/>
      <c r="AH88" s="955"/>
      <c r="AI88" s="955"/>
      <c r="AJ88" s="955"/>
      <c r="AK88" s="959"/>
      <c r="AL88" s="959"/>
      <c r="AM88" s="959"/>
      <c r="AN88" s="959"/>
      <c r="AO88" s="959"/>
      <c r="AP88" s="955">
        <v>451</v>
      </c>
      <c r="AQ88" s="955"/>
      <c r="AR88" s="955"/>
      <c r="AS88" s="955"/>
      <c r="AT88" s="955"/>
      <c r="AU88" s="955">
        <v>207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797882</v>
      </c>
      <c r="AB110" s="873"/>
      <c r="AC110" s="873"/>
      <c r="AD110" s="873"/>
      <c r="AE110" s="874"/>
      <c r="AF110" s="875">
        <v>725795</v>
      </c>
      <c r="AG110" s="873"/>
      <c r="AH110" s="873"/>
      <c r="AI110" s="873"/>
      <c r="AJ110" s="874"/>
      <c r="AK110" s="875">
        <v>617727</v>
      </c>
      <c r="AL110" s="873"/>
      <c r="AM110" s="873"/>
      <c r="AN110" s="873"/>
      <c r="AO110" s="874"/>
      <c r="AP110" s="876">
        <v>11.8</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4895689</v>
      </c>
      <c r="BR110" s="800"/>
      <c r="BS110" s="800"/>
      <c r="BT110" s="800"/>
      <c r="BU110" s="800"/>
      <c r="BV110" s="800">
        <v>4713462</v>
      </c>
      <c r="BW110" s="800"/>
      <c r="BX110" s="800"/>
      <c r="BY110" s="800"/>
      <c r="BZ110" s="800"/>
      <c r="CA110" s="800">
        <v>4651356</v>
      </c>
      <c r="CB110" s="800"/>
      <c r="CC110" s="800"/>
      <c r="CD110" s="800"/>
      <c r="CE110" s="800"/>
      <c r="CF110" s="861">
        <v>89.1</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5137497</v>
      </c>
      <c r="BR112" s="771"/>
      <c r="BS112" s="771"/>
      <c r="BT112" s="771"/>
      <c r="BU112" s="771"/>
      <c r="BV112" s="771">
        <v>5101480</v>
      </c>
      <c r="BW112" s="771"/>
      <c r="BX112" s="771"/>
      <c r="BY112" s="771"/>
      <c r="BZ112" s="771"/>
      <c r="CA112" s="771">
        <v>5272530</v>
      </c>
      <c r="CB112" s="771"/>
      <c r="CC112" s="771"/>
      <c r="CD112" s="771"/>
      <c r="CE112" s="771"/>
      <c r="CF112" s="848">
        <v>101</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308229</v>
      </c>
      <c r="AB113" s="909"/>
      <c r="AC113" s="909"/>
      <c r="AD113" s="909"/>
      <c r="AE113" s="910"/>
      <c r="AF113" s="911">
        <v>338596</v>
      </c>
      <c r="AG113" s="909"/>
      <c r="AH113" s="909"/>
      <c r="AI113" s="909"/>
      <c r="AJ113" s="910"/>
      <c r="AK113" s="911">
        <v>347083</v>
      </c>
      <c r="AL113" s="909"/>
      <c r="AM113" s="909"/>
      <c r="AN113" s="909"/>
      <c r="AO113" s="910"/>
      <c r="AP113" s="912">
        <v>6.6</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164542</v>
      </c>
      <c r="BR113" s="771"/>
      <c r="BS113" s="771"/>
      <c r="BT113" s="771"/>
      <c r="BU113" s="771"/>
      <c r="BV113" s="771">
        <v>97289</v>
      </c>
      <c r="BW113" s="771"/>
      <c r="BX113" s="771"/>
      <c r="BY113" s="771"/>
      <c r="BZ113" s="771"/>
      <c r="CA113" s="771">
        <v>207436</v>
      </c>
      <c r="CB113" s="771"/>
      <c r="CC113" s="771"/>
      <c r="CD113" s="771"/>
      <c r="CE113" s="771"/>
      <c r="CF113" s="848">
        <v>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87098</v>
      </c>
      <c r="AB114" s="784"/>
      <c r="AC114" s="784"/>
      <c r="AD114" s="784"/>
      <c r="AE114" s="785"/>
      <c r="AF114" s="786">
        <v>72051</v>
      </c>
      <c r="AG114" s="784"/>
      <c r="AH114" s="784"/>
      <c r="AI114" s="784"/>
      <c r="AJ114" s="785"/>
      <c r="AK114" s="786">
        <v>60167</v>
      </c>
      <c r="AL114" s="784"/>
      <c r="AM114" s="784"/>
      <c r="AN114" s="784"/>
      <c r="AO114" s="785"/>
      <c r="AP114" s="754">
        <v>1.2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1261864</v>
      </c>
      <c r="BR114" s="771"/>
      <c r="BS114" s="771"/>
      <c r="BT114" s="771"/>
      <c r="BU114" s="771"/>
      <c r="BV114" s="771">
        <v>1289327</v>
      </c>
      <c r="BW114" s="771"/>
      <c r="BX114" s="771"/>
      <c r="BY114" s="771"/>
      <c r="BZ114" s="771"/>
      <c r="CA114" s="771">
        <v>1172140</v>
      </c>
      <c r="CB114" s="771"/>
      <c r="CC114" s="771"/>
      <c r="CD114" s="771"/>
      <c r="CE114" s="771"/>
      <c r="CF114" s="848">
        <v>22.4</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1193209</v>
      </c>
      <c r="AB117" s="895"/>
      <c r="AC117" s="895"/>
      <c r="AD117" s="895"/>
      <c r="AE117" s="896"/>
      <c r="AF117" s="898">
        <v>1136442</v>
      </c>
      <c r="AG117" s="895"/>
      <c r="AH117" s="895"/>
      <c r="AI117" s="895"/>
      <c r="AJ117" s="896"/>
      <c r="AK117" s="898">
        <v>1024977</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11459592</v>
      </c>
      <c r="BR118" s="858"/>
      <c r="BS118" s="858"/>
      <c r="BT118" s="858"/>
      <c r="BU118" s="858"/>
      <c r="BV118" s="858">
        <v>11201558</v>
      </c>
      <c r="BW118" s="858"/>
      <c r="BX118" s="858"/>
      <c r="BY118" s="858"/>
      <c r="BZ118" s="858"/>
      <c r="CA118" s="858">
        <v>11303462</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2761446</v>
      </c>
      <c r="BR119" s="800"/>
      <c r="BS119" s="800"/>
      <c r="BT119" s="800"/>
      <c r="BU119" s="800"/>
      <c r="BV119" s="800">
        <v>2792667</v>
      </c>
      <c r="BW119" s="800"/>
      <c r="BX119" s="800"/>
      <c r="BY119" s="800"/>
      <c r="BZ119" s="800"/>
      <c r="CA119" s="800">
        <v>2955765</v>
      </c>
      <c r="CB119" s="800"/>
      <c r="CC119" s="800"/>
      <c r="CD119" s="800"/>
      <c r="CE119" s="800"/>
      <c r="CF119" s="861">
        <v>56.6</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34018</v>
      </c>
      <c r="BR120" s="771"/>
      <c r="BS120" s="771"/>
      <c r="BT120" s="771"/>
      <c r="BU120" s="771"/>
      <c r="BV120" s="771">
        <v>25307</v>
      </c>
      <c r="BW120" s="771"/>
      <c r="BX120" s="771"/>
      <c r="BY120" s="771"/>
      <c r="BZ120" s="771"/>
      <c r="CA120" s="771">
        <v>17964</v>
      </c>
      <c r="CB120" s="771"/>
      <c r="CC120" s="771"/>
      <c r="CD120" s="771"/>
      <c r="CE120" s="771"/>
      <c r="CF120" s="848">
        <v>0.3</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5011225</v>
      </c>
      <c r="DH120" s="800"/>
      <c r="DI120" s="800"/>
      <c r="DJ120" s="800"/>
      <c r="DK120" s="800"/>
      <c r="DL120" s="800">
        <v>4984001</v>
      </c>
      <c r="DM120" s="800"/>
      <c r="DN120" s="800"/>
      <c r="DO120" s="800"/>
      <c r="DP120" s="800"/>
      <c r="DQ120" s="800">
        <v>5149468</v>
      </c>
      <c r="DR120" s="800"/>
      <c r="DS120" s="800"/>
      <c r="DT120" s="800"/>
      <c r="DU120" s="800"/>
      <c r="DV120" s="801">
        <v>98.6</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8137857</v>
      </c>
      <c r="BR121" s="858"/>
      <c r="BS121" s="858"/>
      <c r="BT121" s="858"/>
      <c r="BU121" s="858"/>
      <c r="BV121" s="858">
        <v>8227219</v>
      </c>
      <c r="BW121" s="858"/>
      <c r="BX121" s="858"/>
      <c r="BY121" s="858"/>
      <c r="BZ121" s="858"/>
      <c r="CA121" s="858">
        <v>8140666</v>
      </c>
      <c r="CB121" s="858"/>
      <c r="CC121" s="858"/>
      <c r="CD121" s="858"/>
      <c r="CE121" s="858"/>
      <c r="CF121" s="859">
        <v>155.9</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104098</v>
      </c>
      <c r="DH121" s="771"/>
      <c r="DI121" s="771"/>
      <c r="DJ121" s="771"/>
      <c r="DK121" s="771"/>
      <c r="DL121" s="771">
        <v>98523</v>
      </c>
      <c r="DM121" s="771"/>
      <c r="DN121" s="771"/>
      <c r="DO121" s="771"/>
      <c r="DP121" s="771"/>
      <c r="DQ121" s="771">
        <v>92845</v>
      </c>
      <c r="DR121" s="771"/>
      <c r="DS121" s="771"/>
      <c r="DT121" s="771"/>
      <c r="DU121" s="771"/>
      <c r="DV121" s="823">
        <v>1.8</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10933321</v>
      </c>
      <c r="BR122" s="840"/>
      <c r="BS122" s="840"/>
      <c r="BT122" s="840"/>
      <c r="BU122" s="840"/>
      <c r="BV122" s="840">
        <v>11045193</v>
      </c>
      <c r="BW122" s="840"/>
      <c r="BX122" s="840"/>
      <c r="BY122" s="840"/>
      <c r="BZ122" s="840"/>
      <c r="CA122" s="840">
        <v>11114395</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22174</v>
      </c>
      <c r="DH122" s="771"/>
      <c r="DI122" s="771"/>
      <c r="DJ122" s="771"/>
      <c r="DK122" s="771"/>
      <c r="DL122" s="771">
        <v>18956</v>
      </c>
      <c r="DM122" s="771"/>
      <c r="DN122" s="771"/>
      <c r="DO122" s="771"/>
      <c r="DP122" s="771"/>
      <c r="DQ122" s="771">
        <v>30217</v>
      </c>
      <c r="DR122" s="771"/>
      <c r="DS122" s="771"/>
      <c r="DT122" s="771"/>
      <c r="DU122" s="771"/>
      <c r="DV122" s="823">
        <v>0.6</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9.9</v>
      </c>
      <c r="BR123" s="832"/>
      <c r="BS123" s="832"/>
      <c r="BT123" s="832"/>
      <c r="BU123" s="832"/>
      <c r="BV123" s="832">
        <v>2.9</v>
      </c>
      <c r="BW123" s="832"/>
      <c r="BX123" s="832"/>
      <c r="BY123" s="832"/>
      <c r="BZ123" s="832"/>
      <c r="CA123" s="832">
        <v>3.6</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14.47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17550</v>
      </c>
      <c r="AB128" s="724"/>
      <c r="AC128" s="724"/>
      <c r="AD128" s="724"/>
      <c r="AE128" s="725"/>
      <c r="AF128" s="726">
        <v>10189</v>
      </c>
      <c r="AG128" s="724"/>
      <c r="AH128" s="724"/>
      <c r="AI128" s="724"/>
      <c r="AJ128" s="725"/>
      <c r="AK128" s="726">
        <v>8366</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19.47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5980372</v>
      </c>
      <c r="AB129" s="784"/>
      <c r="AC129" s="784"/>
      <c r="AD129" s="784"/>
      <c r="AE129" s="785"/>
      <c r="AF129" s="786">
        <v>6019700</v>
      </c>
      <c r="AG129" s="784"/>
      <c r="AH129" s="784"/>
      <c r="AI129" s="784"/>
      <c r="AJ129" s="785"/>
      <c r="AK129" s="786">
        <v>5949617</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675520</v>
      </c>
      <c r="AB130" s="784"/>
      <c r="AC130" s="784"/>
      <c r="AD130" s="784"/>
      <c r="AE130" s="785"/>
      <c r="AF130" s="786">
        <v>693598</v>
      </c>
      <c r="AG130" s="784"/>
      <c r="AH130" s="784"/>
      <c r="AI130" s="784"/>
      <c r="AJ130" s="785"/>
      <c r="AK130" s="786">
        <v>727647</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3.6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5304852</v>
      </c>
      <c r="AB131" s="717"/>
      <c r="AC131" s="717"/>
      <c r="AD131" s="717"/>
      <c r="AE131" s="718"/>
      <c r="AF131" s="719">
        <v>5326102</v>
      </c>
      <c r="AG131" s="717"/>
      <c r="AH131" s="717"/>
      <c r="AI131" s="717"/>
      <c r="AJ131" s="718"/>
      <c r="AK131" s="719">
        <v>5221970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9.4279538810000005</v>
      </c>
      <c r="AB132" s="740"/>
      <c r="AC132" s="740"/>
      <c r="AD132" s="740"/>
      <c r="AE132" s="741"/>
      <c r="AF132" s="742">
        <v>8.1232954230000001</v>
      </c>
      <c r="AG132" s="740"/>
      <c r="AH132" s="740"/>
      <c r="AI132" s="740"/>
      <c r="AJ132" s="741"/>
      <c r="AK132" s="742">
        <v>5.5336204540000002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11.5</v>
      </c>
      <c r="AB133" s="749"/>
      <c r="AC133" s="749"/>
      <c r="AD133" s="749"/>
      <c r="AE133" s="750"/>
      <c r="AF133" s="748">
        <v>9.9</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1.1811023622047245"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1432525</v>
      </c>
      <c r="L9" s="264">
        <v>50651</v>
      </c>
      <c r="M9" s="265">
        <v>62372</v>
      </c>
      <c r="N9" s="266">
        <v>-18.8</v>
      </c>
    </row>
    <row r="10" spans="1:16">
      <c r="A10" s="248"/>
      <c r="B10" s="244"/>
      <c r="C10" s="244"/>
      <c r="D10" s="244"/>
      <c r="E10" s="244"/>
      <c r="F10" s="244"/>
      <c r="G10" s="1133" t="s">
        <v>475</v>
      </c>
      <c r="H10" s="1134"/>
      <c r="I10" s="1134"/>
      <c r="J10" s="1135"/>
      <c r="K10" s="267">
        <v>241770</v>
      </c>
      <c r="L10" s="268">
        <v>8549</v>
      </c>
      <c r="M10" s="269">
        <v>6749</v>
      </c>
      <c r="N10" s="270">
        <v>26.7</v>
      </c>
    </row>
    <row r="11" spans="1:16" ht="13.5" customHeight="1">
      <c r="A11" s="248"/>
      <c r="B11" s="244"/>
      <c r="C11" s="244"/>
      <c r="D11" s="244"/>
      <c r="E11" s="244"/>
      <c r="F11" s="244"/>
      <c r="G11" s="1133" t="s">
        <v>476</v>
      </c>
      <c r="H11" s="1134"/>
      <c r="I11" s="1134"/>
      <c r="J11" s="1135"/>
      <c r="K11" s="267">
        <v>305570</v>
      </c>
      <c r="L11" s="268">
        <v>10804</v>
      </c>
      <c r="M11" s="269">
        <v>10302</v>
      </c>
      <c r="N11" s="270">
        <v>4.9000000000000004</v>
      </c>
    </row>
    <row r="12" spans="1:16" ht="13.5" customHeight="1">
      <c r="A12" s="248"/>
      <c r="B12" s="244"/>
      <c r="C12" s="244"/>
      <c r="D12" s="244"/>
      <c r="E12" s="244"/>
      <c r="F12" s="244"/>
      <c r="G12" s="1133" t="s">
        <v>477</v>
      </c>
      <c r="H12" s="1134"/>
      <c r="I12" s="1134"/>
      <c r="J12" s="1135"/>
      <c r="K12" s="267" t="s">
        <v>478</v>
      </c>
      <c r="L12" s="268" t="s">
        <v>478</v>
      </c>
      <c r="M12" s="269">
        <v>616</v>
      </c>
      <c r="N12" s="270" t="s">
        <v>478</v>
      </c>
    </row>
    <row r="13" spans="1:16" ht="13.5" customHeight="1">
      <c r="A13" s="248"/>
      <c r="B13" s="244"/>
      <c r="C13" s="244"/>
      <c r="D13" s="244"/>
      <c r="E13" s="244"/>
      <c r="F13" s="244"/>
      <c r="G13" s="1133" t="s">
        <v>479</v>
      </c>
      <c r="H13" s="1134"/>
      <c r="I13" s="1134"/>
      <c r="J13" s="1135"/>
      <c r="K13" s="267" t="s">
        <v>478</v>
      </c>
      <c r="L13" s="268" t="s">
        <v>478</v>
      </c>
      <c r="M13" s="269">
        <v>4</v>
      </c>
      <c r="N13" s="270" t="s">
        <v>478</v>
      </c>
    </row>
    <row r="14" spans="1:16" ht="13.5" customHeight="1">
      <c r="A14" s="248"/>
      <c r="B14" s="244"/>
      <c r="C14" s="244"/>
      <c r="D14" s="244"/>
      <c r="E14" s="244"/>
      <c r="F14" s="244"/>
      <c r="G14" s="1133" t="s">
        <v>480</v>
      </c>
      <c r="H14" s="1134"/>
      <c r="I14" s="1134"/>
      <c r="J14" s="1135"/>
      <c r="K14" s="267">
        <v>42380</v>
      </c>
      <c r="L14" s="268">
        <v>1498</v>
      </c>
      <c r="M14" s="269">
        <v>2879</v>
      </c>
      <c r="N14" s="270">
        <v>-48</v>
      </c>
    </row>
    <row r="15" spans="1:16" ht="13.5" customHeight="1">
      <c r="A15" s="248"/>
      <c r="B15" s="244"/>
      <c r="C15" s="244"/>
      <c r="D15" s="244"/>
      <c r="E15" s="244"/>
      <c r="F15" s="244"/>
      <c r="G15" s="1133" t="s">
        <v>481</v>
      </c>
      <c r="H15" s="1134"/>
      <c r="I15" s="1134"/>
      <c r="J15" s="1135"/>
      <c r="K15" s="267">
        <v>23383</v>
      </c>
      <c r="L15" s="268">
        <v>827</v>
      </c>
      <c r="M15" s="269">
        <v>1691</v>
      </c>
      <c r="N15" s="270">
        <v>-51.1</v>
      </c>
    </row>
    <row r="16" spans="1:16">
      <c r="A16" s="248"/>
      <c r="B16" s="244"/>
      <c r="C16" s="244"/>
      <c r="D16" s="244"/>
      <c r="E16" s="244"/>
      <c r="F16" s="244"/>
      <c r="G16" s="1136" t="s">
        <v>482</v>
      </c>
      <c r="H16" s="1137"/>
      <c r="I16" s="1137"/>
      <c r="J16" s="1138"/>
      <c r="K16" s="268">
        <v>-112462</v>
      </c>
      <c r="L16" s="268">
        <v>-3976</v>
      </c>
      <c r="M16" s="269">
        <v>-6227</v>
      </c>
      <c r="N16" s="270">
        <v>-36.1</v>
      </c>
    </row>
    <row r="17" spans="1:16">
      <c r="A17" s="248"/>
      <c r="B17" s="244"/>
      <c r="C17" s="244"/>
      <c r="D17" s="244"/>
      <c r="E17" s="244"/>
      <c r="F17" s="244"/>
      <c r="G17" s="1136" t="s">
        <v>170</v>
      </c>
      <c r="H17" s="1137"/>
      <c r="I17" s="1137"/>
      <c r="J17" s="1138"/>
      <c r="K17" s="268">
        <v>1933166</v>
      </c>
      <c r="L17" s="268">
        <v>68353</v>
      </c>
      <c r="M17" s="269">
        <v>78388</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6.51</v>
      </c>
      <c r="L21" s="281">
        <v>7.37</v>
      </c>
      <c r="M21" s="282">
        <v>-0.86</v>
      </c>
      <c r="N21" s="249"/>
      <c r="O21" s="283"/>
      <c r="P21" s="279"/>
    </row>
    <row r="22" spans="1:16" s="284" customFormat="1">
      <c r="A22" s="279"/>
      <c r="B22" s="249"/>
      <c r="C22" s="249"/>
      <c r="D22" s="249"/>
      <c r="E22" s="249"/>
      <c r="F22" s="249"/>
      <c r="G22" s="1130" t="s">
        <v>488</v>
      </c>
      <c r="H22" s="1131"/>
      <c r="I22" s="1131"/>
      <c r="J22" s="1132"/>
      <c r="K22" s="285">
        <v>95.6</v>
      </c>
      <c r="L22" s="286">
        <v>96.3</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617727</v>
      </c>
      <c r="L32" s="294">
        <v>21842</v>
      </c>
      <c r="M32" s="295">
        <v>34501</v>
      </c>
      <c r="N32" s="296">
        <v>-36.700000000000003</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t="s">
        <v>478</v>
      </c>
      <c r="N34" s="296" t="s">
        <v>478</v>
      </c>
    </row>
    <row r="35" spans="1:16" ht="27" customHeight="1">
      <c r="A35" s="248"/>
      <c r="B35" s="244"/>
      <c r="C35" s="244"/>
      <c r="D35" s="244"/>
      <c r="E35" s="244"/>
      <c r="F35" s="244"/>
      <c r="G35" s="1121" t="s">
        <v>494</v>
      </c>
      <c r="H35" s="1122"/>
      <c r="I35" s="1122"/>
      <c r="J35" s="1123"/>
      <c r="K35" s="294">
        <v>347083</v>
      </c>
      <c r="L35" s="294">
        <v>12272</v>
      </c>
      <c r="M35" s="295">
        <v>14929</v>
      </c>
      <c r="N35" s="296">
        <v>-17.8</v>
      </c>
    </row>
    <row r="36" spans="1:16" ht="27" customHeight="1">
      <c r="A36" s="248"/>
      <c r="B36" s="244"/>
      <c r="C36" s="244"/>
      <c r="D36" s="244"/>
      <c r="E36" s="244"/>
      <c r="F36" s="244"/>
      <c r="G36" s="1121" t="s">
        <v>495</v>
      </c>
      <c r="H36" s="1122"/>
      <c r="I36" s="1122"/>
      <c r="J36" s="1123"/>
      <c r="K36" s="294">
        <v>60167</v>
      </c>
      <c r="L36" s="294">
        <v>2127</v>
      </c>
      <c r="M36" s="295">
        <v>2973</v>
      </c>
      <c r="N36" s="296">
        <v>-28.5</v>
      </c>
    </row>
    <row r="37" spans="1:16" ht="13.5" customHeight="1">
      <c r="A37" s="248"/>
      <c r="B37" s="244"/>
      <c r="C37" s="244"/>
      <c r="D37" s="244"/>
      <c r="E37" s="244"/>
      <c r="F37" s="244"/>
      <c r="G37" s="1121" t="s">
        <v>496</v>
      </c>
      <c r="H37" s="1122"/>
      <c r="I37" s="1122"/>
      <c r="J37" s="1123"/>
      <c r="K37" s="294" t="s">
        <v>478</v>
      </c>
      <c r="L37" s="294" t="s">
        <v>478</v>
      </c>
      <c r="M37" s="295">
        <v>840</v>
      </c>
      <c r="N37" s="296" t="s">
        <v>478</v>
      </c>
    </row>
    <row r="38" spans="1:16" ht="27" customHeight="1">
      <c r="A38" s="248"/>
      <c r="B38" s="244"/>
      <c r="C38" s="244"/>
      <c r="D38" s="244"/>
      <c r="E38" s="244"/>
      <c r="F38" s="244"/>
      <c r="G38" s="1124" t="s">
        <v>497</v>
      </c>
      <c r="H38" s="1125"/>
      <c r="I38" s="1125"/>
      <c r="J38" s="1126"/>
      <c r="K38" s="297" t="s">
        <v>478</v>
      </c>
      <c r="L38" s="297" t="s">
        <v>478</v>
      </c>
      <c r="M38" s="298">
        <v>5</v>
      </c>
      <c r="N38" s="299" t="s">
        <v>478</v>
      </c>
      <c r="O38" s="293"/>
    </row>
    <row r="39" spans="1:16">
      <c r="A39" s="248"/>
      <c r="B39" s="244"/>
      <c r="C39" s="244"/>
      <c r="D39" s="244"/>
      <c r="E39" s="244"/>
      <c r="F39" s="244"/>
      <c r="G39" s="1124" t="s">
        <v>498</v>
      </c>
      <c r="H39" s="1125"/>
      <c r="I39" s="1125"/>
      <c r="J39" s="1126"/>
      <c r="K39" s="300">
        <v>-8366</v>
      </c>
      <c r="L39" s="300">
        <v>-296</v>
      </c>
      <c r="M39" s="301">
        <v>-3283</v>
      </c>
      <c r="N39" s="302">
        <v>-91</v>
      </c>
      <c r="O39" s="293"/>
    </row>
    <row r="40" spans="1:16" ht="27" customHeight="1">
      <c r="A40" s="248"/>
      <c r="B40" s="244"/>
      <c r="C40" s="244"/>
      <c r="D40" s="244"/>
      <c r="E40" s="244"/>
      <c r="F40" s="244"/>
      <c r="G40" s="1121" t="s">
        <v>499</v>
      </c>
      <c r="H40" s="1122"/>
      <c r="I40" s="1122"/>
      <c r="J40" s="1123"/>
      <c r="K40" s="300">
        <v>-727647</v>
      </c>
      <c r="L40" s="300">
        <v>-25728</v>
      </c>
      <c r="M40" s="301">
        <v>-35634</v>
      </c>
      <c r="N40" s="302">
        <v>-27.8</v>
      </c>
      <c r="O40" s="293"/>
    </row>
    <row r="41" spans="1:16">
      <c r="A41" s="248"/>
      <c r="B41" s="244"/>
      <c r="C41" s="244"/>
      <c r="D41" s="244"/>
      <c r="E41" s="244"/>
      <c r="F41" s="244"/>
      <c r="G41" s="1127" t="s">
        <v>280</v>
      </c>
      <c r="H41" s="1128"/>
      <c r="I41" s="1128"/>
      <c r="J41" s="1129"/>
      <c r="K41" s="294">
        <v>288964</v>
      </c>
      <c r="L41" s="300">
        <v>10217</v>
      </c>
      <c r="M41" s="301">
        <v>14330</v>
      </c>
      <c r="N41" s="302">
        <v>-28.7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808329</v>
      </c>
      <c r="J51" s="320">
        <v>28920</v>
      </c>
      <c r="K51" s="321">
        <v>-31.1</v>
      </c>
      <c r="L51" s="322">
        <v>59338</v>
      </c>
      <c r="M51" s="323">
        <v>6</v>
      </c>
      <c r="N51" s="324">
        <v>-37.1</v>
      </c>
    </row>
    <row r="52" spans="1:14">
      <c r="A52" s="248"/>
      <c r="B52" s="244"/>
      <c r="C52" s="244"/>
      <c r="D52" s="244"/>
      <c r="E52" s="244"/>
      <c r="F52" s="244"/>
      <c r="G52" s="325"/>
      <c r="H52" s="326" t="s">
        <v>510</v>
      </c>
      <c r="I52" s="327">
        <v>500592</v>
      </c>
      <c r="J52" s="328">
        <v>17910</v>
      </c>
      <c r="K52" s="329">
        <v>-25.4</v>
      </c>
      <c r="L52" s="330">
        <v>34073</v>
      </c>
      <c r="M52" s="331">
        <v>-3</v>
      </c>
      <c r="N52" s="332">
        <v>-22.4</v>
      </c>
    </row>
    <row r="53" spans="1:14">
      <c r="A53" s="248"/>
      <c r="B53" s="244"/>
      <c r="C53" s="244"/>
      <c r="D53" s="244"/>
      <c r="E53" s="244"/>
      <c r="F53" s="244"/>
      <c r="G53" s="310" t="s">
        <v>511</v>
      </c>
      <c r="H53" s="311"/>
      <c r="I53" s="319">
        <v>1026674</v>
      </c>
      <c r="J53" s="320">
        <v>36831</v>
      </c>
      <c r="K53" s="321">
        <v>27.4</v>
      </c>
      <c r="L53" s="322">
        <v>51262</v>
      </c>
      <c r="M53" s="323">
        <v>-13.6</v>
      </c>
      <c r="N53" s="324">
        <v>41</v>
      </c>
    </row>
    <row r="54" spans="1:14">
      <c r="A54" s="248"/>
      <c r="B54" s="244"/>
      <c r="C54" s="244"/>
      <c r="D54" s="244"/>
      <c r="E54" s="244"/>
      <c r="F54" s="244"/>
      <c r="G54" s="325"/>
      <c r="H54" s="326" t="s">
        <v>510</v>
      </c>
      <c r="I54" s="327">
        <v>540278</v>
      </c>
      <c r="J54" s="328">
        <v>19382</v>
      </c>
      <c r="K54" s="329">
        <v>8.1999999999999993</v>
      </c>
      <c r="L54" s="330">
        <v>25630</v>
      </c>
      <c r="M54" s="331">
        <v>-24.8</v>
      </c>
      <c r="N54" s="332">
        <v>33</v>
      </c>
    </row>
    <row r="55" spans="1:14">
      <c r="A55" s="248"/>
      <c r="B55" s="244"/>
      <c r="C55" s="244"/>
      <c r="D55" s="244"/>
      <c r="E55" s="244"/>
      <c r="F55" s="244"/>
      <c r="G55" s="310" t="s">
        <v>512</v>
      </c>
      <c r="H55" s="311"/>
      <c r="I55" s="319">
        <v>1427996</v>
      </c>
      <c r="J55" s="320">
        <v>49839</v>
      </c>
      <c r="K55" s="321">
        <v>35.299999999999997</v>
      </c>
      <c r="L55" s="322">
        <v>48407</v>
      </c>
      <c r="M55" s="323">
        <v>-5.6</v>
      </c>
      <c r="N55" s="324">
        <v>40.9</v>
      </c>
    </row>
    <row r="56" spans="1:14">
      <c r="A56" s="248"/>
      <c r="B56" s="244"/>
      <c r="C56" s="244"/>
      <c r="D56" s="244"/>
      <c r="E56" s="244"/>
      <c r="F56" s="244"/>
      <c r="G56" s="325"/>
      <c r="H56" s="326" t="s">
        <v>510</v>
      </c>
      <c r="I56" s="327">
        <v>862709</v>
      </c>
      <c r="J56" s="328">
        <v>30110</v>
      </c>
      <c r="K56" s="329">
        <v>55.4</v>
      </c>
      <c r="L56" s="330">
        <v>23914</v>
      </c>
      <c r="M56" s="331">
        <v>-6.7</v>
      </c>
      <c r="N56" s="332">
        <v>62.1</v>
      </c>
    </row>
    <row r="57" spans="1:14">
      <c r="A57" s="248"/>
      <c r="B57" s="244"/>
      <c r="C57" s="244"/>
      <c r="D57" s="244"/>
      <c r="E57" s="244"/>
      <c r="F57" s="244"/>
      <c r="G57" s="310" t="s">
        <v>513</v>
      </c>
      <c r="H57" s="311"/>
      <c r="I57" s="319">
        <v>1096972</v>
      </c>
      <c r="J57" s="320">
        <v>38451</v>
      </c>
      <c r="K57" s="321">
        <v>-22.8</v>
      </c>
      <c r="L57" s="322">
        <v>69477</v>
      </c>
      <c r="M57" s="323">
        <v>43.5</v>
      </c>
      <c r="N57" s="324">
        <v>-66.3</v>
      </c>
    </row>
    <row r="58" spans="1:14">
      <c r="A58" s="248"/>
      <c r="B58" s="244"/>
      <c r="C58" s="244"/>
      <c r="D58" s="244"/>
      <c r="E58" s="244"/>
      <c r="F58" s="244"/>
      <c r="G58" s="325"/>
      <c r="H58" s="326" t="s">
        <v>510</v>
      </c>
      <c r="I58" s="327">
        <v>790584</v>
      </c>
      <c r="J58" s="328">
        <v>27712</v>
      </c>
      <c r="K58" s="329">
        <v>-8</v>
      </c>
      <c r="L58" s="330">
        <v>31528</v>
      </c>
      <c r="M58" s="331">
        <v>31.8</v>
      </c>
      <c r="N58" s="332">
        <v>-39.799999999999997</v>
      </c>
    </row>
    <row r="59" spans="1:14">
      <c r="A59" s="248"/>
      <c r="B59" s="244"/>
      <c r="C59" s="244"/>
      <c r="D59" s="244"/>
      <c r="E59" s="244"/>
      <c r="F59" s="244"/>
      <c r="G59" s="310" t="s">
        <v>514</v>
      </c>
      <c r="H59" s="311"/>
      <c r="I59" s="319">
        <v>870494</v>
      </c>
      <c r="J59" s="320">
        <v>30779</v>
      </c>
      <c r="K59" s="321">
        <v>-20</v>
      </c>
      <c r="L59" s="322">
        <v>59668</v>
      </c>
      <c r="M59" s="323">
        <v>-14.1</v>
      </c>
      <c r="N59" s="324">
        <v>-5.9</v>
      </c>
    </row>
    <row r="60" spans="1:14">
      <c r="A60" s="248"/>
      <c r="B60" s="244"/>
      <c r="C60" s="244"/>
      <c r="D60" s="244"/>
      <c r="E60" s="244"/>
      <c r="F60" s="244"/>
      <c r="G60" s="325"/>
      <c r="H60" s="326" t="s">
        <v>510</v>
      </c>
      <c r="I60" s="333">
        <v>563850</v>
      </c>
      <c r="J60" s="328">
        <v>19937</v>
      </c>
      <c r="K60" s="329">
        <v>-28.1</v>
      </c>
      <c r="L60" s="330">
        <v>31515</v>
      </c>
      <c r="M60" s="331">
        <v>0</v>
      </c>
      <c r="N60" s="332">
        <v>-28.1</v>
      </c>
    </row>
    <row r="61" spans="1:14">
      <c r="A61" s="248"/>
      <c r="B61" s="244"/>
      <c r="C61" s="244"/>
      <c r="D61" s="244"/>
      <c r="E61" s="244"/>
      <c r="F61" s="244"/>
      <c r="G61" s="310" t="s">
        <v>515</v>
      </c>
      <c r="H61" s="334"/>
      <c r="I61" s="335">
        <v>1046093</v>
      </c>
      <c r="J61" s="336">
        <v>36964</v>
      </c>
      <c r="K61" s="337">
        <v>-2.2000000000000002</v>
      </c>
      <c r="L61" s="338">
        <v>57630</v>
      </c>
      <c r="M61" s="339">
        <v>3.2</v>
      </c>
      <c r="N61" s="324">
        <v>-5.4</v>
      </c>
    </row>
    <row r="62" spans="1:14">
      <c r="A62" s="248"/>
      <c r="B62" s="244"/>
      <c r="C62" s="244"/>
      <c r="D62" s="244"/>
      <c r="E62" s="244"/>
      <c r="F62" s="244"/>
      <c r="G62" s="325"/>
      <c r="H62" s="326" t="s">
        <v>510</v>
      </c>
      <c r="I62" s="327">
        <v>651603</v>
      </c>
      <c r="J62" s="328">
        <v>23010</v>
      </c>
      <c r="K62" s="329">
        <v>0.4</v>
      </c>
      <c r="L62" s="330">
        <v>29332</v>
      </c>
      <c r="M62" s="331">
        <v>-0.5</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12.87</v>
      </c>
      <c r="G47" s="12">
        <v>14.56</v>
      </c>
      <c r="H47" s="12">
        <v>14.51</v>
      </c>
      <c r="I47" s="12">
        <v>14.42</v>
      </c>
      <c r="J47" s="13">
        <v>15.3</v>
      </c>
    </row>
    <row r="48" spans="2:10" ht="57.75" customHeight="1">
      <c r="B48" s="14"/>
      <c r="C48" s="1141" t="s">
        <v>4</v>
      </c>
      <c r="D48" s="1141"/>
      <c r="E48" s="1142"/>
      <c r="F48" s="15">
        <v>12.99</v>
      </c>
      <c r="G48" s="16">
        <v>10.82</v>
      </c>
      <c r="H48" s="16">
        <v>9.02</v>
      </c>
      <c r="I48" s="16">
        <v>7.13</v>
      </c>
      <c r="J48" s="17">
        <v>6.03</v>
      </c>
    </row>
    <row r="49" spans="2:10" ht="57.75" customHeight="1" thickBot="1">
      <c r="B49" s="18"/>
      <c r="C49" s="1143" t="s">
        <v>5</v>
      </c>
      <c r="D49" s="1143"/>
      <c r="E49" s="1144"/>
      <c r="F49" s="19">
        <v>3.48</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526</v>
      </c>
      <c r="D34" s="1151"/>
      <c r="E34" s="1152"/>
      <c r="F34" s="32">
        <v>13.13</v>
      </c>
      <c r="G34" s="33">
        <v>13.14</v>
      </c>
      <c r="H34" s="33">
        <v>12.57</v>
      </c>
      <c r="I34" s="33">
        <v>12.13</v>
      </c>
      <c r="J34" s="34">
        <v>10.25</v>
      </c>
      <c r="K34" s="22"/>
      <c r="L34" s="22"/>
      <c r="M34" s="22"/>
      <c r="N34" s="22"/>
      <c r="O34" s="22"/>
      <c r="P34" s="22"/>
    </row>
    <row r="35" spans="1:16" ht="39" customHeight="1">
      <c r="A35" s="22"/>
      <c r="B35" s="35"/>
      <c r="C35" s="1145" t="s">
        <v>527</v>
      </c>
      <c r="D35" s="1146"/>
      <c r="E35" s="1147"/>
      <c r="F35" s="36">
        <v>12.98</v>
      </c>
      <c r="G35" s="37">
        <v>12.48</v>
      </c>
      <c r="H35" s="37">
        <v>9.02</v>
      </c>
      <c r="I35" s="37">
        <v>7.12</v>
      </c>
      <c r="J35" s="38">
        <v>6.02</v>
      </c>
      <c r="K35" s="22"/>
      <c r="L35" s="22"/>
      <c r="M35" s="22"/>
      <c r="N35" s="22"/>
      <c r="O35" s="22"/>
      <c r="P35" s="22"/>
    </row>
    <row r="36" spans="1:16" ht="39" customHeight="1">
      <c r="A36" s="22"/>
      <c r="B36" s="35"/>
      <c r="C36" s="1145" t="s">
        <v>528</v>
      </c>
      <c r="D36" s="1146"/>
      <c r="E36" s="1147"/>
      <c r="F36" s="36">
        <v>3.65</v>
      </c>
      <c r="G36" s="37">
        <v>2.27</v>
      </c>
      <c r="H36" s="37">
        <v>5.0599999999999996</v>
      </c>
      <c r="I36" s="37">
        <v>5.26</v>
      </c>
      <c r="J36" s="38">
        <v>4.4000000000000004</v>
      </c>
      <c r="K36" s="22"/>
      <c r="L36" s="22"/>
      <c r="M36" s="22"/>
      <c r="N36" s="22"/>
      <c r="O36" s="22"/>
      <c r="P36" s="22"/>
    </row>
    <row r="37" spans="1:16" ht="39" customHeight="1">
      <c r="A37" s="22"/>
      <c r="B37" s="35"/>
      <c r="C37" s="1145" t="s">
        <v>529</v>
      </c>
      <c r="D37" s="1146"/>
      <c r="E37" s="1147"/>
      <c r="F37" s="36">
        <v>2.72</v>
      </c>
      <c r="G37" s="37">
        <v>2.58</v>
      </c>
      <c r="H37" s="37">
        <v>2.57</v>
      </c>
      <c r="I37" s="37">
        <v>2.85</v>
      </c>
      <c r="J37" s="38">
        <v>1.63</v>
      </c>
      <c r="K37" s="22"/>
      <c r="L37" s="22"/>
      <c r="M37" s="22"/>
      <c r="N37" s="22"/>
      <c r="O37" s="22"/>
      <c r="P37" s="22"/>
    </row>
    <row r="38" spans="1:16" ht="39" customHeight="1">
      <c r="A38" s="22"/>
      <c r="B38" s="35"/>
      <c r="C38" s="1145" t="s">
        <v>530</v>
      </c>
      <c r="D38" s="1146"/>
      <c r="E38" s="1147"/>
      <c r="F38" s="36">
        <v>0.76</v>
      </c>
      <c r="G38" s="37">
        <v>0.46</v>
      </c>
      <c r="H38" s="37">
        <v>0.33</v>
      </c>
      <c r="I38" s="37">
        <v>0.36</v>
      </c>
      <c r="J38" s="38">
        <v>0.28999999999999998</v>
      </c>
      <c r="K38" s="22"/>
      <c r="L38" s="22"/>
      <c r="M38" s="22"/>
      <c r="N38" s="22"/>
      <c r="O38" s="22"/>
      <c r="P38" s="22"/>
    </row>
    <row r="39" spans="1:16" ht="39" customHeight="1">
      <c r="A39" s="22"/>
      <c r="B39" s="35"/>
      <c r="C39" s="1145" t="s">
        <v>531</v>
      </c>
      <c r="D39" s="1146"/>
      <c r="E39" s="1147"/>
      <c r="F39" s="36">
        <v>0.15</v>
      </c>
      <c r="G39" s="37">
        <v>0.18</v>
      </c>
      <c r="H39" s="37">
        <v>0.16</v>
      </c>
      <c r="I39" s="37">
        <v>0.22</v>
      </c>
      <c r="J39" s="38">
        <v>0.24</v>
      </c>
      <c r="K39" s="22"/>
      <c r="L39" s="22"/>
      <c r="M39" s="22"/>
      <c r="N39" s="22"/>
      <c r="O39" s="22"/>
      <c r="P39" s="22"/>
    </row>
    <row r="40" spans="1:16" ht="39" customHeight="1">
      <c r="A40" s="22"/>
      <c r="B40" s="35"/>
      <c r="C40" s="1145" t="s">
        <v>532</v>
      </c>
      <c r="D40" s="1146"/>
      <c r="E40" s="1147"/>
      <c r="F40" s="36">
        <v>0.23</v>
      </c>
      <c r="G40" s="37">
        <v>0.38</v>
      </c>
      <c r="H40" s="37">
        <v>0.31</v>
      </c>
      <c r="I40" s="37">
        <v>0.25</v>
      </c>
      <c r="J40" s="38">
        <v>0.05</v>
      </c>
      <c r="K40" s="22"/>
      <c r="L40" s="22"/>
      <c r="M40" s="22"/>
      <c r="N40" s="22"/>
      <c r="O40" s="22"/>
      <c r="P40" s="22"/>
    </row>
    <row r="41" spans="1:16" ht="39" customHeight="1">
      <c r="A41" s="22"/>
      <c r="B41" s="35"/>
      <c r="C41" s="1145" t="s">
        <v>533</v>
      </c>
      <c r="D41" s="1146"/>
      <c r="E41" s="1147"/>
      <c r="F41" s="36">
        <v>0</v>
      </c>
      <c r="G41" s="37">
        <v>0.02</v>
      </c>
      <c r="H41" s="37">
        <v>0.02</v>
      </c>
      <c r="I41" s="37">
        <v>0.02</v>
      </c>
      <c r="J41" s="38">
        <v>0.02</v>
      </c>
      <c r="K41" s="22"/>
      <c r="L41" s="22"/>
      <c r="M41" s="22"/>
      <c r="N41" s="22"/>
      <c r="O41" s="22"/>
      <c r="P41" s="22"/>
    </row>
    <row r="42" spans="1:16" ht="39" customHeight="1">
      <c r="A42" s="22"/>
      <c r="B42" s="39"/>
      <c r="C42" s="1145" t="s">
        <v>534</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535</v>
      </c>
      <c r="D43" s="1149"/>
      <c r="E43" s="1150"/>
      <c r="F43" s="41">
        <v>0.03</v>
      </c>
      <c r="G43" s="42">
        <v>0.01</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1054</v>
      </c>
      <c r="L45" s="60">
        <v>1004</v>
      </c>
      <c r="M45" s="60">
        <v>798</v>
      </c>
      <c r="N45" s="60">
        <v>726</v>
      </c>
      <c r="O45" s="61">
        <v>618</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322</v>
      </c>
      <c r="L48" s="64">
        <v>301</v>
      </c>
      <c r="M48" s="64">
        <v>308</v>
      </c>
      <c r="N48" s="64">
        <v>339</v>
      </c>
      <c r="O48" s="65">
        <v>347</v>
      </c>
      <c r="P48" s="48"/>
      <c r="Q48" s="48"/>
      <c r="R48" s="48"/>
      <c r="S48" s="48"/>
      <c r="T48" s="48"/>
      <c r="U48" s="48"/>
    </row>
    <row r="49" spans="1:21" ht="30.75" customHeight="1">
      <c r="A49" s="48"/>
      <c r="B49" s="1163"/>
      <c r="C49" s="1164"/>
      <c r="D49" s="62"/>
      <c r="E49" s="1155" t="s">
        <v>16</v>
      </c>
      <c r="F49" s="1155"/>
      <c r="G49" s="1155"/>
      <c r="H49" s="1155"/>
      <c r="I49" s="1155"/>
      <c r="J49" s="1156"/>
      <c r="K49" s="63">
        <v>88</v>
      </c>
      <c r="L49" s="64">
        <v>93</v>
      </c>
      <c r="M49" s="64">
        <v>87</v>
      </c>
      <c r="N49" s="64">
        <v>72</v>
      </c>
      <c r="O49" s="65">
        <v>60</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795</v>
      </c>
      <c r="L52" s="64">
        <v>751</v>
      </c>
      <c r="M52" s="64">
        <v>693</v>
      </c>
      <c r="N52" s="64">
        <v>704</v>
      </c>
      <c r="O52" s="65">
        <v>735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669</v>
      </c>
      <c r="L53" s="69">
        <v>647</v>
      </c>
      <c r="M53" s="69">
        <v>500</v>
      </c>
      <c r="N53" s="69">
        <v>433</v>
      </c>
      <c r="O53" s="70">
        <v>290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tarui</cp:lastModifiedBy>
  <cp:lastPrinted>2016-04-14T03:10:41Z</cp:lastPrinted>
  <dcterms:created xsi:type="dcterms:W3CDTF">2016-02-15T01:29:28Z</dcterms:created>
  <dcterms:modified xsi:type="dcterms:W3CDTF">2016-04-14T03:16:31Z</dcterms:modified>
  <cp:category/>
</cp:coreProperties>
</file>