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BW40" i="9" s="1"/>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<sst xmlns="http://schemas.openxmlformats.org/spreadsheetml/2006/main" count="1011" uniqueCount="561">
  <si>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</si>
  <si>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</si>
  <si>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</si>
  <si>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</si>
  <si>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</si>
  <si>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</si>
  <si>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</si>
  <si>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</si>
  <si>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</si>
  <si>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</si>
  <si>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</si>
  <si>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</si>
  <si>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</si>
  <si>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</si>
  <si>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</si>
  <si>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</si>
  <si>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</si>
  <si>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</si>
  <si>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</si>
  <si>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</si>
  <si>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</si>
  <si>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</si>
  <si>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</si>
  <si>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</si>
  <si>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</si>
  <si>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</si>
  <si>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</si>
  <si>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</si>
  <si>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</si>
  <si>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</si>
  <si>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</si>
  <si>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</si>
  <si>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</si>
  <si>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</si>
  <si>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</si>
  <si>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</si>
  <si>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</si>
  <si>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</si>
  <si>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</si>
  <si>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</si>
  <si>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</si>
  <si>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</si>
  <si>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</si>
  <si>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</si>
  <si>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</si>
  <si>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</si>
  <si>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</si>
  <si>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</si>
  <si>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</si>
  <si>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</si>
  <si>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</si>
  <si>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</si>
  <si>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</si>
  <si>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</si>
  <si>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</si>
  <si>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</si>
  <si>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</si>
  <si>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</si>
  <si>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</si>
  <si>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</si>
  <si>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</si>
  <si>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</si>
  <si>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</si>
  <si>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</si>
  <si>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</si>
  <si>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</si>
  <si>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</si>
  <si>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</si>
  <si>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</si>
  <si>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</si>
  <si>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</si>
  <si>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</si>
  <si>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</si>
  <si>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</si>
  <si>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</si>
  <si>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</si>
  <si>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</si>
  <si>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</si>
  <si>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</si>
  <si>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</si>
  <si>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</si>
  <si>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</si>
  <si>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</si>
  <si>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</si>
  <si>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</si>
  <si>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</si>
  <si>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</si>
  <si>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</si>
  <si>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</si>
  <si>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</si>
  <si>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</si>
  <si>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</si>
  <si>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</si>
  <si>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</si>
  <si>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</si>
  <si>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</si>
  <si>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</si>
  <si>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</si>
  <si>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</si>
  <si>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</si>
  <si>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</si>
  <si>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</si>
  <si>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</si>
  <si>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</si>
  <si>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</si>
  <si>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</si>
  <si>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</si>
  <si>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</si>
  <si>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</si>
  <si>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</si>
  <si>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</si>
  <si>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</si>
  <si>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</si>
  <si>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</si>
  <si>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</si>
  <si>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</si>
  <si>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</si>
  <si>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</si>
  <si>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</si>
  <si>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</si>
  <si>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</si>
  <si>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</si>
  <si>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</si>
  <si>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</si>
  <si>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</si>
  <si>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</si>
  <si>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</si>
  <si>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</si>
  <si>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</si>
  <si>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</si>
  <si>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</si>
  <si>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</si>
  <si>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</si>
  <si>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</si>
  <si>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</si>
  <si>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</si>
  <si>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</si>
  <si>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</si>
  <si>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</si>
  <si>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</si>
  <si>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</si>
  <si>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</si>
  <si>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</si>
  <si>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</si>
  <si>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</si>
  <si>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</si>
  <si>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</si>
  <si>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</si>
  <si>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</si>
  <si>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</si>
  <si>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</si>
  <si>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</si>
  <si>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</si>
  <si>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</si>
  <si>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</si>
  <si>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</si>
  <si>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</si>
  <si>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</si>
  <si>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</si>
  <si>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</si>
  <si>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</si>
  <si>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</si>
  <si>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</si>
  <si>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</si>
  <si>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</si>
  <si>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</si>
  <si>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</si>
  <si>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</si>
  <si>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</si>
  <si>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</si>
  <si>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</si>
  <si>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</si>
  <si>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</si>
  <si>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</si>
  <si>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</si>
  <si>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</si>
  <si>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</si>
  <si>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</si>
  <si>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</si>
  <si>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</si>
  <si>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</si>
  <si>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</si>
  <si>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</si>
  <si>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</si>
  <si>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</si>
  <si>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</si>
  <si>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</si>
  <si>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</si>
  <si>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</si>
  <si>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</si>
  <si>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</si>
  <si>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</si>
  <si>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</si>
  <si>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</si>
  <si>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</si>
  <si>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岐阜県養老町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</si>
  <si>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</si>
  <si>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</si>
  <si>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</si>
  <si>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</si>
  <si>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</si>
  <si>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</si>
  <si>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</si>
  <si>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</si>
  <si>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</si>
  <si>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</si>
  <si>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</si>
  <si>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</si>
  <si>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</si>
  <si>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</si>
  <si>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</si>
  <si>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</si>
  <si>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</si>
  <si>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</si>
  <si>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</si>
  <si>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</si>
  <si>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</si>
  <si>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</si>
  <si>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</si>
  <si>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</si>
  <si>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</si>
  <si>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</si>
  <si>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</si>
  <si>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</si>
  <si>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</si>
  <si>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</si>
  <si>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</si>
  <si>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</si>
  <si>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</si>
  <si>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</si>
  <si>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</si>
  <si>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</si>
  <si>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</si>
  <si>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</si>
  <si>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</si>
  <si>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</si>
  <si>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</si>
  <si>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</si>
  <si>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</si>
  <si>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</si>
  <si>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</si>
  <si>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</si>
  <si>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</si>
  <si>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</si>
  <si>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</si>
  <si>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</si>
  <si>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</si>
  <si>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</si>
  <si>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</si>
  <si>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</si>
  <si>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</si>
  <si>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</si>
  <si>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</si>
  <si>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</si>
  <si>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</si>
  <si>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</si>
  <si>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</si>
  <si>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</si>
  <si>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</si>
  <si>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</si>
  <si>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</si>
  <si>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</si>
  <si>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</si>
  <si>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</si>
  <si>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</si>
  <si>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</si>
  <si>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</si>
  <si>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</si>
  <si>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</si>
  <si>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</si>
  <si>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</si>
  <si>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</si>
  <si>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</si>
  <si>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</si>
  <si>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</si>
  <si>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</si>
  <si>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</si>
  <si>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</si>
  <si>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</si>
  <si>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</si>
  <si>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</si>
  <si>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</si>
  <si>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</si>
  <si>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</si>
  <si>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</si>
  <si>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</si>
  <si>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</si>
  <si>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</si>
  <si>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</si>
  <si>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</si>
  <si>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</si>
  <si>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</si>
  <si>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</si>
  <si>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</si>
  <si>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</si>
  <si>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</si>
  <si>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</si>
  <si>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</si>
  <si>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</si>
  <si>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</si>
  <si>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</si>
  <si>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</si>
  <si>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</si>
  <si>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</si>
  <si>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</si>
  <si>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</si>
  <si>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</si>
  <si>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</si>
  <si>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</si>
  <si>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</si>
  <si>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</si>
  <si>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</si>
  <si>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</si>
  <si>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</si>
  <si>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</si>
  <si>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</si>
  <si>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</si>
  <si>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</si>
  <si>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</si>
  <si>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</si>
  <si>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</si>
  <si>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</si>
  <si>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</si>
  <si>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</si>
  <si>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</si>
  <si>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</si>
  <si>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</si>
  <si>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</si>
  <si>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</si>
  <si>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</si>
  <si>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</si>
  <si>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</si>
  <si>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</si>
  <si>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</si>
  <si>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</si>
  <si>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</si>
  <si>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</si>
  <si>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</si>
  <si>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</si>
  <si>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</si>
  <si>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</si>
  <si>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</si>
  <si>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</si>
  <si>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</si>
  <si>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</si>
  <si>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岐阜県養老町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</si>
  <si>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</si>
  <si>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</si>
  <si>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</si>
  <si>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</si>
  <si>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</si>
  <si>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</si>
  <si>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</si>
  <si>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</si>
  <si>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</si>
  <si>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</si>
  <si>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</si>
  <si>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</si>
  <si>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</si>
  <si>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</si>
  <si>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</si>
  <si>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</si>
  <si>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</si>
  <si>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</si>
  <si>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</si>
  <si>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</si>
  <si>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</si>
  <si>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</si>
  <si>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</si>
  <si>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</si>
  <si>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</si>
  <si>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</si>
  <si>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</si>
  <si>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</si>
  <si>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</si>
  <si>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</si>
  <si>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</si>
  <si>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</si>
  <si>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</si>
  <si>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</si>
  <si>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</si>
  <si>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</si>
  <si>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</si>
  <si>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</si>
  <si>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</si>
  <si>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</si>
  <si>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</si>
  <si>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</si>
  <si>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</si>
  <si>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</si>
  <si>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</si>
  <si>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</si>
  <si>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</si>
  <si>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</si>
  <si>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</si>
  <si>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</si>
  <si>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</si>
  <si>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</si>
  <si>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</si>
  <si>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</si>
  <si>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</si>
  <si>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</si>
  <si>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</si>
  <si>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</si>
  <si>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</si>
  <si>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</si>
  <si>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</si>
  <si>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</si>
  <si>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</si>
  <si>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</si>
  <si>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</si>
  <si>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</si>
  <si>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</si>
  <si>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</si>
  <si>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</si>
  <si>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</si>
  <si>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</si>
  <si>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</si>
  <si>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</si>
  <si>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</si>
  <si>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</si>
  <si>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</si>
  <si>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</si>
  <si>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</si>
  <si>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</si>
  <si>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</si>
  <si>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</si>
  <si>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</si>
  <si>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</si>
  <si>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</si>
  <si>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</si>
  <si>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</si>
  <si>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</si>
  <si>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</si>
  <si>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</si>
  <si>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</si>
  <si>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</si>
  <si>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</si>
  <si>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</si>
  <si>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</si>
  <si>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</si>
  <si>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</si>
  <si>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</si>
  <si>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</si>
  <si>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</si>
  <si>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</si>
  <si>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</si>
  <si>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食肉事業センター特別会計</t>
    <phoneticPr fontId="5"/>
  </si>
  <si>
    <t>将来負担比率（(Ｅ)－(Ｆ)）／（(Ｃ)－(Ｄ)）×１００</t>
    <rPh sb="0" eb="2">
      <t>ショウライ</t>
    </rPh>
    <rPh sb="2" eb="4">
      <t>フタン</t>
    </rPh>
    <rPh sb="4" eb="6">
      <t>ヒリツ</t>
    </rPh>
    <phoneticPr fontId="5"/>
  </si>
  <si>
    <t>上水道事業会計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</si>
  <si>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</si>
  <si>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</si>
  <si>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</si>
  <si>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</si>
  <si>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</si>
  <si>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</si>
  <si>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</si>
  <si>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</si>
  <si>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</si>
  <si>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</si>
  <si>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</si>
  <si>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</si>
  <si>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</si>
  <si>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</si>
  <si>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</si>
  <si>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</si>
  <si>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</si>
  <si>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</si>
  <si>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</si>
  <si>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</si>
  <si>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</si>
  <si>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</si>
  <si>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</si>
  <si>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</si>
  <si>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</si>
  <si>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</si>
  <si>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</si>
  <si>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</si>
  <si>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</si>
  <si>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</si>
  <si>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</si>
  <si>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</si>
  <si>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</si>
  <si>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</si>
  <si>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</si>
  <si>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</si>
  <si>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</si>
  <si>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</si>
  <si>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</si>
  <si>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</si>
  <si>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</si>
  <si>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</si>
  <si>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</si>
  <si>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</si>
  <si>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</si>
  <si>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</si>
  <si>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</si>
  <si>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</si>
  <si>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</si>
  <si>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</si>
  <si>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</si>
  <si>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</si>
  <si>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</si>
  <si>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</si>
  <si>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</si>
  <si>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</si>
  <si>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</si>
  <si>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</si>
  <si>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</si>
  <si>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</si>
  <si>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</si>
  <si>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</si>
  <si>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</si>
  <si>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</si>
  <si>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</si>
  <si>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</si>
  <si>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</si>
  <si>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</si>
  <si>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</si>
  <si>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</si>
  <si>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</si>
  <si>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</si>
  <si>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</si>
  <si>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</si>
  <si>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</si>
  <si>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</si>
  <si>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</si>
  <si>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</si>
  <si>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1.54</t>
  </si>
  <si>
    <t>▲ 3.67</t>
  </si>
  <si>
    <t>上水道事業会計</t>
  </si>
  <si>
    <t>一般会計</t>
  </si>
  <si>
    <t>国民健康保険特別会計</t>
  </si>
  <si>
    <t>介護保険事業特別会計</t>
  </si>
  <si>
    <t>食肉事業センター特別会計</t>
  </si>
  <si>
    <t>公共下水道事業特別会計</t>
  </si>
  <si>
    <t>住宅新築資金等貸付特別会計</t>
  </si>
  <si>
    <t>簡易水道特別会計</t>
  </si>
  <si>
    <t>その他会計（赤字）</t>
  </si>
  <si>
    <t>その他会計（黒字）</t>
  </si>
  <si>
    <t>基金繰入金　22</t>
    <rPh sb="0" eb="2">
      <t>キキン</t>
    </rPh>
    <rPh sb="2" eb="4">
      <t>クリイレ</t>
    </rPh>
    <rPh sb="4" eb="5">
      <t>キン</t>
    </rPh>
    <phoneticPr fontId="2"/>
  </si>
  <si>
    <t>-</t>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</si>
  <si>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</si>
  <si>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2"/>
  </si>
  <si>
    <t>西南濃粗大廃棄物処理組合</t>
    <rPh sb="0" eb="1">
      <t>ニシ</t>
    </rPh>
    <rPh sb="1" eb="3">
      <t>ナンノウ</t>
    </rPh>
    <rPh sb="3" eb="5">
      <t>ソダイ</t>
    </rPh>
    <rPh sb="5" eb="8">
      <t>ハイキブツ</t>
    </rPh>
    <rPh sb="8" eb="10">
      <t>ショリ</t>
    </rPh>
    <rPh sb="10" eb="12">
      <t>クミアイ</t>
    </rPh>
    <phoneticPr fontId="22"/>
  </si>
  <si>
    <t>岐阜県後期高齢者医療広域連合（一般会計分）</t>
    <rPh sb="0" eb="3">
      <t>ギフケン</t>
    </rPh>
    <rPh sb="3" eb="5">
      <t>コウキ</t>
    </rPh>
    <rPh sb="5" eb="7">
      <t>コウレイ</t>
    </rPh>
    <rPh sb="7" eb="8">
      <t>シャ</t>
    </rPh>
    <rPh sb="8" eb="10">
      <t>イリョウ</t>
    </rPh>
    <rPh sb="10" eb="12">
      <t>コウイキ</t>
    </rPh>
    <rPh sb="12" eb="14">
      <t>レンゴウ</t>
    </rPh>
    <rPh sb="15" eb="17">
      <t>イッパン</t>
    </rPh>
    <rPh sb="17" eb="19">
      <t>カイケイ</t>
    </rPh>
    <rPh sb="19" eb="20">
      <t>ブン</t>
    </rPh>
    <phoneticPr fontId="22"/>
  </si>
  <si>
    <t>岐阜県後期高齢者医療広域連合（特別会計分）</t>
    <rPh sb="0" eb="3">
      <t>ギフケン</t>
    </rPh>
    <rPh sb="3" eb="5">
      <t>コウキ</t>
    </rPh>
    <rPh sb="5" eb="7">
      <t>コウレイ</t>
    </rPh>
    <rPh sb="7" eb="8">
      <t>シャ</t>
    </rPh>
    <rPh sb="8" eb="10">
      <t>イリョウ</t>
    </rPh>
    <rPh sb="10" eb="12">
      <t>コウイキ</t>
    </rPh>
    <rPh sb="12" eb="14">
      <t>レンゴウ</t>
    </rPh>
    <rPh sb="15" eb="17">
      <t>トクベツ</t>
    </rPh>
    <rPh sb="17" eb="19">
      <t>カイケイ</t>
    </rPh>
    <rPh sb="19" eb="20">
      <t>ブン</t>
    </rPh>
    <phoneticPr fontId="22"/>
  </si>
  <si>
    <t>岐阜県市町村会館組合</t>
    <rPh sb="0" eb="3">
      <t>ギフケン</t>
    </rPh>
    <rPh sb="3" eb="6">
      <t>シチョウソン</t>
    </rPh>
    <rPh sb="6" eb="8">
      <t>カイカン</t>
    </rPh>
    <rPh sb="8" eb="10">
      <t>クミアイ</t>
    </rPh>
    <phoneticPr fontId="22"/>
  </si>
  <si>
    <t>岐阜県市町村職員退職手当組合</t>
    <rPh sb="0" eb="3">
      <t>ギフケン</t>
    </rPh>
    <rPh sb="3" eb="6">
      <t>シチョウソン</t>
    </rPh>
    <rPh sb="6" eb="8">
      <t>ショクイン</t>
    </rPh>
    <rPh sb="8" eb="10">
      <t>タイショク</t>
    </rPh>
    <rPh sb="10" eb="12">
      <t>テアテ</t>
    </rPh>
    <rPh sb="12" eb="14">
      <t>クミアイ</t>
    </rPh>
    <phoneticPr fontId="22"/>
  </si>
  <si>
    <t>西南濃老人福祉施設事務組合</t>
    <rPh sb="0" eb="2">
      <t>セイナン</t>
    </rPh>
    <rPh sb="2" eb="3">
      <t>ノウ</t>
    </rPh>
    <rPh sb="3" eb="5">
      <t>ロウジン</t>
    </rPh>
    <rPh sb="5" eb="7">
      <t>フクシ</t>
    </rPh>
    <rPh sb="7" eb="9">
      <t>シセツ</t>
    </rPh>
    <rPh sb="9" eb="11">
      <t>ジム</t>
    </rPh>
    <rPh sb="11" eb="13">
      <t>クミアイ</t>
    </rPh>
    <phoneticPr fontId="22"/>
  </si>
  <si>
    <t>基金繰入金　31</t>
    <rPh sb="0" eb="2">
      <t>キキン</t>
    </rPh>
    <rPh sb="2" eb="4">
      <t>クリイレ</t>
    </rPh>
    <rPh sb="4" eb="5">
      <t>キン</t>
    </rPh>
    <phoneticPr fontId="2"/>
  </si>
  <si>
    <t>基金繰入金　1464</t>
    <rPh sb="0" eb="2">
      <t>キキン</t>
    </rPh>
    <rPh sb="2" eb="4">
      <t>クリイレ</t>
    </rPh>
    <rPh sb="4" eb="5">
      <t>キン</t>
    </rPh>
    <phoneticPr fontId="2"/>
  </si>
  <si>
    <t>基金繰入金　1660</t>
    <rPh sb="0" eb="2">
      <t>キキン</t>
    </rPh>
    <rPh sb="2" eb="4">
      <t>クリイレ</t>
    </rPh>
    <rPh sb="4" eb="5">
      <t>キン</t>
    </rPh>
    <phoneticPr fontId="2"/>
  </si>
  <si>
    <t>基金繰入金　9</t>
    <rPh sb="0" eb="2">
      <t>キキン</t>
    </rPh>
    <rPh sb="2" eb="4">
      <t>クリイレ</t>
    </rPh>
    <rPh sb="4" eb="5">
      <t>キン</t>
    </rPh>
    <phoneticPr fontId="2"/>
  </si>
  <si>
    <t>養老町土地開発公社</t>
    <rPh sb="0" eb="2">
      <t>ヨウロウ</t>
    </rPh>
    <rPh sb="2" eb="3">
      <t>チョウ</t>
    </rPh>
    <rPh sb="3" eb="5">
      <t>トチ</t>
    </rPh>
    <rPh sb="5" eb="7">
      <t>カイハツ</t>
    </rPh>
    <rPh sb="7" eb="9">
      <t>コウシャ</t>
    </rPh>
    <phoneticPr fontId="2"/>
  </si>
  <si>
    <t>養老町スポーツ連盟</t>
    <rPh sb="0" eb="2">
      <t>ヨウロウ</t>
    </rPh>
    <rPh sb="2" eb="3">
      <t>チョウ</t>
    </rPh>
    <rPh sb="7" eb="9">
      <t>レンメイ</t>
    </rPh>
    <phoneticPr fontId="2"/>
  </si>
  <si>
    <t>-</t>
    <phoneticPr fontId="2"/>
  </si>
  <si>
    <t>-</t>
    <phoneticPr fontId="2"/>
  </si>
  <si>
    <t>-</t>
    <phoneticPr fontId="2"/>
  </si>
  <si>
    <t>-</t>
    <phoneticPr fontId="2"/>
  </si>
  <si>
    <t>法非適用企業
基金繰入金　5</t>
    <rPh sb="7" eb="9">
      <t>キキン</t>
    </rPh>
    <rPh sb="9" eb="11">
      <t>クリイレ</t>
    </rPh>
    <rPh sb="11" eb="12">
      <t>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</si>
</sst>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42983</c:v>
                </c:pt>
                <c:pt idx="1">
                  <c:v>37371</c:v>
                </c:pt>
                <c:pt idx="2">
                  <c:v>33867</c:v>
                </c:pt>
                <c:pt idx="3">
                  <c:v>40058</c:v>
                </c:pt>
                <c:pt idx="4">
                  <c:v>41274</c:v>
                </c:pt>
              </c:numCache>
            </c:numRef>
          </c:val>
          <c:smooth val="0"/>
        </c:ser>
        <c:dLbls>
          <c:showLegendKey val="0"/>
          <c:showVal val="0"/>
          <c:showCatName val="0"/>
          <c:showSerName val="0"/>
          <c:showPercent val="0"/>
          <c:showBubbleSize val="0"/>
        </c:dLbls>
        <c:marker val="1"/>
        <c:smooth val="0"/>
        <c:axId val="134898432"/>
        <c:axId val="134900352"/>
      </c:lineChart>
      <c:catAx>
        <c:axId val="13489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00352"/>
        <c:crosses val="autoZero"/>
        <c:auto val="1"/>
        <c:lblAlgn val="ctr"/>
        <c:lblOffset val="100"/>
        <c:tickLblSkip val="1"/>
        <c:tickMarkSkip val="1"/>
        <c:noMultiLvlLbl val="0"/>
      </c:catAx>
      <c:valAx>
        <c:axId val="134900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13.21</c:v>
                </c:pt>
                <c:pt idx="1">
                  <c:v>12.5</c:v>
                </c:pt>
                <c:pt idx="2">
                  <c:v>13.12</c:v>
                </c:pt>
                <c:pt idx="3">
                  <c:v>10.52</c:v>
                </c:pt>
                <c:pt idx="4">
                  <c:v>5.79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15.31</c:v>
                </c:pt>
                <c:pt idx="1">
                  <c:v>17.04</c:v>
                </c:pt>
                <c:pt idx="2">
                  <c:v>18.71</c:v>
                </c:pt>
                <c:pt idx="3">
                  <c:v>19.45</c:v>
                </c:pt>
                <c:pt idx="4">
                  <c:v>20.65</c:v>
                </c:pt>
              </c:numCache>
            </c:numRef>
          </c:val>
        </c:ser>
        <c:dLbls>
          <c:showLegendKey val="0"/>
          <c:showVal val="0"/>
          <c:showCatName val="0"/>
          <c:showSerName val="0"/>
          <c:showPercent val="0"/>
          <c:showBubbleSize val="0"/>
        </c:dLbls>
        <c:gapWidth val="250"/>
        <c:overlap val="100"/>
        <c:axId val="135214592"/>
        <c:axId val="13521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5.78</c:v>
                </c:pt>
                <c:pt idx="1">
                  <c:v>0.64</c:v>
                </c:pt>
                <c:pt idx="2">
                  <c:v>2.08</c:v>
                </c:pt>
                <c:pt idx="3">
                  <c:v>-1.54</c:v>
                </c:pt>
                <c:pt idx="4">
                  <c:v>-3.67</c:v>
                </c:pt>
              </c:numCache>
            </c:numRef>
          </c:val>
          <c:smooth val="0"/>
        </c:ser>
        <c:dLbls>
          <c:showLegendKey val="0"/>
          <c:showVal val="0"/>
          <c:showCatName val="0"/>
          <c:showSerName val="0"/>
          <c:showPercent val="0"/>
          <c:showBubbleSize val="0"/>
        </c:dLbls>
        <c:marker val="1"/>
        <c:smooth val="0"/>
        <c:axId val="135214592"/>
        <c:axId val="135216512"/>
      </c:lineChart>
      <c:catAx>
        <c:axId val="1352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216512"/>
        <c:crosses val="autoZero"/>
        <c:auto val="1"/>
        <c:lblAlgn val="ctr"/>
        <c:lblOffset val="100"/>
        <c:tickLblSkip val="1"/>
        <c:tickMarkSkip val="1"/>
        <c:noMultiLvlLbl val="0"/>
      </c:catAx>
      <c:valAx>
        <c:axId val="13521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0.14000000000000001</c:v>
                </c:pt>
                <c:pt idx="4">
                  <c:v>#N/A</c:v>
                </c:pt>
                <c:pt idx="5">
                  <c:v>0.17</c:v>
                </c:pt>
                <c:pt idx="6">
                  <c:v>#N/A</c:v>
                </c:pt>
                <c:pt idx="7">
                  <c:v>0.11</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0.18</c:v>
                </c:pt>
                <c:pt idx="8">
                  <c:v>#N/A</c:v>
                </c:pt>
                <c:pt idx="9">
                  <c:v>0.18</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0.88</c:v>
                </c:pt>
                <c:pt idx="2">
                  <c:v>#N/A</c:v>
                </c:pt>
                <c:pt idx="3">
                  <c:v>0.76</c:v>
                </c:pt>
                <c:pt idx="4">
                  <c:v>#N/A</c:v>
                </c:pt>
                <c:pt idx="5">
                  <c:v>0.71</c:v>
                </c:pt>
                <c:pt idx="6">
                  <c:v>#N/A</c:v>
                </c:pt>
                <c:pt idx="7">
                  <c:v>0.66</c:v>
                </c:pt>
                <c:pt idx="8">
                  <c:v>#N/A</c:v>
                </c:pt>
                <c:pt idx="9">
                  <c:v>0.73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0.15</c:v>
                </c:pt>
                <c:pt idx="4">
                  <c:v>#N/A</c:v>
                </c:pt>
                <c:pt idx="5">
                  <c:v>0.19</c:v>
                </c:pt>
                <c:pt idx="6">
                  <c:v>#N/A</c:v>
                </c:pt>
                <c:pt idx="7">
                  <c:v>0.17</c:v>
                </c:pt>
                <c:pt idx="8">
                  <c:v>#N/A</c:v>
                </c:pt>
                <c:pt idx="9">
                  <c:v>1.51</c:v>
                </c:pt>
              </c:numCache>
            </c:numRef>
          </c:val>
        </c:ser>
        <c:ser>
          <c:idx val="5"/>
          <c:order val="5"/>
          <c:tx>
            <c:strRef>
              <c:f>データシート!$A$32</c:f>
              <c:strCache>
                <c:ptCount val="1"/>
                <c:pt idx="0">
                  <c:v>食肉事業センター特別会計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0.26</c:v>
                </c:pt>
                <c:pt idx="4">
                  <c:v>#N/A</c:v>
                </c:pt>
                <c:pt idx="5">
                  <c:v>0.18</c:v>
                </c:pt>
                <c:pt idx="6">
                  <c:v>#N/A</c:v>
                </c:pt>
                <c:pt idx="7">
                  <c:v>0.3</c:v>
                </c:pt>
                <c:pt idx="8">
                  <c:v>#N/A</c:v>
                </c:pt>
                <c:pt idx="9">
                  <c:v>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3.11</c:v>
                </c:pt>
                <c:pt idx="2">
                  <c:v>#N/A</c:v>
                </c:pt>
                <c:pt idx="3">
                  <c:v>2.5099999999999998</c:v>
                </c:pt>
                <c:pt idx="4">
                  <c:v>#N/A</c:v>
                </c:pt>
                <c:pt idx="5">
                  <c:v>2.7</c:v>
                </c:pt>
                <c:pt idx="6">
                  <c:v>#N/A</c:v>
                </c:pt>
                <c:pt idx="7">
                  <c:v>2.31</c:v>
                </c:pt>
                <c:pt idx="8">
                  <c:v>#N/A</c:v>
                </c:pt>
                <c:pt idx="9">
                  <c:v>2.06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1.53</c:v>
                </c:pt>
                <c:pt idx="2">
                  <c:v>#N/A</c:v>
                </c:pt>
                <c:pt idx="3">
                  <c:v>3.34</c:v>
                </c:pt>
                <c:pt idx="4">
                  <c:v>#N/A</c:v>
                </c:pt>
                <c:pt idx="5">
                  <c:v>3.13</c:v>
                </c:pt>
                <c:pt idx="6">
                  <c:v>#N/A</c:v>
                </c:pt>
                <c:pt idx="7">
                  <c:v>3.49</c:v>
                </c:pt>
                <c:pt idx="8">
                  <c:v>#N/A</c:v>
                </c:pt>
                <c:pt idx="9">
                  <c:v>2.85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12.31</c:v>
                </c:pt>
                <c:pt idx="2">
                  <c:v>#N/A</c:v>
                </c:pt>
                <c:pt idx="3">
                  <c:v>11.73</c:v>
                </c:pt>
                <c:pt idx="4">
                  <c:v>#N/A</c:v>
                </c:pt>
                <c:pt idx="5">
                  <c:v>12.4</c:v>
                </c:pt>
                <c:pt idx="6">
                  <c:v>#N/A</c:v>
                </c:pt>
                <c:pt idx="7">
                  <c:v>9.85</c:v>
                </c:pt>
                <c:pt idx="8">
                  <c:v>#N/A</c:v>
                </c:pt>
                <c:pt idx="9">
                  <c:v>5.05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6.42</c:v>
                </c:pt>
                <c:pt idx="2">
                  <c:v>#N/A</c:v>
                </c:pt>
                <c:pt idx="3">
                  <c:v>6.67</c:v>
                </c:pt>
                <c:pt idx="4">
                  <c:v>#N/A</c:v>
                </c:pt>
                <c:pt idx="5">
                  <c:v>6.61</c:v>
                </c:pt>
                <c:pt idx="6">
                  <c:v>#N/A</c:v>
                </c:pt>
                <c:pt idx="7">
                  <c:v>6.55</c:v>
                </c:pt>
                <c:pt idx="8">
                  <c:v>#N/A</c:v>
                </c:pt>
                <c:pt idx="9">
                  <c:v>8.5</c:v>
                </c:pt>
              </c:numCache>
            </c:numRef>
          </c:val>
        </c:ser>
        <c:dLbls>
          <c:showLegendKey val="0"/>
          <c:showVal val="0"/>
          <c:showCatName val="0"/>
          <c:showSerName val="0"/>
          <c:showPercent val="0"/>
          <c:showBubbleSize val="0"/>
        </c:dLbls>
        <c:gapWidth val="150"/>
        <c:overlap val="100"/>
        <c:axId val="135703936"/>
        <c:axId val="135718016"/>
      </c:barChart>
      <c:catAx>
        <c:axId val="1357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18016"/>
        <c:crosses val="autoZero"/>
        <c:auto val="1"/>
        <c:lblAlgn val="ctr"/>
        <c:lblOffset val="100"/>
        <c:tickLblSkip val="1"/>
        <c:tickMarkSkip val="1"/>
        <c:noMultiLvlLbl val="0"/>
      </c:catAx>
      <c:valAx>
        <c:axId val="13571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0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618</c:v>
                </c:pt>
                <c:pt idx="5">
                  <c:v>642</c:v>
                </c:pt>
                <c:pt idx="8">
                  <c:v>700</c:v>
                </c:pt>
                <c:pt idx="11">
                  <c:v>720</c:v>
                </c:pt>
                <c:pt idx="14">
                  <c:v>739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c:v>
                </c:pt>
                <c:pt idx="3">
                  <c:v>30</c:v>
                </c:pt>
                <c:pt idx="6">
                  <c:v>28</c:v>
                </c:pt>
                <c:pt idx="9">
                  <c:v>29</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130</c:v>
                </c:pt>
                <c:pt idx="6">
                  <c:v>133</c:v>
                </c:pt>
                <c:pt idx="9">
                  <c:v>142</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206</c:v>
                </c:pt>
                <c:pt idx="3">
                  <c:v>208</c:v>
                </c:pt>
                <c:pt idx="6">
                  <c:v>217</c:v>
                </c:pt>
                <c:pt idx="9">
                  <c:v>226</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827</c:v>
                </c:pt>
                <c:pt idx="3">
                  <c:v>832</c:v>
                </c:pt>
                <c:pt idx="6">
                  <c:v>813</c:v>
                </c:pt>
                <c:pt idx="9">
                  <c:v>824</c:v>
                </c:pt>
                <c:pt idx="12">
                  <c:v>835</c:v>
                </c:pt>
              </c:numCache>
            </c:numRef>
          </c:val>
        </c:ser>
        <c:dLbls>
          <c:showLegendKey val="0"/>
          <c:showVal val="0"/>
          <c:showCatName val="0"/>
          <c:showSerName val="0"/>
          <c:showPercent val="0"/>
          <c:showBubbleSize val="0"/>
        </c:dLbls>
        <c:gapWidth val="100"/>
        <c:overlap val="100"/>
        <c:axId val="134376064"/>
        <c:axId val="13439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495</c:v>
                </c:pt>
                <c:pt idx="2">
                  <c:v>#N/A</c:v>
                </c:pt>
                <c:pt idx="3">
                  <c:v>#N/A</c:v>
                </c:pt>
                <c:pt idx="4">
                  <c:v>558</c:v>
                </c:pt>
                <c:pt idx="5">
                  <c:v>#N/A</c:v>
                </c:pt>
                <c:pt idx="6">
                  <c:v>#N/A</c:v>
                </c:pt>
                <c:pt idx="7">
                  <c:v>491</c:v>
                </c:pt>
                <c:pt idx="8">
                  <c:v>#N/A</c:v>
                </c:pt>
                <c:pt idx="9">
                  <c:v>#N/A</c:v>
                </c:pt>
                <c:pt idx="10">
                  <c:v>501</c:v>
                </c:pt>
                <c:pt idx="11">
                  <c:v>#N/A</c:v>
                </c:pt>
                <c:pt idx="12">
                  <c:v>#N/A</c:v>
                </c:pt>
                <c:pt idx="13">
                  <c:v>481</c:v>
                </c:pt>
                <c:pt idx="14">
                  <c:v>#N/A</c:v>
                </c:pt>
              </c:numCache>
            </c:numRef>
          </c:val>
          <c:smooth val="0"/>
        </c:ser>
        <c:dLbls>
          <c:showLegendKey val="0"/>
          <c:showVal val="0"/>
          <c:showCatName val="0"/>
          <c:showSerName val="0"/>
          <c:showPercent val="0"/>
          <c:showBubbleSize val="0"/>
        </c:dLbls>
        <c:marker val="1"/>
        <c:smooth val="0"/>
        <c:axId val="134376064"/>
        <c:axId val="134398720"/>
      </c:lineChart>
      <c:catAx>
        <c:axId val="1343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98720"/>
        <c:crosses val="autoZero"/>
        <c:auto val="1"/>
        <c:lblAlgn val="ctr"/>
        <c:lblOffset val="100"/>
        <c:tickLblSkip val="1"/>
        <c:tickMarkSkip val="1"/>
        <c:noMultiLvlLbl val="0"/>
      </c:catAx>
      <c:valAx>
        <c:axId val="13439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7813</c:v>
                </c:pt>
                <c:pt idx="5">
                  <c:v>7989</c:v>
                </c:pt>
                <c:pt idx="8">
                  <c:v>8036</c:v>
                </c:pt>
                <c:pt idx="11">
                  <c:v>8344</c:v>
                </c:pt>
                <c:pt idx="14">
                  <c:v>8513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265</c:v>
                </c:pt>
                <c:pt idx="5">
                  <c:v>192</c:v>
                </c:pt>
                <c:pt idx="8">
                  <c:v>171</c:v>
                </c:pt>
                <c:pt idx="11">
                  <c:v>180</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2398</c:v>
                </c:pt>
                <c:pt idx="5">
                  <c:v>2428</c:v>
                </c:pt>
                <c:pt idx="8">
                  <c:v>2542</c:v>
                </c:pt>
                <c:pt idx="11">
                  <c:v>2583</c:v>
                </c:pt>
                <c:pt idx="14">
                  <c:v>2638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2527</c:v>
                </c:pt>
                <c:pt idx="3">
                  <c:v>2437</c:v>
                </c:pt>
                <c:pt idx="6">
                  <c:v>2341</c:v>
                </c:pt>
                <c:pt idx="9">
                  <c:v>2398</c:v>
                </c:pt>
                <c:pt idx="12">
                  <c:v>2308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1365</c:v>
                </c:pt>
                <c:pt idx="3">
                  <c:v>1344</c:v>
                </c:pt>
                <c:pt idx="6">
                  <c:v>1263</c:v>
                </c:pt>
                <c:pt idx="9">
                  <c:v>1203</c:v>
                </c:pt>
                <c:pt idx="12">
                  <c:v>1113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3553</c:v>
                </c:pt>
                <c:pt idx="3">
                  <c:v>3443</c:v>
                </c:pt>
                <c:pt idx="6">
                  <c:v>3306</c:v>
                </c:pt>
                <c:pt idx="9">
                  <c:v>3162</c:v>
                </c:pt>
                <c:pt idx="12">
                  <c:v>3000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199</c:v>
                </c:pt>
                <c:pt idx="3">
                  <c:v>169</c:v>
                </c:pt>
                <c:pt idx="6">
                  <c:v>106</c:v>
                </c:pt>
                <c:pt idx="9">
                  <c:v>77</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8332</c:v>
                </c:pt>
                <c:pt idx="3">
                  <c:v>8458</c:v>
                </c:pt>
                <c:pt idx="6">
                  <c:v>8699</c:v>
                </c:pt>
                <c:pt idx="9">
                  <c:v>9034</c:v>
                </c:pt>
                <c:pt idx="12">
                  <c:v>9338</c:v>
                </c:pt>
              </c:numCache>
            </c:numRef>
          </c:val>
        </c:ser>
        <c:dLbls>
          <c:showLegendKey val="0"/>
          <c:showVal val="0"/>
          <c:showCatName val="0"/>
          <c:showSerName val="0"/>
          <c:showPercent val="0"/>
          <c:showBubbleSize val="0"/>
        </c:dLbls>
        <c:gapWidth val="100"/>
        <c:overlap val="100"/>
        <c:axId val="125933824"/>
        <c:axId val="12594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5499</c:v>
                </c:pt>
                <c:pt idx="2">
                  <c:v>#N/A</c:v>
                </c:pt>
                <c:pt idx="3">
                  <c:v>#N/A</c:v>
                </c:pt>
                <c:pt idx="4">
                  <c:v>5242</c:v>
                </c:pt>
                <c:pt idx="5">
                  <c:v>#N/A</c:v>
                </c:pt>
                <c:pt idx="6">
                  <c:v>#N/A</c:v>
                </c:pt>
                <c:pt idx="7">
                  <c:v>4966</c:v>
                </c:pt>
                <c:pt idx="8">
                  <c:v>#N/A</c:v>
                </c:pt>
                <c:pt idx="9">
                  <c:v>#N/A</c:v>
                </c:pt>
                <c:pt idx="10">
                  <c:v>4768</c:v>
                </c:pt>
                <c:pt idx="11">
                  <c:v>#N/A</c:v>
                </c:pt>
                <c:pt idx="12">
                  <c:v>#N/A</c:v>
                </c:pt>
                <c:pt idx="13">
                  <c:v>4492</c:v>
                </c:pt>
                <c:pt idx="14">
                  <c:v>#N/A</c:v>
                </c:pt>
              </c:numCache>
            </c:numRef>
          </c:val>
          <c:smooth val="0"/>
        </c:ser>
        <c:dLbls>
          <c:showLegendKey val="0"/>
          <c:showVal val="0"/>
          <c:showCatName val="0"/>
          <c:showSerName val="0"/>
          <c:showPercent val="0"/>
          <c:showBubbleSize val="0"/>
        </c:dLbls>
        <c:marker val="1"/>
        <c:smooth val="0"/>
        <c:axId val="125933824"/>
        <c:axId val="125944192"/>
      </c:lineChart>
      <c:catAx>
        <c:axId val="1259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944192"/>
        <c:crosses val="autoZero"/>
        <c:auto val="1"/>
        <c:lblAlgn val="ctr"/>
        <c:lblOffset val="100"/>
        <c:tickLblSkip val="1"/>
        <c:tickMarkSkip val="1"/>
        <c:noMultiLvlLbl val="0"/>
      </c:catAx>
      <c:valAx>
        <c:axId val="1259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31,013
30,560
72.29
10,689,912
10,269,478
380,271
6,572,486
9,338,420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近年、財政力指数は類似団体内平均とほぼ同水準で推移している。</a:t>
          </a:r>
          <a:endParaRPr kumimoji="1" lang="en-US" altLang="ja-JP" sz="1300">
            <a:latin typeface="ＭＳ Ｐゴシック"/>
          </a:endParaRPr>
        </a:p>
        <a:p>
          <a:r>
            <a:rPr kumimoji="1" lang="ja-JP" altLang="en-US" sz="1300">
              <a:latin typeface="ＭＳ Ｐゴシック"/>
            </a:rPr>
            <a:t>　これまで取り組んできた</a:t>
          </a:r>
          <a:r>
            <a:rPr kumimoji="1" lang="en-US" altLang="ja-JP" sz="1300">
              <a:latin typeface="ＭＳ Ｐゴシック"/>
            </a:rPr>
            <a:t>『</a:t>
          </a:r>
          <a:r>
            <a:rPr kumimoji="1" lang="ja-JP" altLang="en-US" sz="1300">
              <a:latin typeface="ＭＳ Ｐゴシック"/>
            </a:rPr>
            <a:t>養老町行政経営改革プラン</a:t>
          </a:r>
          <a:r>
            <a:rPr kumimoji="1" lang="en-US" altLang="ja-JP" sz="1300">
              <a:latin typeface="ＭＳ Ｐゴシック"/>
            </a:rPr>
            <a:t>』</a:t>
          </a:r>
          <a:r>
            <a:rPr kumimoji="1" lang="ja-JP" altLang="en-US" sz="1300">
              <a:latin typeface="ＭＳ Ｐゴシック"/>
            </a:rPr>
            <a:t>が平成</a:t>
          </a:r>
          <a:r>
            <a:rPr kumimoji="1" lang="en-US" altLang="ja-JP" sz="1300">
              <a:latin typeface="ＭＳ Ｐゴシック"/>
            </a:rPr>
            <a:t>27</a:t>
          </a:r>
          <a:r>
            <a:rPr kumimoji="1" lang="ja-JP" altLang="en-US" sz="1300">
              <a:latin typeface="ＭＳ Ｐゴシック"/>
            </a:rPr>
            <a:t>年度で最終年度となることから、その重点項目の達成のために引き続き事務事業の見直しや行政評価システムの確立などによる行財政改革を進めていく一方で、</a:t>
          </a:r>
          <a:r>
            <a:rPr kumimoji="1" lang="en-US" altLang="ja-JP" sz="1300">
              <a:latin typeface="ＭＳ Ｐゴシック"/>
            </a:rPr>
            <a:t>『</a:t>
          </a:r>
          <a:r>
            <a:rPr kumimoji="1" lang="ja-JP" altLang="en-US" sz="1300">
              <a:latin typeface="ＭＳ Ｐゴシック"/>
            </a:rPr>
            <a:t>養老町中長期財政計画</a:t>
          </a:r>
          <a:r>
            <a:rPr kumimoji="1" lang="en-US" altLang="ja-JP" sz="1300">
              <a:latin typeface="ＭＳ Ｐゴシック"/>
            </a:rPr>
            <a:t>』</a:t>
          </a:r>
          <a:r>
            <a:rPr kumimoji="1" lang="ja-JP" altLang="en-US" sz="1300">
              <a:latin typeface="ＭＳ Ｐゴシック"/>
            </a:rPr>
            <a:t>にも掲げる組織・機構の見直し（事務の多様化、横断的な施策・事業に対応できる機構改革の実施）や経費の削減合理化、町税等滞納額の縮減などを進め、財政の健全化に努める。</a:t>
          </a: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7" name="直線コネクタ 66"/>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0" name="直線コネクタ 69"/>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159455</xdr:rowOff>
    </xdr:to>
    <xdr:cxnSp macro="">
      <xdr:nvCxnSpPr>
        <xdr:cNvPr id="73" name="直線コネクタ 72"/>
        <xdr:cNvCxnSpPr/>
      </xdr:nvCxnSpPr>
      <xdr:spPr>
        <a:xfrm>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6" name="円/楕円 85"/>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7"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8" name="円/楕円 87"/>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89" name="テキスト ボックス 88"/>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0" name="円/楕円 89"/>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1" name="テキスト ボックス 90"/>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5" name="テキスト ボックス 94"/>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経常収支比率は、類似団体内平均を下回るものの上昇傾向にある。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特に扶助費において人口比率の高齢化に伴い社会保障費が増加傾向にあるため、財政の硬直化がより一層進むことも考えられる。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今後は財政基盤を強化するため平成２７年度より</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徴収推進室</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を設置し、徴収業務にこれまで以上に取り組むことで自主財源の確保に努めると共に、</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養老町行政経営改革プラン</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に基づく事務事業の見直しや経費の削減合理化等の取組を通じ、経常経費の削減を図る。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90170</xdr:rowOff>
    </xdr:to>
    <xdr:cxnSp macro="">
      <xdr:nvCxnSpPr>
        <xdr:cNvPr id="128" name="直線コネクタ 127"/>
        <xdr:cNvCxnSpPr/>
      </xdr:nvCxnSpPr>
      <xdr:spPr>
        <a:xfrm>
          <a:off x="4114800" y="1086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126492</xdr:rowOff>
    </xdr:from>
    <xdr:to>
      <xdr:col>6</xdr:col>
      <xdr:colOff>0</xdr:colOff>
      <xdr:row>63</xdr:row>
      <xdr:rowOff>61214</xdr:rowOff>
    </xdr:to>
    <xdr:cxnSp macro="">
      <xdr:nvCxnSpPr>
        <xdr:cNvPr id="131" name="直線コネクタ 130"/>
        <xdr:cNvCxnSpPr/>
      </xdr:nvCxnSpPr>
      <xdr:spPr>
        <a:xfrm>
          <a:off x="3225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62</xdr:row>
      <xdr:rowOff>131318</xdr:rowOff>
    </xdr:to>
    <xdr:cxnSp macro="">
      <xdr:nvCxnSpPr>
        <xdr:cNvPr id="134" name="直線コネクタ 133"/>
        <xdr:cNvCxnSpPr/>
      </xdr:nvCxnSpPr>
      <xdr:spPr>
        <a:xfrm flipV="1">
          <a:off x="2336800" y="107563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62</xdr:row>
      <xdr:rowOff>131318</xdr:rowOff>
    </xdr:to>
    <xdr:cxnSp macro="">
      <xdr:nvCxnSpPr>
        <xdr:cNvPr id="137" name="直線コネクタ 136"/>
        <xdr:cNvCxnSpPr/>
      </xdr:nvCxnSpPr>
      <xdr:spPr>
        <a:xfrm>
          <a:off x="1447800" y="1049096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7" name="円/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48"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49" name="円/楕円 148"/>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0" name="テキスト ボックス 149"/>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1" name="円/楕円 150"/>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2" name="テキスト ボックス 151"/>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3" name="円/楕円 152"/>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4" name="テキスト ボックス 153"/>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5" name="円/楕円 154"/>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6" name="テキスト ボックス 155"/>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人口１人当たりの人件費・物件費等の決算額は、類似団体内平均、全国平均と比べ高い数値のまま推移している。</a:t>
          </a:r>
        </a:p>
        <a:p>
          <a:r>
            <a:rPr kumimoji="1" lang="ja-JP" altLang="en-US" sz="1300">
              <a:solidFill>
                <a:sysClr val="windowText" lastClr="000000"/>
              </a:solidFill>
              <a:latin typeface="ＭＳ Ｐゴシック"/>
            </a:rPr>
            <a:t>　今後も引き続き経常経費の削減に努め、事業の民間委託や指定管理者制度の活用を図ることを検討するなど、物件費を抑制していく必要がある。</a:t>
          </a:r>
        </a:p>
        <a:p>
          <a:r>
            <a:rPr kumimoji="1" lang="ja-JP" altLang="en-US" sz="1300">
              <a:solidFill>
                <a:sysClr val="windowText" lastClr="000000"/>
              </a:solidFill>
              <a:latin typeface="ＭＳ Ｐゴシック"/>
            </a:rPr>
            <a:t>　また、人件費についても中長期的な定員管理計画のもと、適正な定員管理に努めていく必要がある。</a:t>
          </a: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135643</xdr:rowOff>
    </xdr:from>
    <xdr:to>
      <xdr:col>7</xdr:col>
      <xdr:colOff>152400</xdr:colOff>
      <xdr:row>83</xdr:row>
      <xdr:rowOff>146380</xdr:rowOff>
    </xdr:to>
    <xdr:cxnSp macro="">
      <xdr:nvCxnSpPr>
        <xdr:cNvPr id="191" name="直線コネクタ 190"/>
        <xdr:cNvCxnSpPr/>
      </xdr:nvCxnSpPr>
      <xdr:spPr>
        <a:xfrm>
          <a:off x="4114800" y="14365993"/>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99794</xdr:rowOff>
    </xdr:from>
    <xdr:to>
      <xdr:col>6</xdr:col>
      <xdr:colOff>0</xdr:colOff>
      <xdr:row>83</xdr:row>
      <xdr:rowOff>135643</xdr:rowOff>
    </xdr:to>
    <xdr:cxnSp macro="">
      <xdr:nvCxnSpPr>
        <xdr:cNvPr id="194" name="直線コネクタ 193"/>
        <xdr:cNvCxnSpPr/>
      </xdr:nvCxnSpPr>
      <xdr:spPr>
        <a:xfrm>
          <a:off x="3225800" y="14330144"/>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99794</xdr:rowOff>
    </xdr:from>
    <xdr:to>
      <xdr:col>4</xdr:col>
      <xdr:colOff>482600</xdr:colOff>
      <xdr:row>83</xdr:row>
      <xdr:rowOff>123465</xdr:rowOff>
    </xdr:to>
    <xdr:cxnSp macro="">
      <xdr:nvCxnSpPr>
        <xdr:cNvPr id="197" name="直線コネクタ 196"/>
        <xdr:cNvCxnSpPr/>
      </xdr:nvCxnSpPr>
      <xdr:spPr>
        <a:xfrm flipV="1">
          <a:off x="2336800" y="14330144"/>
          <a:ext cx="889000" cy="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98844</xdr:rowOff>
    </xdr:from>
    <xdr:to>
      <xdr:col>3</xdr:col>
      <xdr:colOff>279400</xdr:colOff>
      <xdr:row>83</xdr:row>
      <xdr:rowOff>123465</xdr:rowOff>
    </xdr:to>
    <xdr:cxnSp macro="">
      <xdr:nvCxnSpPr>
        <xdr:cNvPr id="200" name="直線コネクタ 199"/>
        <xdr:cNvCxnSpPr/>
      </xdr:nvCxnSpPr>
      <xdr:spPr>
        <a:xfrm>
          <a:off x="1447800" y="14329194"/>
          <a:ext cx="8890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95580</xdr:rowOff>
    </xdr:from>
    <xdr:to>
      <xdr:col>7</xdr:col>
      <xdr:colOff>203200</xdr:colOff>
      <xdr:row>84</xdr:row>
      <xdr:rowOff>25730</xdr:rowOff>
    </xdr:to>
    <xdr:sp macro="" textlink="">
      <xdr:nvSpPr>
        <xdr:cNvPr id="210" name="円/楕円 209"/>
        <xdr:cNvSpPr/>
      </xdr:nvSpPr>
      <xdr:spPr>
        <a:xfrm>
          <a:off x="4902200" y="143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67657</xdr:rowOff>
    </xdr:from>
    <xdr:ext cx="762000" cy="259045"/>
    <xdr:sp macro="" textlink="">
      <xdr:nvSpPr>
        <xdr:cNvPr id="211" name="人件費・物件費等の状況該当値テキスト"/>
        <xdr:cNvSpPr txBox="1"/>
      </xdr:nvSpPr>
      <xdr:spPr>
        <a:xfrm>
          <a:off x="5041900" y="1429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84843</xdr:rowOff>
    </xdr:from>
    <xdr:to>
      <xdr:col>6</xdr:col>
      <xdr:colOff>50800</xdr:colOff>
      <xdr:row>84</xdr:row>
      <xdr:rowOff>14993</xdr:rowOff>
    </xdr:to>
    <xdr:sp macro="" textlink="">
      <xdr:nvSpPr>
        <xdr:cNvPr id="212" name="円/楕円 211"/>
        <xdr:cNvSpPr/>
      </xdr:nvSpPr>
      <xdr:spPr>
        <a:xfrm>
          <a:off x="4064000" y="14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171220</xdr:rowOff>
    </xdr:from>
    <xdr:ext cx="736600" cy="259045"/>
    <xdr:sp macro="" textlink="">
      <xdr:nvSpPr>
        <xdr:cNvPr id="213" name="テキスト ボックス 212"/>
        <xdr:cNvSpPr txBox="1"/>
      </xdr:nvSpPr>
      <xdr:spPr>
        <a:xfrm>
          <a:off x="3733800" y="14401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48994</xdr:rowOff>
    </xdr:from>
    <xdr:to>
      <xdr:col>4</xdr:col>
      <xdr:colOff>533400</xdr:colOff>
      <xdr:row>83</xdr:row>
      <xdr:rowOff>150594</xdr:rowOff>
    </xdr:to>
    <xdr:sp macro="" textlink="">
      <xdr:nvSpPr>
        <xdr:cNvPr id="214" name="円/楕円 213"/>
        <xdr:cNvSpPr/>
      </xdr:nvSpPr>
      <xdr:spPr>
        <a:xfrm>
          <a:off x="3175000" y="142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135371</xdr:rowOff>
    </xdr:from>
    <xdr:ext cx="762000" cy="259045"/>
    <xdr:sp macro="" textlink="">
      <xdr:nvSpPr>
        <xdr:cNvPr id="215" name="テキスト ボックス 214"/>
        <xdr:cNvSpPr txBox="1"/>
      </xdr:nvSpPr>
      <xdr:spPr>
        <a:xfrm>
          <a:off x="2844800" y="1436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72665</xdr:rowOff>
    </xdr:from>
    <xdr:to>
      <xdr:col>3</xdr:col>
      <xdr:colOff>330200</xdr:colOff>
      <xdr:row>84</xdr:row>
      <xdr:rowOff>2815</xdr:rowOff>
    </xdr:to>
    <xdr:sp macro="" textlink="">
      <xdr:nvSpPr>
        <xdr:cNvPr id="216" name="円/楕円 215"/>
        <xdr:cNvSpPr/>
      </xdr:nvSpPr>
      <xdr:spPr>
        <a:xfrm>
          <a:off x="2286000" y="143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159042</xdr:rowOff>
    </xdr:from>
    <xdr:ext cx="762000" cy="259045"/>
    <xdr:sp macro="" textlink="">
      <xdr:nvSpPr>
        <xdr:cNvPr id="217" name="テキスト ボックス 216"/>
        <xdr:cNvSpPr txBox="1"/>
      </xdr:nvSpPr>
      <xdr:spPr>
        <a:xfrm>
          <a:off x="1955800" y="1438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48044</xdr:rowOff>
    </xdr:from>
    <xdr:to>
      <xdr:col>2</xdr:col>
      <xdr:colOff>127000</xdr:colOff>
      <xdr:row>83</xdr:row>
      <xdr:rowOff>149644</xdr:rowOff>
    </xdr:to>
    <xdr:sp macro="" textlink="">
      <xdr:nvSpPr>
        <xdr:cNvPr id="218" name="円/楕円 217"/>
        <xdr:cNvSpPr/>
      </xdr:nvSpPr>
      <xdr:spPr>
        <a:xfrm>
          <a:off x="1397000" y="142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159821</xdr:rowOff>
    </xdr:from>
    <xdr:ext cx="762000" cy="259045"/>
    <xdr:sp macro="" textlink="">
      <xdr:nvSpPr>
        <xdr:cNvPr id="219" name="テキスト ボックス 218"/>
        <xdr:cNvSpPr txBox="1"/>
      </xdr:nvSpPr>
      <xdr:spPr>
        <a:xfrm>
          <a:off x="1066800" y="140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ラスパイレス指数は、国家公務員の時限的な給与削減措置の終了により、大幅に減少したが、依然として類似団体内平均を下回っている。</a:t>
          </a:r>
        </a:p>
        <a:p>
          <a:r>
            <a:rPr kumimoji="1" lang="ja-JP" altLang="en-US" sz="1300">
              <a:solidFill>
                <a:schemeClr val="tx1"/>
              </a:solidFill>
              <a:latin typeface="ＭＳ Ｐゴシック"/>
            </a:rPr>
            <a:t>　人件費の増加は、財政の硬直化を招くことから、今後も適正な人員配置や各種手当の総点検を行うなど、一層の給与の適正化に努める。</a:t>
          </a: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132443</xdr:rowOff>
    </xdr:to>
    <xdr:cxnSp macro="">
      <xdr:nvCxnSpPr>
        <xdr:cNvPr id="255" name="直線コネクタ 254"/>
        <xdr:cNvCxnSpPr/>
      </xdr:nvCxnSpPr>
      <xdr:spPr>
        <a:xfrm>
          <a:off x="16179800" y="141568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87</xdr:row>
      <xdr:rowOff>79527</xdr:rowOff>
    </xdr:to>
    <xdr:cxnSp macro="">
      <xdr:nvCxnSpPr>
        <xdr:cNvPr id="258" name="直線コネクタ 257"/>
        <xdr:cNvCxnSpPr/>
      </xdr:nvCxnSpPr>
      <xdr:spPr>
        <a:xfrm flipV="1">
          <a:off x="15290800" y="14156871"/>
          <a:ext cx="889000" cy="8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159052</xdr:rowOff>
    </xdr:from>
    <xdr:to>
      <xdr:col>22</xdr:col>
      <xdr:colOff>203200</xdr:colOff>
      <xdr:row>87</xdr:row>
      <xdr:rowOff>79527</xdr:rowOff>
    </xdr:to>
    <xdr:cxnSp macro="">
      <xdr:nvCxnSpPr>
        <xdr:cNvPr id="261" name="直線コネクタ 260"/>
        <xdr:cNvCxnSpPr/>
      </xdr:nvCxnSpPr>
      <xdr:spPr>
        <a:xfrm>
          <a:off x="14401800" y="149037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5141</xdr:rowOff>
    </xdr:from>
    <xdr:to>
      <xdr:col>21</xdr:col>
      <xdr:colOff>0</xdr:colOff>
      <xdr:row>86</xdr:row>
      <xdr:rowOff>159052</xdr:rowOff>
    </xdr:to>
    <xdr:cxnSp macro="">
      <xdr:nvCxnSpPr>
        <xdr:cNvPr id="264" name="直線コネクタ 263"/>
        <xdr:cNvCxnSpPr/>
      </xdr:nvCxnSpPr>
      <xdr:spPr>
        <a:xfrm>
          <a:off x="13512800" y="138925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4" name="円/楕円 273"/>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5"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6" name="円/楕円 275"/>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7" name="テキスト ボックス 276"/>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28727</xdr:rowOff>
    </xdr:from>
    <xdr:to>
      <xdr:col>22</xdr:col>
      <xdr:colOff>254000</xdr:colOff>
      <xdr:row>87</xdr:row>
      <xdr:rowOff>130327</xdr:rowOff>
    </xdr:to>
    <xdr:sp macro="" textlink="">
      <xdr:nvSpPr>
        <xdr:cNvPr id="278" name="円/楕円 277"/>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140504</xdr:rowOff>
    </xdr:from>
    <xdr:ext cx="762000" cy="259045"/>
    <xdr:sp macro="" textlink="">
      <xdr:nvSpPr>
        <xdr:cNvPr id="279" name="テキスト ボックス 278"/>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108252</xdr:rowOff>
    </xdr:from>
    <xdr:to>
      <xdr:col>21</xdr:col>
      <xdr:colOff>50800</xdr:colOff>
      <xdr:row>87</xdr:row>
      <xdr:rowOff>38402</xdr:rowOff>
    </xdr:to>
    <xdr:sp macro="" textlink="">
      <xdr:nvSpPr>
        <xdr:cNvPr id="280" name="円/楕円 279"/>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48579</xdr:rowOff>
    </xdr:from>
    <xdr:ext cx="762000" cy="259045"/>
    <xdr:sp macro="" textlink="">
      <xdr:nvSpPr>
        <xdr:cNvPr id="281" name="テキスト ボックス 280"/>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125791</xdr:rowOff>
    </xdr:from>
    <xdr:to>
      <xdr:col>19</xdr:col>
      <xdr:colOff>533400</xdr:colOff>
      <xdr:row>81</xdr:row>
      <xdr:rowOff>55941</xdr:rowOff>
    </xdr:to>
    <xdr:sp macro="" textlink="">
      <xdr:nvSpPr>
        <xdr:cNvPr id="282" name="円/楕円 281"/>
        <xdr:cNvSpPr/>
      </xdr:nvSpPr>
      <xdr:spPr>
        <a:xfrm>
          <a:off x="13462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66118</xdr:rowOff>
    </xdr:from>
    <xdr:ext cx="762000" cy="259045"/>
    <xdr:sp macro="" textlink="">
      <xdr:nvSpPr>
        <xdr:cNvPr id="283" name="テキスト ボックス 282"/>
        <xdr:cNvSpPr txBox="1"/>
      </xdr:nvSpPr>
      <xdr:spPr>
        <a:xfrm>
          <a:off x="13131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３年度より類似団体平均、全国平均より大きく上回る結果となっている。これは単独消防に起因するものと定年退職等による職員数の大幅な減少を見据えた新規採用者数の増加等によるものと考えられる。</a:t>
          </a:r>
        </a:p>
        <a:p>
          <a:r>
            <a:rPr kumimoji="1" lang="ja-JP" altLang="en-US" sz="1300">
              <a:solidFill>
                <a:sysClr val="windowText" lastClr="000000"/>
              </a:solidFill>
              <a:latin typeface="ＭＳ Ｐゴシック"/>
            </a:rPr>
            <a:t>　今後は、定員管理計画の下、事務事業の見直しや組織・機構の見直しを通じ、業務量に対し最適な職員数や配置を検討しつつ、職員の年齢構成に配慮しながら適正な定員管理に努める。</a:t>
          </a: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67673</xdr:rowOff>
    </xdr:to>
    <xdr:cxnSp macro="">
      <xdr:nvCxnSpPr>
        <xdr:cNvPr id="320" name="直線コネクタ 319"/>
        <xdr:cNvCxnSpPr/>
      </xdr:nvCxnSpPr>
      <xdr:spPr>
        <a:xfrm>
          <a:off x="16179800" y="1050888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32052</xdr:rowOff>
    </xdr:from>
    <xdr:to>
      <xdr:col>23</xdr:col>
      <xdr:colOff>406400</xdr:colOff>
      <xdr:row>61</xdr:row>
      <xdr:rowOff>50437</xdr:rowOff>
    </xdr:to>
    <xdr:cxnSp macro="">
      <xdr:nvCxnSpPr>
        <xdr:cNvPr id="323" name="直線コネクタ 322"/>
        <xdr:cNvCxnSpPr/>
      </xdr:nvCxnSpPr>
      <xdr:spPr>
        <a:xfrm>
          <a:off x="15290800" y="1049050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28605</xdr:rowOff>
    </xdr:from>
    <xdr:to>
      <xdr:col>22</xdr:col>
      <xdr:colOff>203200</xdr:colOff>
      <xdr:row>61</xdr:row>
      <xdr:rowOff>32052</xdr:rowOff>
    </xdr:to>
    <xdr:cxnSp macro="">
      <xdr:nvCxnSpPr>
        <xdr:cNvPr id="326" name="直線コネクタ 325"/>
        <xdr:cNvCxnSpPr/>
      </xdr:nvCxnSpPr>
      <xdr:spPr>
        <a:xfrm>
          <a:off x="14401800" y="104870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28605</xdr:rowOff>
    </xdr:from>
    <xdr:to>
      <xdr:col>21</xdr:col>
      <xdr:colOff>0</xdr:colOff>
      <xdr:row>61</xdr:row>
      <xdr:rowOff>41245</xdr:rowOff>
    </xdr:to>
    <xdr:cxnSp macro="">
      <xdr:nvCxnSpPr>
        <xdr:cNvPr id="329" name="直線コネクタ 328"/>
        <xdr:cNvCxnSpPr/>
      </xdr:nvCxnSpPr>
      <xdr:spPr>
        <a:xfrm flipV="1">
          <a:off x="13512800" y="1048705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3" name="テキスト ボックス 33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16873</xdr:rowOff>
    </xdr:from>
    <xdr:to>
      <xdr:col>24</xdr:col>
      <xdr:colOff>609600</xdr:colOff>
      <xdr:row>61</xdr:row>
      <xdr:rowOff>118473</xdr:rowOff>
    </xdr:to>
    <xdr:sp macro="" textlink="">
      <xdr:nvSpPr>
        <xdr:cNvPr id="339" name="円/楕円 338"/>
        <xdr:cNvSpPr/>
      </xdr:nvSpPr>
      <xdr:spPr>
        <a:xfrm>
          <a:off x="16967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160400</xdr:rowOff>
    </xdr:from>
    <xdr:ext cx="762000" cy="259045"/>
    <xdr:sp macro="" textlink="">
      <xdr:nvSpPr>
        <xdr:cNvPr id="340" name="定員管理の状況該当値テキスト"/>
        <xdr:cNvSpPr txBox="1"/>
      </xdr:nvSpPr>
      <xdr:spPr>
        <a:xfrm>
          <a:off x="17106900" y="10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1" name="円/楕円 340"/>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86014</xdr:rowOff>
    </xdr:from>
    <xdr:ext cx="736600" cy="259045"/>
    <xdr:sp macro="" textlink="">
      <xdr:nvSpPr>
        <xdr:cNvPr id="342" name="テキスト ボックス 341"/>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152702</xdr:rowOff>
    </xdr:from>
    <xdr:to>
      <xdr:col>22</xdr:col>
      <xdr:colOff>254000</xdr:colOff>
      <xdr:row>61</xdr:row>
      <xdr:rowOff>82852</xdr:rowOff>
    </xdr:to>
    <xdr:sp macro="" textlink="">
      <xdr:nvSpPr>
        <xdr:cNvPr id="343" name="円/楕円 342"/>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67629</xdr:rowOff>
    </xdr:from>
    <xdr:ext cx="762000" cy="259045"/>
    <xdr:sp macro="" textlink="">
      <xdr:nvSpPr>
        <xdr:cNvPr id="344" name="テキスト ボックス 343"/>
        <xdr:cNvSpPr txBox="1"/>
      </xdr:nvSpPr>
      <xdr:spPr>
        <a:xfrm>
          <a:off x="14909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149255</xdr:rowOff>
    </xdr:from>
    <xdr:to>
      <xdr:col>21</xdr:col>
      <xdr:colOff>50800</xdr:colOff>
      <xdr:row>61</xdr:row>
      <xdr:rowOff>79405</xdr:rowOff>
    </xdr:to>
    <xdr:sp macro="" textlink="">
      <xdr:nvSpPr>
        <xdr:cNvPr id="345" name="円/楕円 344"/>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64182</xdr:rowOff>
    </xdr:from>
    <xdr:ext cx="762000" cy="259045"/>
    <xdr:sp macro="" textlink="">
      <xdr:nvSpPr>
        <xdr:cNvPr id="346" name="テキスト ボックス 345"/>
        <xdr:cNvSpPr txBox="1"/>
      </xdr:nvSpPr>
      <xdr:spPr>
        <a:xfrm>
          <a:off x="14020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161895</xdr:rowOff>
    </xdr:from>
    <xdr:to>
      <xdr:col>19</xdr:col>
      <xdr:colOff>533400</xdr:colOff>
      <xdr:row>61</xdr:row>
      <xdr:rowOff>92045</xdr:rowOff>
    </xdr:to>
    <xdr:sp macro="" textlink="">
      <xdr:nvSpPr>
        <xdr:cNvPr id="347" name="円/楕円 346"/>
        <xdr:cNvSpPr/>
      </xdr:nvSpPr>
      <xdr:spPr>
        <a:xfrm>
          <a:off x="13462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102222</xdr:rowOff>
    </xdr:from>
    <xdr:ext cx="762000" cy="259045"/>
    <xdr:sp macro="" textlink="">
      <xdr:nvSpPr>
        <xdr:cNvPr id="348" name="テキスト ボックス 347"/>
        <xdr:cNvSpPr txBox="1"/>
      </xdr:nvSpPr>
      <xdr:spPr>
        <a:xfrm>
          <a:off x="13131800" y="10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実質公債費比率は前年比０．３ポイント減の８．３％となったが、依然として類似団体内平均を上回る状態が続いている。</a:t>
          </a:r>
        </a:p>
        <a:p>
          <a:r>
            <a:rPr kumimoji="1" lang="ja-JP" altLang="en-US" sz="1300">
              <a:solidFill>
                <a:sysClr val="windowText" lastClr="000000"/>
              </a:solidFill>
              <a:latin typeface="ＭＳ Ｐゴシック"/>
            </a:rPr>
            <a:t>　今後も近年発行した地方債の償還及び新規の地方債発行に伴い、比率が悪化することが予想されるため、緊急度・住民ニーズを的確に判断し、地方債に大きく頼ることのない財政運営に努め、同比率の上昇を抑える。</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73660</xdr:rowOff>
    </xdr:to>
    <xdr:cxnSp macro="">
      <xdr:nvCxnSpPr>
        <xdr:cNvPr id="381" name="直線コネクタ 380"/>
        <xdr:cNvCxnSpPr/>
      </xdr:nvCxnSpPr>
      <xdr:spPr>
        <a:xfrm flipV="1">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73660</xdr:rowOff>
    </xdr:to>
    <xdr:cxnSp macro="">
      <xdr:nvCxnSpPr>
        <xdr:cNvPr id="384" name="直線コネクタ 383"/>
        <xdr:cNvCxnSpPr/>
      </xdr:nvCxnSpPr>
      <xdr:spPr>
        <a:xfrm>
          <a:off x="15290800" y="72665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65617</xdr:rowOff>
    </xdr:to>
    <xdr:cxnSp macro="">
      <xdr:nvCxnSpPr>
        <xdr:cNvPr id="387" name="直線コネクタ 386"/>
        <xdr:cNvCxnSpPr/>
      </xdr:nvCxnSpPr>
      <xdr:spPr>
        <a:xfrm>
          <a:off x="14401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57573</xdr:rowOff>
    </xdr:to>
    <xdr:cxnSp macro="">
      <xdr:nvCxnSpPr>
        <xdr:cNvPr id="390" name="直線コネクタ 389"/>
        <xdr:cNvCxnSpPr/>
      </xdr:nvCxnSpPr>
      <xdr:spPr>
        <a:xfrm>
          <a:off x="13512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0" name="円/楕円 399"/>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1"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2" name="円/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4" name="円/楕円 403"/>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405" name="テキスト ボックス 40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6" name="円/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118550</xdr:rowOff>
    </xdr:from>
    <xdr:ext cx="762000" cy="259045"/>
    <xdr:sp macro="" textlink="">
      <xdr:nvSpPr>
        <xdr:cNvPr id="407" name="テキスト ボックス 406"/>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8" name="円/楕円 407"/>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409" name="テキスト ボックス 408"/>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将来負担比率については、下水道事業の地方債残高の減少や財政調整基金への積立てなどにより３．８ポイント減少した。</a:t>
          </a:r>
        </a:p>
        <a:p>
          <a:r>
            <a:rPr kumimoji="1" lang="ja-JP" altLang="en-US" sz="1300">
              <a:solidFill>
                <a:sysClr val="windowText" lastClr="000000"/>
              </a:solidFill>
              <a:latin typeface="ＭＳ Ｐゴシック"/>
            </a:rPr>
            <a:t>　ただし、依然として類似団体平均を大きく上回っており、今後も引き続き決算剰余金が発生した場合には財政調整基金等への積立てを実施し、充当可能基金の増加を図る。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また、新たな地方債の発行を抑制し、将来への負担を少しでも軽減するよう厳正に精査し、財政の健全化に努める。</a:t>
          </a: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69723</xdr:rowOff>
    </xdr:from>
    <xdr:to>
      <xdr:col>24</xdr:col>
      <xdr:colOff>558800</xdr:colOff>
      <xdr:row>17</xdr:row>
      <xdr:rowOff>100288</xdr:rowOff>
    </xdr:to>
    <xdr:cxnSp macro="">
      <xdr:nvCxnSpPr>
        <xdr:cNvPr id="443" name="直線コネクタ 442"/>
        <xdr:cNvCxnSpPr/>
      </xdr:nvCxnSpPr>
      <xdr:spPr>
        <a:xfrm flipV="1">
          <a:off x="16179800" y="2984373"/>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100288</xdr:rowOff>
    </xdr:from>
    <xdr:to>
      <xdr:col>23</xdr:col>
      <xdr:colOff>406400</xdr:colOff>
      <xdr:row>17</xdr:row>
      <xdr:rowOff>132461</xdr:rowOff>
    </xdr:to>
    <xdr:cxnSp macro="">
      <xdr:nvCxnSpPr>
        <xdr:cNvPr id="446" name="直線コネクタ 445"/>
        <xdr:cNvCxnSpPr/>
      </xdr:nvCxnSpPr>
      <xdr:spPr>
        <a:xfrm flipV="1">
          <a:off x="15290800" y="301493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132461</xdr:rowOff>
    </xdr:from>
    <xdr:to>
      <xdr:col>22</xdr:col>
      <xdr:colOff>203200</xdr:colOff>
      <xdr:row>17</xdr:row>
      <xdr:rowOff>158200</xdr:rowOff>
    </xdr:to>
    <xdr:cxnSp macro="">
      <xdr:nvCxnSpPr>
        <xdr:cNvPr id="449" name="直線コネクタ 448"/>
        <xdr:cNvCxnSpPr/>
      </xdr:nvCxnSpPr>
      <xdr:spPr>
        <a:xfrm flipV="1">
          <a:off x="14401800" y="304711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158200</xdr:rowOff>
    </xdr:from>
    <xdr:to>
      <xdr:col>21</xdr:col>
      <xdr:colOff>0</xdr:colOff>
      <xdr:row>18</xdr:row>
      <xdr:rowOff>6858</xdr:rowOff>
    </xdr:to>
    <xdr:cxnSp macro="">
      <xdr:nvCxnSpPr>
        <xdr:cNvPr id="452" name="直線コネクタ 451"/>
        <xdr:cNvCxnSpPr/>
      </xdr:nvCxnSpPr>
      <xdr:spPr>
        <a:xfrm flipV="1">
          <a:off x="13512800" y="30728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6" name="テキスト ボックス 455"/>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18923</xdr:rowOff>
    </xdr:from>
    <xdr:to>
      <xdr:col>24</xdr:col>
      <xdr:colOff>609600</xdr:colOff>
      <xdr:row>17</xdr:row>
      <xdr:rowOff>120523</xdr:rowOff>
    </xdr:to>
    <xdr:sp macro="" textlink="">
      <xdr:nvSpPr>
        <xdr:cNvPr id="462" name="円/楕円 461"/>
        <xdr:cNvSpPr/>
      </xdr:nvSpPr>
      <xdr:spPr>
        <a:xfrm>
          <a:off x="169672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162450</xdr:rowOff>
    </xdr:from>
    <xdr:ext cx="762000" cy="259045"/>
    <xdr:sp macro="" textlink="">
      <xdr:nvSpPr>
        <xdr:cNvPr id="463" name="将来負担の状況該当値テキスト"/>
        <xdr:cNvSpPr txBox="1"/>
      </xdr:nvSpPr>
      <xdr:spPr>
        <a:xfrm>
          <a:off x="17106900" y="29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49488</xdr:rowOff>
    </xdr:from>
    <xdr:to>
      <xdr:col>23</xdr:col>
      <xdr:colOff>457200</xdr:colOff>
      <xdr:row>17</xdr:row>
      <xdr:rowOff>151088</xdr:rowOff>
    </xdr:to>
    <xdr:sp macro="" textlink="">
      <xdr:nvSpPr>
        <xdr:cNvPr id="464" name="円/楕円 463"/>
        <xdr:cNvSpPr/>
      </xdr:nvSpPr>
      <xdr:spPr>
        <a:xfrm>
          <a:off x="16129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135865</xdr:rowOff>
    </xdr:from>
    <xdr:ext cx="736600" cy="259045"/>
    <xdr:sp macro="" textlink="">
      <xdr:nvSpPr>
        <xdr:cNvPr id="465" name="テキスト ボックス 464"/>
        <xdr:cNvSpPr txBox="1"/>
      </xdr:nvSpPr>
      <xdr:spPr>
        <a:xfrm>
          <a:off x="15798800" y="305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81661</xdr:rowOff>
    </xdr:from>
    <xdr:to>
      <xdr:col>22</xdr:col>
      <xdr:colOff>254000</xdr:colOff>
      <xdr:row>18</xdr:row>
      <xdr:rowOff>11811</xdr:rowOff>
    </xdr:to>
    <xdr:sp macro="" textlink="">
      <xdr:nvSpPr>
        <xdr:cNvPr id="466" name="円/楕円 465"/>
        <xdr:cNvSpPr/>
      </xdr:nvSpPr>
      <xdr:spPr>
        <a:xfrm>
          <a:off x="15240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168038</xdr:rowOff>
    </xdr:from>
    <xdr:ext cx="762000" cy="259045"/>
    <xdr:sp macro="" textlink="">
      <xdr:nvSpPr>
        <xdr:cNvPr id="467" name="テキスト ボックス 466"/>
        <xdr:cNvSpPr txBox="1"/>
      </xdr:nvSpPr>
      <xdr:spPr>
        <a:xfrm>
          <a:off x="14909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107400</xdr:rowOff>
    </xdr:from>
    <xdr:to>
      <xdr:col>21</xdr:col>
      <xdr:colOff>50800</xdr:colOff>
      <xdr:row>18</xdr:row>
      <xdr:rowOff>37550</xdr:rowOff>
    </xdr:to>
    <xdr:sp macro="" textlink="">
      <xdr:nvSpPr>
        <xdr:cNvPr id="468" name="円/楕円 467"/>
        <xdr:cNvSpPr/>
      </xdr:nvSpPr>
      <xdr:spPr>
        <a:xfrm>
          <a:off x="14351000" y="3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22327</xdr:rowOff>
    </xdr:from>
    <xdr:ext cx="762000" cy="259045"/>
    <xdr:sp macro="" textlink="">
      <xdr:nvSpPr>
        <xdr:cNvPr id="469" name="テキスト ボックス 468"/>
        <xdr:cNvSpPr txBox="1"/>
      </xdr:nvSpPr>
      <xdr:spPr>
        <a:xfrm>
          <a:off x="14020800" y="310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127508</xdr:rowOff>
    </xdr:from>
    <xdr:to>
      <xdr:col>19</xdr:col>
      <xdr:colOff>533400</xdr:colOff>
      <xdr:row>18</xdr:row>
      <xdr:rowOff>57658</xdr:rowOff>
    </xdr:to>
    <xdr:sp macro="" textlink="">
      <xdr:nvSpPr>
        <xdr:cNvPr id="470" name="円/楕円 469"/>
        <xdr:cNvSpPr/>
      </xdr:nvSpPr>
      <xdr:spPr>
        <a:xfrm>
          <a:off x="13462000" y="30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42435</xdr:rowOff>
    </xdr:from>
    <xdr:ext cx="762000" cy="259045"/>
    <xdr:sp macro="" textlink="">
      <xdr:nvSpPr>
        <xdr:cNvPr id="471" name="テキスト ボックス 470"/>
        <xdr:cNvSpPr txBox="1"/>
      </xdr:nvSpPr>
      <xdr:spPr>
        <a:xfrm>
          <a:off x="131318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31,013
30,560
72.29
10,689,912
10,269,478
380,271
6,572,486
9,338,420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76.3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200">
              <a:solidFill>
                <a:sysClr val="windowText" lastClr="000000"/>
              </a:solidFill>
              <a:effectLst/>
              <a:latin typeface="+mn-lt"/>
              <a:ea typeface="+mn-ea"/>
              <a:cs typeface="+mn-cs"/>
            </a:rPr>
            <a:t>人件費に係る</a:t>
          </a:r>
          <a:r>
            <a:rPr lang="ja-JP" altLang="en-US" sz="1200">
              <a:solidFill>
                <a:sysClr val="windowText" lastClr="000000"/>
              </a:solidFill>
              <a:effectLst/>
              <a:latin typeface="+mn-lt"/>
              <a:ea typeface="+mn-ea"/>
              <a:cs typeface="+mn-cs"/>
            </a:rPr>
            <a:t>経常収支比率</a:t>
          </a:r>
          <a:r>
            <a:rPr lang="ja-JP" altLang="ja-JP" sz="1200">
              <a:solidFill>
                <a:sysClr val="windowText" lastClr="000000"/>
              </a:solidFill>
              <a:effectLst/>
              <a:latin typeface="+mn-lt"/>
              <a:ea typeface="+mn-ea"/>
              <a:cs typeface="+mn-cs"/>
            </a:rPr>
            <a:t>は、類似団体平均に比べ、やや高い水準にある。要因としては消防業務を町単独で行っていることが考えられる。また、賃金（物件費）に係る人口１人当たりの決算額は、類似団体平均に比べ高い水準にあり、</a:t>
          </a:r>
          <a:r>
            <a:rPr lang="ja-JP" altLang="en-US" sz="1200">
              <a:solidFill>
                <a:sysClr val="windowText" lastClr="000000"/>
              </a:solidFill>
              <a:effectLst/>
              <a:latin typeface="+mn-lt"/>
              <a:ea typeface="+mn-ea"/>
              <a:cs typeface="+mn-cs"/>
            </a:rPr>
            <a:t>保育士等</a:t>
          </a:r>
          <a:r>
            <a:rPr lang="ja-JP" altLang="ja-JP" sz="1200">
              <a:solidFill>
                <a:sysClr val="windowText" lastClr="000000"/>
              </a:solidFill>
              <a:effectLst/>
              <a:latin typeface="+mn-lt"/>
              <a:ea typeface="+mn-ea"/>
              <a:cs typeface="+mn-cs"/>
            </a:rPr>
            <a:t>の不足を臨時職員において補っている状況にある。</a:t>
          </a:r>
          <a:endParaRPr lang="ja-JP" altLang="ja-JP" sz="1600">
            <a:solidFill>
              <a:sysClr val="windowText" lastClr="000000"/>
            </a:solidFill>
            <a:effectLst/>
          </a:endParaRPr>
        </a:p>
        <a:p>
          <a:r>
            <a:rPr lang="ja-JP" altLang="ja-JP" sz="1200">
              <a:solidFill>
                <a:sysClr val="windowText" lastClr="000000"/>
              </a:solidFill>
              <a:effectLst/>
              <a:latin typeface="+mn-lt"/>
              <a:ea typeface="+mn-ea"/>
              <a:cs typeface="+mn-cs"/>
            </a:rPr>
            <a:t>　今後も中長期的な適正な職員管理計画のもと、給与制度の是正や新規採用の抑制、行財政改革</a:t>
          </a:r>
          <a:r>
            <a:rPr lang="ja-JP" altLang="en-US" sz="1200">
              <a:solidFill>
                <a:sysClr val="windowText" lastClr="000000"/>
              </a:solidFill>
              <a:effectLst/>
              <a:latin typeface="+mn-lt"/>
              <a:ea typeface="+mn-ea"/>
              <a:cs typeface="+mn-cs"/>
            </a:rPr>
            <a:t>、効率的な人員の活用</a:t>
          </a:r>
          <a:r>
            <a:rPr lang="ja-JP" altLang="ja-JP" sz="1200">
              <a:solidFill>
                <a:sysClr val="windowText" lastClr="000000"/>
              </a:solidFill>
              <a:effectLst/>
              <a:latin typeface="+mn-lt"/>
              <a:ea typeface="+mn-ea"/>
              <a:cs typeface="+mn-cs"/>
            </a:rPr>
            <a:t>等による人件費の削減に努めていく必要がある。</a:t>
          </a:r>
          <a:endParaRPr lang="ja-JP" altLang="ja-JP" sz="16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60706</xdr:rowOff>
    </xdr:to>
    <xdr:cxnSp macro="">
      <xdr:nvCxnSpPr>
        <xdr:cNvPr id="62" name="直線コネクタ 61"/>
        <xdr:cNvCxnSpPr/>
      </xdr:nvCxnSpPr>
      <xdr:spPr>
        <a:xfrm>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46990</xdr:rowOff>
    </xdr:to>
    <xdr:cxnSp macro="">
      <xdr:nvCxnSpPr>
        <xdr:cNvPr id="65" name="直線コネクタ 64"/>
        <xdr:cNvCxnSpPr/>
      </xdr:nvCxnSpPr>
      <xdr:spPr>
        <a:xfrm>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37846</xdr:rowOff>
    </xdr:from>
    <xdr:to>
      <xdr:col>4</xdr:col>
      <xdr:colOff>346075</xdr:colOff>
      <xdr:row>37</xdr:row>
      <xdr:rowOff>78994</xdr:rowOff>
    </xdr:to>
    <xdr:cxnSp macro="">
      <xdr:nvCxnSpPr>
        <xdr:cNvPr id="68" name="直線コネクタ 67"/>
        <xdr:cNvCxnSpPr/>
      </xdr:nvCxnSpPr>
      <xdr:spPr>
        <a:xfrm flipV="1">
          <a:off x="2209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78994</xdr:rowOff>
    </xdr:to>
    <xdr:cxnSp macro="">
      <xdr:nvCxnSpPr>
        <xdr:cNvPr id="71" name="直線コネクタ 70"/>
        <xdr:cNvCxnSpPr/>
      </xdr:nvCxnSpPr>
      <xdr:spPr>
        <a:xfrm>
          <a:off x="1320800" y="6335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75" name="テキスト ボックス 74"/>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1" name="円/楕円 80"/>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2"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3" name="円/楕円 82"/>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4" name="テキスト ボックス 83"/>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158496</xdr:rowOff>
    </xdr:from>
    <xdr:to>
      <xdr:col>4</xdr:col>
      <xdr:colOff>396875</xdr:colOff>
      <xdr:row>37</xdr:row>
      <xdr:rowOff>88646</xdr:rowOff>
    </xdr:to>
    <xdr:sp macro="" textlink="">
      <xdr:nvSpPr>
        <xdr:cNvPr id="85" name="円/楕円 84"/>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73423</xdr:rowOff>
    </xdr:from>
    <xdr:ext cx="762000" cy="259045"/>
    <xdr:sp macro="" textlink="">
      <xdr:nvSpPr>
        <xdr:cNvPr id="86" name="テキスト ボックス 85"/>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7" name="円/楕円 86"/>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88" name="テキスト ボックス 87"/>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89" name="円/楕円 88"/>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27703</xdr:rowOff>
    </xdr:from>
    <xdr:ext cx="762000" cy="259045"/>
    <xdr:sp macro="" textlink="">
      <xdr:nvSpPr>
        <xdr:cNvPr id="90" name="テキスト ボックス 89"/>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物件費に係る経常収支比率は、類似団体平均に比べても依然として高い水準にあ</a:t>
          </a:r>
          <a:r>
            <a:rPr lang="ja-JP" altLang="en-US" sz="1200">
              <a:solidFill>
                <a:schemeClr val="dk1"/>
              </a:solidFill>
              <a:effectLst/>
              <a:latin typeface="+mn-lt"/>
              <a:ea typeface="+mn-ea"/>
              <a:cs typeface="+mn-cs"/>
            </a:rPr>
            <a:t>ったが、</a:t>
          </a:r>
          <a:r>
            <a:rPr lang="ja-JP" altLang="ja-JP" sz="1200">
              <a:solidFill>
                <a:schemeClr val="dk1"/>
              </a:solidFill>
              <a:effectLst/>
              <a:latin typeface="+mn-lt"/>
              <a:ea typeface="+mn-ea"/>
              <a:cs typeface="+mn-cs"/>
            </a:rPr>
            <a:t>平成２</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年度には</a:t>
          </a:r>
          <a:r>
            <a:rPr lang="ja-JP" altLang="en-US" sz="1200">
              <a:solidFill>
                <a:schemeClr val="dk1"/>
              </a:solidFill>
              <a:effectLst/>
              <a:latin typeface="+mn-lt"/>
              <a:ea typeface="+mn-ea"/>
              <a:cs typeface="+mn-cs"/>
            </a:rPr>
            <a:t>１．５</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改善</a:t>
          </a:r>
          <a:r>
            <a:rPr lang="ja-JP" altLang="ja-JP" sz="1200">
              <a:solidFill>
                <a:schemeClr val="dk1"/>
              </a:solidFill>
              <a:effectLst/>
              <a:latin typeface="+mn-lt"/>
              <a:ea typeface="+mn-ea"/>
              <a:cs typeface="+mn-cs"/>
            </a:rPr>
            <a:t>し１</a:t>
          </a:r>
          <a:r>
            <a:rPr lang="ja-JP" altLang="en-US" sz="1200">
              <a:solidFill>
                <a:schemeClr val="dk1"/>
              </a:solidFill>
              <a:effectLst/>
              <a:latin typeface="+mn-lt"/>
              <a:ea typeface="+mn-ea"/>
              <a:cs typeface="+mn-cs"/>
            </a:rPr>
            <a:t>６．２</a:t>
          </a:r>
          <a:r>
            <a:rPr lang="ja-JP" altLang="ja-JP" sz="1200">
              <a:solidFill>
                <a:schemeClr val="dk1"/>
              </a:solidFill>
              <a:effectLst/>
              <a:latin typeface="+mn-lt"/>
              <a:ea typeface="+mn-ea"/>
              <a:cs typeface="+mn-cs"/>
            </a:rPr>
            <a:t>％となった。</a:t>
          </a:r>
          <a:endParaRPr lang="ja-JP" altLang="ja-JP" sz="1600">
            <a:effectLst/>
          </a:endParaRPr>
        </a:p>
        <a:p>
          <a:r>
            <a:rPr lang="ja-JP" altLang="ja-JP" sz="1200">
              <a:solidFill>
                <a:schemeClr val="dk1"/>
              </a:solidFill>
              <a:effectLst/>
              <a:latin typeface="+mn-lt"/>
              <a:ea typeface="+mn-ea"/>
              <a:cs typeface="+mn-cs"/>
            </a:rPr>
            <a:t>　今後も、消費税増税</a:t>
          </a:r>
          <a:r>
            <a:rPr lang="ja-JP" altLang="en-US" sz="1200">
              <a:solidFill>
                <a:schemeClr val="dk1"/>
              </a:solidFill>
              <a:effectLst/>
              <a:latin typeface="+mn-lt"/>
              <a:ea typeface="+mn-ea"/>
              <a:cs typeface="+mn-cs"/>
            </a:rPr>
            <a:t>等</a:t>
          </a:r>
          <a:r>
            <a:rPr lang="ja-JP" altLang="ja-JP" sz="1200">
              <a:solidFill>
                <a:schemeClr val="dk1"/>
              </a:solidFill>
              <a:effectLst/>
              <a:latin typeface="+mn-lt"/>
              <a:ea typeface="+mn-ea"/>
              <a:cs typeface="+mn-cs"/>
            </a:rPr>
            <a:t>による物件費の上昇が予想されるため、施設の統廃合による臨時職員の賃金</a:t>
          </a:r>
          <a:r>
            <a:rPr lang="ja-JP" altLang="en-US" sz="1200">
              <a:solidFill>
                <a:schemeClr val="dk1"/>
              </a:solidFill>
              <a:effectLst/>
              <a:latin typeface="+mn-lt"/>
              <a:ea typeface="+mn-ea"/>
              <a:cs typeface="+mn-cs"/>
            </a:rPr>
            <a:t>や委託料、</a:t>
          </a:r>
          <a:r>
            <a:rPr lang="ja-JP" altLang="ja-JP" sz="1200">
              <a:solidFill>
                <a:schemeClr val="dk1"/>
              </a:solidFill>
              <a:effectLst/>
              <a:latin typeface="+mn-lt"/>
              <a:ea typeface="+mn-ea"/>
              <a:cs typeface="+mn-cs"/>
            </a:rPr>
            <a:t>節電等による経常経費の節減に努め、少しでも物件費に係る経常収支比率の低減を図る。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124714</xdr:rowOff>
    </xdr:from>
    <xdr:to>
      <xdr:col>24</xdr:col>
      <xdr:colOff>31750</xdr:colOff>
      <xdr:row>18</xdr:row>
      <xdr:rowOff>21844</xdr:rowOff>
    </xdr:to>
    <xdr:cxnSp macro="">
      <xdr:nvCxnSpPr>
        <xdr:cNvPr id="120" name="直線コネクタ 119"/>
        <xdr:cNvCxnSpPr/>
      </xdr:nvCxnSpPr>
      <xdr:spPr>
        <a:xfrm flipV="1">
          <a:off x="15671800" y="30393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165862</xdr:rowOff>
    </xdr:from>
    <xdr:to>
      <xdr:col>22</xdr:col>
      <xdr:colOff>565150</xdr:colOff>
      <xdr:row>18</xdr:row>
      <xdr:rowOff>21844</xdr:rowOff>
    </xdr:to>
    <xdr:cxnSp macro="">
      <xdr:nvCxnSpPr>
        <xdr:cNvPr id="123" name="直線コネクタ 122"/>
        <xdr:cNvCxnSpPr/>
      </xdr:nvCxnSpPr>
      <xdr:spPr>
        <a:xfrm>
          <a:off x="14782800" y="3080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17</xdr:row>
      <xdr:rowOff>165862</xdr:rowOff>
    </xdr:to>
    <xdr:cxnSp macro="">
      <xdr:nvCxnSpPr>
        <xdr:cNvPr id="126" name="直線コネクタ 125"/>
        <xdr:cNvCxnSpPr/>
      </xdr:nvCxnSpPr>
      <xdr:spPr>
        <a:xfrm>
          <a:off x="13893800" y="3075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17</xdr:row>
      <xdr:rowOff>161290</xdr:rowOff>
    </xdr:to>
    <xdr:cxnSp macro="">
      <xdr:nvCxnSpPr>
        <xdr:cNvPr id="129" name="直線コネクタ 128"/>
        <xdr:cNvCxnSpPr/>
      </xdr:nvCxnSpPr>
      <xdr:spPr>
        <a:xfrm>
          <a:off x="13004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3" name="テキスト ボックス 132"/>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73914</xdr:rowOff>
    </xdr:from>
    <xdr:to>
      <xdr:col>24</xdr:col>
      <xdr:colOff>82550</xdr:colOff>
      <xdr:row>18</xdr:row>
      <xdr:rowOff>4064</xdr:rowOff>
    </xdr:to>
    <xdr:sp macro="" textlink="">
      <xdr:nvSpPr>
        <xdr:cNvPr id="139" name="円/楕円 138"/>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45991</xdr:rowOff>
    </xdr:from>
    <xdr:ext cx="762000" cy="259045"/>
    <xdr:sp macro="" textlink="">
      <xdr:nvSpPr>
        <xdr:cNvPr id="140"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142494</xdr:rowOff>
    </xdr:from>
    <xdr:to>
      <xdr:col>22</xdr:col>
      <xdr:colOff>615950</xdr:colOff>
      <xdr:row>18</xdr:row>
      <xdr:rowOff>72644</xdr:rowOff>
    </xdr:to>
    <xdr:sp macro="" textlink="">
      <xdr:nvSpPr>
        <xdr:cNvPr id="141" name="円/楕円 140"/>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57421</xdr:rowOff>
    </xdr:from>
    <xdr:ext cx="736600" cy="259045"/>
    <xdr:sp macro="" textlink="">
      <xdr:nvSpPr>
        <xdr:cNvPr id="142" name="テキスト ボックス 141"/>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115062</xdr:rowOff>
    </xdr:from>
    <xdr:to>
      <xdr:col>21</xdr:col>
      <xdr:colOff>412750</xdr:colOff>
      <xdr:row>18</xdr:row>
      <xdr:rowOff>45212</xdr:rowOff>
    </xdr:to>
    <xdr:sp macro="" textlink="">
      <xdr:nvSpPr>
        <xdr:cNvPr id="143" name="円/楕円 142"/>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29989</xdr:rowOff>
    </xdr:from>
    <xdr:ext cx="762000" cy="259045"/>
    <xdr:sp macro="" textlink="">
      <xdr:nvSpPr>
        <xdr:cNvPr id="144" name="テキスト ボックス 143"/>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45" name="円/楕円 144"/>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46" name="テキスト ボックス 145"/>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47" name="円/楕円 146"/>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48" name="テキスト ボックス 14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近年増加傾向にある扶助費については、平成２４年度は若干減少したが、</a:t>
          </a:r>
          <a:r>
            <a:rPr lang="ja-JP" altLang="en-US" sz="1200">
              <a:solidFill>
                <a:schemeClr val="dk1"/>
              </a:solidFill>
              <a:effectLst/>
              <a:latin typeface="+mn-lt"/>
              <a:ea typeface="+mn-ea"/>
              <a:cs typeface="+mn-cs"/>
            </a:rPr>
            <a:t>再び増加傾向にあり、</a:t>
          </a:r>
          <a:r>
            <a:rPr lang="ja-JP" altLang="ja-JP" sz="1200">
              <a:solidFill>
                <a:schemeClr val="dk1"/>
              </a:solidFill>
              <a:effectLst/>
              <a:latin typeface="+mn-lt"/>
              <a:ea typeface="+mn-ea"/>
              <a:cs typeface="+mn-cs"/>
            </a:rPr>
            <a:t>平成２</a:t>
          </a:r>
          <a:r>
            <a:rPr lang="ja-JP" altLang="en-US" sz="1200">
              <a:solidFill>
                <a:schemeClr val="dk1"/>
              </a:solidFill>
              <a:effectLst/>
              <a:latin typeface="+mn-lt"/>
              <a:ea typeface="+mn-ea"/>
              <a:cs typeface="+mn-cs"/>
            </a:rPr>
            <a:t>６</a:t>
          </a:r>
          <a:r>
            <a:rPr lang="ja-JP" altLang="ja-JP" sz="1200">
              <a:solidFill>
                <a:schemeClr val="dk1"/>
              </a:solidFill>
              <a:effectLst/>
              <a:latin typeface="+mn-lt"/>
              <a:ea typeface="+mn-ea"/>
              <a:cs typeface="+mn-cs"/>
            </a:rPr>
            <a:t>年度では前年度比０．</a:t>
          </a:r>
          <a:r>
            <a:rPr lang="ja-JP" altLang="en-US" sz="1200">
              <a:solidFill>
                <a:schemeClr val="dk1"/>
              </a:solidFill>
              <a:effectLst/>
              <a:latin typeface="+mn-lt"/>
              <a:ea typeface="+mn-ea"/>
              <a:cs typeface="+mn-cs"/>
            </a:rPr>
            <a:t>８</a:t>
          </a:r>
          <a:r>
            <a:rPr lang="ja-JP" altLang="ja-JP" sz="1200">
              <a:solidFill>
                <a:schemeClr val="dk1"/>
              </a:solidFill>
              <a:effectLst/>
              <a:latin typeface="+mn-lt"/>
              <a:ea typeface="+mn-ea"/>
              <a:cs typeface="+mn-cs"/>
            </a:rPr>
            <a:t>ポイント</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８．１</a:t>
          </a:r>
          <a:r>
            <a:rPr lang="ja-JP" altLang="ja-JP" sz="1200">
              <a:solidFill>
                <a:schemeClr val="dk1"/>
              </a:solidFill>
              <a:effectLst/>
              <a:latin typeface="+mn-lt"/>
              <a:ea typeface="+mn-ea"/>
              <a:cs typeface="+mn-cs"/>
            </a:rPr>
            <a:t>％と</a:t>
          </a:r>
          <a:r>
            <a:rPr lang="ja-JP" altLang="en-US" sz="1200">
              <a:solidFill>
                <a:schemeClr val="dk1"/>
              </a:solidFill>
              <a:effectLst/>
              <a:latin typeface="+mn-lt"/>
              <a:ea typeface="+mn-ea"/>
              <a:cs typeface="+mn-cs"/>
            </a:rPr>
            <a:t>なり類似団体内平均を上回る結果となった</a:t>
          </a:r>
          <a:r>
            <a:rPr lang="ja-JP" altLang="ja-JP" sz="1200">
              <a:solidFill>
                <a:schemeClr val="dk1"/>
              </a:solidFill>
              <a:effectLst/>
              <a:latin typeface="+mn-lt"/>
              <a:ea typeface="+mn-ea"/>
              <a:cs typeface="+mn-cs"/>
            </a:rPr>
            <a:t>。</a:t>
          </a:r>
          <a:endParaRPr lang="ja-JP" altLang="ja-JP" sz="1600">
            <a:effectLst/>
          </a:endParaRPr>
        </a:p>
        <a:p>
          <a:pPr rtl="0"/>
          <a:r>
            <a:rPr lang="ja-JP" altLang="ja-JP" sz="1200">
              <a:solidFill>
                <a:schemeClr val="dk1"/>
              </a:solidFill>
              <a:effectLst/>
              <a:latin typeface="+mn-lt"/>
              <a:ea typeface="+mn-ea"/>
              <a:cs typeface="+mn-cs"/>
            </a:rPr>
            <a:t>　大きな要因としては</a:t>
          </a:r>
          <a:r>
            <a:rPr lang="ja-JP" altLang="en-US" sz="1200">
              <a:solidFill>
                <a:schemeClr val="dk1"/>
              </a:solidFill>
              <a:effectLst/>
              <a:latin typeface="+mn-lt"/>
              <a:ea typeface="+mn-ea"/>
              <a:cs typeface="+mn-cs"/>
            </a:rPr>
            <a:t>重度心身障害者医療事業及び</a:t>
          </a:r>
          <a:r>
            <a:rPr lang="ja-JP" altLang="ja-JP" sz="1200">
              <a:solidFill>
                <a:schemeClr val="dk1"/>
              </a:solidFill>
              <a:effectLst/>
              <a:latin typeface="+mn-lt"/>
              <a:ea typeface="+mn-ea"/>
              <a:cs typeface="+mn-cs"/>
            </a:rPr>
            <a:t>障害者自立支援給付費の額が増加しているためと考えられる。</a:t>
          </a:r>
          <a:endParaRPr lang="ja-JP" altLang="ja-JP" sz="1600">
            <a:effectLst/>
          </a:endParaRPr>
        </a:p>
        <a:p>
          <a:pPr rtl="0"/>
          <a:r>
            <a:rPr lang="ja-JP" altLang="ja-JP" sz="1200">
              <a:solidFill>
                <a:schemeClr val="dk1"/>
              </a:solidFill>
              <a:effectLst/>
              <a:latin typeface="+mn-lt"/>
              <a:ea typeface="+mn-ea"/>
              <a:cs typeface="+mn-cs"/>
            </a:rPr>
            <a:t>　扶助費については、</a:t>
          </a:r>
          <a:r>
            <a:rPr lang="ja-JP" altLang="en-US" sz="1200">
              <a:solidFill>
                <a:schemeClr val="dk1"/>
              </a:solidFill>
              <a:effectLst/>
              <a:latin typeface="+mn-lt"/>
              <a:ea typeface="+mn-ea"/>
              <a:cs typeface="+mn-cs"/>
            </a:rPr>
            <a:t>高齢化が進むため</a:t>
          </a:r>
          <a:r>
            <a:rPr lang="ja-JP" altLang="ja-JP" sz="1200">
              <a:solidFill>
                <a:schemeClr val="dk1"/>
              </a:solidFill>
              <a:effectLst/>
              <a:latin typeface="+mn-lt"/>
              <a:ea typeface="+mn-ea"/>
              <a:cs typeface="+mn-cs"/>
            </a:rPr>
            <a:t>今後も増加が予想されることから、資格審査等の適正化や現在町単独で実施している事業の見直し・精査を行うなど、増加に歯止めをかける。</a:t>
          </a:r>
          <a:endParaRPr lang="ja-JP" altLang="ja-JP" sz="16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127000</xdr:rowOff>
    </xdr:to>
    <xdr:cxnSp macro="">
      <xdr:nvCxnSpPr>
        <xdr:cNvPr id="181" name="直線コネクタ 180"/>
        <xdr:cNvCxnSpPr/>
      </xdr:nvCxnSpPr>
      <xdr:spPr>
        <a:xfrm>
          <a:off x="3987800" y="962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25400</xdr:rowOff>
    </xdr:to>
    <xdr:cxnSp macro="">
      <xdr:nvCxnSpPr>
        <xdr:cNvPr id="184" name="直線コネクタ 183"/>
        <xdr:cNvCxnSpPr/>
      </xdr:nvCxnSpPr>
      <xdr:spPr>
        <a:xfrm>
          <a:off x="3098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38100</xdr:rowOff>
    </xdr:to>
    <xdr:cxnSp macro="">
      <xdr:nvCxnSpPr>
        <xdr:cNvPr id="187" name="直線コネクタ 186"/>
        <xdr:cNvCxnSpPr/>
      </xdr:nvCxnSpPr>
      <xdr:spPr>
        <a:xfrm flipV="1">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38100</xdr:rowOff>
    </xdr:to>
    <xdr:cxnSp macro="">
      <xdr:nvCxnSpPr>
        <xdr:cNvPr id="190" name="直線コネクタ 189"/>
        <xdr:cNvCxnSpPr/>
      </xdr:nvCxnSpPr>
      <xdr:spPr>
        <a:xfrm>
          <a:off x="1320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194" name="テキスト ボックス 19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0" name="円/楕円 199"/>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1"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2" name="円/楕円 201"/>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203" name="テキスト ボックス 20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4" name="円/楕円 203"/>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205" name="テキスト ボックス 204"/>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08" name="円/楕円 207"/>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09" name="テキスト ボックス 208"/>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その他に係る経常収支比率は、前年度と同じ水準であり、類似団体平均を下回っている。</a:t>
          </a:r>
          <a:r>
            <a:rPr lang="ja-JP" altLang="en-US" sz="1200">
              <a:solidFill>
                <a:schemeClr val="dk1"/>
              </a:solidFill>
              <a:effectLst/>
              <a:latin typeface="+mn-lt"/>
              <a:ea typeface="+mn-ea"/>
              <a:cs typeface="+mn-cs"/>
            </a:rPr>
            <a:t>しかしながら人口の高齢化に伴い、国民健康保険特別会計及び介護保険事業特別会計への</a:t>
          </a:r>
          <a:r>
            <a:rPr lang="ja-JP" altLang="ja-JP" sz="1200">
              <a:solidFill>
                <a:schemeClr val="dk1"/>
              </a:solidFill>
              <a:effectLst/>
              <a:latin typeface="+mn-lt"/>
              <a:ea typeface="+mn-ea"/>
              <a:cs typeface="+mn-cs"/>
            </a:rPr>
            <a:t>繰出金</a:t>
          </a:r>
          <a:r>
            <a:rPr lang="ja-JP" altLang="en-US" sz="1200">
              <a:solidFill>
                <a:schemeClr val="dk1"/>
              </a:solidFill>
              <a:effectLst/>
              <a:latin typeface="+mn-lt"/>
              <a:ea typeface="+mn-ea"/>
              <a:cs typeface="+mn-cs"/>
            </a:rPr>
            <a:t>が増加傾向にあ</a:t>
          </a:r>
          <a:r>
            <a:rPr lang="ja-JP" altLang="ja-JP" sz="1200">
              <a:solidFill>
                <a:schemeClr val="dk1"/>
              </a:solidFill>
              <a:effectLst/>
              <a:latin typeface="+mn-lt"/>
              <a:ea typeface="+mn-ea"/>
              <a:cs typeface="+mn-cs"/>
            </a:rPr>
            <a:t>り、</a:t>
          </a:r>
          <a:r>
            <a:rPr lang="ja-JP" altLang="en-US" sz="1200">
              <a:solidFill>
                <a:schemeClr val="dk1"/>
              </a:solidFill>
              <a:effectLst/>
              <a:latin typeface="+mn-lt"/>
              <a:ea typeface="+mn-ea"/>
              <a:cs typeface="+mn-cs"/>
            </a:rPr>
            <a:t>担当課と協議し、医療費抑制の啓発等の実施や保険税等の見直しも考慮しつつ</a:t>
          </a:r>
          <a:r>
            <a:rPr lang="ja-JP" altLang="ja-JP" sz="1200">
              <a:solidFill>
                <a:schemeClr val="dk1"/>
              </a:solidFill>
              <a:effectLst/>
              <a:latin typeface="+mn-lt"/>
              <a:ea typeface="+mn-ea"/>
              <a:cs typeface="+mn-cs"/>
            </a:rPr>
            <a:t>今後もこの水準を維持できるよう努める。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76708</xdr:rowOff>
    </xdr:from>
    <xdr:to>
      <xdr:col>24</xdr:col>
      <xdr:colOff>31750</xdr:colOff>
      <xdr:row>56</xdr:row>
      <xdr:rowOff>117856</xdr:rowOff>
    </xdr:to>
    <xdr:cxnSp macro="">
      <xdr:nvCxnSpPr>
        <xdr:cNvPr id="239" name="直線コネクタ 238"/>
        <xdr:cNvCxnSpPr/>
      </xdr:nvCxnSpPr>
      <xdr:spPr>
        <a:xfrm>
          <a:off x="15671800" y="9677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76708</xdr:rowOff>
    </xdr:from>
    <xdr:to>
      <xdr:col>22</xdr:col>
      <xdr:colOff>565150</xdr:colOff>
      <xdr:row>56</xdr:row>
      <xdr:rowOff>81280</xdr:rowOff>
    </xdr:to>
    <xdr:cxnSp macro="">
      <xdr:nvCxnSpPr>
        <xdr:cNvPr id="242" name="直線コネクタ 241"/>
        <xdr:cNvCxnSpPr/>
      </xdr:nvCxnSpPr>
      <xdr:spPr>
        <a:xfrm flipV="1">
          <a:off x="14782800" y="9677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81280</xdr:rowOff>
    </xdr:to>
    <xdr:cxnSp macro="">
      <xdr:nvCxnSpPr>
        <xdr:cNvPr id="245" name="直線コネクタ 244"/>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67564</xdr:rowOff>
    </xdr:to>
    <xdr:cxnSp macro="">
      <xdr:nvCxnSpPr>
        <xdr:cNvPr id="248" name="直線コネクタ 247"/>
        <xdr:cNvCxnSpPr/>
      </xdr:nvCxnSpPr>
      <xdr:spPr>
        <a:xfrm>
          <a:off x="13004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58" name="円/楕円 257"/>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83583</xdr:rowOff>
    </xdr:from>
    <xdr:ext cx="762000" cy="259045"/>
    <xdr:sp macro="" textlink="">
      <xdr:nvSpPr>
        <xdr:cNvPr id="259"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0" name="円/楕円 259"/>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137685</xdr:rowOff>
    </xdr:from>
    <xdr:ext cx="736600" cy="259045"/>
    <xdr:sp macro="" textlink="">
      <xdr:nvSpPr>
        <xdr:cNvPr id="261" name="テキスト ボックス 260"/>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2" name="円/楕円 261"/>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3" name="テキスト ボックス 262"/>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4" name="円/楕円 263"/>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5" name="テキスト ボックス 264"/>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66" name="円/楕円 26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67" name="テキスト ボックス 26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補助費等に係る経常収支比率は、</a:t>
          </a:r>
          <a:r>
            <a:rPr lang="ja-JP" altLang="en-US" sz="1200">
              <a:solidFill>
                <a:schemeClr val="dk1"/>
              </a:solidFill>
              <a:effectLst/>
              <a:latin typeface="+mn-lt"/>
              <a:ea typeface="+mn-ea"/>
              <a:cs typeface="+mn-cs"/>
            </a:rPr>
            <a:t>平成２６年度においては前年度比０．３ポイント低下した。しかしながら補助費の総額自体は増加しており、歳出総額の増加により相対的に数値が低下したものと考えられる。</a:t>
          </a:r>
          <a:endParaRPr lang="ja-JP" altLang="ja-JP" sz="1600">
            <a:effectLst/>
          </a:endParaRPr>
        </a:p>
        <a:p>
          <a:r>
            <a:rPr lang="ja-JP" altLang="ja-JP" sz="1200">
              <a:solidFill>
                <a:schemeClr val="dk1"/>
              </a:solidFill>
              <a:effectLst/>
              <a:latin typeface="+mn-lt"/>
              <a:ea typeface="+mn-ea"/>
              <a:cs typeface="+mn-cs"/>
            </a:rPr>
            <a:t>　今後は</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養老町行政経営改革プラン</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の重点取り組み項目である経費の削減合理化など財政の健全化（負担金及び補助金の見直し）において、補助金等の目的を達成したものや効果の薄いものなどについて縮小・廃止を行い、経費の節減に努める必要があ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28702</xdr:rowOff>
    </xdr:to>
    <xdr:cxnSp macro="">
      <xdr:nvCxnSpPr>
        <xdr:cNvPr id="297" name="直線コネクタ 296"/>
        <xdr:cNvCxnSpPr/>
      </xdr:nvCxnSpPr>
      <xdr:spPr>
        <a:xfrm flipV="1">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28702</xdr:rowOff>
    </xdr:to>
    <xdr:cxnSp macro="">
      <xdr:nvCxnSpPr>
        <xdr:cNvPr id="300" name="直線コネクタ 299"/>
        <xdr:cNvCxnSpPr/>
      </xdr:nvCxnSpPr>
      <xdr:spPr>
        <a:xfrm>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163576</xdr:rowOff>
    </xdr:to>
    <xdr:cxnSp macro="">
      <xdr:nvCxnSpPr>
        <xdr:cNvPr id="303" name="直線コネクタ 302"/>
        <xdr:cNvCxnSpPr/>
      </xdr:nvCxnSpPr>
      <xdr:spPr>
        <a:xfrm>
          <a:off x="13893800" y="6267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94996</xdr:rowOff>
    </xdr:to>
    <xdr:cxnSp macro="">
      <xdr:nvCxnSpPr>
        <xdr:cNvPr id="306" name="直線コネクタ 305"/>
        <xdr:cNvCxnSpPr/>
      </xdr:nvCxnSpPr>
      <xdr:spPr>
        <a:xfrm>
          <a:off x="13004800" y="61803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6" name="円/楕円 31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1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18" name="円/楕円 317"/>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9" name="テキスト ボックス 31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0" name="円/楕円 319"/>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1" name="テキスト ボックス 320"/>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2" name="円/楕円 32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3" name="テキスト ボックス 32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24" name="円/楕円 32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25" name="テキスト ボックス 32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公債費に係る経常収支比率は、類似団体内平均を下回っているが、年々その差が縮まってきている。</a:t>
          </a:r>
          <a:endParaRPr kumimoji="1" lang="en-US" altLang="ja-JP" sz="1200">
            <a:latin typeface="ＭＳ Ｐゴシック"/>
          </a:endParaRPr>
        </a:p>
        <a:p>
          <a:r>
            <a:rPr kumimoji="1" lang="ja-JP" altLang="en-US" sz="1200">
              <a:latin typeface="ＭＳ Ｐゴシック"/>
            </a:rPr>
            <a:t>　今後は、養老</a:t>
          </a:r>
          <a:r>
            <a:rPr kumimoji="1" lang="en-US" altLang="ja-JP" sz="1200">
              <a:latin typeface="ＭＳ Ｐゴシック"/>
            </a:rPr>
            <a:t>IC</a:t>
          </a:r>
          <a:r>
            <a:rPr kumimoji="1" lang="ja-JP" altLang="en-US" sz="1200">
              <a:latin typeface="ＭＳ Ｐゴシック"/>
            </a:rPr>
            <a:t>及びスマート</a:t>
          </a:r>
          <a:r>
            <a:rPr kumimoji="1" lang="en-US" altLang="ja-JP" sz="1200">
              <a:latin typeface="ＭＳ Ｐゴシック"/>
            </a:rPr>
            <a:t>IC</a:t>
          </a:r>
          <a:r>
            <a:rPr kumimoji="1" lang="ja-JP" altLang="en-US" sz="1200">
              <a:latin typeface="ＭＳ Ｐゴシック"/>
            </a:rPr>
            <a:t>開通に伴う工事や認定子ども園整備などの事業が予想されており、こうした事業での起債による公債費が増加する見込みである。</a:t>
          </a:r>
        </a:p>
        <a:p>
          <a:r>
            <a:rPr kumimoji="1" lang="ja-JP" altLang="en-US" sz="1200">
              <a:latin typeface="ＭＳ Ｐゴシック"/>
            </a:rPr>
            <a:t>　公債費の増加は、財政の硬直化を招くこととなることから、地方債に大きく頼ることのない財政運営に努め同比率の上昇を抑えるとともに、地方債の新規発行を伴う事業については十分に精査していく。</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168911</xdr:rowOff>
    </xdr:to>
    <xdr:cxnSp macro="">
      <xdr:nvCxnSpPr>
        <xdr:cNvPr id="358" name="直線コネクタ 357"/>
        <xdr:cNvCxnSpPr/>
      </xdr:nvCxnSpPr>
      <xdr:spPr>
        <a:xfrm>
          <a:off x="3987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138430</xdr:rowOff>
    </xdr:to>
    <xdr:cxnSp macro="">
      <xdr:nvCxnSpPr>
        <xdr:cNvPr id="361" name="直線コネクタ 360"/>
        <xdr:cNvCxnSpPr/>
      </xdr:nvCxnSpPr>
      <xdr:spPr>
        <a:xfrm>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161289</xdr:rowOff>
    </xdr:to>
    <xdr:cxnSp macro="">
      <xdr:nvCxnSpPr>
        <xdr:cNvPr id="364" name="直線コネクタ 363"/>
        <xdr:cNvCxnSpPr/>
      </xdr:nvCxnSpPr>
      <xdr:spPr>
        <a:xfrm flipV="1">
          <a:off x="2209800" y="1298194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75</xdr:row>
      <xdr:rowOff>161289</xdr:rowOff>
    </xdr:to>
    <xdr:cxnSp macro="">
      <xdr:nvCxnSpPr>
        <xdr:cNvPr id="367" name="直線コネクタ 366"/>
        <xdr:cNvCxnSpPr/>
      </xdr:nvCxnSpPr>
      <xdr:spPr>
        <a:xfrm>
          <a:off x="1320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1" name="テキスト ボックス 37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77" name="円/楕円 376"/>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78"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79" name="円/楕円 378"/>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0" name="テキスト ボックス 379"/>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81" name="円/楕円 380"/>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82" name="テキスト ボックス 381"/>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3" name="円/楕円 382"/>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4" name="テキスト ボックス 38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95250</xdr:rowOff>
    </xdr:from>
    <xdr:to>
      <xdr:col>1</xdr:col>
      <xdr:colOff>676275</xdr:colOff>
      <xdr:row>76</xdr:row>
      <xdr:rowOff>25400</xdr:rowOff>
    </xdr:to>
    <xdr:sp macro="" textlink="">
      <xdr:nvSpPr>
        <xdr:cNvPr id="385" name="円/楕円 384"/>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35577</xdr:rowOff>
    </xdr:from>
    <xdr:ext cx="762000" cy="259045"/>
    <xdr:sp macro="" textlink="">
      <xdr:nvSpPr>
        <xdr:cNvPr id="386" name="テキスト ボックス 385"/>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公債費以外に係る経常収支比率は、類似団体</a:t>
          </a:r>
          <a:r>
            <a:rPr lang="ja-JP" altLang="en-US" sz="1200">
              <a:solidFill>
                <a:schemeClr val="dk1"/>
              </a:solidFill>
              <a:effectLst/>
              <a:latin typeface="+mn-lt"/>
              <a:ea typeface="+mn-ea"/>
              <a:cs typeface="+mn-cs"/>
            </a:rPr>
            <a:t>内</a:t>
          </a:r>
          <a:r>
            <a:rPr lang="ja-JP" altLang="ja-JP" sz="1200">
              <a:solidFill>
                <a:schemeClr val="dk1"/>
              </a:solidFill>
              <a:effectLst/>
              <a:latin typeface="+mn-lt"/>
              <a:ea typeface="+mn-ea"/>
              <a:cs typeface="+mn-cs"/>
            </a:rPr>
            <a:t>平均と比べ増加傾向にあり、</a:t>
          </a:r>
          <a:r>
            <a:rPr lang="ja-JP" altLang="en-US" sz="1200">
              <a:solidFill>
                <a:schemeClr val="dk1"/>
              </a:solidFill>
              <a:effectLst/>
              <a:latin typeface="+mn-lt"/>
              <a:ea typeface="+mn-ea"/>
              <a:cs typeface="+mn-cs"/>
            </a:rPr>
            <a:t>義務的経費のうち類似団体内平均を上回る人件費及び扶助費の</a:t>
          </a:r>
          <a:r>
            <a:rPr lang="ja-JP" altLang="ja-JP" sz="1200">
              <a:solidFill>
                <a:schemeClr val="dk1"/>
              </a:solidFill>
              <a:effectLst/>
              <a:latin typeface="+mn-lt"/>
              <a:ea typeface="+mn-ea"/>
              <a:cs typeface="+mn-cs"/>
            </a:rPr>
            <a:t>抑制が財政の弾力化につながるものと考える。</a:t>
          </a:r>
          <a:endParaRPr lang="ja-JP" altLang="ja-JP" sz="1600">
            <a:effectLst/>
          </a:endParaRPr>
        </a:p>
        <a:p>
          <a:r>
            <a:rPr lang="ja-JP" altLang="ja-JP" sz="1200">
              <a:solidFill>
                <a:schemeClr val="dk1"/>
              </a:solidFill>
              <a:effectLst/>
              <a:latin typeface="+mn-lt"/>
              <a:ea typeface="+mn-ea"/>
              <a:cs typeface="+mn-cs"/>
            </a:rPr>
            <a:t>　また、各経常経費につ</a:t>
          </a:r>
          <a:r>
            <a:rPr lang="ja-JP" altLang="en-US" sz="1200">
              <a:solidFill>
                <a:schemeClr val="dk1"/>
              </a:solidFill>
              <a:effectLst/>
              <a:latin typeface="+mn-lt"/>
              <a:ea typeface="+mn-ea"/>
              <a:cs typeface="+mn-cs"/>
            </a:rPr>
            <a:t>いても</a:t>
          </a:r>
          <a:r>
            <a:rPr lang="ja-JP" altLang="ja-JP" sz="1200">
              <a:solidFill>
                <a:schemeClr val="dk1"/>
              </a:solidFill>
              <a:effectLst/>
              <a:latin typeface="+mn-lt"/>
              <a:ea typeface="+mn-ea"/>
              <a:cs typeface="+mn-cs"/>
            </a:rPr>
            <a:t>全体的に増加傾向にあることから、業務の効率化、電子化を図るとともに、公共施設の指定管理者の導入や統廃合を図るなどして経常経費の削減を行い、水準の低下に努める。</a:t>
          </a:r>
          <a:endParaRPr lang="ja-JP" altLang="ja-JP" sz="1600">
            <a:effectLst/>
          </a:endParaRPr>
        </a:p>
        <a:p>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78994</xdr:rowOff>
    </xdr:to>
    <xdr:cxnSp macro="">
      <xdr:nvCxnSpPr>
        <xdr:cNvPr id="417" name="直線コネクタ 416"/>
        <xdr:cNvCxnSpPr/>
      </xdr:nvCxnSpPr>
      <xdr:spPr>
        <a:xfrm>
          <a:off x="15671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69850</xdr:rowOff>
    </xdr:to>
    <xdr:cxnSp macro="">
      <xdr:nvCxnSpPr>
        <xdr:cNvPr id="420" name="直線コネクタ 419"/>
        <xdr:cNvCxnSpPr/>
      </xdr:nvCxnSpPr>
      <xdr:spPr>
        <a:xfrm>
          <a:off x="14782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149861</xdr:rowOff>
    </xdr:to>
    <xdr:cxnSp macro="">
      <xdr:nvCxnSpPr>
        <xdr:cNvPr id="423" name="直線コネクタ 422"/>
        <xdr:cNvCxnSpPr/>
      </xdr:nvCxnSpPr>
      <xdr:spPr>
        <a:xfrm>
          <a:off x="13893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76</xdr:row>
      <xdr:rowOff>131572</xdr:rowOff>
    </xdr:to>
    <xdr:cxnSp macro="">
      <xdr:nvCxnSpPr>
        <xdr:cNvPr id="426" name="直線コネクタ 425"/>
        <xdr:cNvCxnSpPr/>
      </xdr:nvCxnSpPr>
      <xdr:spPr>
        <a:xfrm>
          <a:off x="13004800" y="129148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6" name="円/楕円 435"/>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37"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38" name="円/楕円 43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39" name="テキスト ボックス 43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0" name="円/楕円 43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1" name="テキスト ボックス 44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42" name="円/楕円 441"/>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3" name="テキスト ボックス 442"/>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4" name="円/楕円 44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5" name="テキスト ボックス 44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岐阜県養老町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27907</xdr:rowOff>
    </xdr:from>
    <xdr:to>
      <xdr:col>4</xdr:col>
      <xdr:colOff>1117600</xdr:colOff>
      <xdr:row>18</xdr:row>
      <xdr:rowOff>51486</xdr:rowOff>
    </xdr:to>
    <xdr:cxnSp macro="">
      <xdr:nvCxnSpPr>
        <xdr:cNvPr id="52" name="直線コネクタ 51"/>
        <xdr:cNvCxnSpPr/>
      </xdr:nvCxnSpPr>
      <xdr:spPr bwMode="auto">
        <a:xfrm flipV="1">
          <a:off x="5003800" y="3161632"/>
          <a:ext cx="647700" cy="2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12684</xdr:rowOff>
    </xdr:from>
    <xdr:ext cx="762000" cy="259045"/>
    <xdr:sp macro="" textlink="">
      <xdr:nvSpPr>
        <xdr:cNvPr id="53" name="人口1人当たり決算額の推移平均値テキスト130"/>
        <xdr:cNvSpPr txBox="1"/>
      </xdr:nvSpPr>
      <xdr:spPr>
        <a:xfrm>
          <a:off x="5740400" y="314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51486</xdr:rowOff>
    </xdr:from>
    <xdr:to>
      <xdr:col>4</xdr:col>
      <xdr:colOff>469900</xdr:colOff>
      <xdr:row>18</xdr:row>
      <xdr:rowOff>54893</xdr:rowOff>
    </xdr:to>
    <xdr:cxnSp macro="">
      <xdr:nvCxnSpPr>
        <xdr:cNvPr id="55" name="直線コネクタ 54"/>
        <xdr:cNvCxnSpPr/>
      </xdr:nvCxnSpPr>
      <xdr:spPr bwMode="auto">
        <a:xfrm flipV="1">
          <a:off x="4305300" y="3185211"/>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39326</xdr:rowOff>
    </xdr:from>
    <xdr:to>
      <xdr:col>3</xdr:col>
      <xdr:colOff>904875</xdr:colOff>
      <xdr:row>18</xdr:row>
      <xdr:rowOff>54893</xdr:rowOff>
    </xdr:to>
    <xdr:cxnSp macro="">
      <xdr:nvCxnSpPr>
        <xdr:cNvPr id="58" name="直線コネクタ 57"/>
        <xdr:cNvCxnSpPr/>
      </xdr:nvCxnSpPr>
      <xdr:spPr bwMode="auto">
        <a:xfrm>
          <a:off x="3606800" y="3173051"/>
          <a:ext cx="6985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39326</xdr:rowOff>
    </xdr:from>
    <xdr:to>
      <xdr:col>3</xdr:col>
      <xdr:colOff>206375</xdr:colOff>
      <xdr:row>18</xdr:row>
      <xdr:rowOff>77753</xdr:rowOff>
    </xdr:to>
    <xdr:cxnSp macro="">
      <xdr:nvCxnSpPr>
        <xdr:cNvPr id="61" name="直線コネクタ 60"/>
        <xdr:cNvCxnSpPr/>
      </xdr:nvCxnSpPr>
      <xdr:spPr bwMode="auto">
        <a:xfrm flipV="1">
          <a:off x="2908300" y="3173051"/>
          <a:ext cx="698500" cy="3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148557</xdr:rowOff>
    </xdr:from>
    <xdr:to>
      <xdr:col>5</xdr:col>
      <xdr:colOff>34925</xdr:colOff>
      <xdr:row>18</xdr:row>
      <xdr:rowOff>78707</xdr:rowOff>
    </xdr:to>
    <xdr:sp macro="" textlink="">
      <xdr:nvSpPr>
        <xdr:cNvPr id="71" name="円/楕円 70"/>
        <xdr:cNvSpPr/>
      </xdr:nvSpPr>
      <xdr:spPr bwMode="auto">
        <a:xfrm>
          <a:off x="5600700" y="311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165084</xdr:rowOff>
    </xdr:from>
    <xdr:ext cx="762000" cy="259045"/>
    <xdr:sp macro="" textlink="">
      <xdr:nvSpPr>
        <xdr:cNvPr id="72" name="人口1人当たり決算額の推移該当値テキスト130"/>
        <xdr:cNvSpPr txBox="1"/>
      </xdr:nvSpPr>
      <xdr:spPr>
        <a:xfrm>
          <a:off x="5740400" y="29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686</xdr:rowOff>
    </xdr:from>
    <xdr:to>
      <xdr:col>4</xdr:col>
      <xdr:colOff>520700</xdr:colOff>
      <xdr:row>18</xdr:row>
      <xdr:rowOff>102286</xdr:rowOff>
    </xdr:to>
    <xdr:sp macro="" textlink="">
      <xdr:nvSpPr>
        <xdr:cNvPr id="73" name="円/楕円 72"/>
        <xdr:cNvSpPr/>
      </xdr:nvSpPr>
      <xdr:spPr bwMode="auto">
        <a:xfrm>
          <a:off x="4953000" y="313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87063</xdr:rowOff>
    </xdr:from>
    <xdr:ext cx="736600" cy="259045"/>
    <xdr:sp macro="" textlink="">
      <xdr:nvSpPr>
        <xdr:cNvPr id="74" name="テキスト ボックス 73"/>
        <xdr:cNvSpPr txBox="1"/>
      </xdr:nvSpPr>
      <xdr:spPr>
        <a:xfrm>
          <a:off x="4622800" y="322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4093</xdr:rowOff>
    </xdr:from>
    <xdr:to>
      <xdr:col>3</xdr:col>
      <xdr:colOff>955675</xdr:colOff>
      <xdr:row>18</xdr:row>
      <xdr:rowOff>105693</xdr:rowOff>
    </xdr:to>
    <xdr:sp macro="" textlink="">
      <xdr:nvSpPr>
        <xdr:cNvPr id="75" name="円/楕円 74"/>
        <xdr:cNvSpPr/>
      </xdr:nvSpPr>
      <xdr:spPr bwMode="auto">
        <a:xfrm>
          <a:off x="4254500" y="31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90470</xdr:rowOff>
    </xdr:from>
    <xdr:ext cx="762000" cy="259045"/>
    <xdr:sp macro="" textlink="">
      <xdr:nvSpPr>
        <xdr:cNvPr id="76" name="テキスト ボックス 75"/>
        <xdr:cNvSpPr txBox="1"/>
      </xdr:nvSpPr>
      <xdr:spPr>
        <a:xfrm>
          <a:off x="3924300" y="322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159976</xdr:rowOff>
    </xdr:from>
    <xdr:to>
      <xdr:col>3</xdr:col>
      <xdr:colOff>257175</xdr:colOff>
      <xdr:row>18</xdr:row>
      <xdr:rowOff>90126</xdr:rowOff>
    </xdr:to>
    <xdr:sp macro="" textlink="">
      <xdr:nvSpPr>
        <xdr:cNvPr id="77" name="円/楕円 76"/>
        <xdr:cNvSpPr/>
      </xdr:nvSpPr>
      <xdr:spPr bwMode="auto">
        <a:xfrm>
          <a:off x="3556000" y="312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74903</xdr:rowOff>
    </xdr:from>
    <xdr:ext cx="762000" cy="259045"/>
    <xdr:sp macro="" textlink="">
      <xdr:nvSpPr>
        <xdr:cNvPr id="78" name="テキスト ボックス 77"/>
        <xdr:cNvSpPr txBox="1"/>
      </xdr:nvSpPr>
      <xdr:spPr>
        <a:xfrm>
          <a:off x="3225800" y="32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26953</xdr:rowOff>
    </xdr:from>
    <xdr:to>
      <xdr:col>2</xdr:col>
      <xdr:colOff>692150</xdr:colOff>
      <xdr:row>18</xdr:row>
      <xdr:rowOff>128553</xdr:rowOff>
    </xdr:to>
    <xdr:sp macro="" textlink="">
      <xdr:nvSpPr>
        <xdr:cNvPr id="79" name="円/楕円 78"/>
        <xdr:cNvSpPr/>
      </xdr:nvSpPr>
      <xdr:spPr bwMode="auto">
        <a:xfrm>
          <a:off x="2857500" y="316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113330</xdr:rowOff>
    </xdr:from>
    <xdr:ext cx="762000" cy="259045"/>
    <xdr:sp macro="" textlink="">
      <xdr:nvSpPr>
        <xdr:cNvPr id="80" name="テキスト ボックス 79"/>
        <xdr:cNvSpPr txBox="1"/>
      </xdr:nvSpPr>
      <xdr:spPr>
        <a:xfrm>
          <a:off x="2527300" y="324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154073</xdr:rowOff>
    </xdr:from>
    <xdr:to>
      <xdr:col>4</xdr:col>
      <xdr:colOff>1117600</xdr:colOff>
      <xdr:row>35</xdr:row>
      <xdr:rowOff>167560</xdr:rowOff>
    </xdr:to>
    <xdr:cxnSp macro="">
      <xdr:nvCxnSpPr>
        <xdr:cNvPr id="115" name="直線コネクタ 114"/>
        <xdr:cNvCxnSpPr/>
      </xdr:nvCxnSpPr>
      <xdr:spPr bwMode="auto">
        <a:xfrm>
          <a:off x="5003800" y="6764423"/>
          <a:ext cx="6477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154073</xdr:rowOff>
    </xdr:from>
    <xdr:to>
      <xdr:col>4</xdr:col>
      <xdr:colOff>469900</xdr:colOff>
      <xdr:row>35</xdr:row>
      <xdr:rowOff>169650</xdr:rowOff>
    </xdr:to>
    <xdr:cxnSp macro="">
      <xdr:nvCxnSpPr>
        <xdr:cNvPr id="118" name="直線コネクタ 117"/>
        <xdr:cNvCxnSpPr/>
      </xdr:nvCxnSpPr>
      <xdr:spPr bwMode="auto">
        <a:xfrm flipV="1">
          <a:off x="4305300" y="6764423"/>
          <a:ext cx="698500" cy="1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98294</xdr:rowOff>
    </xdr:from>
    <xdr:to>
      <xdr:col>3</xdr:col>
      <xdr:colOff>904875</xdr:colOff>
      <xdr:row>35</xdr:row>
      <xdr:rowOff>169650</xdr:rowOff>
    </xdr:to>
    <xdr:cxnSp macro="">
      <xdr:nvCxnSpPr>
        <xdr:cNvPr id="121" name="直線コネクタ 120"/>
        <xdr:cNvCxnSpPr/>
      </xdr:nvCxnSpPr>
      <xdr:spPr bwMode="auto">
        <a:xfrm>
          <a:off x="3606800" y="6708644"/>
          <a:ext cx="698500" cy="7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98294</xdr:rowOff>
    </xdr:from>
    <xdr:to>
      <xdr:col>3</xdr:col>
      <xdr:colOff>206375</xdr:colOff>
      <xdr:row>35</xdr:row>
      <xdr:rowOff>168638</xdr:rowOff>
    </xdr:to>
    <xdr:cxnSp macro="">
      <xdr:nvCxnSpPr>
        <xdr:cNvPr id="124" name="直線コネクタ 123"/>
        <xdr:cNvCxnSpPr/>
      </xdr:nvCxnSpPr>
      <xdr:spPr bwMode="auto">
        <a:xfrm flipV="1">
          <a:off x="2908300" y="6708644"/>
          <a:ext cx="698500" cy="7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116760</xdr:rowOff>
    </xdr:from>
    <xdr:to>
      <xdr:col>5</xdr:col>
      <xdr:colOff>34925</xdr:colOff>
      <xdr:row>35</xdr:row>
      <xdr:rowOff>218360</xdr:rowOff>
    </xdr:to>
    <xdr:sp macro="" textlink="">
      <xdr:nvSpPr>
        <xdr:cNvPr id="134" name="円/楕円 133"/>
        <xdr:cNvSpPr/>
      </xdr:nvSpPr>
      <xdr:spPr bwMode="auto">
        <a:xfrm>
          <a:off x="5600700" y="672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304737</xdr:rowOff>
    </xdr:from>
    <xdr:ext cx="762000" cy="259045"/>
    <xdr:sp macro="" textlink="">
      <xdr:nvSpPr>
        <xdr:cNvPr id="135" name="人口1人当たり決算額の推移該当値テキスト445"/>
        <xdr:cNvSpPr txBox="1"/>
      </xdr:nvSpPr>
      <xdr:spPr>
        <a:xfrm>
          <a:off x="5740400" y="657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103273</xdr:rowOff>
    </xdr:from>
    <xdr:to>
      <xdr:col>4</xdr:col>
      <xdr:colOff>520700</xdr:colOff>
      <xdr:row>35</xdr:row>
      <xdr:rowOff>204873</xdr:rowOff>
    </xdr:to>
    <xdr:sp macro="" textlink="">
      <xdr:nvSpPr>
        <xdr:cNvPr id="136" name="円/楕円 135"/>
        <xdr:cNvSpPr/>
      </xdr:nvSpPr>
      <xdr:spPr bwMode="auto">
        <a:xfrm>
          <a:off x="4953000" y="671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215050</xdr:rowOff>
    </xdr:from>
    <xdr:ext cx="736600" cy="259045"/>
    <xdr:sp macro="" textlink="">
      <xdr:nvSpPr>
        <xdr:cNvPr id="137" name="テキスト ボックス 136"/>
        <xdr:cNvSpPr txBox="1"/>
      </xdr:nvSpPr>
      <xdr:spPr>
        <a:xfrm>
          <a:off x="4622800" y="648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118850</xdr:rowOff>
    </xdr:from>
    <xdr:to>
      <xdr:col>3</xdr:col>
      <xdr:colOff>955675</xdr:colOff>
      <xdr:row>35</xdr:row>
      <xdr:rowOff>220450</xdr:rowOff>
    </xdr:to>
    <xdr:sp macro="" textlink="">
      <xdr:nvSpPr>
        <xdr:cNvPr id="138" name="円/楕円 137"/>
        <xdr:cNvSpPr/>
      </xdr:nvSpPr>
      <xdr:spPr bwMode="auto">
        <a:xfrm>
          <a:off x="4254500" y="672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205227</xdr:rowOff>
    </xdr:from>
    <xdr:ext cx="762000" cy="259045"/>
    <xdr:sp macro="" textlink="">
      <xdr:nvSpPr>
        <xdr:cNvPr id="139" name="テキスト ボックス 138"/>
        <xdr:cNvSpPr txBox="1"/>
      </xdr:nvSpPr>
      <xdr:spPr>
        <a:xfrm>
          <a:off x="3924300" y="681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47494</xdr:rowOff>
    </xdr:from>
    <xdr:to>
      <xdr:col>3</xdr:col>
      <xdr:colOff>257175</xdr:colOff>
      <xdr:row>35</xdr:row>
      <xdr:rowOff>149094</xdr:rowOff>
    </xdr:to>
    <xdr:sp macro="" textlink="">
      <xdr:nvSpPr>
        <xdr:cNvPr id="140" name="円/楕円 139"/>
        <xdr:cNvSpPr/>
      </xdr:nvSpPr>
      <xdr:spPr bwMode="auto">
        <a:xfrm>
          <a:off x="3556000" y="665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133871</xdr:rowOff>
    </xdr:from>
    <xdr:ext cx="762000" cy="259045"/>
    <xdr:sp macro="" textlink="">
      <xdr:nvSpPr>
        <xdr:cNvPr id="141" name="テキスト ボックス 140"/>
        <xdr:cNvSpPr txBox="1"/>
      </xdr:nvSpPr>
      <xdr:spPr>
        <a:xfrm>
          <a:off x="3225800" y="674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117838</xdr:rowOff>
    </xdr:from>
    <xdr:to>
      <xdr:col>2</xdr:col>
      <xdr:colOff>692150</xdr:colOff>
      <xdr:row>35</xdr:row>
      <xdr:rowOff>219438</xdr:rowOff>
    </xdr:to>
    <xdr:sp macro="" textlink="">
      <xdr:nvSpPr>
        <xdr:cNvPr id="142" name="円/楕円 141"/>
        <xdr:cNvSpPr/>
      </xdr:nvSpPr>
      <xdr:spPr bwMode="auto">
        <a:xfrm>
          <a:off x="2857500" y="672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204215</xdr:rowOff>
    </xdr:from>
    <xdr:ext cx="762000" cy="259045"/>
    <xdr:sp macro="" textlink="">
      <xdr:nvSpPr>
        <xdr:cNvPr id="143" name="テキスト ボックス 142"/>
        <xdr:cNvSpPr txBox="1"/>
      </xdr:nvSpPr>
      <xdr:spPr>
        <a:xfrm>
          <a:off x="2527300" y="681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年度は標準財政規模に対する財政調整基金残高の比率は</a:t>
          </a:r>
          <a:r>
            <a:rPr lang="ja-JP" altLang="en-US" sz="1100">
              <a:solidFill>
                <a:sysClr val="windowText" lastClr="000000"/>
              </a:solidFill>
              <a:effectLst/>
              <a:latin typeface="+mn-lt"/>
              <a:ea typeface="+mn-ea"/>
              <a:cs typeface="+mn-cs"/>
            </a:rPr>
            <a:t>、取崩しを行わず、積立を行ったため</a:t>
          </a:r>
          <a:r>
            <a:rPr lang="ja-JP" altLang="ja-JP" sz="1100">
              <a:solidFill>
                <a:sysClr val="windowText" lastClr="000000"/>
              </a:solidFill>
              <a:effectLst/>
              <a:latin typeface="+mn-lt"/>
              <a:ea typeface="+mn-ea"/>
              <a:cs typeface="+mn-cs"/>
            </a:rPr>
            <a:t>上昇したものの、実質単年度収支、実質収支額については減少した。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財政調整基金は将来の不測の事態に対する備えだけにとどまらず、将来負担比率の低下につながることから、今後も剰余金が発生した場合には、時々の財政状況も踏まえ慎重に検討した上で</a:t>
          </a:r>
          <a:r>
            <a:rPr lang="ja-JP" altLang="en-US" sz="1100">
              <a:solidFill>
                <a:sysClr val="windowText" lastClr="000000"/>
              </a:solidFill>
              <a:effectLst/>
              <a:latin typeface="+mn-lt"/>
              <a:ea typeface="+mn-ea"/>
              <a:cs typeface="+mn-cs"/>
            </a:rPr>
            <a:t>出来る限り</a:t>
          </a:r>
          <a:r>
            <a:rPr lang="ja-JP" altLang="ja-JP" sz="1100">
              <a:solidFill>
                <a:sysClr val="windowText" lastClr="000000"/>
              </a:solidFill>
              <a:effectLst/>
              <a:latin typeface="+mn-lt"/>
              <a:ea typeface="+mn-ea"/>
              <a:cs typeface="+mn-cs"/>
            </a:rPr>
            <a:t>積立を行うなど、</a:t>
          </a:r>
          <a:r>
            <a:rPr lang="ja-JP" altLang="en-US" sz="1100">
              <a:solidFill>
                <a:sysClr val="windowText" lastClr="000000"/>
              </a:solidFill>
              <a:effectLst/>
              <a:latin typeface="+mn-lt"/>
              <a:ea typeface="+mn-ea"/>
              <a:cs typeface="+mn-cs"/>
            </a:rPr>
            <a:t>財政調整基金残高の増額</a:t>
          </a:r>
          <a:r>
            <a:rPr lang="ja-JP" altLang="ja-JP" sz="1100">
              <a:solidFill>
                <a:sysClr val="windowText" lastClr="000000"/>
              </a:solidFill>
              <a:effectLst/>
              <a:latin typeface="+mn-lt"/>
              <a:ea typeface="+mn-ea"/>
              <a:cs typeface="+mn-cs"/>
            </a:rPr>
            <a:t>を図る。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また、実質単年度収支、実質収支額についても財源確保、経費削減に努め改善を図っていく。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連結実質赤字比率は、近年は算出されておらず、</a:t>
          </a:r>
          <a:r>
            <a:rPr lang="ja-JP" altLang="en-US" sz="1100">
              <a:solidFill>
                <a:schemeClr val="dk1"/>
              </a:solidFill>
              <a:effectLst/>
              <a:latin typeface="+mn-lt"/>
              <a:ea typeface="+mn-ea"/>
              <a:cs typeface="+mn-cs"/>
            </a:rPr>
            <a:t>平成２６年度においても引き続き全ての会計において黒字が続いている状態である。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しかしながら今後は</a:t>
          </a:r>
          <a:r>
            <a:rPr lang="ja-JP" altLang="ja-JP" sz="1100">
              <a:solidFill>
                <a:schemeClr val="dk1"/>
              </a:solidFill>
              <a:effectLst/>
              <a:latin typeface="+mn-lt"/>
              <a:ea typeface="+mn-ea"/>
              <a:cs typeface="+mn-cs"/>
            </a:rPr>
            <a:t>消費税増税や社会保障費の増加などによる歳出の肥大化</a:t>
          </a:r>
          <a:r>
            <a:rPr lang="ja-JP" altLang="en-US" sz="1100">
              <a:solidFill>
                <a:schemeClr val="dk1"/>
              </a:solidFill>
              <a:effectLst/>
              <a:latin typeface="+mn-lt"/>
              <a:ea typeface="+mn-ea"/>
              <a:cs typeface="+mn-cs"/>
            </a:rPr>
            <a:t>及び人口減による税収や使用料の減少</a:t>
          </a:r>
          <a:r>
            <a:rPr lang="ja-JP" altLang="ja-JP" sz="1100">
              <a:solidFill>
                <a:schemeClr val="dk1"/>
              </a:solidFill>
              <a:effectLst/>
              <a:latin typeface="+mn-lt"/>
              <a:ea typeface="+mn-ea"/>
              <a:cs typeface="+mn-cs"/>
            </a:rPr>
            <a:t>が予想されることから、健全な財政運営を行うためにも、受益者負担の適正化や徴収対策の徹底等、安定的な財源</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確保</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今後もこの状況が引き続くよう安定した財政運営に努める。</a:t>
          </a:r>
          <a:endParaRPr lang="ja-JP" altLang="ja-JP" sz="1400">
            <a:effectLst/>
          </a:endParaRPr>
        </a:p>
        <a:p>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元利償還金等</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は、年々増加傾向にあり、平成２４年度については若干の減少が見られたものの、平成２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前年度とほぼ同額である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また、公営企業債の元利償還金に対する繰入金等について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増加傾向にあり、依然として厳しい財政状況にある。</a:t>
          </a:r>
          <a:endParaRPr lang="ja-JP" altLang="ja-JP" sz="1400">
            <a:effectLst/>
          </a:endParaRPr>
        </a:p>
        <a:p>
          <a:r>
            <a:rPr lang="ja-JP" altLang="ja-JP" sz="1100">
              <a:solidFill>
                <a:schemeClr val="dk1"/>
              </a:solidFill>
              <a:effectLst/>
              <a:latin typeface="+mn-lt"/>
              <a:ea typeface="+mn-ea"/>
              <a:cs typeface="+mn-cs"/>
            </a:rPr>
            <a:t>　また、債務負担行為に基づく支出額については、社会福祉法人が施設建設のために借り入れた借入金の償還に対する補助が年々減少する傾向にあることに伴い、（債務負担行為に基づく）支出額についても減少傾向にあるが、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年度については前年度</a:t>
          </a:r>
          <a:r>
            <a:rPr lang="ja-JP" altLang="en-US" sz="1100">
              <a:solidFill>
                <a:schemeClr val="dk1"/>
              </a:solidFill>
              <a:effectLst/>
              <a:latin typeface="+mn-lt"/>
              <a:ea typeface="+mn-ea"/>
              <a:cs typeface="+mn-cs"/>
            </a:rPr>
            <a:t>マイナス２００万円</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算入公債費等も近年の交付税措置のある地方債の発行によって</a:t>
          </a:r>
          <a:r>
            <a:rPr lang="ja-JP" altLang="ja-JP" sz="1100">
              <a:solidFill>
                <a:schemeClr val="dk1"/>
              </a:solidFill>
              <a:effectLst/>
              <a:latin typeface="+mn-lt"/>
              <a:ea typeface="+mn-ea"/>
              <a:cs typeface="+mn-cs"/>
            </a:rPr>
            <a:t>増加傾向が続</a:t>
          </a:r>
          <a:r>
            <a:rPr lang="ja-JP" altLang="en-US" sz="1100">
              <a:solidFill>
                <a:schemeClr val="dk1"/>
              </a:solidFill>
              <a:effectLst/>
              <a:latin typeface="+mn-lt"/>
              <a:ea typeface="+mn-ea"/>
              <a:cs typeface="+mn-cs"/>
            </a:rPr>
            <a:t>いてい</a:t>
          </a:r>
          <a:r>
            <a:rPr lang="ja-JP" altLang="ja-JP" sz="1100">
              <a:solidFill>
                <a:schemeClr val="dk1"/>
              </a:solidFill>
              <a:effectLst/>
              <a:latin typeface="+mn-lt"/>
              <a:ea typeface="+mn-ea"/>
              <a:cs typeface="+mn-cs"/>
            </a:rPr>
            <a:t>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将来負担額は、年々増加傾向にあり、平成２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年度は前年度に比べ、若干</a:t>
          </a:r>
          <a:r>
            <a:rPr lang="ja-JP" altLang="en-US" sz="1100">
              <a:solidFill>
                <a:schemeClr val="dk1"/>
              </a:solidFill>
              <a:effectLst/>
              <a:latin typeface="+mn-lt"/>
              <a:ea typeface="+mn-ea"/>
              <a:cs typeface="+mn-cs"/>
            </a:rPr>
            <a:t>減少した。</a:t>
          </a:r>
          <a:r>
            <a:rPr lang="ja-JP" altLang="ja-JP" sz="1100">
              <a:solidFill>
                <a:schemeClr val="dk1"/>
              </a:solidFill>
              <a:effectLst/>
              <a:latin typeface="+mn-lt"/>
              <a:ea typeface="+mn-ea"/>
              <a:cs typeface="+mn-cs"/>
            </a:rPr>
            <a:t>要因としては将来負担額の構成要素である一般会計等に係る地方債の現在高は</a:t>
          </a:r>
          <a:r>
            <a:rPr lang="ja-JP" altLang="en-US" sz="1100">
              <a:solidFill>
                <a:schemeClr val="dk1"/>
              </a:solidFill>
              <a:effectLst/>
              <a:latin typeface="+mn-lt"/>
              <a:ea typeface="+mn-ea"/>
              <a:cs typeface="+mn-cs"/>
            </a:rPr>
            <a:t>新規の地方債発行により</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したものの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公営企業及び一部事務組合の地方債の減少により</a:t>
          </a:r>
          <a:r>
            <a:rPr lang="ja-JP" altLang="ja-JP" sz="1100">
              <a:solidFill>
                <a:schemeClr val="dk1"/>
              </a:solidFill>
              <a:effectLst/>
              <a:latin typeface="+mn-lt"/>
              <a:ea typeface="+mn-ea"/>
              <a:cs typeface="+mn-cs"/>
            </a:rPr>
            <a:t>その他の要素</a:t>
          </a:r>
          <a:r>
            <a:rPr lang="ja-JP" altLang="en-US" sz="1100">
              <a:solidFill>
                <a:schemeClr val="dk1"/>
              </a:solidFill>
              <a:effectLst/>
              <a:latin typeface="+mn-lt"/>
              <a:ea typeface="+mn-ea"/>
              <a:cs typeface="+mn-cs"/>
            </a:rPr>
            <a:t>がそれ以上に減少したためと考えられる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また、充当可能財源等は、基金への積立</a:t>
          </a:r>
          <a:r>
            <a:rPr lang="ja-JP" altLang="en-US" sz="1100">
              <a:solidFill>
                <a:schemeClr val="dk1"/>
              </a:solidFill>
              <a:effectLst/>
              <a:latin typeface="+mn-lt"/>
              <a:ea typeface="+mn-ea"/>
              <a:cs typeface="+mn-cs"/>
            </a:rPr>
            <a:t>により増加し、基準財政需要額算入見込額も増加したための</a:t>
          </a:r>
          <a:r>
            <a:rPr lang="ja-JP" altLang="ja-JP" sz="1100">
              <a:solidFill>
                <a:schemeClr val="dk1"/>
              </a:solidFill>
              <a:effectLst/>
              <a:latin typeface="+mn-lt"/>
              <a:ea typeface="+mn-ea"/>
              <a:cs typeface="+mn-cs"/>
            </a:rPr>
            <a:t>将来負担比率（分子）の減額につながった。</a:t>
          </a:r>
          <a:endParaRPr lang="ja-JP" altLang="ja-JP" sz="1400">
            <a:effectLst/>
          </a:endParaRPr>
        </a:p>
        <a:p>
          <a:r>
            <a:rPr lang="ja-JP" altLang="ja-JP" sz="1100">
              <a:solidFill>
                <a:schemeClr val="dk1"/>
              </a:solidFill>
              <a:effectLst/>
              <a:latin typeface="+mn-lt"/>
              <a:ea typeface="+mn-ea"/>
              <a:cs typeface="+mn-cs"/>
            </a:rPr>
            <a:t>　今後は、剰余金が発生した場合には、</a:t>
          </a:r>
          <a:r>
            <a:rPr lang="ja-JP" altLang="en-US" sz="1100">
              <a:solidFill>
                <a:schemeClr val="dk1"/>
              </a:solidFill>
              <a:effectLst/>
              <a:latin typeface="+mn-lt"/>
              <a:ea typeface="+mn-ea"/>
              <a:cs typeface="+mn-cs"/>
            </a:rPr>
            <a:t>可能な限り</a:t>
          </a:r>
          <a:r>
            <a:rPr lang="ja-JP" altLang="ja-JP" sz="1100">
              <a:solidFill>
                <a:schemeClr val="dk1"/>
              </a:solidFill>
              <a:effectLst/>
              <a:latin typeface="+mn-lt"/>
              <a:ea typeface="+mn-ea"/>
              <a:cs typeface="+mn-cs"/>
            </a:rPr>
            <a:t>財政調整基金への積立てを</a:t>
          </a:r>
          <a:r>
            <a:rPr lang="ja-JP" altLang="en-US" sz="1100">
              <a:solidFill>
                <a:schemeClr val="dk1"/>
              </a:solidFill>
              <a:effectLst/>
              <a:latin typeface="+mn-lt"/>
              <a:ea typeface="+mn-ea"/>
              <a:cs typeface="+mn-cs"/>
            </a:rPr>
            <a:t>行うなど</a:t>
          </a:r>
          <a:r>
            <a:rPr lang="ja-JP" altLang="ja-JP" sz="1100">
              <a:solidFill>
                <a:schemeClr val="dk1"/>
              </a:solidFill>
              <a:effectLst/>
              <a:latin typeface="+mn-lt"/>
              <a:ea typeface="+mn-ea"/>
              <a:cs typeface="+mn-cs"/>
            </a:rPr>
            <a:t>充当可能基金の増加に努めるとともに、新規</a:t>
          </a:r>
          <a:r>
            <a:rPr lang="ja-JP" altLang="en-US" sz="1100">
              <a:solidFill>
                <a:schemeClr val="dk1"/>
              </a:solidFill>
              <a:effectLst/>
              <a:latin typeface="+mn-lt"/>
              <a:ea typeface="+mn-ea"/>
              <a:cs typeface="+mn-cs"/>
            </a:rPr>
            <a:t>の地方債発行</a:t>
          </a:r>
          <a:r>
            <a:rPr lang="ja-JP" altLang="ja-JP" sz="1100">
              <a:solidFill>
                <a:schemeClr val="dk1"/>
              </a:solidFill>
              <a:effectLst/>
              <a:latin typeface="+mn-lt"/>
              <a:ea typeface="+mn-ea"/>
              <a:cs typeface="+mn-cs"/>
            </a:rPr>
            <a:t>にあたっては、</a:t>
          </a:r>
          <a:r>
            <a:rPr lang="ja-JP" altLang="en-US" sz="1100">
              <a:solidFill>
                <a:schemeClr val="dk1"/>
              </a:solidFill>
              <a:effectLst/>
              <a:latin typeface="+mn-lt"/>
              <a:ea typeface="+mn-ea"/>
              <a:cs typeface="+mn-cs"/>
            </a:rPr>
            <a:t>公営企業も含め</a:t>
          </a:r>
          <a:r>
            <a:rPr lang="ja-JP" altLang="ja-JP" sz="1100">
              <a:solidFill>
                <a:schemeClr val="dk1"/>
              </a:solidFill>
              <a:effectLst/>
              <a:latin typeface="+mn-lt"/>
              <a:ea typeface="+mn-ea"/>
              <a:cs typeface="+mn-cs"/>
            </a:rPr>
            <a:t>将来への負担を少しでも軽減するよう</a:t>
          </a:r>
          <a:r>
            <a:rPr lang="ja-JP" altLang="en-US" sz="1100">
              <a:solidFill>
                <a:schemeClr val="dk1"/>
              </a:solidFill>
              <a:effectLst/>
              <a:latin typeface="+mn-lt"/>
              <a:ea typeface="+mn-ea"/>
              <a:cs typeface="+mn-cs"/>
            </a:rPr>
            <a:t>事業内容を</a:t>
          </a:r>
          <a:r>
            <a:rPr lang="ja-JP" altLang="ja-JP" sz="1100">
              <a:solidFill>
                <a:schemeClr val="dk1"/>
              </a:solidFill>
              <a:effectLst/>
              <a:latin typeface="+mn-lt"/>
              <a:ea typeface="+mn-ea"/>
              <a:cs typeface="+mn-cs"/>
            </a:rPr>
            <a:t>精査し、財政の健全化を図る。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10689912</v>
      </c>
      <c r="BO4" s="379"/>
      <c r="BP4" s="379"/>
      <c r="BQ4" s="379"/>
      <c r="BR4" s="379"/>
      <c r="BS4" s="379"/>
      <c r="BT4" s="379"/>
      <c r="BU4" s="380"/>
      <c r="BV4" s="378">
        <v>10672804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10.5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10269478</v>
      </c>
      <c r="BO5" s="384"/>
      <c r="BP5" s="384"/>
      <c r="BQ5" s="384"/>
      <c r="BR5" s="384"/>
      <c r="BS5" s="384"/>
      <c r="BT5" s="384"/>
      <c r="BU5" s="385"/>
      <c r="BV5" s="383">
        <v>9954501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420434</v>
      </c>
      <c r="BO6" s="384"/>
      <c r="BP6" s="384"/>
      <c r="BQ6" s="384"/>
      <c r="BR6" s="384"/>
      <c r="BS6" s="384"/>
      <c r="BT6" s="384"/>
      <c r="BU6" s="385"/>
      <c r="BV6" s="383">
        <v>718303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94.8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40163</v>
      </c>
      <c r="BO7" s="384"/>
      <c r="BP7" s="384"/>
      <c r="BQ7" s="384"/>
      <c r="BR7" s="384"/>
      <c r="BS7" s="384"/>
      <c r="BT7" s="384"/>
      <c r="BU7" s="385"/>
      <c r="BV7" s="383">
        <v>23536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6572486</v>
      </c>
      <c r="CU7" s="384"/>
      <c r="CV7" s="384"/>
      <c r="CW7" s="384"/>
      <c r="CX7" s="384"/>
      <c r="CY7" s="384"/>
      <c r="CZ7" s="384"/>
      <c r="DA7" s="385"/>
      <c r="DB7" s="383">
        <v>6602597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380271</v>
      </c>
      <c r="BO8" s="384"/>
      <c r="BP8" s="384"/>
      <c r="BQ8" s="384"/>
      <c r="BR8" s="384"/>
      <c r="BS8" s="384"/>
      <c r="BT8" s="384"/>
      <c r="BU8" s="385"/>
      <c r="BV8" s="383">
        <v>694767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31332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-314496</v>
      </c>
      <c r="BO9" s="384"/>
      <c r="BP9" s="384"/>
      <c r="BQ9" s="384"/>
      <c r="BR9" s="384"/>
      <c r="BS9" s="384"/>
      <c r="BT9" s="384"/>
      <c r="BU9" s="385"/>
      <c r="BV9" s="383">
        <v>-162969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9.6999999999999993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32550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73242</v>
      </c>
      <c r="BO10" s="384"/>
      <c r="BP10" s="384"/>
      <c r="BQ10" s="384"/>
      <c r="BR10" s="384"/>
      <c r="BS10" s="384"/>
      <c r="BT10" s="384"/>
      <c r="BU10" s="385"/>
      <c r="BV10" s="383">
        <v>61092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31013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30560</v>
      </c>
      <c r="S13" s="485"/>
      <c r="T13" s="485"/>
      <c r="U13" s="485"/>
      <c r="V13" s="486"/>
      <c r="W13" s="472" t="s">
        <v>124</v>
      </c>
      <c r="X13" s="396"/>
      <c r="Y13" s="396"/>
      <c r="Z13" s="396"/>
      <c r="AA13" s="396"/>
      <c r="AB13" s="397"/>
      <c r="AC13" s="359">
        <v>549</v>
      </c>
      <c r="AD13" s="360"/>
      <c r="AE13" s="360"/>
      <c r="AF13" s="360"/>
      <c r="AG13" s="361"/>
      <c r="AH13" s="359">
        <v>724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-241254</v>
      </c>
      <c r="BO13" s="384"/>
      <c r="BP13" s="384"/>
      <c r="BQ13" s="384"/>
      <c r="BR13" s="384"/>
      <c r="BS13" s="384"/>
      <c r="BT13" s="384"/>
      <c r="BU13" s="385"/>
      <c r="BV13" s="383">
        <v>-101877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31476</v>
      </c>
      <c r="S14" s="485"/>
      <c r="T14" s="485"/>
      <c r="U14" s="485"/>
      <c r="V14" s="486"/>
      <c r="W14" s="487"/>
      <c r="X14" s="399"/>
      <c r="Y14" s="399"/>
      <c r="Z14" s="399"/>
      <c r="AA14" s="399"/>
      <c r="AB14" s="400"/>
      <c r="AC14" s="477">
        <v>3.6</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76.3</v>
      </c>
      <c r="CU14" s="456"/>
      <c r="CV14" s="456"/>
      <c r="CW14" s="456"/>
      <c r="CX14" s="456"/>
      <c r="CY14" s="456"/>
      <c r="CZ14" s="456"/>
      <c r="DA14" s="457"/>
      <c r="DB14" s="488">
        <v>80.099999999999994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31031</v>
      </c>
      <c r="S15" s="485"/>
      <c r="T15" s="485"/>
      <c r="U15" s="485"/>
      <c r="V15" s="486"/>
      <c r="W15" s="472" t="s">
        <v>131</v>
      </c>
      <c r="X15" s="396"/>
      <c r="Y15" s="396"/>
      <c r="Z15" s="396"/>
      <c r="AA15" s="396"/>
      <c r="AB15" s="397"/>
      <c r="AC15" s="359">
        <v>5951</v>
      </c>
      <c r="AD15" s="360"/>
      <c r="AE15" s="360"/>
      <c r="AF15" s="360"/>
      <c r="AG15" s="361"/>
      <c r="AH15" s="359">
        <v>6870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3181627</v>
      </c>
      <c r="BO15" s="379"/>
      <c r="BP15" s="379"/>
      <c r="BQ15" s="379"/>
      <c r="BR15" s="379"/>
      <c r="BS15" s="379"/>
      <c r="BT15" s="379"/>
      <c r="BU15" s="380"/>
      <c r="BV15" s="378">
        <v>3164625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39.200000000000003</v>
      </c>
      <c r="AD16" s="478"/>
      <c r="AE16" s="478"/>
      <c r="AF16" s="478"/>
      <c r="AG16" s="479"/>
      <c r="AH16" s="477">
        <v>42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5110243</v>
      </c>
      <c r="BO16" s="384"/>
      <c r="BP16" s="384"/>
      <c r="BQ16" s="384"/>
      <c r="BR16" s="384"/>
      <c r="BS16" s="384"/>
      <c r="BT16" s="384"/>
      <c r="BU16" s="385"/>
      <c r="BV16" s="383">
        <v>5119864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8689</v>
      </c>
      <c r="AD17" s="360"/>
      <c r="AE17" s="360"/>
      <c r="AF17" s="360"/>
      <c r="AG17" s="361"/>
      <c r="AH17" s="359">
        <v>8745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4057898</v>
      </c>
      <c r="BO17" s="384"/>
      <c r="BP17" s="384"/>
      <c r="BQ17" s="384"/>
      <c r="BR17" s="384"/>
      <c r="BS17" s="384"/>
      <c r="BT17" s="384"/>
      <c r="BU17" s="385"/>
      <c r="BV17" s="383">
        <v>4053052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72.290000000000006</v>
      </c>
      <c r="M18" s="448"/>
      <c r="N18" s="448"/>
      <c r="O18" s="448"/>
      <c r="P18" s="448"/>
      <c r="Q18" s="448"/>
      <c r="R18" s="449"/>
      <c r="S18" s="449"/>
      <c r="T18" s="449"/>
      <c r="U18" s="449"/>
      <c r="V18" s="450"/>
      <c r="W18" s="464"/>
      <c r="X18" s="465"/>
      <c r="Y18" s="465"/>
      <c r="Z18" s="465"/>
      <c r="AA18" s="465"/>
      <c r="AB18" s="473"/>
      <c r="AC18" s="347">
        <v>57.2</v>
      </c>
      <c r="AD18" s="348"/>
      <c r="AE18" s="348"/>
      <c r="AF18" s="348"/>
      <c r="AG18" s="451"/>
      <c r="AH18" s="347">
        <v>53.4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5777512</v>
      </c>
      <c r="BO18" s="384"/>
      <c r="BP18" s="384"/>
      <c r="BQ18" s="384"/>
      <c r="BR18" s="384"/>
      <c r="BS18" s="384"/>
      <c r="BT18" s="384"/>
      <c r="BU18" s="385"/>
      <c r="BV18" s="383">
        <v>5749945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433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7703695</v>
      </c>
      <c r="BO19" s="384"/>
      <c r="BP19" s="384"/>
      <c r="BQ19" s="384"/>
      <c r="BR19" s="384"/>
      <c r="BS19" s="384"/>
      <c r="BT19" s="384"/>
      <c r="BU19" s="385"/>
      <c r="BV19" s="383">
        <v>7870802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9536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9338420</v>
      </c>
      <c r="BO23" s="384"/>
      <c r="BP23" s="384"/>
      <c r="BQ23" s="384"/>
      <c r="BR23" s="384"/>
      <c r="BS23" s="384"/>
      <c r="BT23" s="384"/>
      <c r="BU23" s="385"/>
      <c r="BV23" s="383">
        <v>9033617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7440</v>
      </c>
      <c r="R24" s="360"/>
      <c r="S24" s="360"/>
      <c r="T24" s="360"/>
      <c r="U24" s="360"/>
      <c r="V24" s="361"/>
      <c r="W24" s="425"/>
      <c r="X24" s="416"/>
      <c r="Y24" s="417"/>
      <c r="Z24" s="356" t="s">
        <v>154</v>
      </c>
      <c r="AA24" s="357"/>
      <c r="AB24" s="357"/>
      <c r="AC24" s="357"/>
      <c r="AD24" s="357"/>
      <c r="AE24" s="357"/>
      <c r="AF24" s="357"/>
      <c r="AG24" s="358"/>
      <c r="AH24" s="359">
        <v>237</v>
      </c>
      <c r="AI24" s="360"/>
      <c r="AJ24" s="360"/>
      <c r="AK24" s="360"/>
      <c r="AL24" s="361"/>
      <c r="AM24" s="359">
        <v>678768</v>
      </c>
      <c r="AN24" s="360"/>
      <c r="AO24" s="360"/>
      <c r="AP24" s="360"/>
      <c r="AQ24" s="360"/>
      <c r="AR24" s="361"/>
      <c r="AS24" s="359">
        <v>2864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7845731</v>
      </c>
      <c r="BO24" s="384"/>
      <c r="BP24" s="384"/>
      <c r="BQ24" s="384"/>
      <c r="BR24" s="384"/>
      <c r="BS24" s="384"/>
      <c r="BT24" s="384"/>
      <c r="BU24" s="385"/>
      <c r="BV24" s="383">
        <v>7481464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6370</v>
      </c>
      <c r="R25" s="360"/>
      <c r="S25" s="360"/>
      <c r="T25" s="360"/>
      <c r="U25" s="360"/>
      <c r="V25" s="361"/>
      <c r="W25" s="425"/>
      <c r="X25" s="416"/>
      <c r="Y25" s="417"/>
      <c r="Z25" s="356" t="s">
        <v>157</v>
      </c>
      <c r="AA25" s="357"/>
      <c r="AB25" s="357"/>
      <c r="AC25" s="357"/>
      <c r="AD25" s="357"/>
      <c r="AE25" s="357"/>
      <c r="AF25" s="357"/>
      <c r="AG25" s="358"/>
      <c r="AH25" s="359">
        <v>59</v>
      </c>
      <c r="AI25" s="360"/>
      <c r="AJ25" s="360"/>
      <c r="AK25" s="360"/>
      <c r="AL25" s="361"/>
      <c r="AM25" s="359">
        <v>171985</v>
      </c>
      <c r="AN25" s="360"/>
      <c r="AO25" s="360"/>
      <c r="AP25" s="360"/>
      <c r="AQ25" s="360"/>
      <c r="AR25" s="361"/>
      <c r="AS25" s="359">
        <v>2915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87389</v>
      </c>
      <c r="BO25" s="379"/>
      <c r="BP25" s="379"/>
      <c r="BQ25" s="379"/>
      <c r="BR25" s="379"/>
      <c r="BS25" s="379"/>
      <c r="BT25" s="379"/>
      <c r="BU25" s="380"/>
      <c r="BV25" s="378">
        <v>114235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4562</v>
      </c>
      <c r="R26" s="360"/>
      <c r="S26" s="360"/>
      <c r="T26" s="360"/>
      <c r="U26" s="360"/>
      <c r="V26" s="361"/>
      <c r="W26" s="425"/>
      <c r="X26" s="416"/>
      <c r="Y26" s="417"/>
      <c r="Z26" s="356" t="s">
        <v>160</v>
      </c>
      <c r="AA26" s="438"/>
      <c r="AB26" s="438"/>
      <c r="AC26" s="438"/>
      <c r="AD26" s="438"/>
      <c r="AE26" s="438"/>
      <c r="AF26" s="438"/>
      <c r="AG26" s="439"/>
      <c r="AH26" s="359">
        <v>3</v>
      </c>
      <c r="AI26" s="360"/>
      <c r="AJ26" s="360"/>
      <c r="AK26" s="360"/>
      <c r="AL26" s="361"/>
      <c r="AM26" s="359">
        <v>8316</v>
      </c>
      <c r="AN26" s="360"/>
      <c r="AO26" s="360"/>
      <c r="AP26" s="360"/>
      <c r="AQ26" s="360"/>
      <c r="AR26" s="361"/>
      <c r="AS26" s="359">
        <v>2772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3200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44224</v>
      </c>
      <c r="AN27" s="360"/>
      <c r="AO27" s="360"/>
      <c r="AP27" s="360"/>
      <c r="AQ27" s="360"/>
      <c r="AR27" s="361"/>
      <c r="AS27" s="359">
        <v>2764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546847</v>
      </c>
      <c r="BO27" s="387"/>
      <c r="BP27" s="387"/>
      <c r="BQ27" s="387"/>
      <c r="BR27" s="387"/>
      <c r="BS27" s="387"/>
      <c r="BT27" s="387"/>
      <c r="BU27" s="388"/>
      <c r="BV27" s="386">
        <v>546825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1357251</v>
      </c>
      <c r="BO28" s="379"/>
      <c r="BP28" s="379"/>
      <c r="BQ28" s="379"/>
      <c r="BR28" s="379"/>
      <c r="BS28" s="379"/>
      <c r="BT28" s="379"/>
      <c r="BU28" s="380"/>
      <c r="BV28" s="378">
        <v>1284009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11</v>
      </c>
      <c r="M29" s="360"/>
      <c r="N29" s="360"/>
      <c r="O29" s="360"/>
      <c r="P29" s="361"/>
      <c r="Q29" s="359">
        <v>2650</v>
      </c>
      <c r="R29" s="360"/>
      <c r="S29" s="360"/>
      <c r="T29" s="360"/>
      <c r="U29" s="360"/>
      <c r="V29" s="361"/>
      <c r="W29" s="426"/>
      <c r="X29" s="427"/>
      <c r="Y29" s="428"/>
      <c r="Z29" s="356" t="s">
        <v>170</v>
      </c>
      <c r="AA29" s="357"/>
      <c r="AB29" s="357"/>
      <c r="AC29" s="357"/>
      <c r="AD29" s="357"/>
      <c r="AE29" s="357"/>
      <c r="AF29" s="357"/>
      <c r="AG29" s="358"/>
      <c r="AH29" s="359">
        <v>253</v>
      </c>
      <c r="AI29" s="360"/>
      <c r="AJ29" s="360"/>
      <c r="AK29" s="360"/>
      <c r="AL29" s="361"/>
      <c r="AM29" s="359">
        <v>722992</v>
      </c>
      <c r="AN29" s="360"/>
      <c r="AO29" s="360"/>
      <c r="AP29" s="360"/>
      <c r="AQ29" s="360"/>
      <c r="AR29" s="361"/>
      <c r="AS29" s="359">
        <v>2858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118948</v>
      </c>
      <c r="BO29" s="384"/>
      <c r="BP29" s="384"/>
      <c r="BQ29" s="384"/>
      <c r="BR29" s="384"/>
      <c r="BS29" s="384"/>
      <c r="BT29" s="384"/>
      <c r="BU29" s="385"/>
      <c r="BV29" s="383">
        <v>118918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763914</v>
      </c>
      <c r="BO30" s="387"/>
      <c r="BP30" s="387"/>
      <c r="BQ30" s="387"/>
      <c r="BR30" s="387"/>
      <c r="BS30" s="387"/>
      <c r="BT30" s="387"/>
      <c r="BU30" s="388"/>
      <c r="BV30" s="386">
        <v>774701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南濃衛生施設利用事務組合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養老町土地開発公社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食肉事業センター特別会計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西南濃粗大廃棄物処理組合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養老町スポーツ連盟</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公共下水道事業特別会計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岐阜県後期高齢者医療広域連合（一般会計分）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岐阜県後期高齢者医療広域連合（特別会計分）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岐阜県市町村会館組合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岐阜県市町村職員退職手当組合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西南濃老人福祉施設事務組合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2" t="s">
        <v>24</v>
      </c>
      <c r="C41" s="1183"/>
      <c r="D41" s="81"/>
      <c r="E41" s="1184" t="s">
        <v>25</v>
      </c>
      <c r="F41" s="1184"/>
      <c r="G41" s="1184"/>
      <c r="H41" s="1185"/>
      <c r="I41" s="82">
        <v>8332</v>
      </c>
      <c r="J41" s="83">
        <v>8458</v>
      </c>
      <c r="K41" s="83">
        <v>8699</v>
      </c>
      <c r="L41" s="83">
        <v>9034</v>
      </c>
      <c r="M41" s="84">
        <v>9338</v>
      </c>
    </row>
    <row r="42" spans="2:13" ht="27.75" customHeight="1">
      <c r="B42" s="1172"/>
      <c r="C42" s="1173"/>
      <c r="D42" s="85"/>
      <c r="E42" s="1176" t="s">
        <v>26</v>
      </c>
      <c r="F42" s="1176"/>
      <c r="G42" s="1176"/>
      <c r="H42" s="1177"/>
      <c r="I42" s="86">
        <v>199</v>
      </c>
      <c r="J42" s="87">
        <v>169</v>
      </c>
      <c r="K42" s="87">
        <v>106</v>
      </c>
      <c r="L42" s="87">
        <v>77</v>
      </c>
      <c r="M42" s="88">
        <v>51</v>
      </c>
    </row>
    <row r="43" spans="2:13" ht="27.75" customHeight="1">
      <c r="B43" s="1172"/>
      <c r="C43" s="1173"/>
      <c r="D43" s="85"/>
      <c r="E43" s="1176" t="s">
        <v>27</v>
      </c>
      <c r="F43" s="1176"/>
      <c r="G43" s="1176"/>
      <c r="H43" s="1177"/>
      <c r="I43" s="86">
        <v>3553</v>
      </c>
      <c r="J43" s="87">
        <v>3443</v>
      </c>
      <c r="K43" s="87">
        <v>3306</v>
      </c>
      <c r="L43" s="87">
        <v>3162</v>
      </c>
      <c r="M43" s="88">
        <v>3000</v>
      </c>
    </row>
    <row r="44" spans="2:13" ht="27.75" customHeight="1">
      <c r="B44" s="1172"/>
      <c r="C44" s="1173"/>
      <c r="D44" s="85"/>
      <c r="E44" s="1176" t="s">
        <v>28</v>
      </c>
      <c r="F44" s="1176"/>
      <c r="G44" s="1176"/>
      <c r="H44" s="1177"/>
      <c r="I44" s="86">
        <v>1365</v>
      </c>
      <c r="J44" s="87">
        <v>1344</v>
      </c>
      <c r="K44" s="87">
        <v>1263</v>
      </c>
      <c r="L44" s="87">
        <v>1203</v>
      </c>
      <c r="M44" s="88">
        <v>1113</v>
      </c>
    </row>
    <row r="45" spans="2:13" ht="27.75" customHeight="1">
      <c r="B45" s="1172"/>
      <c r="C45" s="1173"/>
      <c r="D45" s="85"/>
      <c r="E45" s="1176" t="s">
        <v>29</v>
      </c>
      <c r="F45" s="1176"/>
      <c r="G45" s="1176"/>
      <c r="H45" s="1177"/>
      <c r="I45" s="86">
        <v>2527</v>
      </c>
      <c r="J45" s="87">
        <v>2437</v>
      </c>
      <c r="K45" s="87">
        <v>2341</v>
      </c>
      <c r="L45" s="87">
        <v>2398</v>
      </c>
      <c r="M45" s="88">
        <v>2308</v>
      </c>
    </row>
    <row r="46" spans="2:13" ht="27.75" customHeight="1">
      <c r="B46" s="1172"/>
      <c r="C46" s="1173"/>
      <c r="D46" s="85"/>
      <c r="E46" s="1176" t="s">
        <v>30</v>
      </c>
      <c r="F46" s="1176"/>
      <c r="G46" s="1176"/>
      <c r="H46" s="1177"/>
      <c r="I46" s="86" t="s">
        <v>484</v>
      </c>
      <c r="J46" s="87" t="s">
        <v>484</v>
      </c>
      <c r="K46" s="87" t="s">
        <v>484</v>
      </c>
      <c r="L46" s="87" t="s">
        <v>484</v>
      </c>
      <c r="M46" s="88" t="s">
        <v>484</v>
      </c>
    </row>
    <row r="47" spans="2:13" ht="27.75" customHeight="1">
      <c r="B47" s="1172"/>
      <c r="C47" s="1173"/>
      <c r="D47" s="85"/>
      <c r="E47" s="1176" t="s">
        <v>31</v>
      </c>
      <c r="F47" s="1176"/>
      <c r="G47" s="1176"/>
      <c r="H47" s="1177"/>
      <c r="I47" s="86" t="s">
        <v>484</v>
      </c>
      <c r="J47" s="87" t="s">
        <v>484</v>
      </c>
      <c r="K47" s="87" t="s">
        <v>484</v>
      </c>
      <c r="L47" s="87" t="s">
        <v>484</v>
      </c>
      <c r="M47" s="88" t="s">
        <v>484</v>
      </c>
    </row>
    <row r="48" spans="2:13" ht="27.75" customHeight="1">
      <c r="B48" s="1174"/>
      <c r="C48" s="1175"/>
      <c r="D48" s="85"/>
      <c r="E48" s="1176" t="s">
        <v>32</v>
      </c>
      <c r="F48" s="1176"/>
      <c r="G48" s="1176"/>
      <c r="H48" s="1177"/>
      <c r="I48" s="86" t="s">
        <v>484</v>
      </c>
      <c r="J48" s="87" t="s">
        <v>484</v>
      </c>
      <c r="K48" s="87" t="s">
        <v>484</v>
      </c>
      <c r="L48" s="87" t="s">
        <v>484</v>
      </c>
      <c r="M48" s="88" t="s">
        <v>484</v>
      </c>
    </row>
    <row r="49" spans="2:13" ht="27.75" customHeight="1">
      <c r="B49" s="1170" t="s">
        <v>33</v>
      </c>
      <c r="C49" s="1171"/>
      <c r="D49" s="89"/>
      <c r="E49" s="1176" t="s">
        <v>34</v>
      </c>
      <c r="F49" s="1176"/>
      <c r="G49" s="1176"/>
      <c r="H49" s="1177"/>
      <c r="I49" s="86">
        <v>2398</v>
      </c>
      <c r="J49" s="87">
        <v>2428</v>
      </c>
      <c r="K49" s="87">
        <v>2542</v>
      </c>
      <c r="L49" s="87">
        <v>2583</v>
      </c>
      <c r="M49" s="88">
        <v>2638</v>
      </c>
    </row>
    <row r="50" spans="2:13" ht="27.75" customHeight="1">
      <c r="B50" s="1172"/>
      <c r="C50" s="1173"/>
      <c r="D50" s="85"/>
      <c r="E50" s="1176" t="s">
        <v>35</v>
      </c>
      <c r="F50" s="1176"/>
      <c r="G50" s="1176"/>
      <c r="H50" s="1177"/>
      <c r="I50" s="86">
        <v>265</v>
      </c>
      <c r="J50" s="87">
        <v>192</v>
      </c>
      <c r="K50" s="87">
        <v>171</v>
      </c>
      <c r="L50" s="87">
        <v>180</v>
      </c>
      <c r="M50" s="88">
        <v>167</v>
      </c>
    </row>
    <row r="51" spans="2:13" ht="27.75" customHeight="1">
      <c r="B51" s="1174"/>
      <c r="C51" s="1175"/>
      <c r="D51" s="85"/>
      <c r="E51" s="1176" t="s">
        <v>36</v>
      </c>
      <c r="F51" s="1176"/>
      <c r="G51" s="1176"/>
      <c r="H51" s="1177"/>
      <c r="I51" s="86">
        <v>7813</v>
      </c>
      <c r="J51" s="87">
        <v>7989</v>
      </c>
      <c r="K51" s="87">
        <v>8036</v>
      </c>
      <c r="L51" s="87">
        <v>8344</v>
      </c>
      <c r="M51" s="88">
        <v>8513</v>
      </c>
    </row>
    <row r="52" spans="2:13" ht="27.75" customHeight="1" thickBot="1">
      <c r="B52" s="1178" t="s">
        <v>37</v>
      </c>
      <c r="C52" s="1179"/>
      <c r="D52" s="90"/>
      <c r="E52" s="1180" t="s">
        <v>38</v>
      </c>
      <c r="F52" s="1180"/>
      <c r="G52" s="1180"/>
      <c r="H52" s="1181"/>
      <c r="I52" s="91">
        <v>5499</v>
      </c>
      <c r="J52" s="92">
        <v>5242</v>
      </c>
      <c r="K52" s="92">
        <v>4966</v>
      </c>
      <c r="L52" s="92">
        <v>4768</v>
      </c>
      <c r="M52" s="93">
        <v>4492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42983</v>
      </c>
      <c r="E3" s="116"/>
      <c r="F3" s="117">
        <v>59338</v>
      </c>
      <c r="G3" s="118"/>
      <c r="H3" s="119"/>
    </row>
    <row r="4" spans="1:8">
      <c r="A4" s="120"/>
      <c r="B4" s="121"/>
      <c r="C4" s="122"/>
      <c r="D4" s="123">
        <v>27505</v>
      </c>
      <c r="E4" s="124"/>
      <c r="F4" s="125">
        <v>34073</v>
      </c>
      <c r="G4" s="126"/>
      <c r="H4" s="127"/>
    </row>
    <row r="5" spans="1:8">
      <c r="A5" s="108" t="s">
        <v>517</v>
      </c>
      <c r="B5" s="113"/>
      <c r="C5" s="114"/>
      <c r="D5" s="115">
        <v>37371</v>
      </c>
      <c r="E5" s="116"/>
      <c r="F5" s="117">
        <v>42839</v>
      </c>
      <c r="G5" s="118"/>
      <c r="H5" s="119"/>
    </row>
    <row r="6" spans="1:8">
      <c r="A6" s="120"/>
      <c r="B6" s="121"/>
      <c r="C6" s="122"/>
      <c r="D6" s="123">
        <v>24140</v>
      </c>
      <c r="E6" s="124"/>
      <c r="F6" s="125">
        <v>22027</v>
      </c>
      <c r="G6" s="126"/>
      <c r="H6" s="127"/>
    </row>
    <row r="7" spans="1:8">
      <c r="A7" s="108" t="s">
        <v>518</v>
      </c>
      <c r="B7" s="113"/>
      <c r="C7" s="114"/>
      <c r="D7" s="115">
        <v>33867</v>
      </c>
      <c r="E7" s="116"/>
      <c r="F7" s="117">
        <v>46819</v>
      </c>
      <c r="G7" s="118"/>
      <c r="H7" s="119"/>
    </row>
    <row r="8" spans="1:8">
      <c r="A8" s="120"/>
      <c r="B8" s="121"/>
      <c r="C8" s="122"/>
      <c r="D8" s="123">
        <v>23289</v>
      </c>
      <c r="E8" s="124"/>
      <c r="F8" s="125">
        <v>24121</v>
      </c>
      <c r="G8" s="126"/>
      <c r="H8" s="127"/>
    </row>
    <row r="9" spans="1:8">
      <c r="A9" s="108" t="s">
        <v>519</v>
      </c>
      <c r="B9" s="113"/>
      <c r="C9" s="114"/>
      <c r="D9" s="115">
        <v>40058</v>
      </c>
      <c r="E9" s="116"/>
      <c r="F9" s="117">
        <v>53270</v>
      </c>
      <c r="G9" s="118"/>
      <c r="H9" s="119"/>
    </row>
    <row r="10" spans="1:8">
      <c r="A10" s="120"/>
      <c r="B10" s="121"/>
      <c r="C10" s="122"/>
      <c r="D10" s="123">
        <v>29612</v>
      </c>
      <c r="E10" s="124"/>
      <c r="F10" s="125">
        <v>24316</v>
      </c>
      <c r="G10" s="126"/>
      <c r="H10" s="127"/>
    </row>
    <row r="11" spans="1:8">
      <c r="A11" s="108" t="s">
        <v>520</v>
      </c>
      <c r="B11" s="113"/>
      <c r="C11" s="114"/>
      <c r="D11" s="115">
        <v>41274</v>
      </c>
      <c r="E11" s="116"/>
      <c r="F11" s="117">
        <v>53292</v>
      </c>
      <c r="G11" s="118"/>
      <c r="H11" s="119"/>
    </row>
    <row r="12" spans="1:8">
      <c r="A12" s="120"/>
      <c r="B12" s="121"/>
      <c r="C12" s="128"/>
      <c r="D12" s="123">
        <v>27862</v>
      </c>
      <c r="E12" s="124"/>
      <c r="F12" s="125">
        <v>28900</v>
      </c>
      <c r="G12" s="126"/>
      <c r="H12" s="127"/>
    </row>
    <row r="13" spans="1:8">
      <c r="A13" s="108"/>
      <c r="B13" s="113"/>
      <c r="C13" s="129"/>
      <c r="D13" s="130">
        <v>39111</v>
      </c>
      <c r="E13" s="131"/>
      <c r="F13" s="132">
        <v>51112</v>
      </c>
      <c r="G13" s="133"/>
      <c r="H13" s="119"/>
    </row>
    <row r="14" spans="1:8">
      <c r="A14" s="120"/>
      <c r="B14" s="121"/>
      <c r="C14" s="122"/>
      <c r="D14" s="123">
        <v>26482</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13.21</v>
      </c>
      <c r="C19" s="134">
        <f>ROUND(VALUE(SUBSTITUTE(実質収支比率等に係る経年分析!G$48,"▲","-")),2)</f>
        <v>12.5</v>
      </c>
      <c r="D19" s="134">
        <f>ROUND(VALUE(SUBSTITUTE(実質収支比率等に係る経年分析!H$48,"▲","-")),2)</f>
        <v>13.12</v>
      </c>
      <c r="E19" s="134">
        <f>ROUND(VALUE(SUBSTITUTE(実質収支比率等に係る経年分析!I$48,"▲","-")),2)</f>
        <v>10.52</v>
      </c>
      <c r="F19" s="134">
        <f>ROUND(VALUE(SUBSTITUTE(実質収支比率等に係る経年分析!J$48,"▲","-")),2)</f>
        <v>5.79</v>
      </c>
    </row>
    <row r="20" spans="1:11">
      <c r="A20" s="134" t="s">
        <v>43</v>
      </c>
      <c r="B20" s="134">
        <f>ROUND(VALUE(SUBSTITUTE(実質収支比率等に係る経年分析!F$47,"▲","-")),2)</f>
        <v>15.31</v>
      </c>
      <c r="C20" s="134">
        <f>ROUND(VALUE(SUBSTITUTE(実質収支比率等に係る経年分析!G$47,"▲","-")),2)</f>
        <v>17.04</v>
      </c>
      <c r="D20" s="134">
        <f>ROUND(VALUE(SUBSTITUTE(実質収支比率等に係る経年分析!H$47,"▲","-")),2)</f>
        <v>18.71</v>
      </c>
      <c r="E20" s="134">
        <f>ROUND(VALUE(SUBSTITUTE(実質収支比率等に係る経年分析!I$47,"▲","-")),2)</f>
        <v>19.45</v>
      </c>
      <c r="F20" s="134">
        <f>ROUND(VALUE(SUBSTITUTE(実質収支比率等に係る経年分析!J$47,"▲","-")),2)</f>
        <v>20.65</v>
      </c>
    </row>
    <row r="21" spans="1:11">
      <c r="A21" s="134" t="s">
        <v>44</v>
      </c>
      <c r="B21" s="134">
        <f>IF(ISNUMBER(VALUE(SUBSTITUTE(実質収支比率等に係る経年分析!F$49,"▲","-"))),ROUND(VALUE(SUBSTITUTE(実質収支比率等に係る経年分析!F$49,"▲","-")),2),NA())</f>
        <v>5.78</v>
      </c>
      <c r="C21" s="134">
        <f>IF(ISNUMBER(VALUE(SUBSTITUTE(実質収支比率等に係る経年分析!G$49,"▲","-"))),ROUND(VALUE(SUBSTITUTE(実質収支比率等に係る経年分析!G$49,"▲","-")),2),NA())</f>
        <v>0.64</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-3.67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1.51</v>
      </c>
    </row>
    <row r="32" spans="1:11">
      <c r="A32" s="135" t="str">
        <f>IF(連結実質赤字比率に係る赤字・黒字の構成分析!C$38="",NA(),連結実質赤字比率に係る赤字・黒字の構成分析!C$38)</f>
        <v>食肉事業センター特別会計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618</v>
      </c>
      <c r="E42" s="136"/>
      <c r="F42" s="136"/>
      <c r="G42" s="136">
        <f>'実質公債費比率（分子）の構造'!L$52</f>
        <v>642</v>
      </c>
      <c r="H42" s="136"/>
      <c r="I42" s="136"/>
      <c r="J42" s="136">
        <f>'実質公債費比率（分子）の構造'!M$52</f>
        <v>700</v>
      </c>
      <c r="K42" s="136"/>
      <c r="L42" s="136"/>
      <c r="M42" s="136">
        <f>'実質公債費比率（分子）の構造'!N$52</f>
        <v>720</v>
      </c>
      <c r="N42" s="136"/>
      <c r="O42" s="136"/>
      <c r="P42" s="136">
        <f>'実質公債費比率（分子）の構造'!O$52</f>
        <v>739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v>
      </c>
      <c r="C44" s="136"/>
      <c r="D44" s="136"/>
      <c r="E44" s="136">
        <f>'実質公債費比率（分子）の構造'!L$50</f>
        <v>30</v>
      </c>
      <c r="F44" s="136"/>
      <c r="G44" s="136"/>
      <c r="H44" s="136">
        <f>'実質公債費比率（分子）の構造'!M$50</f>
        <v>28</v>
      </c>
      <c r="I44" s="136"/>
      <c r="J44" s="136"/>
      <c r="K44" s="136">
        <f>'実質公債費比率（分子）の構造'!N$50</f>
        <v>29</v>
      </c>
      <c r="L44" s="136"/>
      <c r="M44" s="136"/>
      <c r="N44" s="136">
        <f>'実質公債費比率（分子）の構造'!O$50</f>
        <v>27</v>
      </c>
      <c r="O44" s="136"/>
      <c r="P44" s="136"/>
    </row>
    <row r="45" spans="1:16">
      <c r="A45" s="136" t="s">
        <v>54</v>
      </c>
      <c r="B45" s="136">
        <f>'実質公債費比率（分子）の構造'!K$49</f>
        <v>48</v>
      </c>
      <c r="C45" s="136"/>
      <c r="D45" s="136"/>
      <c r="E45" s="136">
        <f>'実質公債費比率（分子）の構造'!L$49</f>
        <v>130</v>
      </c>
      <c r="F45" s="136"/>
      <c r="G45" s="136"/>
      <c r="H45" s="136">
        <f>'実質公債費比率（分子）の構造'!M$49</f>
        <v>133</v>
      </c>
      <c r="I45" s="136"/>
      <c r="J45" s="136"/>
      <c r="K45" s="136">
        <f>'実質公債費比率（分子）の構造'!N$49</f>
        <v>142</v>
      </c>
      <c r="L45" s="136"/>
      <c r="M45" s="136"/>
      <c r="N45" s="136">
        <f>'実質公債費比率（分子）の構造'!O$49</f>
        <v>132</v>
      </c>
      <c r="O45" s="136"/>
      <c r="P45" s="136"/>
    </row>
    <row r="46" spans="1:16">
      <c r="A46" s="136" t="s">
        <v>55</v>
      </c>
      <c r="B46" s="136">
        <f>'実質公債費比率（分子）の構造'!K$48</f>
        <v>206</v>
      </c>
      <c r="C46" s="136"/>
      <c r="D46" s="136"/>
      <c r="E46" s="136">
        <f>'実質公債費比率（分子）の構造'!L$48</f>
        <v>208</v>
      </c>
      <c r="F46" s="136"/>
      <c r="G46" s="136"/>
      <c r="H46" s="136">
        <f>'実質公債費比率（分子）の構造'!M$48</f>
        <v>217</v>
      </c>
      <c r="I46" s="136"/>
      <c r="J46" s="136"/>
      <c r="K46" s="136">
        <f>'実質公債費比率（分子）の構造'!N$48</f>
        <v>226</v>
      </c>
      <c r="L46" s="136"/>
      <c r="M46" s="136"/>
      <c r="N46" s="136">
        <f>'実質公債費比率（分子）の構造'!O$48</f>
        <v>226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827</v>
      </c>
      <c r="C49" s="136"/>
      <c r="D49" s="136"/>
      <c r="E49" s="136">
        <f>'実質公債費比率（分子）の構造'!L$45</f>
        <v>832</v>
      </c>
      <c r="F49" s="136"/>
      <c r="G49" s="136"/>
      <c r="H49" s="136">
        <f>'実質公債費比率（分子）の構造'!M$45</f>
        <v>813</v>
      </c>
      <c r="I49" s="136"/>
      <c r="J49" s="136"/>
      <c r="K49" s="136">
        <f>'実質公債費比率（分子）の構造'!N$45</f>
        <v>824</v>
      </c>
      <c r="L49" s="136"/>
      <c r="M49" s="136"/>
      <c r="N49" s="136">
        <f>'実質公債費比率（分子）の構造'!O$45</f>
        <v>835</v>
      </c>
      <c r="O49" s="136"/>
      <c r="P49" s="136"/>
    </row>
    <row r="50" spans="1:16">
      <c r="A50" s="136" t="s">
        <v>59</v>
      </c>
      <c r="B50" s="136" t="e">
        <f>NA()</f>
        <v>#N/A</v>
      </c>
      <c r="C50" s="136">
        <f>IF(ISNUMBER('実質公債費比率（分子）の構造'!K$53),'実質公債費比率（分子）の構造'!K$53,NA())</f>
        <v>495</v>
      </c>
      <c r="D50" s="136" t="e">
        <f>NA()</f>
        <v>#N/A</v>
      </c>
      <c r="E50" s="136" t="e">
        <f>NA()</f>
        <v>#N/A</v>
      </c>
      <c r="F50" s="136">
        <f>IF(ISNUMBER('実質公債費比率（分子）の構造'!L$53),'実質公債費比率（分子）の構造'!L$53,NA())</f>
        <v>558</v>
      </c>
      <c r="G50" s="136" t="e">
        <f>NA()</f>
        <v>#N/A</v>
      </c>
      <c r="H50" s="136" t="e">
        <f>NA()</f>
        <v>#N/A</v>
      </c>
      <c r="I50" s="136">
        <f>IF(ISNUMBER('実質公債費比率（分子）の構造'!M$53),'実質公債費比率（分子）の構造'!M$53,NA())</f>
        <v>491</v>
      </c>
      <c r="J50" s="136" t="e">
        <f>NA()</f>
        <v>#N/A</v>
      </c>
      <c r="K50" s="136" t="e">
        <f>NA()</f>
        <v>#N/A</v>
      </c>
      <c r="L50" s="136">
        <f>IF(ISNUMBER('実質公債費比率（分子）の構造'!N$53),'実質公債費比率（分子）の構造'!N$53,NA())</f>
        <v>501</v>
      </c>
      <c r="M50" s="136" t="e">
        <f>NA()</f>
        <v>#N/A</v>
      </c>
      <c r="N50" s="136" t="e">
        <f>NA()</f>
        <v>#N/A</v>
      </c>
      <c r="O50" s="136">
        <f>IF(ISNUMBER('実質公債費比率（分子）の構造'!O$53),'実質公債費比率（分子）の構造'!O$53,NA())</f>
        <v>481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7813</v>
      </c>
      <c r="E56" s="135"/>
      <c r="F56" s="135"/>
      <c r="G56" s="135">
        <f>'将来負担比率（分子）の構造'!J$51</f>
        <v>7989</v>
      </c>
      <c r="H56" s="135"/>
      <c r="I56" s="135"/>
      <c r="J56" s="135">
        <f>'将来負担比率（分子）の構造'!K$51</f>
        <v>8036</v>
      </c>
      <c r="K56" s="135"/>
      <c r="L56" s="135"/>
      <c r="M56" s="135">
        <f>'将来負担比率（分子）の構造'!L$51</f>
        <v>8344</v>
      </c>
      <c r="N56" s="135"/>
      <c r="O56" s="135"/>
      <c r="P56" s="135">
        <f>'将来負担比率（分子）の構造'!M$51</f>
        <v>8513</v>
      </c>
    </row>
    <row r="57" spans="1:16">
      <c r="A57" s="135" t="s">
        <v>35</v>
      </c>
      <c r="B57" s="135"/>
      <c r="C57" s="135"/>
      <c r="D57" s="135">
        <f>'将来負担比率（分子）の構造'!I$50</f>
        <v>265</v>
      </c>
      <c r="E57" s="135"/>
      <c r="F57" s="135"/>
      <c r="G57" s="135">
        <f>'将来負担比率（分子）の構造'!J$50</f>
        <v>192</v>
      </c>
      <c r="H57" s="135"/>
      <c r="I57" s="135"/>
      <c r="J57" s="135">
        <f>'将来負担比率（分子）の構造'!K$50</f>
        <v>171</v>
      </c>
      <c r="K57" s="135"/>
      <c r="L57" s="135"/>
      <c r="M57" s="135">
        <f>'将来負担比率（分子）の構造'!L$50</f>
        <v>180</v>
      </c>
      <c r="N57" s="135"/>
      <c r="O57" s="135"/>
      <c r="P57" s="135">
        <f>'将来負担比率（分子）の構造'!M$50</f>
        <v>167</v>
      </c>
    </row>
    <row r="58" spans="1:16">
      <c r="A58" s="135" t="s">
        <v>34</v>
      </c>
      <c r="B58" s="135"/>
      <c r="C58" s="135"/>
      <c r="D58" s="135">
        <f>'将来負担比率（分子）の構造'!I$49</f>
        <v>2398</v>
      </c>
      <c r="E58" s="135"/>
      <c r="F58" s="135"/>
      <c r="G58" s="135">
        <f>'将来負担比率（分子）の構造'!J$49</f>
        <v>2428</v>
      </c>
      <c r="H58" s="135"/>
      <c r="I58" s="135"/>
      <c r="J58" s="135">
        <f>'将来負担比率（分子）の構造'!K$49</f>
        <v>2542</v>
      </c>
      <c r="K58" s="135"/>
      <c r="L58" s="135"/>
      <c r="M58" s="135">
        <f>'将来負担比率（分子）の構造'!L$49</f>
        <v>2583</v>
      </c>
      <c r="N58" s="135"/>
      <c r="O58" s="135"/>
      <c r="P58" s="135">
        <f>'将来負担比率（分子）の構造'!M$49</f>
        <v>2638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2527</v>
      </c>
      <c r="C62" s="135"/>
      <c r="D62" s="135"/>
      <c r="E62" s="135">
        <f>'将来負担比率（分子）の構造'!J$45</f>
        <v>2437</v>
      </c>
      <c r="F62" s="135"/>
      <c r="G62" s="135"/>
      <c r="H62" s="135">
        <f>'将来負担比率（分子）の構造'!K$45</f>
        <v>2341</v>
      </c>
      <c r="I62" s="135"/>
      <c r="J62" s="135"/>
      <c r="K62" s="135">
        <f>'将来負担比率（分子）の構造'!L$45</f>
        <v>2398</v>
      </c>
      <c r="L62" s="135"/>
      <c r="M62" s="135"/>
      <c r="N62" s="135">
        <f>'将来負担比率（分子）の構造'!M$45</f>
        <v>2308</v>
      </c>
      <c r="O62" s="135"/>
      <c r="P62" s="135"/>
    </row>
    <row r="63" spans="1:16">
      <c r="A63" s="135" t="s">
        <v>28</v>
      </c>
      <c r="B63" s="135">
        <f>'将来負担比率（分子）の構造'!I$44</f>
        <v>1365</v>
      </c>
      <c r="C63" s="135"/>
      <c r="D63" s="135"/>
      <c r="E63" s="135">
        <f>'将来負担比率（分子）の構造'!J$44</f>
        <v>1344</v>
      </c>
      <c r="F63" s="135"/>
      <c r="G63" s="135"/>
      <c r="H63" s="135">
        <f>'将来負担比率（分子）の構造'!K$44</f>
        <v>1263</v>
      </c>
      <c r="I63" s="135"/>
      <c r="J63" s="135"/>
      <c r="K63" s="135">
        <f>'将来負担比率（分子）の構造'!L$44</f>
        <v>1203</v>
      </c>
      <c r="L63" s="135"/>
      <c r="M63" s="135"/>
      <c r="N63" s="135">
        <f>'将来負担比率（分子）の構造'!M$44</f>
        <v>1113</v>
      </c>
      <c r="O63" s="135"/>
      <c r="P63" s="135"/>
    </row>
    <row r="64" spans="1:16">
      <c r="A64" s="135" t="s">
        <v>27</v>
      </c>
      <c r="B64" s="135">
        <f>'将来負担比率（分子）の構造'!I$43</f>
        <v>3553</v>
      </c>
      <c r="C64" s="135"/>
      <c r="D64" s="135"/>
      <c r="E64" s="135">
        <f>'将来負担比率（分子）の構造'!J$43</f>
        <v>3443</v>
      </c>
      <c r="F64" s="135"/>
      <c r="G64" s="135"/>
      <c r="H64" s="135">
        <f>'将来負担比率（分子）の構造'!K$43</f>
        <v>3306</v>
      </c>
      <c r="I64" s="135"/>
      <c r="J64" s="135"/>
      <c r="K64" s="135">
        <f>'将来負担比率（分子）の構造'!L$43</f>
        <v>3162</v>
      </c>
      <c r="L64" s="135"/>
      <c r="M64" s="135"/>
      <c r="N64" s="135">
        <f>'将来負担比率（分子）の構造'!M$43</f>
        <v>3000</v>
      </c>
      <c r="O64" s="135"/>
      <c r="P64" s="135"/>
    </row>
    <row r="65" spans="1:16">
      <c r="A65" s="135" t="s">
        <v>26</v>
      </c>
      <c r="B65" s="135">
        <f>'将来負担比率（分子）の構造'!I$42</f>
        <v>199</v>
      </c>
      <c r="C65" s="135"/>
      <c r="D65" s="135"/>
      <c r="E65" s="135">
        <f>'将来負担比率（分子）の構造'!J$42</f>
        <v>169</v>
      </c>
      <c r="F65" s="135"/>
      <c r="G65" s="135"/>
      <c r="H65" s="135">
        <f>'将来負担比率（分子）の構造'!K$42</f>
        <v>106</v>
      </c>
      <c r="I65" s="135"/>
      <c r="J65" s="135"/>
      <c r="K65" s="135">
        <f>'将来負担比率（分子）の構造'!L$42</f>
        <v>77</v>
      </c>
      <c r="L65" s="135"/>
      <c r="M65" s="135"/>
      <c r="N65" s="135">
        <f>'将来負担比率（分子）の構造'!M$42</f>
        <v>51</v>
      </c>
      <c r="O65" s="135"/>
      <c r="P65" s="135"/>
    </row>
    <row r="66" spans="1:16">
      <c r="A66" s="135" t="s">
        <v>25</v>
      </c>
      <c r="B66" s="135">
        <f>'将来負担比率（分子）の構造'!I$41</f>
        <v>8332</v>
      </c>
      <c r="C66" s="135"/>
      <c r="D66" s="135"/>
      <c r="E66" s="135">
        <f>'将来負担比率（分子）の構造'!J$41</f>
        <v>8458</v>
      </c>
      <c r="F66" s="135"/>
      <c r="G66" s="135"/>
      <c r="H66" s="135">
        <f>'将来負担比率（分子）の構造'!K$41</f>
        <v>8699</v>
      </c>
      <c r="I66" s="135"/>
      <c r="J66" s="135"/>
      <c r="K66" s="135">
        <f>'将来負担比率（分子）の構造'!L$41</f>
        <v>9034</v>
      </c>
      <c r="L66" s="135"/>
      <c r="M66" s="135"/>
      <c r="N66" s="135">
        <f>'将来負担比率（分子）の構造'!M$41</f>
        <v>9338</v>
      </c>
      <c r="O66" s="135"/>
      <c r="P66" s="135"/>
    </row>
    <row r="67" spans="1:16">
      <c r="A67" s="135" t="s">
        <v>63</v>
      </c>
      <c r="B67" s="135" t="e">
        <f>NA()</f>
        <v>#N/A</v>
      </c>
      <c r="C67" s="135">
        <f>IF(ISNUMBER('将来負担比率（分子）の構造'!I$52), IF('将来負担比率（分子）の構造'!I$52 &lt; 0, 0, '将来負担比率（分子）の構造'!I$52), NA())</f>
        <v>5499</v>
      </c>
      <c r="D67" s="135" t="e">
        <f>NA()</f>
        <v>#N/A</v>
      </c>
      <c r="E67" s="135" t="e">
        <f>NA()</f>
        <v>#N/A</v>
      </c>
      <c r="F67" s="135">
        <f>IF(ISNUMBER('将来負担比率（分子）の構造'!J$52), IF('将来負担比率（分子）の構造'!J$52 &lt; 0, 0, '将来負担比率（分子）の構造'!J$52), NA())</f>
        <v>5242</v>
      </c>
      <c r="G67" s="135" t="e">
        <f>NA()</f>
        <v>#N/A</v>
      </c>
      <c r="H67" s="135" t="e">
        <f>NA()</f>
        <v>#N/A</v>
      </c>
      <c r="I67" s="135">
        <f>IF(ISNUMBER('将来負担比率（分子）の構造'!K$52), IF('将来負担比率（分子）の構造'!K$52 &lt; 0, 0, '将来負担比率（分子）の構造'!K$52), NA())</f>
        <v>4966</v>
      </c>
      <c r="J67" s="135" t="e">
        <f>NA()</f>
        <v>#N/A</v>
      </c>
      <c r="K67" s="135" t="e">
        <f>NA()</f>
        <v>#N/A</v>
      </c>
      <c r="L67" s="135">
        <f>IF(ISNUMBER('将来負担比率（分子）の構造'!L$52), IF('将来負担比率（分子）の構造'!L$52 &lt; 0, 0, '将来負担比率（分子）の構造'!L$52), NA())</f>
        <v>4768</v>
      </c>
      <c r="M67" s="135" t="e">
        <f>NA()</f>
        <v>#N/A</v>
      </c>
      <c r="N67" s="135" t="e">
        <f>NA()</f>
        <v>#N/A</v>
      </c>
      <c r="O67" s="135">
        <f>IF(ISNUMBER('将来負担比率（分子）の構造'!M$52), IF('将来負担比率（分子）の構造'!M$52 &lt; 0, 0, '将来負担比率（分子）の構造'!M$52), NA())</f>
        <v>4492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3549278</v>
      </c>
      <c r="S5" s="639"/>
      <c r="T5" s="639"/>
      <c r="U5" s="639"/>
      <c r="V5" s="639"/>
      <c r="W5" s="639"/>
      <c r="X5" s="639"/>
      <c r="Y5" s="686"/>
      <c r="Z5" s="699">
        <v>33.200000000000003</v>
      </c>
      <c r="AA5" s="699"/>
      <c r="AB5" s="699"/>
      <c r="AC5" s="699"/>
      <c r="AD5" s="700">
        <v>3549278</v>
      </c>
      <c r="AE5" s="700"/>
      <c r="AF5" s="700"/>
      <c r="AG5" s="700"/>
      <c r="AH5" s="700"/>
      <c r="AI5" s="700"/>
      <c r="AJ5" s="700"/>
      <c r="AK5" s="700"/>
      <c r="AL5" s="687">
        <v>58.2</v>
      </c>
      <c r="AM5" s="656"/>
      <c r="AN5" s="656"/>
      <c r="AO5" s="688"/>
      <c r="AP5" s="673" t="s">
        <v>208</v>
      </c>
      <c r="AQ5" s="674"/>
      <c r="AR5" s="674"/>
      <c r="AS5" s="674"/>
      <c r="AT5" s="674"/>
      <c r="AU5" s="674"/>
      <c r="AV5" s="674"/>
      <c r="AW5" s="674"/>
      <c r="AX5" s="674"/>
      <c r="AY5" s="674"/>
      <c r="AZ5" s="674"/>
      <c r="BA5" s="674"/>
      <c r="BB5" s="674"/>
      <c r="BC5" s="674"/>
      <c r="BD5" s="674"/>
      <c r="BE5" s="674"/>
      <c r="BF5" s="675"/>
      <c r="BG5" s="588">
        <v>3547420</v>
      </c>
      <c r="BH5" s="589"/>
      <c r="BI5" s="589"/>
      <c r="BJ5" s="589"/>
      <c r="BK5" s="589"/>
      <c r="BL5" s="589"/>
      <c r="BM5" s="589"/>
      <c r="BN5" s="590"/>
      <c r="BO5" s="641">
        <v>99.9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169505</v>
      </c>
      <c r="S6" s="589"/>
      <c r="T6" s="589"/>
      <c r="U6" s="589"/>
      <c r="V6" s="589"/>
      <c r="W6" s="589"/>
      <c r="X6" s="589"/>
      <c r="Y6" s="590"/>
      <c r="Z6" s="641">
        <v>1.6</v>
      </c>
      <c r="AA6" s="641"/>
      <c r="AB6" s="641"/>
      <c r="AC6" s="641"/>
      <c r="AD6" s="642">
        <v>169505</v>
      </c>
      <c r="AE6" s="642"/>
      <c r="AF6" s="642"/>
      <c r="AG6" s="642"/>
      <c r="AH6" s="642"/>
      <c r="AI6" s="642"/>
      <c r="AJ6" s="642"/>
      <c r="AK6" s="642"/>
      <c r="AL6" s="611">
        <v>2.8</v>
      </c>
      <c r="AM6" s="643"/>
      <c r="AN6" s="643"/>
      <c r="AO6" s="644"/>
      <c r="AP6" s="585" t="s">
        <v>214</v>
      </c>
      <c r="AQ6" s="586"/>
      <c r="AR6" s="586"/>
      <c r="AS6" s="586"/>
      <c r="AT6" s="586"/>
      <c r="AU6" s="586"/>
      <c r="AV6" s="586"/>
      <c r="AW6" s="586"/>
      <c r="AX6" s="586"/>
      <c r="AY6" s="586"/>
      <c r="AZ6" s="586"/>
      <c r="BA6" s="586"/>
      <c r="BB6" s="586"/>
      <c r="BC6" s="586"/>
      <c r="BD6" s="586"/>
      <c r="BE6" s="586"/>
      <c r="BF6" s="587"/>
      <c r="BG6" s="588">
        <v>3547420</v>
      </c>
      <c r="BH6" s="589"/>
      <c r="BI6" s="589"/>
      <c r="BJ6" s="589"/>
      <c r="BK6" s="589"/>
      <c r="BL6" s="589"/>
      <c r="BM6" s="589"/>
      <c r="BN6" s="590"/>
      <c r="BO6" s="641">
        <v>99.9</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105981</v>
      </c>
      <c r="CS6" s="589"/>
      <c r="CT6" s="589"/>
      <c r="CU6" s="589"/>
      <c r="CV6" s="589"/>
      <c r="CW6" s="589"/>
      <c r="CX6" s="589"/>
      <c r="CY6" s="590"/>
      <c r="CZ6" s="641">
        <v>1</v>
      </c>
      <c r="DA6" s="641"/>
      <c r="DB6" s="641"/>
      <c r="DC6" s="641"/>
      <c r="DD6" s="594" t="s">
        <v>209</v>
      </c>
      <c r="DE6" s="589"/>
      <c r="DF6" s="589"/>
      <c r="DG6" s="589"/>
      <c r="DH6" s="589"/>
      <c r="DI6" s="589"/>
      <c r="DJ6" s="589"/>
      <c r="DK6" s="589"/>
      <c r="DL6" s="589"/>
      <c r="DM6" s="589"/>
      <c r="DN6" s="589"/>
      <c r="DO6" s="589"/>
      <c r="DP6" s="590"/>
      <c r="DQ6" s="594">
        <v>105981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8328</v>
      </c>
      <c r="S7" s="589"/>
      <c r="T7" s="589"/>
      <c r="U7" s="589"/>
      <c r="V7" s="589"/>
      <c r="W7" s="589"/>
      <c r="X7" s="589"/>
      <c r="Y7" s="590"/>
      <c r="Z7" s="641">
        <v>0.1</v>
      </c>
      <c r="AA7" s="641"/>
      <c r="AB7" s="641"/>
      <c r="AC7" s="641"/>
      <c r="AD7" s="642">
        <v>8328</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1606254</v>
      </c>
      <c r="BH7" s="589"/>
      <c r="BI7" s="589"/>
      <c r="BJ7" s="589"/>
      <c r="BK7" s="589"/>
      <c r="BL7" s="589"/>
      <c r="BM7" s="589"/>
      <c r="BN7" s="590"/>
      <c r="BO7" s="641">
        <v>45.3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1200081</v>
      </c>
      <c r="CS7" s="589"/>
      <c r="CT7" s="589"/>
      <c r="CU7" s="589"/>
      <c r="CV7" s="589"/>
      <c r="CW7" s="589"/>
      <c r="CX7" s="589"/>
      <c r="CY7" s="590"/>
      <c r="CZ7" s="641">
        <v>11.7</v>
      </c>
      <c r="DA7" s="641"/>
      <c r="DB7" s="641"/>
      <c r="DC7" s="641"/>
      <c r="DD7" s="594">
        <v>10665</v>
      </c>
      <c r="DE7" s="589"/>
      <c r="DF7" s="589"/>
      <c r="DG7" s="589"/>
      <c r="DH7" s="589"/>
      <c r="DI7" s="589"/>
      <c r="DJ7" s="589"/>
      <c r="DK7" s="589"/>
      <c r="DL7" s="589"/>
      <c r="DM7" s="589"/>
      <c r="DN7" s="589"/>
      <c r="DO7" s="589"/>
      <c r="DP7" s="590"/>
      <c r="DQ7" s="594">
        <v>1072005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25221</v>
      </c>
      <c r="S8" s="589"/>
      <c r="T8" s="589"/>
      <c r="U8" s="589"/>
      <c r="V8" s="589"/>
      <c r="W8" s="589"/>
      <c r="X8" s="589"/>
      <c r="Y8" s="590"/>
      <c r="Z8" s="641">
        <v>0.2</v>
      </c>
      <c r="AA8" s="641"/>
      <c r="AB8" s="641"/>
      <c r="AC8" s="641"/>
      <c r="AD8" s="642">
        <v>25221</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51344</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3336494</v>
      </c>
      <c r="CS8" s="589"/>
      <c r="CT8" s="589"/>
      <c r="CU8" s="589"/>
      <c r="CV8" s="589"/>
      <c r="CW8" s="589"/>
      <c r="CX8" s="589"/>
      <c r="CY8" s="590"/>
      <c r="CZ8" s="641">
        <v>32.5</v>
      </c>
      <c r="DA8" s="641"/>
      <c r="DB8" s="641"/>
      <c r="DC8" s="641"/>
      <c r="DD8" s="594">
        <v>34513</v>
      </c>
      <c r="DE8" s="589"/>
      <c r="DF8" s="589"/>
      <c r="DG8" s="589"/>
      <c r="DH8" s="589"/>
      <c r="DI8" s="589"/>
      <c r="DJ8" s="589"/>
      <c r="DK8" s="589"/>
      <c r="DL8" s="589"/>
      <c r="DM8" s="589"/>
      <c r="DN8" s="589"/>
      <c r="DO8" s="589"/>
      <c r="DP8" s="590"/>
      <c r="DQ8" s="594">
        <v>1811884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12221</v>
      </c>
      <c r="S9" s="589"/>
      <c r="T9" s="589"/>
      <c r="U9" s="589"/>
      <c r="V9" s="589"/>
      <c r="W9" s="589"/>
      <c r="X9" s="589"/>
      <c r="Y9" s="590"/>
      <c r="Z9" s="641">
        <v>0.1</v>
      </c>
      <c r="AA9" s="641"/>
      <c r="AB9" s="641"/>
      <c r="AC9" s="641"/>
      <c r="AD9" s="642">
        <v>12221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1316128</v>
      </c>
      <c r="BH9" s="589"/>
      <c r="BI9" s="589"/>
      <c r="BJ9" s="589"/>
      <c r="BK9" s="589"/>
      <c r="BL9" s="589"/>
      <c r="BM9" s="589"/>
      <c r="BN9" s="590"/>
      <c r="BO9" s="641">
        <v>37.1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1207633</v>
      </c>
      <c r="CS9" s="589"/>
      <c r="CT9" s="589"/>
      <c r="CU9" s="589"/>
      <c r="CV9" s="589"/>
      <c r="CW9" s="589"/>
      <c r="CX9" s="589"/>
      <c r="CY9" s="590"/>
      <c r="CZ9" s="641">
        <v>11.8</v>
      </c>
      <c r="DA9" s="641"/>
      <c r="DB9" s="641"/>
      <c r="DC9" s="641"/>
      <c r="DD9" s="594">
        <v>70132</v>
      </c>
      <c r="DE9" s="589"/>
      <c r="DF9" s="589"/>
      <c r="DG9" s="589"/>
      <c r="DH9" s="589"/>
      <c r="DI9" s="589"/>
      <c r="DJ9" s="589"/>
      <c r="DK9" s="589"/>
      <c r="DL9" s="589"/>
      <c r="DM9" s="589"/>
      <c r="DN9" s="589"/>
      <c r="DO9" s="589"/>
      <c r="DP9" s="590"/>
      <c r="DQ9" s="594">
        <v>1019109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325196</v>
      </c>
      <c r="S10" s="589"/>
      <c r="T10" s="589"/>
      <c r="U10" s="589"/>
      <c r="V10" s="589"/>
      <c r="W10" s="589"/>
      <c r="X10" s="589"/>
      <c r="Y10" s="590"/>
      <c r="Z10" s="641">
        <v>3</v>
      </c>
      <c r="AA10" s="641"/>
      <c r="AB10" s="641"/>
      <c r="AC10" s="641"/>
      <c r="AD10" s="642">
        <v>325196</v>
      </c>
      <c r="AE10" s="642"/>
      <c r="AF10" s="642"/>
      <c r="AG10" s="642"/>
      <c r="AH10" s="642"/>
      <c r="AI10" s="642"/>
      <c r="AJ10" s="642"/>
      <c r="AK10" s="642"/>
      <c r="AL10" s="611">
        <v>5.3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72762</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5100</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100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166020</v>
      </c>
      <c r="BH11" s="589"/>
      <c r="BI11" s="589"/>
      <c r="BJ11" s="589"/>
      <c r="BK11" s="589"/>
      <c r="BL11" s="589"/>
      <c r="BM11" s="589"/>
      <c r="BN11" s="590"/>
      <c r="BO11" s="641">
        <v>4.7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399657</v>
      </c>
      <c r="CS11" s="589"/>
      <c r="CT11" s="589"/>
      <c r="CU11" s="589"/>
      <c r="CV11" s="589"/>
      <c r="CW11" s="589"/>
      <c r="CX11" s="589"/>
      <c r="CY11" s="590"/>
      <c r="CZ11" s="641">
        <v>3.9</v>
      </c>
      <c r="DA11" s="641"/>
      <c r="DB11" s="641"/>
      <c r="DC11" s="641"/>
      <c r="DD11" s="594">
        <v>123965</v>
      </c>
      <c r="DE11" s="589"/>
      <c r="DF11" s="589"/>
      <c r="DG11" s="589"/>
      <c r="DH11" s="589"/>
      <c r="DI11" s="589"/>
      <c r="DJ11" s="589"/>
      <c r="DK11" s="589"/>
      <c r="DL11" s="589"/>
      <c r="DM11" s="589"/>
      <c r="DN11" s="589"/>
      <c r="DO11" s="589"/>
      <c r="DP11" s="590"/>
      <c r="DQ11" s="594">
        <v>261295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1653662</v>
      </c>
      <c r="BH12" s="589"/>
      <c r="BI12" s="589"/>
      <c r="BJ12" s="589"/>
      <c r="BK12" s="589"/>
      <c r="BL12" s="589"/>
      <c r="BM12" s="589"/>
      <c r="BN12" s="590"/>
      <c r="BO12" s="641">
        <v>46.6</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90755</v>
      </c>
      <c r="CS12" s="589"/>
      <c r="CT12" s="589"/>
      <c r="CU12" s="589"/>
      <c r="CV12" s="589"/>
      <c r="CW12" s="589"/>
      <c r="CX12" s="589"/>
      <c r="CY12" s="590"/>
      <c r="CZ12" s="641">
        <v>0.9</v>
      </c>
      <c r="DA12" s="641"/>
      <c r="DB12" s="641"/>
      <c r="DC12" s="641"/>
      <c r="DD12" s="594">
        <v>17144</v>
      </c>
      <c r="DE12" s="589"/>
      <c r="DF12" s="589"/>
      <c r="DG12" s="589"/>
      <c r="DH12" s="589"/>
      <c r="DI12" s="589"/>
      <c r="DJ12" s="589"/>
      <c r="DK12" s="589"/>
      <c r="DL12" s="589"/>
      <c r="DM12" s="589"/>
      <c r="DN12" s="589"/>
      <c r="DO12" s="589"/>
      <c r="DP12" s="590"/>
      <c r="DQ12" s="594">
        <v>87255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19873</v>
      </c>
      <c r="S13" s="589"/>
      <c r="T13" s="589"/>
      <c r="U13" s="589"/>
      <c r="V13" s="589"/>
      <c r="W13" s="589"/>
      <c r="X13" s="589"/>
      <c r="Y13" s="590"/>
      <c r="Z13" s="641">
        <v>0.2</v>
      </c>
      <c r="AA13" s="641"/>
      <c r="AB13" s="641"/>
      <c r="AC13" s="641"/>
      <c r="AD13" s="642">
        <v>19873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1653462</v>
      </c>
      <c r="BH13" s="589"/>
      <c r="BI13" s="589"/>
      <c r="BJ13" s="589"/>
      <c r="BK13" s="589"/>
      <c r="BL13" s="589"/>
      <c r="BM13" s="589"/>
      <c r="BN13" s="590"/>
      <c r="BO13" s="641">
        <v>46.6</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851228</v>
      </c>
      <c r="CS13" s="589"/>
      <c r="CT13" s="589"/>
      <c r="CU13" s="589"/>
      <c r="CV13" s="589"/>
      <c r="CW13" s="589"/>
      <c r="CX13" s="589"/>
      <c r="CY13" s="590"/>
      <c r="CZ13" s="641">
        <v>8.3000000000000007</v>
      </c>
      <c r="DA13" s="641"/>
      <c r="DB13" s="641"/>
      <c r="DC13" s="641"/>
      <c r="DD13" s="594">
        <v>359366</v>
      </c>
      <c r="DE13" s="589"/>
      <c r="DF13" s="589"/>
      <c r="DG13" s="589"/>
      <c r="DH13" s="589"/>
      <c r="DI13" s="589"/>
      <c r="DJ13" s="589"/>
      <c r="DK13" s="589"/>
      <c r="DL13" s="589"/>
      <c r="DM13" s="589"/>
      <c r="DN13" s="589"/>
      <c r="DO13" s="589"/>
      <c r="DP13" s="590"/>
      <c r="DQ13" s="594">
        <v>638883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73030</v>
      </c>
      <c r="BH14" s="589"/>
      <c r="BI14" s="589"/>
      <c r="BJ14" s="589"/>
      <c r="BK14" s="589"/>
      <c r="BL14" s="589"/>
      <c r="BM14" s="589"/>
      <c r="BN14" s="590"/>
      <c r="BO14" s="641">
        <v>2.1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803685</v>
      </c>
      <c r="CS14" s="589"/>
      <c r="CT14" s="589"/>
      <c r="CU14" s="589"/>
      <c r="CV14" s="589"/>
      <c r="CW14" s="589"/>
      <c r="CX14" s="589"/>
      <c r="CY14" s="590"/>
      <c r="CZ14" s="641">
        <v>7.8</v>
      </c>
      <c r="DA14" s="641"/>
      <c r="DB14" s="641"/>
      <c r="DC14" s="641"/>
      <c r="DD14" s="594">
        <v>306407</v>
      </c>
      <c r="DE14" s="589"/>
      <c r="DF14" s="589"/>
      <c r="DG14" s="589"/>
      <c r="DH14" s="589"/>
      <c r="DI14" s="589"/>
      <c r="DJ14" s="589"/>
      <c r="DK14" s="589"/>
      <c r="DL14" s="589"/>
      <c r="DM14" s="589"/>
      <c r="DN14" s="589"/>
      <c r="DO14" s="589"/>
      <c r="DP14" s="590"/>
      <c r="DQ14" s="594">
        <v>420918</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11001</v>
      </c>
      <c r="S15" s="589"/>
      <c r="T15" s="589"/>
      <c r="U15" s="589"/>
      <c r="V15" s="589"/>
      <c r="W15" s="589"/>
      <c r="X15" s="589"/>
      <c r="Y15" s="590"/>
      <c r="Z15" s="641">
        <v>0.1</v>
      </c>
      <c r="AA15" s="641"/>
      <c r="AB15" s="641"/>
      <c r="AC15" s="641"/>
      <c r="AD15" s="642">
        <v>11001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214474</v>
      </c>
      <c r="BH15" s="589"/>
      <c r="BI15" s="589"/>
      <c r="BJ15" s="589"/>
      <c r="BK15" s="589"/>
      <c r="BL15" s="589"/>
      <c r="BM15" s="589"/>
      <c r="BN15" s="590"/>
      <c r="BO15" s="641">
        <v>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1429547</v>
      </c>
      <c r="CS15" s="589"/>
      <c r="CT15" s="589"/>
      <c r="CU15" s="589"/>
      <c r="CV15" s="589"/>
      <c r="CW15" s="589"/>
      <c r="CX15" s="589"/>
      <c r="CY15" s="590"/>
      <c r="CZ15" s="641">
        <v>13.9</v>
      </c>
      <c r="DA15" s="641"/>
      <c r="DB15" s="641"/>
      <c r="DC15" s="641"/>
      <c r="DD15" s="594">
        <v>357827</v>
      </c>
      <c r="DE15" s="589"/>
      <c r="DF15" s="589"/>
      <c r="DG15" s="589"/>
      <c r="DH15" s="589"/>
      <c r="DI15" s="589"/>
      <c r="DJ15" s="589"/>
      <c r="DK15" s="589"/>
      <c r="DL15" s="589"/>
      <c r="DM15" s="589"/>
      <c r="DN15" s="589"/>
      <c r="DO15" s="589"/>
      <c r="DP15" s="590"/>
      <c r="DQ15" s="594">
        <v>1079834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2201446</v>
      </c>
      <c r="S16" s="589"/>
      <c r="T16" s="589"/>
      <c r="U16" s="589"/>
      <c r="V16" s="589"/>
      <c r="W16" s="589"/>
      <c r="X16" s="589"/>
      <c r="Y16" s="590"/>
      <c r="Z16" s="641">
        <v>20.6</v>
      </c>
      <c r="AA16" s="641"/>
      <c r="AB16" s="641"/>
      <c r="AC16" s="641"/>
      <c r="AD16" s="642">
        <v>1928616</v>
      </c>
      <c r="AE16" s="642"/>
      <c r="AF16" s="642"/>
      <c r="AG16" s="642"/>
      <c r="AH16" s="642"/>
      <c r="AI16" s="642"/>
      <c r="AJ16" s="642"/>
      <c r="AK16" s="642"/>
      <c r="AL16" s="611">
        <v>31.6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1928616</v>
      </c>
      <c r="S17" s="589"/>
      <c r="T17" s="589"/>
      <c r="U17" s="589"/>
      <c r="V17" s="589"/>
      <c r="W17" s="589"/>
      <c r="X17" s="589"/>
      <c r="Y17" s="590"/>
      <c r="Z17" s="641">
        <v>18</v>
      </c>
      <c r="AA17" s="641"/>
      <c r="AB17" s="641"/>
      <c r="AC17" s="641"/>
      <c r="AD17" s="642">
        <v>1928616</v>
      </c>
      <c r="AE17" s="642"/>
      <c r="AF17" s="642"/>
      <c r="AG17" s="642"/>
      <c r="AH17" s="642"/>
      <c r="AI17" s="642"/>
      <c r="AJ17" s="642"/>
      <c r="AK17" s="642"/>
      <c r="AL17" s="611">
        <v>31.6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839317</v>
      </c>
      <c r="CS17" s="589"/>
      <c r="CT17" s="589"/>
      <c r="CU17" s="589"/>
      <c r="CV17" s="589"/>
      <c r="CW17" s="589"/>
      <c r="CX17" s="589"/>
      <c r="CY17" s="590"/>
      <c r="CZ17" s="641">
        <v>8.1999999999999993</v>
      </c>
      <c r="DA17" s="641"/>
      <c r="DB17" s="641"/>
      <c r="DC17" s="641"/>
      <c r="DD17" s="594" t="s">
        <v>112</v>
      </c>
      <c r="DE17" s="589"/>
      <c r="DF17" s="589"/>
      <c r="DG17" s="589"/>
      <c r="DH17" s="589"/>
      <c r="DI17" s="589"/>
      <c r="DJ17" s="589"/>
      <c r="DK17" s="589"/>
      <c r="DL17" s="589"/>
      <c r="DM17" s="589"/>
      <c r="DN17" s="589"/>
      <c r="DO17" s="589"/>
      <c r="DP17" s="590"/>
      <c r="DQ17" s="594">
        <v>785997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272830</v>
      </c>
      <c r="S18" s="589"/>
      <c r="T18" s="589"/>
      <c r="U18" s="589"/>
      <c r="V18" s="589"/>
      <c r="W18" s="589"/>
      <c r="X18" s="589"/>
      <c r="Y18" s="590"/>
      <c r="Z18" s="641">
        <v>2.6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1858</v>
      </c>
      <c r="BH19" s="589"/>
      <c r="BI19" s="589"/>
      <c r="BJ19" s="589"/>
      <c r="BK19" s="589"/>
      <c r="BL19" s="589"/>
      <c r="BM19" s="589"/>
      <c r="BN19" s="590"/>
      <c r="BO19" s="641">
        <v>0.1</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6322069</v>
      </c>
      <c r="S20" s="589"/>
      <c r="T20" s="589"/>
      <c r="U20" s="589"/>
      <c r="V20" s="589"/>
      <c r="W20" s="589"/>
      <c r="X20" s="589"/>
      <c r="Y20" s="590"/>
      <c r="Z20" s="641">
        <v>59.1</v>
      </c>
      <c r="AA20" s="641"/>
      <c r="AB20" s="641"/>
      <c r="AC20" s="641"/>
      <c r="AD20" s="642">
        <v>6049239</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1858</v>
      </c>
      <c r="BH20" s="589"/>
      <c r="BI20" s="589"/>
      <c r="BJ20" s="589"/>
      <c r="BK20" s="589"/>
      <c r="BL20" s="589"/>
      <c r="BM20" s="589"/>
      <c r="BN20" s="590"/>
      <c r="BO20" s="641">
        <v>0.1</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10269478</v>
      </c>
      <c r="CS20" s="589"/>
      <c r="CT20" s="589"/>
      <c r="CU20" s="589"/>
      <c r="CV20" s="589"/>
      <c r="CW20" s="589"/>
      <c r="CX20" s="589"/>
      <c r="CY20" s="590"/>
      <c r="CZ20" s="641">
        <v>100</v>
      </c>
      <c r="DA20" s="641"/>
      <c r="DB20" s="641"/>
      <c r="DC20" s="641"/>
      <c r="DD20" s="594">
        <v>1280019</v>
      </c>
      <c r="DE20" s="589"/>
      <c r="DF20" s="589"/>
      <c r="DG20" s="589"/>
      <c r="DH20" s="589"/>
      <c r="DI20" s="589"/>
      <c r="DJ20" s="589"/>
      <c r="DK20" s="589"/>
      <c r="DL20" s="589"/>
      <c r="DM20" s="589"/>
      <c r="DN20" s="589"/>
      <c r="DO20" s="589"/>
      <c r="DP20" s="590"/>
      <c r="DQ20" s="594">
        <v>7283261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3548</v>
      </c>
      <c r="S21" s="589"/>
      <c r="T21" s="589"/>
      <c r="U21" s="589"/>
      <c r="V21" s="589"/>
      <c r="W21" s="589"/>
      <c r="X21" s="589"/>
      <c r="Y21" s="590"/>
      <c r="Z21" s="641">
        <v>0</v>
      </c>
      <c r="AA21" s="641"/>
      <c r="AB21" s="641"/>
      <c r="AC21" s="641"/>
      <c r="AD21" s="642">
        <v>3548</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1858</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246317</v>
      </c>
      <c r="S22" s="589"/>
      <c r="T22" s="589"/>
      <c r="U22" s="589"/>
      <c r="V22" s="589"/>
      <c r="W22" s="589"/>
      <c r="X22" s="589"/>
      <c r="Y22" s="590"/>
      <c r="Z22" s="641">
        <v>2.2999999999999998</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293667</v>
      </c>
      <c r="S23" s="589"/>
      <c r="T23" s="589"/>
      <c r="U23" s="589"/>
      <c r="V23" s="589"/>
      <c r="W23" s="589"/>
      <c r="X23" s="589"/>
      <c r="Y23" s="590"/>
      <c r="Z23" s="641">
        <v>2.7</v>
      </c>
      <c r="AA23" s="641"/>
      <c r="AB23" s="641"/>
      <c r="AC23" s="641"/>
      <c r="AD23" s="642">
        <v>22545</v>
      </c>
      <c r="AE23" s="642"/>
      <c r="AF23" s="642"/>
      <c r="AG23" s="642"/>
      <c r="AH23" s="642"/>
      <c r="AI23" s="642"/>
      <c r="AJ23" s="642"/>
      <c r="AK23" s="642"/>
      <c r="AL23" s="611">
        <v>0.4</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49650</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4526306</v>
      </c>
      <c r="CS24" s="639"/>
      <c r="CT24" s="639"/>
      <c r="CU24" s="639"/>
      <c r="CV24" s="639"/>
      <c r="CW24" s="639"/>
      <c r="CX24" s="639"/>
      <c r="CY24" s="686"/>
      <c r="CZ24" s="690">
        <v>44.1</v>
      </c>
      <c r="DA24" s="691"/>
      <c r="DB24" s="691"/>
      <c r="DC24" s="692"/>
      <c r="DD24" s="685">
        <v>2998833</v>
      </c>
      <c r="DE24" s="639"/>
      <c r="DF24" s="639"/>
      <c r="DG24" s="639"/>
      <c r="DH24" s="639"/>
      <c r="DI24" s="639"/>
      <c r="DJ24" s="639"/>
      <c r="DK24" s="686"/>
      <c r="DL24" s="685">
        <v>2976841</v>
      </c>
      <c r="DM24" s="639"/>
      <c r="DN24" s="639"/>
      <c r="DO24" s="639"/>
      <c r="DP24" s="639"/>
      <c r="DQ24" s="639"/>
      <c r="DR24" s="639"/>
      <c r="DS24" s="639"/>
      <c r="DT24" s="639"/>
      <c r="DU24" s="639"/>
      <c r="DV24" s="686"/>
      <c r="DW24" s="687">
        <v>44.8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972379</v>
      </c>
      <c r="S25" s="589"/>
      <c r="T25" s="589"/>
      <c r="U25" s="589"/>
      <c r="V25" s="589"/>
      <c r="W25" s="589"/>
      <c r="X25" s="589"/>
      <c r="Y25" s="590"/>
      <c r="Z25" s="641">
        <v>9.1</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1958471</v>
      </c>
      <c r="CS25" s="607"/>
      <c r="CT25" s="607"/>
      <c r="CU25" s="607"/>
      <c r="CV25" s="607"/>
      <c r="CW25" s="607"/>
      <c r="CX25" s="607"/>
      <c r="CY25" s="608"/>
      <c r="CZ25" s="591">
        <v>19.100000000000001</v>
      </c>
      <c r="DA25" s="609"/>
      <c r="DB25" s="609"/>
      <c r="DC25" s="610"/>
      <c r="DD25" s="594">
        <v>1671614</v>
      </c>
      <c r="DE25" s="607"/>
      <c r="DF25" s="607"/>
      <c r="DG25" s="607"/>
      <c r="DH25" s="607"/>
      <c r="DI25" s="607"/>
      <c r="DJ25" s="607"/>
      <c r="DK25" s="608"/>
      <c r="DL25" s="594">
        <v>1649622</v>
      </c>
      <c r="DM25" s="607"/>
      <c r="DN25" s="607"/>
      <c r="DO25" s="607"/>
      <c r="DP25" s="607"/>
      <c r="DQ25" s="607"/>
      <c r="DR25" s="607"/>
      <c r="DS25" s="607"/>
      <c r="DT25" s="607"/>
      <c r="DU25" s="607"/>
      <c r="DV25" s="608"/>
      <c r="DW25" s="611">
        <v>24.8</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1328798</v>
      </c>
      <c r="CS26" s="589"/>
      <c r="CT26" s="589"/>
      <c r="CU26" s="589"/>
      <c r="CV26" s="589"/>
      <c r="CW26" s="589"/>
      <c r="CX26" s="589"/>
      <c r="CY26" s="590"/>
      <c r="CZ26" s="591">
        <v>12.9</v>
      </c>
      <c r="DA26" s="609"/>
      <c r="DB26" s="609"/>
      <c r="DC26" s="610"/>
      <c r="DD26" s="594">
        <v>1049619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754129</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3549278</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1728518</v>
      </c>
      <c r="CS27" s="607"/>
      <c r="CT27" s="607"/>
      <c r="CU27" s="607"/>
      <c r="CV27" s="607"/>
      <c r="CW27" s="607"/>
      <c r="CX27" s="607"/>
      <c r="CY27" s="608"/>
      <c r="CZ27" s="591">
        <v>16.8</v>
      </c>
      <c r="DA27" s="609"/>
      <c r="DB27" s="609"/>
      <c r="DC27" s="610"/>
      <c r="DD27" s="594">
        <v>541222</v>
      </c>
      <c r="DE27" s="607"/>
      <c r="DF27" s="607"/>
      <c r="DG27" s="607"/>
      <c r="DH27" s="607"/>
      <c r="DI27" s="607"/>
      <c r="DJ27" s="607"/>
      <c r="DK27" s="608"/>
      <c r="DL27" s="594">
        <v>541222</v>
      </c>
      <c r="DM27" s="607"/>
      <c r="DN27" s="607"/>
      <c r="DO27" s="607"/>
      <c r="DP27" s="607"/>
      <c r="DQ27" s="607"/>
      <c r="DR27" s="607"/>
      <c r="DS27" s="607"/>
      <c r="DT27" s="607"/>
      <c r="DU27" s="607"/>
      <c r="DV27" s="608"/>
      <c r="DW27" s="611">
        <v>8.1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18794</v>
      </c>
      <c r="S28" s="589"/>
      <c r="T28" s="589"/>
      <c r="U28" s="589"/>
      <c r="V28" s="589"/>
      <c r="W28" s="589"/>
      <c r="X28" s="589"/>
      <c r="Y28" s="590"/>
      <c r="Z28" s="641">
        <v>0.2</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839317</v>
      </c>
      <c r="CS28" s="589"/>
      <c r="CT28" s="589"/>
      <c r="CU28" s="589"/>
      <c r="CV28" s="589"/>
      <c r="CW28" s="589"/>
      <c r="CX28" s="589"/>
      <c r="CY28" s="590"/>
      <c r="CZ28" s="591">
        <v>8.1999999999999993</v>
      </c>
      <c r="DA28" s="609"/>
      <c r="DB28" s="609"/>
      <c r="DC28" s="610"/>
      <c r="DD28" s="594">
        <v>785997</v>
      </c>
      <c r="DE28" s="589"/>
      <c r="DF28" s="589"/>
      <c r="DG28" s="589"/>
      <c r="DH28" s="589"/>
      <c r="DI28" s="589"/>
      <c r="DJ28" s="589"/>
      <c r="DK28" s="590"/>
      <c r="DL28" s="594">
        <v>785997</v>
      </c>
      <c r="DM28" s="589"/>
      <c r="DN28" s="589"/>
      <c r="DO28" s="589"/>
      <c r="DP28" s="589"/>
      <c r="DQ28" s="589"/>
      <c r="DR28" s="589"/>
      <c r="DS28" s="589"/>
      <c r="DT28" s="589"/>
      <c r="DU28" s="589"/>
      <c r="DV28" s="590"/>
      <c r="DW28" s="611">
        <v>11.8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12440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288</v>
      </c>
      <c r="CG29" s="622"/>
      <c r="CH29" s="622"/>
      <c r="CI29" s="622"/>
      <c r="CJ29" s="622"/>
      <c r="CK29" s="622"/>
      <c r="CL29" s="622"/>
      <c r="CM29" s="622"/>
      <c r="CN29" s="622"/>
      <c r="CO29" s="622"/>
      <c r="CP29" s="622"/>
      <c r="CQ29" s="623"/>
      <c r="CR29" s="588">
        <v>839317</v>
      </c>
      <c r="CS29" s="607"/>
      <c r="CT29" s="607"/>
      <c r="CU29" s="607"/>
      <c r="CV29" s="607"/>
      <c r="CW29" s="607"/>
      <c r="CX29" s="607"/>
      <c r="CY29" s="608"/>
      <c r="CZ29" s="591">
        <v>8.1999999999999993</v>
      </c>
      <c r="DA29" s="609"/>
      <c r="DB29" s="609"/>
      <c r="DC29" s="610"/>
      <c r="DD29" s="594">
        <v>785997</v>
      </c>
      <c r="DE29" s="607"/>
      <c r="DF29" s="607"/>
      <c r="DG29" s="607"/>
      <c r="DH29" s="607"/>
      <c r="DI29" s="607"/>
      <c r="DJ29" s="607"/>
      <c r="DK29" s="608"/>
      <c r="DL29" s="594">
        <v>785997</v>
      </c>
      <c r="DM29" s="607"/>
      <c r="DN29" s="607"/>
      <c r="DO29" s="607"/>
      <c r="DP29" s="607"/>
      <c r="DQ29" s="607"/>
      <c r="DR29" s="607"/>
      <c r="DS29" s="607"/>
      <c r="DT29" s="607"/>
      <c r="DU29" s="607"/>
      <c r="DV29" s="608"/>
      <c r="DW29" s="611">
        <v>11.8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42996</v>
      </c>
      <c r="S30" s="589"/>
      <c r="T30" s="589"/>
      <c r="U30" s="589"/>
      <c r="V30" s="589"/>
      <c r="W30" s="589"/>
      <c r="X30" s="589"/>
      <c r="Y30" s="590"/>
      <c r="Z30" s="641">
        <v>0.4</v>
      </c>
      <c r="AA30" s="641"/>
      <c r="AB30" s="641"/>
      <c r="AC30" s="641"/>
      <c r="AD30" s="642">
        <v>21146</v>
      </c>
      <c r="AE30" s="642"/>
      <c r="AF30" s="642"/>
      <c r="AG30" s="642"/>
      <c r="AH30" s="642"/>
      <c r="AI30" s="642"/>
      <c r="AJ30" s="642"/>
      <c r="AK30" s="642"/>
      <c r="AL30" s="611">
        <v>0.3</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97.9</v>
      </c>
      <c r="BH30" s="655"/>
      <c r="BI30" s="655"/>
      <c r="BJ30" s="655"/>
      <c r="BK30" s="655"/>
      <c r="BL30" s="655"/>
      <c r="BM30" s="656">
        <v>89.9</v>
      </c>
      <c r="BN30" s="655"/>
      <c r="BO30" s="655"/>
      <c r="BP30" s="655"/>
      <c r="BQ30" s="657"/>
      <c r="BR30" s="654">
        <v>97.7</v>
      </c>
      <c r="BS30" s="655"/>
      <c r="BT30" s="655"/>
      <c r="BU30" s="655"/>
      <c r="BV30" s="655"/>
      <c r="BW30" s="655"/>
      <c r="BX30" s="656">
        <v>89.6</v>
      </c>
      <c r="BY30" s="655"/>
      <c r="BZ30" s="655"/>
      <c r="CA30" s="655"/>
      <c r="CB30" s="657"/>
      <c r="CD30" s="660"/>
      <c r="CE30" s="661"/>
      <c r="CF30" s="625" t="s">
        <v>292</v>
      </c>
      <c r="CG30" s="622"/>
      <c r="CH30" s="622"/>
      <c r="CI30" s="622"/>
      <c r="CJ30" s="622"/>
      <c r="CK30" s="622"/>
      <c r="CL30" s="622"/>
      <c r="CM30" s="622"/>
      <c r="CN30" s="622"/>
      <c r="CO30" s="622"/>
      <c r="CP30" s="622"/>
      <c r="CQ30" s="623"/>
      <c r="CR30" s="588">
        <v>733097</v>
      </c>
      <c r="CS30" s="589"/>
      <c r="CT30" s="589"/>
      <c r="CU30" s="589"/>
      <c r="CV30" s="589"/>
      <c r="CW30" s="589"/>
      <c r="CX30" s="589"/>
      <c r="CY30" s="590"/>
      <c r="CZ30" s="591">
        <v>7.1</v>
      </c>
      <c r="DA30" s="609"/>
      <c r="DB30" s="609"/>
      <c r="DC30" s="610"/>
      <c r="DD30" s="594">
        <v>686371</v>
      </c>
      <c r="DE30" s="589"/>
      <c r="DF30" s="589"/>
      <c r="DG30" s="589"/>
      <c r="DH30" s="589"/>
      <c r="DI30" s="589"/>
      <c r="DJ30" s="589"/>
      <c r="DK30" s="590"/>
      <c r="DL30" s="594">
        <v>686371</v>
      </c>
      <c r="DM30" s="589"/>
      <c r="DN30" s="589"/>
      <c r="DO30" s="589"/>
      <c r="DP30" s="589"/>
      <c r="DQ30" s="589"/>
      <c r="DR30" s="589"/>
      <c r="DS30" s="589"/>
      <c r="DT30" s="589"/>
      <c r="DU30" s="589"/>
      <c r="DV30" s="590"/>
      <c r="DW30" s="611">
        <v>10.3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718303</v>
      </c>
      <c r="S31" s="589"/>
      <c r="T31" s="589"/>
      <c r="U31" s="589"/>
      <c r="V31" s="589"/>
      <c r="W31" s="589"/>
      <c r="X31" s="589"/>
      <c r="Y31" s="590"/>
      <c r="Z31" s="641">
        <v>6.7</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93.7</v>
      </c>
      <c r="BN31" s="653"/>
      <c r="BO31" s="653"/>
      <c r="BP31" s="653"/>
      <c r="BQ31" s="617"/>
      <c r="BR31" s="652">
        <v>98.3</v>
      </c>
      <c r="BS31" s="607"/>
      <c r="BT31" s="607"/>
      <c r="BU31" s="607"/>
      <c r="BV31" s="607"/>
      <c r="BW31" s="607"/>
      <c r="BX31" s="643">
        <v>93.1</v>
      </c>
      <c r="BY31" s="653"/>
      <c r="BZ31" s="653"/>
      <c r="CA31" s="653"/>
      <c r="CB31" s="617"/>
      <c r="CD31" s="660"/>
      <c r="CE31" s="661"/>
      <c r="CF31" s="625" t="s">
        <v>296</v>
      </c>
      <c r="CG31" s="622"/>
      <c r="CH31" s="622"/>
      <c r="CI31" s="622"/>
      <c r="CJ31" s="622"/>
      <c r="CK31" s="622"/>
      <c r="CL31" s="622"/>
      <c r="CM31" s="622"/>
      <c r="CN31" s="622"/>
      <c r="CO31" s="622"/>
      <c r="CP31" s="622"/>
      <c r="CQ31" s="623"/>
      <c r="CR31" s="588">
        <v>106220</v>
      </c>
      <c r="CS31" s="607"/>
      <c r="CT31" s="607"/>
      <c r="CU31" s="607"/>
      <c r="CV31" s="607"/>
      <c r="CW31" s="607"/>
      <c r="CX31" s="607"/>
      <c r="CY31" s="608"/>
      <c r="CZ31" s="591">
        <v>1</v>
      </c>
      <c r="DA31" s="609"/>
      <c r="DB31" s="609"/>
      <c r="DC31" s="610"/>
      <c r="DD31" s="594">
        <v>99626</v>
      </c>
      <c r="DE31" s="607"/>
      <c r="DF31" s="607"/>
      <c r="DG31" s="607"/>
      <c r="DH31" s="607"/>
      <c r="DI31" s="607"/>
      <c r="DJ31" s="607"/>
      <c r="DK31" s="608"/>
      <c r="DL31" s="594">
        <v>99626</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217720</v>
      </c>
      <c r="S32" s="589"/>
      <c r="T32" s="589"/>
      <c r="U32" s="589"/>
      <c r="V32" s="589"/>
      <c r="W32" s="589"/>
      <c r="X32" s="589"/>
      <c r="Y32" s="590"/>
      <c r="Z32" s="641">
        <v>2</v>
      </c>
      <c r="AA32" s="641"/>
      <c r="AB32" s="641"/>
      <c r="AC32" s="641"/>
      <c r="AD32" s="642">
        <v>1169</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97.2</v>
      </c>
      <c r="BH32" s="573"/>
      <c r="BI32" s="573"/>
      <c r="BJ32" s="573"/>
      <c r="BK32" s="573"/>
      <c r="BL32" s="573"/>
      <c r="BM32" s="636">
        <v>85.5</v>
      </c>
      <c r="BN32" s="573"/>
      <c r="BO32" s="573"/>
      <c r="BP32" s="573"/>
      <c r="BQ32" s="630"/>
      <c r="BR32" s="651">
        <v>96.8</v>
      </c>
      <c r="BS32" s="573"/>
      <c r="BT32" s="573"/>
      <c r="BU32" s="573"/>
      <c r="BV32" s="573"/>
      <c r="BW32" s="573"/>
      <c r="BX32" s="636">
        <v>85.3</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1037900</v>
      </c>
      <c r="S33" s="589"/>
      <c r="T33" s="589"/>
      <c r="U33" s="589"/>
      <c r="V33" s="589"/>
      <c r="W33" s="589"/>
      <c r="X33" s="589"/>
      <c r="Y33" s="590"/>
      <c r="Z33" s="641">
        <v>9.6999999999999993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4463153</v>
      </c>
      <c r="CS33" s="607"/>
      <c r="CT33" s="607"/>
      <c r="CU33" s="607"/>
      <c r="CV33" s="607"/>
      <c r="CW33" s="607"/>
      <c r="CX33" s="607"/>
      <c r="CY33" s="608"/>
      <c r="CZ33" s="591">
        <v>43.5</v>
      </c>
      <c r="DA33" s="609"/>
      <c r="DB33" s="609"/>
      <c r="DC33" s="610"/>
      <c r="DD33" s="594">
        <v>3836218</v>
      </c>
      <c r="DE33" s="607"/>
      <c r="DF33" s="607"/>
      <c r="DG33" s="607"/>
      <c r="DH33" s="607"/>
      <c r="DI33" s="607"/>
      <c r="DJ33" s="607"/>
      <c r="DK33" s="608"/>
      <c r="DL33" s="594">
        <v>2800671</v>
      </c>
      <c r="DM33" s="607"/>
      <c r="DN33" s="607"/>
      <c r="DO33" s="607"/>
      <c r="DP33" s="607"/>
      <c r="DQ33" s="607"/>
      <c r="DR33" s="607"/>
      <c r="DS33" s="607"/>
      <c r="DT33" s="607"/>
      <c r="DU33" s="607"/>
      <c r="DV33" s="608"/>
      <c r="DW33" s="611">
        <v>42.2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1890067</v>
      </c>
      <c r="CS34" s="589"/>
      <c r="CT34" s="589"/>
      <c r="CU34" s="589"/>
      <c r="CV34" s="589"/>
      <c r="CW34" s="589"/>
      <c r="CX34" s="589"/>
      <c r="CY34" s="590"/>
      <c r="CZ34" s="591">
        <v>18.399999999999999</v>
      </c>
      <c r="DA34" s="609"/>
      <c r="DB34" s="609"/>
      <c r="DC34" s="610"/>
      <c r="DD34" s="594">
        <v>1513427</v>
      </c>
      <c r="DE34" s="589"/>
      <c r="DF34" s="589"/>
      <c r="DG34" s="589"/>
      <c r="DH34" s="589"/>
      <c r="DI34" s="589"/>
      <c r="DJ34" s="589"/>
      <c r="DK34" s="590"/>
      <c r="DL34" s="594">
        <v>1078207</v>
      </c>
      <c r="DM34" s="589"/>
      <c r="DN34" s="589"/>
      <c r="DO34" s="589"/>
      <c r="DP34" s="589"/>
      <c r="DQ34" s="589"/>
      <c r="DR34" s="589"/>
      <c r="DS34" s="589"/>
      <c r="DT34" s="589"/>
      <c r="DU34" s="589"/>
      <c r="DV34" s="590"/>
      <c r="DW34" s="611">
        <v>16.2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545000</v>
      </c>
      <c r="S35" s="589"/>
      <c r="T35" s="589"/>
      <c r="U35" s="589"/>
      <c r="V35" s="589"/>
      <c r="W35" s="589"/>
      <c r="X35" s="589"/>
      <c r="Y35" s="590"/>
      <c r="Z35" s="641">
        <v>5.0999999999999996</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1215865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187942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54043</v>
      </c>
      <c r="CS35" s="607"/>
      <c r="CT35" s="607"/>
      <c r="CU35" s="607"/>
      <c r="CV35" s="607"/>
      <c r="CW35" s="607"/>
      <c r="CX35" s="607"/>
      <c r="CY35" s="608"/>
      <c r="CZ35" s="591">
        <v>0.5</v>
      </c>
      <c r="DA35" s="609"/>
      <c r="DB35" s="609"/>
      <c r="DC35" s="610"/>
      <c r="DD35" s="594">
        <v>36719</v>
      </c>
      <c r="DE35" s="607"/>
      <c r="DF35" s="607"/>
      <c r="DG35" s="607"/>
      <c r="DH35" s="607"/>
      <c r="DI35" s="607"/>
      <c r="DJ35" s="607"/>
      <c r="DK35" s="608"/>
      <c r="DL35" s="594">
        <v>36719</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10689912</v>
      </c>
      <c r="S36" s="629"/>
      <c r="T36" s="629"/>
      <c r="U36" s="629"/>
      <c r="V36" s="629"/>
      <c r="W36" s="629"/>
      <c r="X36" s="629"/>
      <c r="Y36" s="632"/>
      <c r="Z36" s="633">
        <v>100</v>
      </c>
      <c r="AA36" s="633"/>
      <c r="AB36" s="633"/>
      <c r="AC36" s="633"/>
      <c r="AD36" s="634">
        <v>6097647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247615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144962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1211430</v>
      </c>
      <c r="CS36" s="589"/>
      <c r="CT36" s="589"/>
      <c r="CU36" s="589"/>
      <c r="CV36" s="589"/>
      <c r="CW36" s="589"/>
      <c r="CX36" s="589"/>
      <c r="CY36" s="590"/>
      <c r="CZ36" s="591">
        <v>11.8</v>
      </c>
      <c r="DA36" s="609"/>
      <c r="DB36" s="609"/>
      <c r="DC36" s="610"/>
      <c r="DD36" s="594">
        <v>1136028</v>
      </c>
      <c r="DE36" s="589"/>
      <c r="DF36" s="589"/>
      <c r="DG36" s="589"/>
      <c r="DH36" s="589"/>
      <c r="DI36" s="589"/>
      <c r="DJ36" s="589"/>
      <c r="DK36" s="590"/>
      <c r="DL36" s="594">
        <v>919131</v>
      </c>
      <c r="DM36" s="589"/>
      <c r="DN36" s="589"/>
      <c r="DO36" s="589"/>
      <c r="DP36" s="589"/>
      <c r="DQ36" s="589"/>
      <c r="DR36" s="589"/>
      <c r="DS36" s="589"/>
      <c r="DT36" s="589"/>
      <c r="DU36" s="589"/>
      <c r="DV36" s="590"/>
      <c r="DW36" s="611">
        <v>13.8</v>
      </c>
      <c r="DX36" s="612"/>
      <c r="DY36" s="612"/>
      <c r="DZ36" s="612"/>
      <c r="EA36" s="612"/>
      <c r="EB36" s="612"/>
      <c r="EC36" s="613"/>
    </row>
    <row r="37" spans="2:133" ht="11.25" customHeight="1">
      <c r="AQ37" s="614" t="s">
        <v>314</v>
      </c>
      <c r="AR37" s="615"/>
      <c r="AS37" s="615"/>
      <c r="AT37" s="615"/>
      <c r="AU37" s="615"/>
      <c r="AV37" s="615"/>
      <c r="AW37" s="615"/>
      <c r="AX37" s="615"/>
      <c r="AY37" s="616"/>
      <c r="AZ37" s="588">
        <v>41600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4538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632446</v>
      </c>
      <c r="CS37" s="607"/>
      <c r="CT37" s="607"/>
      <c r="CU37" s="607"/>
      <c r="CV37" s="607"/>
      <c r="CW37" s="607"/>
      <c r="CX37" s="607"/>
      <c r="CY37" s="608"/>
      <c r="CZ37" s="591">
        <v>6.2</v>
      </c>
      <c r="DA37" s="609"/>
      <c r="DB37" s="609"/>
      <c r="DC37" s="610"/>
      <c r="DD37" s="594">
        <v>630136</v>
      </c>
      <c r="DE37" s="607"/>
      <c r="DF37" s="607"/>
      <c r="DG37" s="607"/>
      <c r="DH37" s="607"/>
      <c r="DI37" s="607"/>
      <c r="DJ37" s="607"/>
      <c r="DK37" s="608"/>
      <c r="DL37" s="594">
        <v>630136</v>
      </c>
      <c r="DM37" s="607"/>
      <c r="DN37" s="607"/>
      <c r="DO37" s="607"/>
      <c r="DP37" s="607"/>
      <c r="DQ37" s="607"/>
      <c r="DR37" s="607"/>
      <c r="DS37" s="607"/>
      <c r="DT37" s="607"/>
      <c r="DU37" s="607"/>
      <c r="DV37" s="608"/>
      <c r="DW37" s="611">
        <v>9.5</v>
      </c>
      <c r="DX37" s="612"/>
      <c r="DY37" s="612"/>
      <c r="DZ37" s="612"/>
      <c r="EA37" s="612"/>
      <c r="EB37" s="612"/>
      <c r="EC37" s="613"/>
    </row>
    <row r="38" spans="2:133" ht="11.25" customHeight="1">
      <c r="AQ38" s="614" t="s">
        <v>317</v>
      </c>
      <c r="AR38" s="615"/>
      <c r="AS38" s="615"/>
      <c r="AT38" s="615"/>
      <c r="AU38" s="615"/>
      <c r="AV38" s="615"/>
      <c r="AW38" s="615"/>
      <c r="AX38" s="615"/>
      <c r="AY38" s="616"/>
      <c r="AZ38" s="588">
        <v>9821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8446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1213299</v>
      </c>
      <c r="CS38" s="589"/>
      <c r="CT38" s="589"/>
      <c r="CU38" s="589"/>
      <c r="CV38" s="589"/>
      <c r="CW38" s="589"/>
      <c r="CX38" s="589"/>
      <c r="CY38" s="590"/>
      <c r="CZ38" s="591">
        <v>11.8</v>
      </c>
      <c r="DA38" s="609"/>
      <c r="DB38" s="609"/>
      <c r="DC38" s="610"/>
      <c r="DD38" s="594">
        <v>1077015</v>
      </c>
      <c r="DE38" s="589"/>
      <c r="DF38" s="589"/>
      <c r="DG38" s="589"/>
      <c r="DH38" s="589"/>
      <c r="DI38" s="589"/>
      <c r="DJ38" s="589"/>
      <c r="DK38" s="590"/>
      <c r="DL38" s="594">
        <v>766585</v>
      </c>
      <c r="DM38" s="589"/>
      <c r="DN38" s="589"/>
      <c r="DO38" s="589"/>
      <c r="DP38" s="589"/>
      <c r="DQ38" s="589"/>
      <c r="DR38" s="589"/>
      <c r="DS38" s="589"/>
      <c r="DT38" s="589"/>
      <c r="DU38" s="589"/>
      <c r="DV38" s="590"/>
      <c r="DW38" s="611">
        <v>11.5</v>
      </c>
      <c r="DX38" s="612"/>
      <c r="DY38" s="612"/>
      <c r="DZ38" s="612"/>
      <c r="EA38" s="612"/>
      <c r="EB38" s="612"/>
      <c r="EC38" s="613"/>
    </row>
    <row r="39" spans="2:133" ht="11.25" customHeight="1">
      <c r="AQ39" s="614" t="s">
        <v>320</v>
      </c>
      <c r="AR39" s="615"/>
      <c r="AS39" s="615"/>
      <c r="AT39" s="615"/>
      <c r="AU39" s="615"/>
      <c r="AV39" s="615"/>
      <c r="AW39" s="615"/>
      <c r="AX39" s="615"/>
      <c r="AY39" s="616"/>
      <c r="AZ39" s="588">
        <v>2566</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84335</v>
      </c>
      <c r="CS39" s="607"/>
      <c r="CT39" s="607"/>
      <c r="CU39" s="607"/>
      <c r="CV39" s="607"/>
      <c r="CW39" s="607"/>
      <c r="CX39" s="607"/>
      <c r="CY39" s="608"/>
      <c r="CZ39" s="591">
        <v>0.8</v>
      </c>
      <c r="DA39" s="609"/>
      <c r="DB39" s="609"/>
      <c r="DC39" s="610"/>
      <c r="DD39" s="594">
        <v>73000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187549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9979</v>
      </c>
      <c r="CS40" s="589"/>
      <c r="CT40" s="589"/>
      <c r="CU40" s="589"/>
      <c r="CV40" s="589"/>
      <c r="CW40" s="589"/>
      <c r="CX40" s="589"/>
      <c r="CY40" s="590"/>
      <c r="CZ40" s="591">
        <v>0.1</v>
      </c>
      <c r="DA40" s="609"/>
      <c r="DB40" s="609"/>
      <c r="DC40" s="610"/>
      <c r="DD40" s="594">
        <v>29</v>
      </c>
      <c r="DE40" s="589"/>
      <c r="DF40" s="589"/>
      <c r="DG40" s="589"/>
      <c r="DH40" s="589"/>
      <c r="DI40" s="589"/>
      <c r="DJ40" s="589"/>
      <c r="DK40" s="590"/>
      <c r="DL40" s="594">
        <v>29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726714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1280019</v>
      </c>
      <c r="CS42" s="589"/>
      <c r="CT42" s="589"/>
      <c r="CU42" s="589"/>
      <c r="CV42" s="589"/>
      <c r="CW42" s="589"/>
      <c r="CX42" s="589"/>
      <c r="CY42" s="590"/>
      <c r="CZ42" s="591">
        <v>12.5</v>
      </c>
      <c r="DA42" s="592"/>
      <c r="DB42" s="592"/>
      <c r="DC42" s="593"/>
      <c r="DD42" s="594">
        <v>448210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31694</v>
      </c>
      <c r="CS43" s="607"/>
      <c r="CT43" s="607"/>
      <c r="CU43" s="607"/>
      <c r="CV43" s="607"/>
      <c r="CW43" s="607"/>
      <c r="CX43" s="607"/>
      <c r="CY43" s="608"/>
      <c r="CZ43" s="591">
        <v>0.3</v>
      </c>
      <c r="DA43" s="609"/>
      <c r="DB43" s="609"/>
      <c r="DC43" s="610"/>
      <c r="DD43" s="594">
        <v>31694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1280019</v>
      </c>
      <c r="CS44" s="589"/>
      <c r="CT44" s="589"/>
      <c r="CU44" s="589"/>
      <c r="CV44" s="589"/>
      <c r="CW44" s="589"/>
      <c r="CX44" s="589"/>
      <c r="CY44" s="590"/>
      <c r="CZ44" s="591">
        <v>12.5</v>
      </c>
      <c r="DA44" s="592"/>
      <c r="DB44" s="592"/>
      <c r="DC44" s="593"/>
      <c r="DD44" s="594">
        <v>448210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354259</v>
      </c>
      <c r="CS45" s="607"/>
      <c r="CT45" s="607"/>
      <c r="CU45" s="607"/>
      <c r="CV45" s="607"/>
      <c r="CW45" s="607"/>
      <c r="CX45" s="607"/>
      <c r="CY45" s="608"/>
      <c r="CZ45" s="591">
        <v>3.4</v>
      </c>
      <c r="DA45" s="609"/>
      <c r="DB45" s="609"/>
      <c r="DC45" s="610"/>
      <c r="DD45" s="594">
        <v>17888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864070</v>
      </c>
      <c r="CS46" s="589"/>
      <c r="CT46" s="589"/>
      <c r="CU46" s="589"/>
      <c r="CV46" s="589"/>
      <c r="CW46" s="589"/>
      <c r="CX46" s="589"/>
      <c r="CY46" s="590"/>
      <c r="CZ46" s="591">
        <v>8.4</v>
      </c>
      <c r="DA46" s="592"/>
      <c r="DB46" s="592"/>
      <c r="DC46" s="593"/>
      <c r="DD46" s="594">
        <v>394532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10269478</v>
      </c>
      <c r="CS49" s="573"/>
      <c r="CT49" s="573"/>
      <c r="CU49" s="573"/>
      <c r="CV49" s="573"/>
      <c r="CW49" s="573"/>
      <c r="CX49" s="573"/>
      <c r="CY49" s="574"/>
      <c r="CZ49" s="575">
        <v>100</v>
      </c>
      <c r="DA49" s="576"/>
      <c r="DB49" s="576"/>
      <c r="DC49" s="577"/>
      <c r="DD49" s="578">
        <v>7283261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10"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5" t="s">
        <v>362</v>
      </c>
      <c r="DH5" s="1096"/>
      <c r="DI5" s="1096"/>
      <c r="DJ5" s="1096"/>
      <c r="DK5" s="1097"/>
      <c r="DL5" s="1095" t="s">
        <v>363</v>
      </c>
      <c r="DM5" s="1096"/>
      <c r="DN5" s="1096"/>
      <c r="DO5" s="1096"/>
      <c r="DP5" s="1097"/>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1">
        <v>10626</v>
      </c>
      <c r="R7" s="1102"/>
      <c r="S7" s="1102"/>
      <c r="T7" s="1102"/>
      <c r="U7" s="1102"/>
      <c r="V7" s="1102">
        <v>10254</v>
      </c>
      <c r="W7" s="1102"/>
      <c r="X7" s="1102"/>
      <c r="Y7" s="1102"/>
      <c r="Z7" s="1102"/>
      <c r="AA7" s="1102">
        <v>372</v>
      </c>
      <c r="AB7" s="1102"/>
      <c r="AC7" s="1102"/>
      <c r="AD7" s="1102"/>
      <c r="AE7" s="1103"/>
      <c r="AF7" s="1104">
        <v>332</v>
      </c>
      <c r="AG7" s="1105"/>
      <c r="AH7" s="1105"/>
      <c r="AI7" s="1105"/>
      <c r="AJ7" s="1106"/>
      <c r="AK7" s="1088">
        <v>22</v>
      </c>
      <c r="AL7" s="1089"/>
      <c r="AM7" s="1089"/>
      <c r="AN7" s="1089"/>
      <c r="AO7" s="1089"/>
      <c r="AP7" s="1089">
        <v>9311</v>
      </c>
      <c r="AQ7" s="1089"/>
      <c r="AR7" s="1089"/>
      <c r="AS7" s="1089"/>
      <c r="AT7" s="1089"/>
      <c r="AU7" s="1090" t="s">
        <v>540</v>
      </c>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554</v>
      </c>
      <c r="BT7" s="1093"/>
      <c r="BU7" s="1093"/>
      <c r="BV7" s="1093"/>
      <c r="BW7" s="1093"/>
      <c r="BX7" s="1093"/>
      <c r="BY7" s="1093"/>
      <c r="BZ7" s="1093"/>
      <c r="CA7" s="1093"/>
      <c r="CB7" s="1093"/>
      <c r="CC7" s="1093"/>
      <c r="CD7" s="1093"/>
      <c r="CE7" s="1093"/>
      <c r="CF7" s="1093"/>
      <c r="CG7" s="1094"/>
      <c r="CH7" s="1085">
        <v>0</v>
      </c>
      <c r="CI7" s="1086"/>
      <c r="CJ7" s="1086"/>
      <c r="CK7" s="1086"/>
      <c r="CL7" s="1087"/>
      <c r="CM7" s="1085">
        <v>86</v>
      </c>
      <c r="CN7" s="1086"/>
      <c r="CO7" s="1086"/>
      <c r="CP7" s="1086"/>
      <c r="CQ7" s="1087"/>
      <c r="CR7" s="1085">
        <v>5</v>
      </c>
      <c r="CS7" s="1086"/>
      <c r="CT7" s="1086"/>
      <c r="CU7" s="1086"/>
      <c r="CV7" s="1087"/>
      <c r="CW7" s="1085" t="s">
        <v>541</v>
      </c>
      <c r="CX7" s="1086"/>
      <c r="CY7" s="1086"/>
      <c r="CZ7" s="1086"/>
      <c r="DA7" s="1087"/>
      <c r="DB7" s="1085" t="s">
        <v>541</v>
      </c>
      <c r="DC7" s="1086"/>
      <c r="DD7" s="1086"/>
      <c r="DE7" s="1086"/>
      <c r="DF7" s="1087"/>
      <c r="DG7" s="1085" t="s">
        <v>541</v>
      </c>
      <c r="DH7" s="1086"/>
      <c r="DI7" s="1086"/>
      <c r="DJ7" s="1086"/>
      <c r="DK7" s="1087"/>
      <c r="DL7" s="1085" t="s">
        <v>541</v>
      </c>
      <c r="DM7" s="1086"/>
      <c r="DN7" s="1086"/>
      <c r="DO7" s="1086"/>
      <c r="DP7" s="1087"/>
      <c r="DQ7" s="1085" t="s">
        <v>541</v>
      </c>
      <c r="DR7" s="1086"/>
      <c r="DS7" s="1086"/>
      <c r="DT7" s="1086"/>
      <c r="DU7" s="1087"/>
      <c r="DV7" s="1112"/>
      <c r="DW7" s="1113"/>
      <c r="DX7" s="1113"/>
      <c r="DY7" s="1113"/>
      <c r="DZ7" s="1114"/>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68</v>
      </c>
      <c r="R8" s="1040"/>
      <c r="S8" s="1040"/>
      <c r="T8" s="1040"/>
      <c r="U8" s="1040"/>
      <c r="V8" s="1040">
        <v>19</v>
      </c>
      <c r="W8" s="1040"/>
      <c r="X8" s="1040"/>
      <c r="Y8" s="1040"/>
      <c r="Z8" s="1040"/>
      <c r="AA8" s="1040">
        <v>48</v>
      </c>
      <c r="AB8" s="1040"/>
      <c r="AC8" s="1040"/>
      <c r="AD8" s="1040"/>
      <c r="AE8" s="1041"/>
      <c r="AF8" s="1033">
        <v>48</v>
      </c>
      <c r="AG8" s="1034"/>
      <c r="AH8" s="1034"/>
      <c r="AI8" s="1034"/>
      <c r="AJ8" s="1035"/>
      <c r="AK8" s="1083" t="s">
        <v>557</v>
      </c>
      <c r="AL8" s="1084"/>
      <c r="AM8" s="1084"/>
      <c r="AN8" s="1084"/>
      <c r="AO8" s="1084"/>
      <c r="AP8" s="1084">
        <v>27</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0</v>
      </c>
      <c r="CI8" s="986"/>
      <c r="CJ8" s="986"/>
      <c r="CK8" s="986"/>
      <c r="CL8" s="987"/>
      <c r="CM8" s="985">
        <v>120</v>
      </c>
      <c r="CN8" s="986"/>
      <c r="CO8" s="986"/>
      <c r="CP8" s="986"/>
      <c r="CQ8" s="987"/>
      <c r="CR8" s="985">
        <v>119</v>
      </c>
      <c r="CS8" s="986"/>
      <c r="CT8" s="986"/>
      <c r="CU8" s="986"/>
      <c r="CV8" s="987"/>
      <c r="CW8" s="985">
        <v>8</v>
      </c>
      <c r="CX8" s="986"/>
      <c r="CY8" s="986"/>
      <c r="CZ8" s="986"/>
      <c r="DA8" s="987"/>
      <c r="DB8" s="985" t="s">
        <v>541</v>
      </c>
      <c r="DC8" s="986"/>
      <c r="DD8" s="986"/>
      <c r="DE8" s="986"/>
      <c r="DF8" s="987"/>
      <c r="DG8" s="985" t="s">
        <v>541</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8"/>
      <c r="R22" s="1079"/>
      <c r="S22" s="1079"/>
      <c r="T22" s="1079"/>
      <c r="U22" s="1079"/>
      <c r="V22" s="1079"/>
      <c r="W22" s="1079"/>
      <c r="X22" s="1079"/>
      <c r="Y22" s="1079"/>
      <c r="Z22" s="1079"/>
      <c r="AA22" s="1079"/>
      <c r="AB22" s="1079"/>
      <c r="AC22" s="1079"/>
      <c r="AD22" s="1079"/>
      <c r="AE22" s="1080"/>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5">
        <v>10690</v>
      </c>
      <c r="R23" s="1066"/>
      <c r="S23" s="1066"/>
      <c r="T23" s="1066"/>
      <c r="U23" s="1066"/>
      <c r="V23" s="1066">
        <v>10269</v>
      </c>
      <c r="W23" s="1066"/>
      <c r="X23" s="1066"/>
      <c r="Y23" s="1066"/>
      <c r="Z23" s="1066"/>
      <c r="AA23" s="1066">
        <v>420</v>
      </c>
      <c r="AB23" s="1066"/>
      <c r="AC23" s="1066"/>
      <c r="AD23" s="1066"/>
      <c r="AE23" s="1067"/>
      <c r="AF23" s="1068">
        <v>380</v>
      </c>
      <c r="AG23" s="1066"/>
      <c r="AH23" s="1066"/>
      <c r="AI23" s="1066"/>
      <c r="AJ23" s="1069"/>
      <c r="AK23" s="1070"/>
      <c r="AL23" s="1071"/>
      <c r="AM23" s="1071"/>
      <c r="AN23" s="1071"/>
      <c r="AO23" s="1071"/>
      <c r="AP23" s="1066">
        <v>9338</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6" t="s">
        <v>375</v>
      </c>
      <c r="AG26" s="1004"/>
      <c r="AH26" s="1004"/>
      <c r="AI26" s="1004"/>
      <c r="AJ26" s="1057"/>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3882</v>
      </c>
      <c r="R28" s="1051"/>
      <c r="S28" s="1051"/>
      <c r="T28" s="1051"/>
      <c r="U28" s="1051"/>
      <c r="V28" s="1051">
        <v>3694</v>
      </c>
      <c r="W28" s="1051"/>
      <c r="X28" s="1051"/>
      <c r="Y28" s="1051"/>
      <c r="Z28" s="1051"/>
      <c r="AA28" s="1051">
        <v>188</v>
      </c>
      <c r="AB28" s="1051"/>
      <c r="AC28" s="1051"/>
      <c r="AD28" s="1051"/>
      <c r="AE28" s="1052"/>
      <c r="AF28" s="1053">
        <v>188</v>
      </c>
      <c r="AG28" s="1051"/>
      <c r="AH28" s="1051"/>
      <c r="AI28" s="1051"/>
      <c r="AJ28" s="1054"/>
      <c r="AK28" s="1055">
        <v>188</v>
      </c>
      <c r="AL28" s="1043"/>
      <c r="AM28" s="1043"/>
      <c r="AN28" s="1043"/>
      <c r="AO28" s="1043"/>
      <c r="AP28" s="1043" t="s">
        <v>541</v>
      </c>
      <c r="AQ28" s="1043"/>
      <c r="AR28" s="1043"/>
      <c r="AS28" s="1043"/>
      <c r="AT28" s="1043"/>
      <c r="AU28" s="1043" t="s">
        <v>541</v>
      </c>
      <c r="AV28" s="1043"/>
      <c r="AW28" s="1043"/>
      <c r="AX28" s="1043"/>
      <c r="AY28" s="1043"/>
      <c r="AZ28" s="1044" t="s">
        <v>541</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2488</v>
      </c>
      <c r="R29" s="1040"/>
      <c r="S29" s="1040"/>
      <c r="T29" s="1040"/>
      <c r="U29" s="1040"/>
      <c r="V29" s="1040">
        <v>2353</v>
      </c>
      <c r="W29" s="1040"/>
      <c r="X29" s="1040"/>
      <c r="Y29" s="1040"/>
      <c r="Z29" s="1040"/>
      <c r="AA29" s="1040">
        <v>135</v>
      </c>
      <c r="AB29" s="1040"/>
      <c r="AC29" s="1040"/>
      <c r="AD29" s="1040"/>
      <c r="AE29" s="1041"/>
      <c r="AF29" s="1033">
        <v>135</v>
      </c>
      <c r="AG29" s="1034"/>
      <c r="AH29" s="1034"/>
      <c r="AI29" s="1034"/>
      <c r="AJ29" s="1035"/>
      <c r="AK29" s="976">
        <v>357</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2" t="s">
        <v>553</v>
      </c>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11</v>
      </c>
      <c r="R30" s="1040"/>
      <c r="S30" s="1040"/>
      <c r="T30" s="1040"/>
      <c r="U30" s="1040"/>
      <c r="V30" s="1040">
        <v>11</v>
      </c>
      <c r="W30" s="1040"/>
      <c r="X30" s="1040"/>
      <c r="Y30" s="1040"/>
      <c r="Z30" s="1040"/>
      <c r="AA30" s="1040">
        <v>1</v>
      </c>
      <c r="AB30" s="1040"/>
      <c r="AC30" s="1040"/>
      <c r="AD30" s="1040"/>
      <c r="AE30" s="1041"/>
      <c r="AF30" s="1033">
        <v>1</v>
      </c>
      <c r="AG30" s="1034"/>
      <c r="AH30" s="1034"/>
      <c r="AI30" s="1034"/>
      <c r="AJ30" s="1035"/>
      <c r="AK30" s="976">
        <v>2</v>
      </c>
      <c r="AL30" s="967"/>
      <c r="AM30" s="967"/>
      <c r="AN30" s="967"/>
      <c r="AO30" s="967"/>
      <c r="AP30" s="967" t="s">
        <v>541</v>
      </c>
      <c r="AQ30" s="967"/>
      <c r="AR30" s="967"/>
      <c r="AS30" s="967"/>
      <c r="AT30" s="967"/>
      <c r="AU30" s="967" t="s">
        <v>541</v>
      </c>
      <c r="AV30" s="967"/>
      <c r="AW30" s="967"/>
      <c r="AX30" s="967"/>
      <c r="AY30" s="967"/>
      <c r="AZ30" s="1038" t="s">
        <v>542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284</v>
      </c>
      <c r="R31" s="1040"/>
      <c r="S31" s="1040"/>
      <c r="T31" s="1040"/>
      <c r="U31" s="1040"/>
      <c r="V31" s="1040">
        <v>277</v>
      </c>
      <c r="W31" s="1040"/>
      <c r="X31" s="1040"/>
      <c r="Y31" s="1040"/>
      <c r="Z31" s="1040"/>
      <c r="AA31" s="1040">
        <v>7</v>
      </c>
      <c r="AB31" s="1040"/>
      <c r="AC31" s="1040"/>
      <c r="AD31" s="1040"/>
      <c r="AE31" s="1041"/>
      <c r="AF31" s="1033">
        <v>7</v>
      </c>
      <c r="AG31" s="1034"/>
      <c r="AH31" s="1034"/>
      <c r="AI31" s="1034"/>
      <c r="AJ31" s="1035"/>
      <c r="AK31" s="976">
        <v>81</v>
      </c>
      <c r="AL31" s="967"/>
      <c r="AM31" s="967"/>
      <c r="AN31" s="967"/>
      <c r="AO31" s="967"/>
      <c r="AP31" s="967" t="s">
        <v>541</v>
      </c>
      <c r="AQ31" s="967"/>
      <c r="AR31" s="967"/>
      <c r="AS31" s="967"/>
      <c r="AT31" s="967"/>
      <c r="AU31" s="967" t="s">
        <v>541</v>
      </c>
      <c r="AV31" s="967"/>
      <c r="AW31" s="967"/>
      <c r="AX31" s="967"/>
      <c r="AY31" s="967"/>
      <c r="AZ31" s="1038" t="s">
        <v>541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426</v>
      </c>
      <c r="R32" s="1040"/>
      <c r="S32" s="1040"/>
      <c r="T32" s="1040"/>
      <c r="U32" s="1040"/>
      <c r="V32" s="1040">
        <v>442</v>
      </c>
      <c r="W32" s="1040"/>
      <c r="X32" s="1040"/>
      <c r="Y32" s="1040"/>
      <c r="Z32" s="1040"/>
      <c r="AA32" s="1040">
        <v>-16</v>
      </c>
      <c r="AB32" s="1040"/>
      <c r="AC32" s="1040"/>
      <c r="AD32" s="1040"/>
      <c r="AE32" s="1041"/>
      <c r="AF32" s="1033">
        <v>552</v>
      </c>
      <c r="AG32" s="1034"/>
      <c r="AH32" s="1034"/>
      <c r="AI32" s="1034"/>
      <c r="AJ32" s="1035"/>
      <c r="AK32" s="976">
        <v>3</v>
      </c>
      <c r="AL32" s="967"/>
      <c r="AM32" s="967"/>
      <c r="AN32" s="967"/>
      <c r="AO32" s="967"/>
      <c r="AP32" s="967">
        <v>1588</v>
      </c>
      <c r="AQ32" s="967"/>
      <c r="AR32" s="967"/>
      <c r="AS32" s="967"/>
      <c r="AT32" s="967"/>
      <c r="AU32" s="967">
        <v>10</v>
      </c>
      <c r="AV32" s="967"/>
      <c r="AW32" s="967"/>
      <c r="AX32" s="967"/>
      <c r="AY32" s="967"/>
      <c r="AZ32" s="1038" t="s">
        <v>541</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21</v>
      </c>
      <c r="R33" s="1040"/>
      <c r="S33" s="1040"/>
      <c r="T33" s="1040"/>
      <c r="U33" s="1040"/>
      <c r="V33" s="1040">
        <v>18</v>
      </c>
      <c r="W33" s="1040"/>
      <c r="X33" s="1040"/>
      <c r="Y33" s="1040"/>
      <c r="Z33" s="1040"/>
      <c r="AA33" s="1040">
        <v>3</v>
      </c>
      <c r="AB33" s="1040"/>
      <c r="AC33" s="1040"/>
      <c r="AD33" s="1040"/>
      <c r="AE33" s="1041"/>
      <c r="AF33" s="1033">
        <v>3</v>
      </c>
      <c r="AG33" s="1034"/>
      <c r="AH33" s="1034"/>
      <c r="AI33" s="1034"/>
      <c r="AJ33" s="1035"/>
      <c r="AK33" s="976">
        <v>5</v>
      </c>
      <c r="AL33" s="967"/>
      <c r="AM33" s="967"/>
      <c r="AN33" s="967"/>
      <c r="AO33" s="967"/>
      <c r="AP33" s="967">
        <v>0</v>
      </c>
      <c r="AQ33" s="967"/>
      <c r="AR33" s="967"/>
      <c r="AS33" s="967"/>
      <c r="AT33" s="967"/>
      <c r="AU33" s="967">
        <v>0</v>
      </c>
      <c r="AV33" s="967"/>
      <c r="AW33" s="967"/>
      <c r="AX33" s="967"/>
      <c r="AY33" s="967"/>
      <c r="AZ33" s="1038" t="s">
        <v>542</v>
      </c>
      <c r="BA33" s="1038"/>
      <c r="BB33" s="1038"/>
      <c r="BC33" s="1038"/>
      <c r="BD33" s="1038"/>
      <c r="BE33" s="1042" t="s">
        <v>560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183</v>
      </c>
      <c r="R34" s="1040"/>
      <c r="S34" s="1040"/>
      <c r="T34" s="1040"/>
      <c r="U34" s="1040"/>
      <c r="V34" s="1040">
        <v>170</v>
      </c>
      <c r="W34" s="1040"/>
      <c r="X34" s="1040"/>
      <c r="Y34" s="1040"/>
      <c r="Z34" s="1040"/>
      <c r="AA34" s="1040">
        <v>13</v>
      </c>
      <c r="AB34" s="1040"/>
      <c r="AC34" s="1040"/>
      <c r="AD34" s="1040"/>
      <c r="AE34" s="1041"/>
      <c r="AF34" s="1033">
        <v>13</v>
      </c>
      <c r="AG34" s="1034"/>
      <c r="AH34" s="1034"/>
      <c r="AI34" s="1034"/>
      <c r="AJ34" s="1035"/>
      <c r="AK34" s="976">
        <v>42</v>
      </c>
      <c r="AL34" s="967"/>
      <c r="AM34" s="967"/>
      <c r="AN34" s="967"/>
      <c r="AO34" s="967"/>
      <c r="AP34" s="967">
        <v>121</v>
      </c>
      <c r="AQ34" s="967"/>
      <c r="AR34" s="967"/>
      <c r="AS34" s="967"/>
      <c r="AT34" s="967"/>
      <c r="AU34" s="967">
        <v>31</v>
      </c>
      <c r="AV34" s="967"/>
      <c r="AW34" s="967"/>
      <c r="AX34" s="967"/>
      <c r="AY34" s="967"/>
      <c r="AZ34" s="1038" t="s">
        <v>541</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341</v>
      </c>
      <c r="R35" s="1040"/>
      <c r="S35" s="1040"/>
      <c r="T35" s="1040"/>
      <c r="U35" s="1040"/>
      <c r="V35" s="1040">
        <v>335</v>
      </c>
      <c r="W35" s="1040"/>
      <c r="X35" s="1040"/>
      <c r="Y35" s="1040"/>
      <c r="Z35" s="1040"/>
      <c r="AA35" s="1040">
        <v>6</v>
      </c>
      <c r="AB35" s="1040"/>
      <c r="AC35" s="1040"/>
      <c r="AD35" s="1040"/>
      <c r="AE35" s="1041"/>
      <c r="AF35" s="1033">
        <v>6</v>
      </c>
      <c r="AG35" s="1034"/>
      <c r="AH35" s="1034"/>
      <c r="AI35" s="1034"/>
      <c r="AJ35" s="1035"/>
      <c r="AK35" s="976">
        <v>227</v>
      </c>
      <c r="AL35" s="967"/>
      <c r="AM35" s="967"/>
      <c r="AN35" s="967"/>
      <c r="AO35" s="967"/>
      <c r="AP35" s="967">
        <v>2762</v>
      </c>
      <c r="AQ35" s="967"/>
      <c r="AR35" s="967"/>
      <c r="AS35" s="967"/>
      <c r="AT35" s="967"/>
      <c r="AU35" s="967">
        <v>2762</v>
      </c>
      <c r="AV35" s="967"/>
      <c r="AW35" s="967"/>
      <c r="AX35" s="967"/>
      <c r="AY35" s="967"/>
      <c r="AZ35" s="1038" t="s">
        <v>541</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29</v>
      </c>
      <c r="R36" s="1040"/>
      <c r="S36" s="1040"/>
      <c r="T36" s="1040"/>
      <c r="U36" s="1040"/>
      <c r="V36" s="1040">
        <v>29</v>
      </c>
      <c r="W36" s="1040"/>
      <c r="X36" s="1040"/>
      <c r="Y36" s="1040"/>
      <c r="Z36" s="1040"/>
      <c r="AA36" s="1040">
        <v>1</v>
      </c>
      <c r="AB36" s="1040"/>
      <c r="AC36" s="1040"/>
      <c r="AD36" s="1040"/>
      <c r="AE36" s="1041"/>
      <c r="AF36" s="1033">
        <v>1</v>
      </c>
      <c r="AG36" s="1034"/>
      <c r="AH36" s="1034"/>
      <c r="AI36" s="1034"/>
      <c r="AJ36" s="1035"/>
      <c r="AK36" s="976">
        <v>21</v>
      </c>
      <c r="AL36" s="967"/>
      <c r="AM36" s="967"/>
      <c r="AN36" s="967"/>
      <c r="AO36" s="967"/>
      <c r="AP36" s="967">
        <v>197</v>
      </c>
      <c r="AQ36" s="967"/>
      <c r="AR36" s="967"/>
      <c r="AS36" s="967"/>
      <c r="AT36" s="967"/>
      <c r="AU36" s="967">
        <v>197</v>
      </c>
      <c r="AV36" s="967"/>
      <c r="AW36" s="967"/>
      <c r="AX36" s="967"/>
      <c r="AY36" s="967"/>
      <c r="AZ36" s="1038" t="s">
        <v>542</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906</v>
      </c>
      <c r="AG63" s="955"/>
      <c r="AH63" s="955"/>
      <c r="AI63" s="955"/>
      <c r="AJ63" s="1020"/>
      <c r="AK63" s="1021"/>
      <c r="AL63" s="959"/>
      <c r="AM63" s="959"/>
      <c r="AN63" s="959"/>
      <c r="AO63" s="959"/>
      <c r="AP63" s="955">
        <v>4668</v>
      </c>
      <c r="AQ63" s="955"/>
      <c r="AR63" s="955"/>
      <c r="AS63" s="955"/>
      <c r="AT63" s="955"/>
      <c r="AU63" s="955">
        <v>3000</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1485</v>
      </c>
      <c r="R68" s="978"/>
      <c r="S68" s="978"/>
      <c r="T68" s="978"/>
      <c r="U68" s="978"/>
      <c r="V68" s="978">
        <v>1432</v>
      </c>
      <c r="W68" s="978"/>
      <c r="X68" s="978"/>
      <c r="Y68" s="978"/>
      <c r="Z68" s="978"/>
      <c r="AA68" s="978">
        <v>53</v>
      </c>
      <c r="AB68" s="978"/>
      <c r="AC68" s="978"/>
      <c r="AD68" s="978"/>
      <c r="AE68" s="978"/>
      <c r="AF68" s="978">
        <v>52</v>
      </c>
      <c r="AG68" s="978"/>
      <c r="AH68" s="978"/>
      <c r="AI68" s="978"/>
      <c r="AJ68" s="978"/>
      <c r="AK68" s="978">
        <v>31</v>
      </c>
      <c r="AL68" s="978"/>
      <c r="AM68" s="978"/>
      <c r="AN68" s="978"/>
      <c r="AO68" s="978"/>
      <c r="AP68" s="978">
        <v>3073</v>
      </c>
      <c r="AQ68" s="978"/>
      <c r="AR68" s="978"/>
      <c r="AS68" s="978"/>
      <c r="AT68" s="978"/>
      <c r="AU68" s="978">
        <v>1106</v>
      </c>
      <c r="AV68" s="978"/>
      <c r="AW68" s="978"/>
      <c r="AX68" s="978"/>
      <c r="AY68" s="978"/>
      <c r="AZ68" s="979" t="s">
        <v>550</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539</v>
      </c>
      <c r="R69" s="967"/>
      <c r="S69" s="967"/>
      <c r="T69" s="967"/>
      <c r="U69" s="967"/>
      <c r="V69" s="967">
        <v>464</v>
      </c>
      <c r="W69" s="967"/>
      <c r="X69" s="967"/>
      <c r="Y69" s="967"/>
      <c r="Z69" s="967"/>
      <c r="AA69" s="967">
        <v>76</v>
      </c>
      <c r="AB69" s="967"/>
      <c r="AC69" s="967"/>
      <c r="AD69" s="967"/>
      <c r="AE69" s="967"/>
      <c r="AF69" s="967">
        <v>76</v>
      </c>
      <c r="AG69" s="967"/>
      <c r="AH69" s="967"/>
      <c r="AI69" s="967"/>
      <c r="AJ69" s="967"/>
      <c r="AK69" s="967" t="s">
        <v>558</v>
      </c>
      <c r="AL69" s="967"/>
      <c r="AM69" s="967"/>
      <c r="AN69" s="967"/>
      <c r="AO69" s="967"/>
      <c r="AP69" s="967">
        <v>67</v>
      </c>
      <c r="AQ69" s="967"/>
      <c r="AR69" s="967"/>
      <c r="AS69" s="967"/>
      <c r="AT69" s="967"/>
      <c r="AU69" s="967">
        <v>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249</v>
      </c>
      <c r="R70" s="967"/>
      <c r="S70" s="967"/>
      <c r="T70" s="967"/>
      <c r="U70" s="967"/>
      <c r="V70" s="967">
        <v>219</v>
      </c>
      <c r="W70" s="967"/>
      <c r="X70" s="967"/>
      <c r="Y70" s="967"/>
      <c r="Z70" s="967"/>
      <c r="AA70" s="967">
        <v>30</v>
      </c>
      <c r="AB70" s="967"/>
      <c r="AC70" s="967"/>
      <c r="AD70" s="967"/>
      <c r="AE70" s="967"/>
      <c r="AF70" s="967">
        <v>30</v>
      </c>
      <c r="AG70" s="967"/>
      <c r="AH70" s="967"/>
      <c r="AI70" s="967"/>
      <c r="AJ70" s="967"/>
      <c r="AK70" s="967" t="s">
        <v>558</v>
      </c>
      <c r="AL70" s="967"/>
      <c r="AM70" s="967"/>
      <c r="AN70" s="967"/>
      <c r="AO70" s="967"/>
      <c r="AP70" s="967" t="s">
        <v>559</v>
      </c>
      <c r="AQ70" s="967"/>
      <c r="AR70" s="967"/>
      <c r="AS70" s="967"/>
      <c r="AT70" s="967"/>
      <c r="AU70" s="967" t="s">
        <v>559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231134</v>
      </c>
      <c r="R71" s="967"/>
      <c r="S71" s="967"/>
      <c r="T71" s="967"/>
      <c r="U71" s="967"/>
      <c r="V71" s="967">
        <v>220251</v>
      </c>
      <c r="W71" s="967"/>
      <c r="X71" s="967"/>
      <c r="Y71" s="967"/>
      <c r="Z71" s="967"/>
      <c r="AA71" s="967">
        <v>10883</v>
      </c>
      <c r="AB71" s="967"/>
      <c r="AC71" s="967"/>
      <c r="AD71" s="967"/>
      <c r="AE71" s="967"/>
      <c r="AF71" s="967">
        <v>10883</v>
      </c>
      <c r="AG71" s="967"/>
      <c r="AH71" s="967"/>
      <c r="AI71" s="967"/>
      <c r="AJ71" s="967"/>
      <c r="AK71" s="967">
        <v>1464</v>
      </c>
      <c r="AL71" s="967"/>
      <c r="AM71" s="967"/>
      <c r="AN71" s="967"/>
      <c r="AO71" s="967"/>
      <c r="AP71" s="967" t="s">
        <v>559</v>
      </c>
      <c r="AQ71" s="967"/>
      <c r="AR71" s="967"/>
      <c r="AS71" s="967"/>
      <c r="AT71" s="967"/>
      <c r="AU71" s="967" t="s">
        <v>557</v>
      </c>
      <c r="AV71" s="967"/>
      <c r="AW71" s="967"/>
      <c r="AX71" s="967"/>
      <c r="AY71" s="967"/>
      <c r="AZ71" s="968" t="s">
        <v>551</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67</v>
      </c>
      <c r="R72" s="967"/>
      <c r="S72" s="967"/>
      <c r="T72" s="967"/>
      <c r="U72" s="967"/>
      <c r="V72" s="967">
        <v>66</v>
      </c>
      <c r="W72" s="967"/>
      <c r="X72" s="967"/>
      <c r="Y72" s="967"/>
      <c r="Z72" s="967"/>
      <c r="AA72" s="967">
        <v>1</v>
      </c>
      <c r="AB72" s="967"/>
      <c r="AC72" s="967"/>
      <c r="AD72" s="967"/>
      <c r="AE72" s="967"/>
      <c r="AF72" s="967">
        <v>1</v>
      </c>
      <c r="AG72" s="967"/>
      <c r="AH72" s="967"/>
      <c r="AI72" s="967"/>
      <c r="AJ72" s="967"/>
      <c r="AK72" s="967" t="s">
        <v>557</v>
      </c>
      <c r="AL72" s="967"/>
      <c r="AM72" s="967"/>
      <c r="AN72" s="967"/>
      <c r="AO72" s="967"/>
      <c r="AP72" s="967" t="s">
        <v>557</v>
      </c>
      <c r="AQ72" s="967"/>
      <c r="AR72" s="967"/>
      <c r="AS72" s="967"/>
      <c r="AT72" s="967"/>
      <c r="AU72" s="967" t="s">
        <v>557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9682</v>
      </c>
      <c r="R73" s="967"/>
      <c r="S73" s="967"/>
      <c r="T73" s="967"/>
      <c r="U73" s="967"/>
      <c r="V73" s="967">
        <v>9651</v>
      </c>
      <c r="W73" s="967"/>
      <c r="X73" s="967"/>
      <c r="Y73" s="967"/>
      <c r="Z73" s="967"/>
      <c r="AA73" s="967">
        <v>31</v>
      </c>
      <c r="AB73" s="967"/>
      <c r="AC73" s="967"/>
      <c r="AD73" s="967"/>
      <c r="AE73" s="967"/>
      <c r="AF73" s="967">
        <v>31</v>
      </c>
      <c r="AG73" s="967"/>
      <c r="AH73" s="967"/>
      <c r="AI73" s="967"/>
      <c r="AJ73" s="967"/>
      <c r="AK73" s="967">
        <v>1660</v>
      </c>
      <c r="AL73" s="967"/>
      <c r="AM73" s="967"/>
      <c r="AN73" s="967"/>
      <c r="AO73" s="967"/>
      <c r="AP73" s="967" t="s">
        <v>557</v>
      </c>
      <c r="AQ73" s="967"/>
      <c r="AR73" s="967"/>
      <c r="AS73" s="967"/>
      <c r="AT73" s="967"/>
      <c r="AU73" s="967" t="s">
        <v>557</v>
      </c>
      <c r="AV73" s="967"/>
      <c r="AW73" s="967"/>
      <c r="AX73" s="967"/>
      <c r="AY73" s="967"/>
      <c r="AZ73" s="968" t="s">
        <v>552</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98</v>
      </c>
      <c r="R74" s="967"/>
      <c r="S74" s="967"/>
      <c r="T74" s="967"/>
      <c r="U74" s="967"/>
      <c r="V74" s="967">
        <v>87</v>
      </c>
      <c r="W74" s="967"/>
      <c r="X74" s="967"/>
      <c r="Y74" s="967"/>
      <c r="Z74" s="967"/>
      <c r="AA74" s="967">
        <v>10</v>
      </c>
      <c r="AB74" s="967"/>
      <c r="AC74" s="967"/>
      <c r="AD74" s="967"/>
      <c r="AE74" s="967"/>
      <c r="AF74" s="967">
        <v>10</v>
      </c>
      <c r="AG74" s="967"/>
      <c r="AH74" s="967"/>
      <c r="AI74" s="967"/>
      <c r="AJ74" s="967"/>
      <c r="AK74" s="967" t="s">
        <v>557</v>
      </c>
      <c r="AL74" s="967"/>
      <c r="AM74" s="967"/>
      <c r="AN74" s="967"/>
      <c r="AO74" s="967"/>
      <c r="AP74" s="967" t="s">
        <v>557</v>
      </c>
      <c r="AQ74" s="967"/>
      <c r="AR74" s="967"/>
      <c r="AS74" s="967"/>
      <c r="AT74" s="967"/>
      <c r="AU74" s="967" t="s">
        <v>557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11083</v>
      </c>
      <c r="AG88" s="955"/>
      <c r="AH88" s="955"/>
      <c r="AI88" s="955"/>
      <c r="AJ88" s="955"/>
      <c r="AK88" s="959"/>
      <c r="AL88" s="959"/>
      <c r="AM88" s="959"/>
      <c r="AN88" s="959"/>
      <c r="AO88" s="959"/>
      <c r="AP88" s="955">
        <v>3140</v>
      </c>
      <c r="AQ88" s="955"/>
      <c r="AR88" s="955"/>
      <c r="AS88" s="955"/>
      <c r="AT88" s="955"/>
      <c r="AU88" s="955">
        <v>1113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124</v>
      </c>
      <c r="CS102" s="947"/>
      <c r="CT102" s="947"/>
      <c r="CU102" s="947"/>
      <c r="CV102" s="948"/>
      <c r="CW102" s="946">
        <v>8</v>
      </c>
      <c r="CX102" s="947"/>
      <c r="CY102" s="947"/>
      <c r="CZ102" s="947"/>
      <c r="DA102" s="948"/>
      <c r="DB102" s="946" t="s">
        <v>556</v>
      </c>
      <c r="DC102" s="947"/>
      <c r="DD102" s="947"/>
      <c r="DE102" s="947"/>
      <c r="DF102" s="948"/>
      <c r="DG102" s="946" t="s">
        <v>541</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812700</v>
      </c>
      <c r="AB110" s="873"/>
      <c r="AC110" s="873"/>
      <c r="AD110" s="873"/>
      <c r="AE110" s="874"/>
      <c r="AF110" s="875">
        <v>823884</v>
      </c>
      <c r="AG110" s="873"/>
      <c r="AH110" s="873"/>
      <c r="AI110" s="873"/>
      <c r="AJ110" s="874"/>
      <c r="AK110" s="875">
        <v>835210</v>
      </c>
      <c r="AL110" s="873"/>
      <c r="AM110" s="873"/>
      <c r="AN110" s="873"/>
      <c r="AO110" s="874"/>
      <c r="AP110" s="876">
        <v>14.2</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8699016</v>
      </c>
      <c r="BR110" s="800"/>
      <c r="BS110" s="800"/>
      <c r="BT110" s="800"/>
      <c r="BU110" s="800"/>
      <c r="BV110" s="800">
        <v>9033616</v>
      </c>
      <c r="BW110" s="800"/>
      <c r="BX110" s="800"/>
      <c r="BY110" s="800"/>
      <c r="BZ110" s="800"/>
      <c r="CA110" s="800">
        <v>9338420</v>
      </c>
      <c r="CB110" s="800"/>
      <c r="CC110" s="800"/>
      <c r="CD110" s="800"/>
      <c r="CE110" s="800"/>
      <c r="CF110" s="861">
        <v>158.69999999999999</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105925</v>
      </c>
      <c r="BR111" s="771"/>
      <c r="BS111" s="771"/>
      <c r="BT111" s="771"/>
      <c r="BU111" s="771"/>
      <c r="BV111" s="771">
        <v>77406</v>
      </c>
      <c r="BW111" s="771"/>
      <c r="BX111" s="771"/>
      <c r="BY111" s="771"/>
      <c r="BZ111" s="771"/>
      <c r="CA111" s="771">
        <v>50800</v>
      </c>
      <c r="CB111" s="771"/>
      <c r="CC111" s="771"/>
      <c r="CD111" s="771"/>
      <c r="CE111" s="771"/>
      <c r="CF111" s="848">
        <v>0.9</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3306350</v>
      </c>
      <c r="BR112" s="771"/>
      <c r="BS112" s="771"/>
      <c r="BT112" s="771"/>
      <c r="BU112" s="771"/>
      <c r="BV112" s="771">
        <v>3162365</v>
      </c>
      <c r="BW112" s="771"/>
      <c r="BX112" s="771"/>
      <c r="BY112" s="771"/>
      <c r="BZ112" s="771"/>
      <c r="CA112" s="771">
        <v>3000145</v>
      </c>
      <c r="CB112" s="771"/>
      <c r="CC112" s="771"/>
      <c r="CD112" s="771"/>
      <c r="CE112" s="771"/>
      <c r="CF112" s="848">
        <v>51</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217135</v>
      </c>
      <c r="AB113" s="909"/>
      <c r="AC113" s="909"/>
      <c r="AD113" s="909"/>
      <c r="AE113" s="910"/>
      <c r="AF113" s="911">
        <v>225863</v>
      </c>
      <c r="AG113" s="909"/>
      <c r="AH113" s="909"/>
      <c r="AI113" s="909"/>
      <c r="AJ113" s="910"/>
      <c r="AK113" s="911">
        <v>226366</v>
      </c>
      <c r="AL113" s="909"/>
      <c r="AM113" s="909"/>
      <c r="AN113" s="909"/>
      <c r="AO113" s="910"/>
      <c r="AP113" s="912">
        <v>3.8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1262666</v>
      </c>
      <c r="BR113" s="771"/>
      <c r="BS113" s="771"/>
      <c r="BT113" s="771"/>
      <c r="BU113" s="771"/>
      <c r="BV113" s="771">
        <v>1203176</v>
      </c>
      <c r="BW113" s="771"/>
      <c r="BX113" s="771"/>
      <c r="BY113" s="771"/>
      <c r="BZ113" s="771"/>
      <c r="CA113" s="771">
        <v>1113125</v>
      </c>
      <c r="CB113" s="771"/>
      <c r="CC113" s="771"/>
      <c r="CD113" s="771"/>
      <c r="CE113" s="771"/>
      <c r="CF113" s="848">
        <v>18.899999999999999</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132614</v>
      </c>
      <c r="AB114" s="784"/>
      <c r="AC114" s="784"/>
      <c r="AD114" s="784"/>
      <c r="AE114" s="785"/>
      <c r="AF114" s="786">
        <v>142237</v>
      </c>
      <c r="AG114" s="784"/>
      <c r="AH114" s="784"/>
      <c r="AI114" s="784"/>
      <c r="AJ114" s="785"/>
      <c r="AK114" s="786">
        <v>131636</v>
      </c>
      <c r="AL114" s="784"/>
      <c r="AM114" s="784"/>
      <c r="AN114" s="784"/>
      <c r="AO114" s="785"/>
      <c r="AP114" s="754">
        <v>2.2000000000000002</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2340891</v>
      </c>
      <c r="BR114" s="771"/>
      <c r="BS114" s="771"/>
      <c r="BT114" s="771"/>
      <c r="BU114" s="771"/>
      <c r="BV114" s="771">
        <v>2398052</v>
      </c>
      <c r="BW114" s="771"/>
      <c r="BX114" s="771"/>
      <c r="BY114" s="771"/>
      <c r="BZ114" s="771"/>
      <c r="CA114" s="771">
        <v>2308375</v>
      </c>
      <c r="CB114" s="771"/>
      <c r="CC114" s="771"/>
      <c r="CD114" s="771"/>
      <c r="CE114" s="771"/>
      <c r="CF114" s="848">
        <v>39.200000000000003</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28047</v>
      </c>
      <c r="AB115" s="909"/>
      <c r="AC115" s="909"/>
      <c r="AD115" s="909"/>
      <c r="AE115" s="910"/>
      <c r="AF115" s="911">
        <v>28954</v>
      </c>
      <c r="AG115" s="909"/>
      <c r="AH115" s="909"/>
      <c r="AI115" s="909"/>
      <c r="AJ115" s="910"/>
      <c r="AK115" s="911">
        <v>26854</v>
      </c>
      <c r="AL115" s="909"/>
      <c r="AM115" s="909"/>
      <c r="AN115" s="909"/>
      <c r="AO115" s="910"/>
      <c r="AP115" s="912">
        <v>0.5</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97296</v>
      </c>
      <c r="DH116" s="784"/>
      <c r="DI116" s="784"/>
      <c r="DJ116" s="784"/>
      <c r="DK116" s="785"/>
      <c r="DL116" s="786">
        <v>72972</v>
      </c>
      <c r="DM116" s="784"/>
      <c r="DN116" s="784"/>
      <c r="DO116" s="784"/>
      <c r="DP116" s="785"/>
      <c r="DQ116" s="786">
        <v>48648</v>
      </c>
      <c r="DR116" s="784"/>
      <c r="DS116" s="784"/>
      <c r="DT116" s="784"/>
      <c r="DU116" s="785"/>
      <c r="DV116" s="754">
        <v>0.8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1190496</v>
      </c>
      <c r="AB117" s="895"/>
      <c r="AC117" s="895"/>
      <c r="AD117" s="895"/>
      <c r="AE117" s="896"/>
      <c r="AF117" s="898">
        <v>1220938</v>
      </c>
      <c r="AG117" s="895"/>
      <c r="AH117" s="895"/>
      <c r="AI117" s="895"/>
      <c r="AJ117" s="896"/>
      <c r="AK117" s="898">
        <v>1220066</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433</v>
      </c>
      <c r="BR117" s="858"/>
      <c r="BS117" s="858"/>
      <c r="BT117" s="858"/>
      <c r="BU117" s="858"/>
      <c r="BV117" s="858" t="s">
        <v>433</v>
      </c>
      <c r="BW117" s="858"/>
      <c r="BX117" s="858"/>
      <c r="BY117" s="858"/>
      <c r="BZ117" s="858"/>
      <c r="CA117" s="858" t="s">
        <v>433</v>
      </c>
      <c r="CB117" s="858"/>
      <c r="CC117" s="858"/>
      <c r="CD117" s="858"/>
      <c r="CE117" s="858"/>
      <c r="CF117" s="848" t="s">
        <v>433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433</v>
      </c>
      <c r="DH117" s="784"/>
      <c r="DI117" s="784"/>
      <c r="DJ117" s="784"/>
      <c r="DK117" s="785"/>
      <c r="DL117" s="786" t="s">
        <v>433</v>
      </c>
      <c r="DM117" s="784"/>
      <c r="DN117" s="784"/>
      <c r="DO117" s="784"/>
      <c r="DP117" s="785"/>
      <c r="DQ117" s="786" t="s">
        <v>433</v>
      </c>
      <c r="DR117" s="784"/>
      <c r="DS117" s="784"/>
      <c r="DT117" s="784"/>
      <c r="DU117" s="785"/>
      <c r="DV117" s="754" t="s">
        <v>433</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15714848</v>
      </c>
      <c r="BR118" s="858"/>
      <c r="BS118" s="858"/>
      <c r="BT118" s="858"/>
      <c r="BU118" s="858"/>
      <c r="BV118" s="858">
        <v>15874615</v>
      </c>
      <c r="BW118" s="858"/>
      <c r="BX118" s="858"/>
      <c r="BY118" s="858"/>
      <c r="BZ118" s="858"/>
      <c r="CA118" s="858">
        <v>15810865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2541611</v>
      </c>
      <c r="BR119" s="800"/>
      <c r="BS119" s="800"/>
      <c r="BT119" s="800"/>
      <c r="BU119" s="800"/>
      <c r="BV119" s="800">
        <v>2582537</v>
      </c>
      <c r="BW119" s="800"/>
      <c r="BX119" s="800"/>
      <c r="BY119" s="800"/>
      <c r="BZ119" s="800"/>
      <c r="CA119" s="800">
        <v>2638213</v>
      </c>
      <c r="CB119" s="800"/>
      <c r="CC119" s="800"/>
      <c r="CD119" s="800"/>
      <c r="CE119" s="800"/>
      <c r="CF119" s="861">
        <v>44.8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8629</v>
      </c>
      <c r="DH119" s="717"/>
      <c r="DI119" s="717"/>
      <c r="DJ119" s="717"/>
      <c r="DK119" s="718"/>
      <c r="DL119" s="719">
        <v>4434</v>
      </c>
      <c r="DM119" s="717"/>
      <c r="DN119" s="717"/>
      <c r="DO119" s="717"/>
      <c r="DP119" s="718"/>
      <c r="DQ119" s="719">
        <v>2152</v>
      </c>
      <c r="DR119" s="717"/>
      <c r="DS119" s="717"/>
      <c r="DT119" s="717"/>
      <c r="DU119" s="718"/>
      <c r="DV119" s="807">
        <v>0</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171378</v>
      </c>
      <c r="BR120" s="771"/>
      <c r="BS120" s="771"/>
      <c r="BT120" s="771"/>
      <c r="BU120" s="771"/>
      <c r="BV120" s="771">
        <v>179640</v>
      </c>
      <c r="BW120" s="771"/>
      <c r="BX120" s="771"/>
      <c r="BY120" s="771"/>
      <c r="BZ120" s="771"/>
      <c r="CA120" s="771">
        <v>167360</v>
      </c>
      <c r="CB120" s="771"/>
      <c r="CC120" s="771"/>
      <c r="CD120" s="771"/>
      <c r="CE120" s="771"/>
      <c r="CF120" s="848">
        <v>2.8</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3050209</v>
      </c>
      <c r="DH120" s="800"/>
      <c r="DI120" s="800"/>
      <c r="DJ120" s="800"/>
      <c r="DK120" s="800"/>
      <c r="DL120" s="800">
        <v>2908778</v>
      </c>
      <c r="DM120" s="800"/>
      <c r="DN120" s="800"/>
      <c r="DO120" s="800"/>
      <c r="DP120" s="800"/>
      <c r="DQ120" s="800">
        <v>2762472</v>
      </c>
      <c r="DR120" s="800"/>
      <c r="DS120" s="800"/>
      <c r="DT120" s="800"/>
      <c r="DU120" s="800"/>
      <c r="DV120" s="801">
        <v>47</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8035915</v>
      </c>
      <c r="BR121" s="858"/>
      <c r="BS121" s="858"/>
      <c r="BT121" s="858"/>
      <c r="BU121" s="858"/>
      <c r="BV121" s="858">
        <v>8344181</v>
      </c>
      <c r="BW121" s="858"/>
      <c r="BX121" s="858"/>
      <c r="BY121" s="858"/>
      <c r="BZ121" s="858"/>
      <c r="CA121" s="858">
        <v>8513212</v>
      </c>
      <c r="CB121" s="858"/>
      <c r="CC121" s="858"/>
      <c r="CD121" s="858"/>
      <c r="CE121" s="858"/>
      <c r="CF121" s="859">
        <v>144.69999999999999</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218263</v>
      </c>
      <c r="DH121" s="771"/>
      <c r="DI121" s="771"/>
      <c r="DJ121" s="771"/>
      <c r="DK121" s="771"/>
      <c r="DL121" s="771">
        <v>207649</v>
      </c>
      <c r="DM121" s="771"/>
      <c r="DN121" s="771"/>
      <c r="DO121" s="771"/>
      <c r="DP121" s="771"/>
      <c r="DQ121" s="771">
        <v>196837</v>
      </c>
      <c r="DR121" s="771"/>
      <c r="DS121" s="771"/>
      <c r="DT121" s="771"/>
      <c r="DU121" s="771"/>
      <c r="DV121" s="823">
        <v>3.3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10748904</v>
      </c>
      <c r="BR122" s="840"/>
      <c r="BS122" s="840"/>
      <c r="BT122" s="840"/>
      <c r="BU122" s="840"/>
      <c r="BV122" s="840">
        <v>11106358</v>
      </c>
      <c r="BW122" s="840"/>
      <c r="BX122" s="840"/>
      <c r="BY122" s="840"/>
      <c r="BZ122" s="840"/>
      <c r="CA122" s="840">
        <v>11318785</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26668</v>
      </c>
      <c r="DH122" s="771"/>
      <c r="DI122" s="771"/>
      <c r="DJ122" s="771"/>
      <c r="DK122" s="771"/>
      <c r="DL122" s="771">
        <v>35045</v>
      </c>
      <c r="DM122" s="771"/>
      <c r="DN122" s="771"/>
      <c r="DO122" s="771"/>
      <c r="DP122" s="771"/>
      <c r="DQ122" s="771">
        <v>31086</v>
      </c>
      <c r="DR122" s="771"/>
      <c r="DS122" s="771"/>
      <c r="DT122" s="771"/>
      <c r="DU122" s="771"/>
      <c r="DV122" s="823">
        <v>0.5</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23370</v>
      </c>
      <c r="AB123" s="784"/>
      <c r="AC123" s="784"/>
      <c r="AD123" s="784"/>
      <c r="AE123" s="785"/>
      <c r="AF123" s="786">
        <v>23946</v>
      </c>
      <c r="AG123" s="784"/>
      <c r="AH123" s="784"/>
      <c r="AI123" s="784"/>
      <c r="AJ123" s="785"/>
      <c r="AK123" s="786">
        <v>23995</v>
      </c>
      <c r="AL123" s="784"/>
      <c r="AM123" s="784"/>
      <c r="AN123" s="784"/>
      <c r="AO123" s="785"/>
      <c r="AP123" s="754">
        <v>0.4</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84.1</v>
      </c>
      <c r="BR123" s="832"/>
      <c r="BS123" s="832"/>
      <c r="BT123" s="832"/>
      <c r="BU123" s="832"/>
      <c r="BV123" s="832">
        <v>80.099999999999994</v>
      </c>
      <c r="BW123" s="832"/>
      <c r="BX123" s="832"/>
      <c r="BY123" s="832"/>
      <c r="BZ123" s="832"/>
      <c r="CA123" s="832">
        <v>76.3</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v>10578</v>
      </c>
      <c r="DH123" s="784"/>
      <c r="DI123" s="784"/>
      <c r="DJ123" s="784"/>
      <c r="DK123" s="785"/>
      <c r="DL123" s="786">
        <v>10459</v>
      </c>
      <c r="DM123" s="784"/>
      <c r="DN123" s="784"/>
      <c r="DO123" s="784"/>
      <c r="DP123" s="785"/>
      <c r="DQ123" s="786">
        <v>9526</v>
      </c>
      <c r="DR123" s="784"/>
      <c r="DS123" s="784"/>
      <c r="DT123" s="784"/>
      <c r="DU123" s="785"/>
      <c r="DV123" s="754">
        <v>0.2</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632</v>
      </c>
      <c r="DH124" s="717"/>
      <c r="DI124" s="717"/>
      <c r="DJ124" s="717"/>
      <c r="DK124" s="718"/>
      <c r="DL124" s="719">
        <v>434</v>
      </c>
      <c r="DM124" s="717"/>
      <c r="DN124" s="717"/>
      <c r="DO124" s="717"/>
      <c r="DP124" s="718"/>
      <c r="DQ124" s="719">
        <v>224</v>
      </c>
      <c r="DR124" s="717"/>
      <c r="DS124" s="717"/>
      <c r="DT124" s="717"/>
      <c r="DU124" s="718"/>
      <c r="DV124" s="807">
        <v>0</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4489</v>
      </c>
      <c r="AB126" s="784"/>
      <c r="AC126" s="784"/>
      <c r="AD126" s="784"/>
      <c r="AE126" s="785"/>
      <c r="AF126" s="786">
        <v>4489</v>
      </c>
      <c r="AG126" s="784"/>
      <c r="AH126" s="784"/>
      <c r="AI126" s="784"/>
      <c r="AJ126" s="785"/>
      <c r="AK126" s="786">
        <v>2453</v>
      </c>
      <c r="AL126" s="784"/>
      <c r="AM126" s="784"/>
      <c r="AN126" s="784"/>
      <c r="AO126" s="785"/>
      <c r="AP126" s="754">
        <v>0</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188</v>
      </c>
      <c r="AB127" s="784"/>
      <c r="AC127" s="784"/>
      <c r="AD127" s="784"/>
      <c r="AE127" s="785"/>
      <c r="AF127" s="786">
        <v>519</v>
      </c>
      <c r="AG127" s="784"/>
      <c r="AH127" s="784"/>
      <c r="AI127" s="784"/>
      <c r="AJ127" s="785"/>
      <c r="AK127" s="786">
        <v>406</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112</v>
      </c>
      <c r="BG127" s="761"/>
      <c r="BH127" s="761"/>
      <c r="BI127" s="761"/>
      <c r="BJ127" s="761"/>
      <c r="BK127" s="761"/>
      <c r="BL127" s="762"/>
      <c r="BM127" s="760">
        <v>14.2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65988</v>
      </c>
      <c r="AB128" s="724"/>
      <c r="AC128" s="724"/>
      <c r="AD128" s="724"/>
      <c r="AE128" s="725"/>
      <c r="AF128" s="726">
        <v>63190</v>
      </c>
      <c r="AG128" s="724"/>
      <c r="AH128" s="724"/>
      <c r="AI128" s="724"/>
      <c r="AJ128" s="725"/>
      <c r="AK128" s="726">
        <v>49213</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433</v>
      </c>
      <c r="BG128" s="791"/>
      <c r="BH128" s="791"/>
      <c r="BI128" s="791"/>
      <c r="BJ128" s="791"/>
      <c r="BK128" s="791"/>
      <c r="BL128" s="792"/>
      <c r="BM128" s="790">
        <v>19.2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6537590</v>
      </c>
      <c r="AB129" s="784"/>
      <c r="AC129" s="784"/>
      <c r="AD129" s="784"/>
      <c r="AE129" s="785"/>
      <c r="AF129" s="786">
        <v>6602597</v>
      </c>
      <c r="AG129" s="784"/>
      <c r="AH129" s="784"/>
      <c r="AI129" s="784"/>
      <c r="AJ129" s="785"/>
      <c r="AK129" s="786">
        <v>6572486</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8.3000000000000007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634360</v>
      </c>
      <c r="AB130" s="784"/>
      <c r="AC130" s="784"/>
      <c r="AD130" s="784"/>
      <c r="AE130" s="785"/>
      <c r="AF130" s="786">
        <v>656625</v>
      </c>
      <c r="AG130" s="784"/>
      <c r="AH130" s="784"/>
      <c r="AI130" s="784"/>
      <c r="AJ130" s="785"/>
      <c r="AK130" s="786">
        <v>689905</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76.3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5903230</v>
      </c>
      <c r="AB131" s="717"/>
      <c r="AC131" s="717"/>
      <c r="AD131" s="717"/>
      <c r="AE131" s="718"/>
      <c r="AF131" s="719">
        <v>5945972</v>
      </c>
      <c r="AG131" s="717"/>
      <c r="AH131" s="717"/>
      <c r="AI131" s="717"/>
      <c r="AJ131" s="718"/>
      <c r="AK131" s="719">
        <v>5882581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8.3030476540000002</v>
      </c>
      <c r="AB132" s="740"/>
      <c r="AC132" s="740"/>
      <c r="AD132" s="740"/>
      <c r="AE132" s="741"/>
      <c r="AF132" s="742">
        <v>8.4279407979999998</v>
      </c>
      <c r="AG132" s="740"/>
      <c r="AH132" s="740"/>
      <c r="AI132" s="740"/>
      <c r="AJ132" s="741"/>
      <c r="AK132" s="742">
        <v>8.1757990239999998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8.5</v>
      </c>
      <c r="AB133" s="749"/>
      <c r="AC133" s="749"/>
      <c r="AD133" s="749"/>
      <c r="AE133" s="750"/>
      <c r="AF133" s="748">
        <v>8.6</v>
      </c>
      <c r="AG133" s="749"/>
      <c r="AH133" s="749"/>
      <c r="AI133" s="749"/>
      <c r="AJ133" s="750"/>
      <c r="AK133" s="748">
        <v>8.3000000000000007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0" t="s">
        <v>475</v>
      </c>
      <c r="L7" s="254"/>
      <c r="M7" s="255" t="s">
        <v>476</v>
      </c>
      <c r="N7" s="256"/>
    </row>
    <row r="8" spans="1:16">
      <c r="A8" s="248"/>
      <c r="B8" s="244"/>
      <c r="C8" s="244"/>
      <c r="D8" s="244"/>
      <c r="E8" s="244"/>
      <c r="F8" s="244"/>
      <c r="G8" s="257"/>
      <c r="H8" s="258"/>
      <c r="I8" s="258"/>
      <c r="J8" s="259"/>
      <c r="K8" s="1121"/>
      <c r="L8" s="260" t="s">
        <v>477</v>
      </c>
      <c r="M8" s="261" t="s">
        <v>478</v>
      </c>
      <c r="N8" s="262" t="s">
        <v>479</v>
      </c>
    </row>
    <row r="9" spans="1:16">
      <c r="A9" s="248"/>
      <c r="B9" s="244"/>
      <c r="C9" s="244"/>
      <c r="D9" s="244"/>
      <c r="E9" s="244"/>
      <c r="F9" s="244"/>
      <c r="G9" s="1134" t="s">
        <v>480</v>
      </c>
      <c r="H9" s="1135"/>
      <c r="I9" s="1135"/>
      <c r="J9" s="1136"/>
      <c r="K9" s="263">
        <v>1958471</v>
      </c>
      <c r="L9" s="264">
        <v>63150</v>
      </c>
      <c r="M9" s="265">
        <v>59313</v>
      </c>
      <c r="N9" s="266">
        <v>6.5</v>
      </c>
    </row>
    <row r="10" spans="1:16">
      <c r="A10" s="248"/>
      <c r="B10" s="244"/>
      <c r="C10" s="244"/>
      <c r="D10" s="244"/>
      <c r="E10" s="244"/>
      <c r="F10" s="244"/>
      <c r="G10" s="1134" t="s">
        <v>481</v>
      </c>
      <c r="H10" s="1135"/>
      <c r="I10" s="1135"/>
      <c r="J10" s="1136"/>
      <c r="K10" s="267">
        <v>261884</v>
      </c>
      <c r="L10" s="268">
        <v>8444</v>
      </c>
      <c r="M10" s="269">
        <v>5376</v>
      </c>
      <c r="N10" s="270">
        <v>57.1</v>
      </c>
    </row>
    <row r="11" spans="1:16" ht="13.5" customHeight="1">
      <c r="A11" s="248"/>
      <c r="B11" s="244"/>
      <c r="C11" s="244"/>
      <c r="D11" s="244"/>
      <c r="E11" s="244"/>
      <c r="F11" s="244"/>
      <c r="G11" s="1134" t="s">
        <v>482</v>
      </c>
      <c r="H11" s="1135"/>
      <c r="I11" s="1135"/>
      <c r="J11" s="1136"/>
      <c r="K11" s="267">
        <v>53127</v>
      </c>
      <c r="L11" s="268">
        <v>1713</v>
      </c>
      <c r="M11" s="269">
        <v>7786</v>
      </c>
      <c r="N11" s="270">
        <v>-78</v>
      </c>
    </row>
    <row r="12" spans="1:16" ht="13.5" customHeight="1">
      <c r="A12" s="248"/>
      <c r="B12" s="244"/>
      <c r="C12" s="244"/>
      <c r="D12" s="244"/>
      <c r="E12" s="244"/>
      <c r="F12" s="244"/>
      <c r="G12" s="1134" t="s">
        <v>483</v>
      </c>
      <c r="H12" s="1135"/>
      <c r="I12" s="1135"/>
      <c r="J12" s="1136"/>
      <c r="K12" s="267" t="s">
        <v>484</v>
      </c>
      <c r="L12" s="268" t="s">
        <v>484</v>
      </c>
      <c r="M12" s="269">
        <v>131</v>
      </c>
      <c r="N12" s="270" t="s">
        <v>484</v>
      </c>
    </row>
    <row r="13" spans="1:16" ht="13.5" customHeight="1">
      <c r="A13" s="248"/>
      <c r="B13" s="244"/>
      <c r="C13" s="244"/>
      <c r="D13" s="244"/>
      <c r="E13" s="244"/>
      <c r="F13" s="244"/>
      <c r="G13" s="1134" t="s">
        <v>485</v>
      </c>
      <c r="H13" s="1135"/>
      <c r="I13" s="1135"/>
      <c r="J13" s="1136"/>
      <c r="K13" s="267" t="s">
        <v>484</v>
      </c>
      <c r="L13" s="268" t="s">
        <v>484</v>
      </c>
      <c r="M13" s="269">
        <v>5</v>
      </c>
      <c r="N13" s="270" t="s">
        <v>484</v>
      </c>
    </row>
    <row r="14" spans="1:16" ht="13.5" customHeight="1">
      <c r="A14" s="248"/>
      <c r="B14" s="244"/>
      <c r="C14" s="244"/>
      <c r="D14" s="244"/>
      <c r="E14" s="244"/>
      <c r="F14" s="244"/>
      <c r="G14" s="1134" t="s">
        <v>486</v>
      </c>
      <c r="H14" s="1135"/>
      <c r="I14" s="1135"/>
      <c r="J14" s="1136"/>
      <c r="K14" s="267">
        <v>66291</v>
      </c>
      <c r="L14" s="268">
        <v>2138</v>
      </c>
      <c r="M14" s="269">
        <v>2777</v>
      </c>
      <c r="N14" s="270">
        <v>-23</v>
      </c>
    </row>
    <row r="15" spans="1:16" ht="13.5" customHeight="1">
      <c r="A15" s="248"/>
      <c r="B15" s="244"/>
      <c r="C15" s="244"/>
      <c r="D15" s="244"/>
      <c r="E15" s="244"/>
      <c r="F15" s="244"/>
      <c r="G15" s="1134" t="s">
        <v>487</v>
      </c>
      <c r="H15" s="1135"/>
      <c r="I15" s="1135"/>
      <c r="J15" s="1136"/>
      <c r="K15" s="267">
        <v>31694</v>
      </c>
      <c r="L15" s="268">
        <v>1022</v>
      </c>
      <c r="M15" s="269">
        <v>1317</v>
      </c>
      <c r="N15" s="270">
        <v>-22.4</v>
      </c>
    </row>
    <row r="16" spans="1:16">
      <c r="A16" s="248"/>
      <c r="B16" s="244"/>
      <c r="C16" s="244"/>
      <c r="D16" s="244"/>
      <c r="E16" s="244"/>
      <c r="F16" s="244"/>
      <c r="G16" s="1137" t="s">
        <v>488</v>
      </c>
      <c r="H16" s="1138"/>
      <c r="I16" s="1138"/>
      <c r="J16" s="1139"/>
      <c r="K16" s="268">
        <v>-162476</v>
      </c>
      <c r="L16" s="268">
        <v>-5239</v>
      </c>
      <c r="M16" s="269">
        <v>-6006</v>
      </c>
      <c r="N16" s="270">
        <v>-12.8</v>
      </c>
    </row>
    <row r="17" spans="1:16">
      <c r="A17" s="248"/>
      <c r="B17" s="244"/>
      <c r="C17" s="244"/>
      <c r="D17" s="244"/>
      <c r="E17" s="244"/>
      <c r="F17" s="244"/>
      <c r="G17" s="1137" t="s">
        <v>170</v>
      </c>
      <c r="H17" s="1138"/>
      <c r="I17" s="1138"/>
      <c r="J17" s="1139"/>
      <c r="K17" s="268">
        <v>2208991</v>
      </c>
      <c r="L17" s="268">
        <v>71228</v>
      </c>
      <c r="M17" s="269">
        <v>70700</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1" t="s">
        <v>493</v>
      </c>
      <c r="H21" s="1132"/>
      <c r="I21" s="1132"/>
      <c r="J21" s="1133"/>
      <c r="K21" s="280">
        <v>8.16</v>
      </c>
      <c r="L21" s="281">
        <v>6.73</v>
      </c>
      <c r="M21" s="282">
        <v>1.43</v>
      </c>
      <c r="N21" s="249"/>
      <c r="O21" s="283"/>
      <c r="P21" s="279"/>
    </row>
    <row r="22" spans="1:16" s="284" customFormat="1">
      <c r="A22" s="279"/>
      <c r="B22" s="249"/>
      <c r="C22" s="249"/>
      <c r="D22" s="249"/>
      <c r="E22" s="249"/>
      <c r="F22" s="249"/>
      <c r="G22" s="1131" t="s">
        <v>494</v>
      </c>
      <c r="H22" s="1132"/>
      <c r="I22" s="1132"/>
      <c r="J22" s="1133"/>
      <c r="K22" s="285">
        <v>93.9</v>
      </c>
      <c r="L22" s="286">
        <v>96.8</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0" t="s">
        <v>475</v>
      </c>
      <c r="L30" s="254"/>
      <c r="M30" s="255" t="s">
        <v>476</v>
      </c>
      <c r="N30" s="256"/>
    </row>
    <row r="31" spans="1:16">
      <c r="A31" s="248"/>
      <c r="B31" s="244"/>
      <c r="C31" s="244"/>
      <c r="D31" s="244"/>
      <c r="E31" s="244"/>
      <c r="F31" s="244"/>
      <c r="G31" s="257"/>
      <c r="H31" s="258"/>
      <c r="I31" s="258"/>
      <c r="J31" s="259"/>
      <c r="K31" s="1121"/>
      <c r="L31" s="260" t="s">
        <v>477</v>
      </c>
      <c r="M31" s="261" t="s">
        <v>478</v>
      </c>
      <c r="N31" s="262" t="s">
        <v>479</v>
      </c>
    </row>
    <row r="32" spans="1:16" ht="27" customHeight="1">
      <c r="A32" s="248"/>
      <c r="B32" s="244"/>
      <c r="C32" s="244"/>
      <c r="D32" s="244"/>
      <c r="E32" s="244"/>
      <c r="F32" s="244"/>
      <c r="G32" s="1122" t="s">
        <v>497</v>
      </c>
      <c r="H32" s="1123"/>
      <c r="I32" s="1123"/>
      <c r="J32" s="1124"/>
      <c r="K32" s="294">
        <v>835210</v>
      </c>
      <c r="L32" s="294">
        <v>26931</v>
      </c>
      <c r="M32" s="295">
        <v>33640</v>
      </c>
      <c r="N32" s="296">
        <v>-19.899999999999999</v>
      </c>
    </row>
    <row r="33" spans="1:16" ht="13.5" customHeight="1">
      <c r="A33" s="248"/>
      <c r="B33" s="244"/>
      <c r="C33" s="244"/>
      <c r="D33" s="244"/>
      <c r="E33" s="244"/>
      <c r="F33" s="244"/>
      <c r="G33" s="1122" t="s">
        <v>498</v>
      </c>
      <c r="H33" s="1123"/>
      <c r="I33" s="1123"/>
      <c r="J33" s="1124"/>
      <c r="K33" s="294" t="s">
        <v>484</v>
      </c>
      <c r="L33" s="294" t="s">
        <v>484</v>
      </c>
      <c r="M33" s="295" t="s">
        <v>484</v>
      </c>
      <c r="N33" s="296" t="s">
        <v>484</v>
      </c>
    </row>
    <row r="34" spans="1:16" ht="27" customHeight="1">
      <c r="A34" s="248"/>
      <c r="B34" s="244"/>
      <c r="C34" s="244"/>
      <c r="D34" s="244"/>
      <c r="E34" s="244"/>
      <c r="F34" s="244"/>
      <c r="G34" s="1122" t="s">
        <v>499</v>
      </c>
      <c r="H34" s="1123"/>
      <c r="I34" s="1123"/>
      <c r="J34" s="1124"/>
      <c r="K34" s="294" t="s">
        <v>484</v>
      </c>
      <c r="L34" s="294" t="s">
        <v>484</v>
      </c>
      <c r="M34" s="295">
        <v>3</v>
      </c>
      <c r="N34" s="296" t="s">
        <v>484</v>
      </c>
    </row>
    <row r="35" spans="1:16" ht="27" customHeight="1">
      <c r="A35" s="248"/>
      <c r="B35" s="244"/>
      <c r="C35" s="244"/>
      <c r="D35" s="244"/>
      <c r="E35" s="244"/>
      <c r="F35" s="244"/>
      <c r="G35" s="1122" t="s">
        <v>500</v>
      </c>
      <c r="H35" s="1123"/>
      <c r="I35" s="1123"/>
      <c r="J35" s="1124"/>
      <c r="K35" s="294">
        <v>226366</v>
      </c>
      <c r="L35" s="294">
        <v>7299</v>
      </c>
      <c r="M35" s="295">
        <v>10374</v>
      </c>
      <c r="N35" s="296">
        <v>-29.6</v>
      </c>
    </row>
    <row r="36" spans="1:16" ht="27" customHeight="1">
      <c r="A36" s="248"/>
      <c r="B36" s="244"/>
      <c r="C36" s="244"/>
      <c r="D36" s="244"/>
      <c r="E36" s="244"/>
      <c r="F36" s="244"/>
      <c r="G36" s="1122" t="s">
        <v>501</v>
      </c>
      <c r="H36" s="1123"/>
      <c r="I36" s="1123"/>
      <c r="J36" s="1124"/>
      <c r="K36" s="294">
        <v>131636</v>
      </c>
      <c r="L36" s="294">
        <v>4245</v>
      </c>
      <c r="M36" s="295">
        <v>2665</v>
      </c>
      <c r="N36" s="296">
        <v>59.3</v>
      </c>
    </row>
    <row r="37" spans="1:16" ht="13.5" customHeight="1">
      <c r="A37" s="248"/>
      <c r="B37" s="244"/>
      <c r="C37" s="244"/>
      <c r="D37" s="244"/>
      <c r="E37" s="244"/>
      <c r="F37" s="244"/>
      <c r="G37" s="1122" t="s">
        <v>502</v>
      </c>
      <c r="H37" s="1123"/>
      <c r="I37" s="1123"/>
      <c r="J37" s="1124"/>
      <c r="K37" s="294">
        <v>26854</v>
      </c>
      <c r="L37" s="294">
        <v>866</v>
      </c>
      <c r="M37" s="295">
        <v>1343</v>
      </c>
      <c r="N37" s="296">
        <v>-35.5</v>
      </c>
    </row>
    <row r="38" spans="1:16" ht="27" customHeight="1">
      <c r="A38" s="248"/>
      <c r="B38" s="244"/>
      <c r="C38" s="244"/>
      <c r="D38" s="244"/>
      <c r="E38" s="244"/>
      <c r="F38" s="244"/>
      <c r="G38" s="1125" t="s">
        <v>503</v>
      </c>
      <c r="H38" s="1126"/>
      <c r="I38" s="1126"/>
      <c r="J38" s="1127"/>
      <c r="K38" s="297" t="s">
        <v>484</v>
      </c>
      <c r="L38" s="297" t="s">
        <v>484</v>
      </c>
      <c r="M38" s="298">
        <v>2</v>
      </c>
      <c r="N38" s="299" t="s">
        <v>484</v>
      </c>
      <c r="O38" s="293"/>
    </row>
    <row r="39" spans="1:16">
      <c r="A39" s="248"/>
      <c r="B39" s="244"/>
      <c r="C39" s="244"/>
      <c r="D39" s="244"/>
      <c r="E39" s="244"/>
      <c r="F39" s="244"/>
      <c r="G39" s="1125" t="s">
        <v>504</v>
      </c>
      <c r="H39" s="1126"/>
      <c r="I39" s="1126"/>
      <c r="J39" s="1127"/>
      <c r="K39" s="300">
        <v>-49213</v>
      </c>
      <c r="L39" s="300">
        <v>-1587</v>
      </c>
      <c r="M39" s="301">
        <v>-3110</v>
      </c>
      <c r="N39" s="302">
        <v>-49</v>
      </c>
      <c r="O39" s="293"/>
    </row>
    <row r="40" spans="1:16" ht="27" customHeight="1">
      <c r="A40" s="248"/>
      <c r="B40" s="244"/>
      <c r="C40" s="244"/>
      <c r="D40" s="244"/>
      <c r="E40" s="244"/>
      <c r="F40" s="244"/>
      <c r="G40" s="1122" t="s">
        <v>505</v>
      </c>
      <c r="H40" s="1123"/>
      <c r="I40" s="1123"/>
      <c r="J40" s="1124"/>
      <c r="K40" s="300">
        <v>-689905</v>
      </c>
      <c r="L40" s="300">
        <v>-22246</v>
      </c>
      <c r="M40" s="301">
        <v>-31707</v>
      </c>
      <c r="N40" s="302">
        <v>-29.8</v>
      </c>
      <c r="O40" s="293"/>
    </row>
    <row r="41" spans="1:16">
      <c r="A41" s="248"/>
      <c r="B41" s="244"/>
      <c r="C41" s="244"/>
      <c r="D41" s="244"/>
      <c r="E41" s="244"/>
      <c r="F41" s="244"/>
      <c r="G41" s="1128" t="s">
        <v>280</v>
      </c>
      <c r="H41" s="1129"/>
      <c r="I41" s="1129"/>
      <c r="J41" s="1130"/>
      <c r="K41" s="294">
        <v>480948</v>
      </c>
      <c r="L41" s="300">
        <v>15508</v>
      </c>
      <c r="M41" s="301">
        <v>13210</v>
      </c>
      <c r="N41" s="302">
        <v>17.399999999999999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5" t="s">
        <v>475</v>
      </c>
      <c r="J49" s="1117" t="s">
        <v>509</v>
      </c>
      <c r="K49" s="1118"/>
      <c r="L49" s="1118"/>
      <c r="M49" s="1118"/>
      <c r="N49" s="1119"/>
    </row>
    <row r="50" spans="1:14">
      <c r="A50" s="248"/>
      <c r="B50" s="244"/>
      <c r="C50" s="244"/>
      <c r="D50" s="244"/>
      <c r="E50" s="244"/>
      <c r="F50" s="244"/>
      <c r="G50" s="312"/>
      <c r="H50" s="313"/>
      <c r="I50" s="1116"/>
      <c r="J50" s="314" t="s">
        <v>510</v>
      </c>
      <c r="K50" s="315" t="s">
        <v>511</v>
      </c>
      <c r="L50" s="316" t="s">
        <v>512</v>
      </c>
      <c r="M50" s="317" t="s">
        <v>513</v>
      </c>
      <c r="N50" s="318" t="s">
        <v>514</v>
      </c>
    </row>
    <row r="51" spans="1:14">
      <c r="A51" s="248"/>
      <c r="B51" s="244"/>
      <c r="C51" s="244"/>
      <c r="D51" s="244"/>
      <c r="E51" s="244"/>
      <c r="F51" s="244"/>
      <c r="G51" s="310" t="s">
        <v>515</v>
      </c>
      <c r="H51" s="311"/>
      <c r="I51" s="319">
        <v>1376073</v>
      </c>
      <c r="J51" s="320">
        <v>42983</v>
      </c>
      <c r="K51" s="321">
        <v>-14.6</v>
      </c>
      <c r="L51" s="322">
        <v>59338</v>
      </c>
      <c r="M51" s="323">
        <v>6</v>
      </c>
      <c r="N51" s="324">
        <v>-20.6</v>
      </c>
    </row>
    <row r="52" spans="1:14">
      <c r="A52" s="248"/>
      <c r="B52" s="244"/>
      <c r="C52" s="244"/>
      <c r="D52" s="244"/>
      <c r="E52" s="244"/>
      <c r="F52" s="244"/>
      <c r="G52" s="325"/>
      <c r="H52" s="326" t="s">
        <v>516</v>
      </c>
      <c r="I52" s="327">
        <v>880545</v>
      </c>
      <c r="J52" s="328">
        <v>27505</v>
      </c>
      <c r="K52" s="329">
        <v>-27.6</v>
      </c>
      <c r="L52" s="330">
        <v>34073</v>
      </c>
      <c r="M52" s="331">
        <v>-3</v>
      </c>
      <c r="N52" s="332">
        <v>-24.6</v>
      </c>
    </row>
    <row r="53" spans="1:14">
      <c r="A53" s="248"/>
      <c r="B53" s="244"/>
      <c r="C53" s="244"/>
      <c r="D53" s="244"/>
      <c r="E53" s="244"/>
      <c r="F53" s="244"/>
      <c r="G53" s="310" t="s">
        <v>517</v>
      </c>
      <c r="H53" s="311"/>
      <c r="I53" s="319">
        <v>1185434</v>
      </c>
      <c r="J53" s="320">
        <v>37371</v>
      </c>
      <c r="K53" s="321">
        <v>-13.1</v>
      </c>
      <c r="L53" s="322">
        <v>42839</v>
      </c>
      <c r="M53" s="323">
        <v>-27.8</v>
      </c>
      <c r="N53" s="324">
        <v>14.7</v>
      </c>
    </row>
    <row r="54" spans="1:14">
      <c r="A54" s="248"/>
      <c r="B54" s="244"/>
      <c r="C54" s="244"/>
      <c r="D54" s="244"/>
      <c r="E54" s="244"/>
      <c r="F54" s="244"/>
      <c r="G54" s="325"/>
      <c r="H54" s="326" t="s">
        <v>516</v>
      </c>
      <c r="I54" s="327">
        <v>765756</v>
      </c>
      <c r="J54" s="328">
        <v>24140</v>
      </c>
      <c r="K54" s="329">
        <v>-12.2</v>
      </c>
      <c r="L54" s="330">
        <v>22027</v>
      </c>
      <c r="M54" s="331">
        <v>-35.4</v>
      </c>
      <c r="N54" s="332">
        <v>23.2</v>
      </c>
    </row>
    <row r="55" spans="1:14">
      <c r="A55" s="248"/>
      <c r="B55" s="244"/>
      <c r="C55" s="244"/>
      <c r="D55" s="244"/>
      <c r="E55" s="244"/>
      <c r="F55" s="244"/>
      <c r="G55" s="310" t="s">
        <v>518</v>
      </c>
      <c r="H55" s="311"/>
      <c r="I55" s="319">
        <v>1074883</v>
      </c>
      <c r="J55" s="320">
        <v>33867</v>
      </c>
      <c r="K55" s="321">
        <v>-9.4</v>
      </c>
      <c r="L55" s="322">
        <v>46819</v>
      </c>
      <c r="M55" s="323">
        <v>9.3000000000000007</v>
      </c>
      <c r="N55" s="324">
        <v>-18.7</v>
      </c>
    </row>
    <row r="56" spans="1:14">
      <c r="A56" s="248"/>
      <c r="B56" s="244"/>
      <c r="C56" s="244"/>
      <c r="D56" s="244"/>
      <c r="E56" s="244"/>
      <c r="F56" s="244"/>
      <c r="G56" s="325"/>
      <c r="H56" s="326" t="s">
        <v>516</v>
      </c>
      <c r="I56" s="327">
        <v>739142</v>
      </c>
      <c r="J56" s="328">
        <v>23289</v>
      </c>
      <c r="K56" s="329">
        <v>-3.5</v>
      </c>
      <c r="L56" s="330">
        <v>24121</v>
      </c>
      <c r="M56" s="331">
        <v>9.5</v>
      </c>
      <c r="N56" s="332">
        <v>-13</v>
      </c>
    </row>
    <row r="57" spans="1:14">
      <c r="A57" s="248"/>
      <c r="B57" s="244"/>
      <c r="C57" s="244"/>
      <c r="D57" s="244"/>
      <c r="E57" s="244"/>
      <c r="F57" s="244"/>
      <c r="G57" s="310" t="s">
        <v>519</v>
      </c>
      <c r="H57" s="311"/>
      <c r="I57" s="319">
        <v>1260854</v>
      </c>
      <c r="J57" s="320">
        <v>40058</v>
      </c>
      <c r="K57" s="321">
        <v>18.3</v>
      </c>
      <c r="L57" s="322">
        <v>53270</v>
      </c>
      <c r="M57" s="323">
        <v>13.8</v>
      </c>
      <c r="N57" s="324">
        <v>4.5</v>
      </c>
    </row>
    <row r="58" spans="1:14">
      <c r="A58" s="248"/>
      <c r="B58" s="244"/>
      <c r="C58" s="244"/>
      <c r="D58" s="244"/>
      <c r="E58" s="244"/>
      <c r="F58" s="244"/>
      <c r="G58" s="325"/>
      <c r="H58" s="326" t="s">
        <v>516</v>
      </c>
      <c r="I58" s="327">
        <v>932067</v>
      </c>
      <c r="J58" s="328">
        <v>29612</v>
      </c>
      <c r="K58" s="329">
        <v>27.2</v>
      </c>
      <c r="L58" s="330">
        <v>24316</v>
      </c>
      <c r="M58" s="331">
        <v>0.8</v>
      </c>
      <c r="N58" s="332">
        <v>26.4</v>
      </c>
    </row>
    <row r="59" spans="1:14">
      <c r="A59" s="248"/>
      <c r="B59" s="244"/>
      <c r="C59" s="244"/>
      <c r="D59" s="244"/>
      <c r="E59" s="244"/>
      <c r="F59" s="244"/>
      <c r="G59" s="310" t="s">
        <v>520</v>
      </c>
      <c r="H59" s="311"/>
      <c r="I59" s="319">
        <v>1280019</v>
      </c>
      <c r="J59" s="320">
        <v>41274</v>
      </c>
      <c r="K59" s="321">
        <v>3</v>
      </c>
      <c r="L59" s="322">
        <v>53292</v>
      </c>
      <c r="M59" s="323">
        <v>0</v>
      </c>
      <c r="N59" s="324">
        <v>3</v>
      </c>
    </row>
    <row r="60" spans="1:14">
      <c r="A60" s="248"/>
      <c r="B60" s="244"/>
      <c r="C60" s="244"/>
      <c r="D60" s="244"/>
      <c r="E60" s="244"/>
      <c r="F60" s="244"/>
      <c r="G60" s="325"/>
      <c r="H60" s="326" t="s">
        <v>516</v>
      </c>
      <c r="I60" s="333">
        <v>864070</v>
      </c>
      <c r="J60" s="328">
        <v>27862</v>
      </c>
      <c r="K60" s="329">
        <v>-5.9</v>
      </c>
      <c r="L60" s="330">
        <v>28900</v>
      </c>
      <c r="M60" s="331">
        <v>18.899999999999999</v>
      </c>
      <c r="N60" s="332">
        <v>-24.8</v>
      </c>
    </row>
    <row r="61" spans="1:14">
      <c r="A61" s="248"/>
      <c r="B61" s="244"/>
      <c r="C61" s="244"/>
      <c r="D61" s="244"/>
      <c r="E61" s="244"/>
      <c r="F61" s="244"/>
      <c r="G61" s="310" t="s">
        <v>521</v>
      </c>
      <c r="H61" s="334"/>
      <c r="I61" s="335">
        <v>1235453</v>
      </c>
      <c r="J61" s="336">
        <v>39111</v>
      </c>
      <c r="K61" s="337">
        <v>-3.2</v>
      </c>
      <c r="L61" s="338">
        <v>51112</v>
      </c>
      <c r="M61" s="339">
        <v>0.3</v>
      </c>
      <c r="N61" s="324">
        <v>-3.5</v>
      </c>
    </row>
    <row r="62" spans="1:14">
      <c r="A62" s="248"/>
      <c r="B62" s="244"/>
      <c r="C62" s="244"/>
      <c r="D62" s="244"/>
      <c r="E62" s="244"/>
      <c r="F62" s="244"/>
      <c r="G62" s="325"/>
      <c r="H62" s="326" t="s">
        <v>516</v>
      </c>
      <c r="I62" s="327">
        <v>836316</v>
      </c>
      <c r="J62" s="328">
        <v>26482</v>
      </c>
      <c r="K62" s="329">
        <v>-4.4000000000000004</v>
      </c>
      <c r="L62" s="330">
        <v>26687</v>
      </c>
      <c r="M62" s="331">
        <v>-1.8</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0" t="s">
        <v>3</v>
      </c>
      <c r="D47" s="1140"/>
      <c r="E47" s="1141"/>
      <c r="F47" s="11">
        <v>15.31</v>
      </c>
      <c r="G47" s="12">
        <v>17.04</v>
      </c>
      <c r="H47" s="12">
        <v>18.71</v>
      </c>
      <c r="I47" s="12">
        <v>19.45</v>
      </c>
      <c r="J47" s="13">
        <v>20.65</v>
      </c>
    </row>
    <row r="48" spans="2:10" ht="57.75" customHeight="1">
      <c r="B48" s="14"/>
      <c r="C48" s="1142" t="s">
        <v>4</v>
      </c>
      <c r="D48" s="1142"/>
      <c r="E48" s="1143"/>
      <c r="F48" s="15">
        <v>13.21</v>
      </c>
      <c r="G48" s="16">
        <v>12.5</v>
      </c>
      <c r="H48" s="16">
        <v>13.12</v>
      </c>
      <c r="I48" s="16">
        <v>10.52</v>
      </c>
      <c r="J48" s="17">
        <v>5.79</v>
      </c>
    </row>
    <row r="49" spans="2:10" ht="57.75" customHeight="1" thickBot="1">
      <c r="B49" s="18"/>
      <c r="C49" s="1144" t="s">
        <v>5</v>
      </c>
      <c r="D49" s="1144"/>
      <c r="E49" s="1145"/>
      <c r="F49" s="19">
        <v>5.78</v>
      </c>
      <c r="G49" s="20">
        <v>0.64</v>
      </c>
      <c r="H49" s="20">
        <v>2.08</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2" t="s">
        <v>530</v>
      </c>
      <c r="D34" s="1152"/>
      <c r="E34" s="1153"/>
      <c r="F34" s="32">
        <v>6.42</v>
      </c>
      <c r="G34" s="33">
        <v>6.67</v>
      </c>
      <c r="H34" s="33">
        <v>6.61</v>
      </c>
      <c r="I34" s="33">
        <v>6.55</v>
      </c>
      <c r="J34" s="34">
        <v>8.5</v>
      </c>
      <c r="K34" s="22"/>
      <c r="L34" s="22"/>
      <c r="M34" s="22"/>
      <c r="N34" s="22"/>
      <c r="O34" s="22"/>
      <c r="P34" s="22"/>
    </row>
    <row r="35" spans="1:16" ht="39" customHeight="1">
      <c r="A35" s="22"/>
      <c r="B35" s="35"/>
      <c r="C35" s="1146" t="s">
        <v>531</v>
      </c>
      <c r="D35" s="1147"/>
      <c r="E35" s="1148"/>
      <c r="F35" s="36">
        <v>12.31</v>
      </c>
      <c r="G35" s="37">
        <v>11.73</v>
      </c>
      <c r="H35" s="37">
        <v>12.4</v>
      </c>
      <c r="I35" s="37">
        <v>9.85</v>
      </c>
      <c r="J35" s="38">
        <v>5.05</v>
      </c>
      <c r="K35" s="22"/>
      <c r="L35" s="22"/>
      <c r="M35" s="22"/>
      <c r="N35" s="22"/>
      <c r="O35" s="22"/>
      <c r="P35" s="22"/>
    </row>
    <row r="36" spans="1:16" ht="39" customHeight="1">
      <c r="A36" s="22"/>
      <c r="B36" s="35"/>
      <c r="C36" s="1146" t="s">
        <v>532</v>
      </c>
      <c r="D36" s="1147"/>
      <c r="E36" s="1148"/>
      <c r="F36" s="36">
        <v>1.53</v>
      </c>
      <c r="G36" s="37">
        <v>3.34</v>
      </c>
      <c r="H36" s="37">
        <v>3.13</v>
      </c>
      <c r="I36" s="37">
        <v>3.49</v>
      </c>
      <c r="J36" s="38">
        <v>2.85</v>
      </c>
      <c r="K36" s="22"/>
      <c r="L36" s="22"/>
      <c r="M36" s="22"/>
      <c r="N36" s="22"/>
      <c r="O36" s="22"/>
      <c r="P36" s="22"/>
    </row>
    <row r="37" spans="1:16" ht="39" customHeight="1">
      <c r="A37" s="22"/>
      <c r="B37" s="35"/>
      <c r="C37" s="1146" t="s">
        <v>533</v>
      </c>
      <c r="D37" s="1147"/>
      <c r="E37" s="1148"/>
      <c r="F37" s="36">
        <v>3.11</v>
      </c>
      <c r="G37" s="37">
        <v>2.5099999999999998</v>
      </c>
      <c r="H37" s="37">
        <v>2.7</v>
      </c>
      <c r="I37" s="37">
        <v>2.31</v>
      </c>
      <c r="J37" s="38">
        <v>2.06</v>
      </c>
      <c r="K37" s="22"/>
      <c r="L37" s="22"/>
      <c r="M37" s="22"/>
      <c r="N37" s="22"/>
      <c r="O37" s="22"/>
      <c r="P37" s="22"/>
    </row>
    <row r="38" spans="1:16" ht="39" customHeight="1">
      <c r="A38" s="22"/>
      <c r="B38" s="35"/>
      <c r="C38" s="1146" t="s">
        <v>534</v>
      </c>
      <c r="D38" s="1147"/>
      <c r="E38" s="1148"/>
      <c r="F38" s="36">
        <v>0.14000000000000001</v>
      </c>
      <c r="G38" s="37">
        <v>0.26</v>
      </c>
      <c r="H38" s="37">
        <v>0.18</v>
      </c>
      <c r="I38" s="37">
        <v>0.3</v>
      </c>
      <c r="J38" s="38">
        <v>1.7</v>
      </c>
      <c r="K38" s="22"/>
      <c r="L38" s="22"/>
      <c r="M38" s="22"/>
      <c r="N38" s="22"/>
      <c r="O38" s="22"/>
      <c r="P38" s="22"/>
    </row>
    <row r="39" spans="1:16" ht="39" customHeight="1">
      <c r="A39" s="22"/>
      <c r="B39" s="35"/>
      <c r="C39" s="1146" t="s">
        <v>535</v>
      </c>
      <c r="D39" s="1147"/>
      <c r="E39" s="1148"/>
      <c r="F39" s="36">
        <v>0.15</v>
      </c>
      <c r="G39" s="37">
        <v>0.15</v>
      </c>
      <c r="H39" s="37">
        <v>0.19</v>
      </c>
      <c r="I39" s="37">
        <v>0.17</v>
      </c>
      <c r="J39" s="38">
        <v>1.51</v>
      </c>
      <c r="K39" s="22"/>
      <c r="L39" s="22"/>
      <c r="M39" s="22"/>
      <c r="N39" s="22"/>
      <c r="O39" s="22"/>
      <c r="P39" s="22"/>
    </row>
    <row r="40" spans="1:16" ht="39" customHeight="1">
      <c r="A40" s="22"/>
      <c r="B40" s="35"/>
      <c r="C40" s="1146" t="s">
        <v>536</v>
      </c>
      <c r="D40" s="1147"/>
      <c r="E40" s="1148"/>
      <c r="F40" s="36">
        <v>0.88</v>
      </c>
      <c r="G40" s="37">
        <v>0.76</v>
      </c>
      <c r="H40" s="37">
        <v>0.71</v>
      </c>
      <c r="I40" s="37">
        <v>0.66</v>
      </c>
      <c r="J40" s="38">
        <v>0.73</v>
      </c>
      <c r="K40" s="22"/>
      <c r="L40" s="22"/>
      <c r="M40" s="22"/>
      <c r="N40" s="22"/>
      <c r="O40" s="22"/>
      <c r="P40" s="22"/>
    </row>
    <row r="41" spans="1:16" ht="39" customHeight="1">
      <c r="A41" s="22"/>
      <c r="B41" s="35"/>
      <c r="C41" s="1146" t="s">
        <v>537</v>
      </c>
      <c r="D41" s="1147"/>
      <c r="E41" s="1148"/>
      <c r="F41" s="36">
        <v>0.06</v>
      </c>
      <c r="G41" s="37">
        <v>0.05</v>
      </c>
      <c r="H41" s="37">
        <v>0.05</v>
      </c>
      <c r="I41" s="37">
        <v>0.18</v>
      </c>
      <c r="J41" s="38">
        <v>0.18</v>
      </c>
      <c r="K41" s="22"/>
      <c r="L41" s="22"/>
      <c r="M41" s="22"/>
      <c r="N41" s="22"/>
      <c r="O41" s="22"/>
      <c r="P41" s="22"/>
    </row>
    <row r="42" spans="1:16" ht="39" customHeight="1">
      <c r="A42" s="22"/>
      <c r="B42" s="39"/>
      <c r="C42" s="1146" t="s">
        <v>538</v>
      </c>
      <c r="D42" s="1147"/>
      <c r="E42" s="1148"/>
      <c r="F42" s="36" t="s">
        <v>484</v>
      </c>
      <c r="G42" s="37" t="s">
        <v>484</v>
      </c>
      <c r="H42" s="37" t="s">
        <v>484</v>
      </c>
      <c r="I42" s="37" t="s">
        <v>484</v>
      </c>
      <c r="J42" s="38" t="s">
        <v>484</v>
      </c>
      <c r="K42" s="22"/>
      <c r="L42" s="22"/>
      <c r="M42" s="22"/>
      <c r="N42" s="22"/>
      <c r="O42" s="22"/>
      <c r="P42" s="22"/>
    </row>
    <row r="43" spans="1:16" ht="39" customHeight="1" thickBot="1">
      <c r="A43" s="22"/>
      <c r="B43" s="40"/>
      <c r="C43" s="1149" t="s">
        <v>539</v>
      </c>
      <c r="D43" s="1150"/>
      <c r="E43" s="1151"/>
      <c r="F43" s="41">
        <v>0.17</v>
      </c>
      <c r="G43" s="42">
        <v>0.14000000000000001</v>
      </c>
      <c r="H43" s="42">
        <v>0.17</v>
      </c>
      <c r="I43" s="42">
        <v>0.11</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2" t="s">
        <v>11</v>
      </c>
      <c r="C45" s="1163"/>
      <c r="D45" s="58"/>
      <c r="E45" s="1168" t="s">
        <v>12</v>
      </c>
      <c r="F45" s="1168"/>
      <c r="G45" s="1168"/>
      <c r="H45" s="1168"/>
      <c r="I45" s="1168"/>
      <c r="J45" s="1169"/>
      <c r="K45" s="59">
        <v>827</v>
      </c>
      <c r="L45" s="60">
        <v>832</v>
      </c>
      <c r="M45" s="60">
        <v>813</v>
      </c>
      <c r="N45" s="60">
        <v>824</v>
      </c>
      <c r="O45" s="61">
        <v>835</v>
      </c>
      <c r="P45" s="48"/>
      <c r="Q45" s="48"/>
      <c r="R45" s="48"/>
      <c r="S45" s="48"/>
      <c r="T45" s="48"/>
      <c r="U45" s="48"/>
    </row>
    <row r="46" spans="1:21" ht="30.75" customHeight="1">
      <c r="A46" s="48"/>
      <c r="B46" s="1164"/>
      <c r="C46" s="1165"/>
      <c r="D46" s="62"/>
      <c r="E46" s="1156" t="s">
        <v>13</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c r="A47" s="48"/>
      <c r="B47" s="1164"/>
      <c r="C47" s="1165"/>
      <c r="D47" s="62"/>
      <c r="E47" s="1156" t="s">
        <v>14</v>
      </c>
      <c r="F47" s="1156"/>
      <c r="G47" s="1156"/>
      <c r="H47" s="1156"/>
      <c r="I47" s="1156"/>
      <c r="J47" s="1157"/>
      <c r="K47" s="63" t="s">
        <v>484</v>
      </c>
      <c r="L47" s="64" t="s">
        <v>484</v>
      </c>
      <c r="M47" s="64" t="s">
        <v>484</v>
      </c>
      <c r="N47" s="64" t="s">
        <v>484</v>
      </c>
      <c r="O47" s="65" t="s">
        <v>484</v>
      </c>
      <c r="P47" s="48"/>
      <c r="Q47" s="48"/>
      <c r="R47" s="48"/>
      <c r="S47" s="48"/>
      <c r="T47" s="48"/>
      <c r="U47" s="48"/>
    </row>
    <row r="48" spans="1:21" ht="30.75" customHeight="1">
      <c r="A48" s="48"/>
      <c r="B48" s="1164"/>
      <c r="C48" s="1165"/>
      <c r="D48" s="62"/>
      <c r="E48" s="1156" t="s">
        <v>15</v>
      </c>
      <c r="F48" s="1156"/>
      <c r="G48" s="1156"/>
      <c r="H48" s="1156"/>
      <c r="I48" s="1156"/>
      <c r="J48" s="1157"/>
      <c r="K48" s="63">
        <v>206</v>
      </c>
      <c r="L48" s="64">
        <v>208</v>
      </c>
      <c r="M48" s="64">
        <v>217</v>
      </c>
      <c r="N48" s="64">
        <v>226</v>
      </c>
      <c r="O48" s="65">
        <v>226</v>
      </c>
      <c r="P48" s="48"/>
      <c r="Q48" s="48"/>
      <c r="R48" s="48"/>
      <c r="S48" s="48"/>
      <c r="T48" s="48"/>
      <c r="U48" s="48"/>
    </row>
    <row r="49" spans="1:21" ht="30.75" customHeight="1">
      <c r="A49" s="48"/>
      <c r="B49" s="1164"/>
      <c r="C49" s="1165"/>
      <c r="D49" s="62"/>
      <c r="E49" s="1156" t="s">
        <v>16</v>
      </c>
      <c r="F49" s="1156"/>
      <c r="G49" s="1156"/>
      <c r="H49" s="1156"/>
      <c r="I49" s="1156"/>
      <c r="J49" s="1157"/>
      <c r="K49" s="63">
        <v>48</v>
      </c>
      <c r="L49" s="64">
        <v>130</v>
      </c>
      <c r="M49" s="64">
        <v>133</v>
      </c>
      <c r="N49" s="64">
        <v>142</v>
      </c>
      <c r="O49" s="65">
        <v>132</v>
      </c>
      <c r="P49" s="48"/>
      <c r="Q49" s="48"/>
      <c r="R49" s="48"/>
      <c r="S49" s="48"/>
      <c r="T49" s="48"/>
      <c r="U49" s="48"/>
    </row>
    <row r="50" spans="1:21" ht="30.75" customHeight="1">
      <c r="A50" s="48"/>
      <c r="B50" s="1164"/>
      <c r="C50" s="1165"/>
      <c r="D50" s="62"/>
      <c r="E50" s="1156" t="s">
        <v>17</v>
      </c>
      <c r="F50" s="1156"/>
      <c r="G50" s="1156"/>
      <c r="H50" s="1156"/>
      <c r="I50" s="1156"/>
      <c r="J50" s="1157"/>
      <c r="K50" s="63">
        <v>32</v>
      </c>
      <c r="L50" s="64">
        <v>30</v>
      </c>
      <c r="M50" s="64">
        <v>28</v>
      </c>
      <c r="N50" s="64">
        <v>29</v>
      </c>
      <c r="O50" s="65">
        <v>27</v>
      </c>
      <c r="P50" s="48"/>
      <c r="Q50" s="48"/>
      <c r="R50" s="48"/>
      <c r="S50" s="48"/>
      <c r="T50" s="48"/>
      <c r="U50" s="48"/>
    </row>
    <row r="51" spans="1:21" ht="30.75" customHeight="1">
      <c r="A51" s="48"/>
      <c r="B51" s="1166"/>
      <c r="C51" s="1167"/>
      <c r="D51" s="66"/>
      <c r="E51" s="1156" t="s">
        <v>18</v>
      </c>
      <c r="F51" s="1156"/>
      <c r="G51" s="1156"/>
      <c r="H51" s="1156"/>
      <c r="I51" s="1156"/>
      <c r="J51" s="1157"/>
      <c r="K51" s="63" t="s">
        <v>484</v>
      </c>
      <c r="L51" s="64" t="s">
        <v>484</v>
      </c>
      <c r="M51" s="64" t="s">
        <v>484</v>
      </c>
      <c r="N51" s="64" t="s">
        <v>484</v>
      </c>
      <c r="O51" s="65" t="s">
        <v>484</v>
      </c>
      <c r="P51" s="48"/>
      <c r="Q51" s="48"/>
      <c r="R51" s="48"/>
      <c r="S51" s="48"/>
      <c r="T51" s="48"/>
      <c r="U51" s="48"/>
    </row>
    <row r="52" spans="1:21" ht="30.75" customHeight="1">
      <c r="A52" s="48"/>
      <c r="B52" s="1154" t="s">
        <v>19</v>
      </c>
      <c r="C52" s="1155"/>
      <c r="D52" s="66"/>
      <c r="E52" s="1156" t="s">
        <v>20</v>
      </c>
      <c r="F52" s="1156"/>
      <c r="G52" s="1156"/>
      <c r="H52" s="1156"/>
      <c r="I52" s="1156"/>
      <c r="J52" s="1157"/>
      <c r="K52" s="63">
        <v>618</v>
      </c>
      <c r="L52" s="64">
        <v>642</v>
      </c>
      <c r="M52" s="64">
        <v>700</v>
      </c>
      <c r="N52" s="64">
        <v>720</v>
      </c>
      <c r="O52" s="65">
        <v>739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495</v>
      </c>
      <c r="L53" s="69">
        <v>558</v>
      </c>
      <c r="M53" s="69">
        <v>491</v>
      </c>
      <c r="N53" s="69">
        <v>501</v>
      </c>
      <c r="O53" s="70">
        <v>481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2016-04-14T10:18:58Z</cp:lastPrinted>
  <dcterms:created xsi:type="dcterms:W3CDTF">2016-02-15T01:29:23Z</dcterms:created>
  <dcterms:modified xsi:type="dcterms:W3CDTF">2016-04-21T05:55:50Z</dcterms:modified>
  <cp:category/>
</cp:coreProperties>
</file>