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O35" i="9"/>
  <c r="BW35" i="9"/>
  <c r="AM35" i="9"/>
  <c r="C35" i="9"/>
  <c r="CO34" i="9"/>
  <c r="BW34"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alcChain>
</file>

<file path=xl/sharedStrings.xml><?xml version="1.0" encoding="utf-8"?>
<sst xmlns="http://schemas.openxmlformats.org/spreadsheetml/2006/main" count="1057" uniqueCount="561">
  <si>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</si>
  <si>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</si>
  <si>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</si>
  <si>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</si>
  <si>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</si>
  <si>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</si>
  <si>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</si>
  <si>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</si>
  <si>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</si>
  <si>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</si>
  <si>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</si>
  <si>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</si>
  <si>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</si>
  <si>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</si>
  <si>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</si>
  <si>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</si>
  <si>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</si>
  <si>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</si>
  <si>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</si>
  <si>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</si>
  <si>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</si>
  <si>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</si>
  <si>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</si>
  <si>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</si>
  <si>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</si>
  <si>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</si>
  <si>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</si>
  <si>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</si>
  <si>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</si>
  <si>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</si>
  <si>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</si>
  <si>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</si>
  <si>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</si>
  <si>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</si>
  <si>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</si>
  <si>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</si>
  <si>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</si>
  <si>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</si>
  <si>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</si>
  <si>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</si>
  <si>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</si>
  <si>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</si>
  <si>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</si>
  <si>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</si>
  <si>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</si>
  <si>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</si>
  <si>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</si>
  <si>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</si>
  <si>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</si>
  <si>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</si>
  <si>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</si>
  <si>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</si>
  <si>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</si>
  <si>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</si>
  <si>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</si>
  <si>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</si>
  <si>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</si>
  <si>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</si>
  <si>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</si>
  <si>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</si>
  <si>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</si>
  <si>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</si>
  <si>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</si>
  <si>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</si>
  <si>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</si>
  <si>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</si>
  <si>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</si>
  <si>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</si>
  <si>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</si>
  <si>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</si>
  <si>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</si>
  <si>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</si>
  <si>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</si>
  <si>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</si>
  <si>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</si>
  <si>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</si>
  <si>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</si>
  <si>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</si>
  <si>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</si>
  <si>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</si>
  <si>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</si>
  <si>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</si>
  <si>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</si>
  <si>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</si>
  <si>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</si>
  <si>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</si>
  <si>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</si>
  <si>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</si>
  <si>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</si>
  <si>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</si>
  <si>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</si>
  <si>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</si>
  <si>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</si>
  <si>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</si>
  <si>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</si>
  <si>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</si>
  <si>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</si>
  <si>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</si>
  <si>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</si>
  <si>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</si>
  <si>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</si>
  <si>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</si>
  <si>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</si>
  <si>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</si>
  <si>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</si>
  <si>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</si>
  <si>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</si>
  <si>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</si>
  <si>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</si>
  <si>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</si>
  <si>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</si>
  <si>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</si>
  <si>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</si>
  <si>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</si>
  <si>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</si>
  <si>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</si>
  <si>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</si>
  <si>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</si>
  <si>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</si>
  <si>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</si>
  <si>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</si>
  <si>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</si>
  <si>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</si>
  <si>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</si>
  <si>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</si>
  <si>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</si>
  <si>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</si>
  <si>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</si>
  <si>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</si>
  <si>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</si>
  <si>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</si>
  <si>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</si>
  <si>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</si>
  <si>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</si>
  <si>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</si>
  <si>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</si>
  <si>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</si>
  <si>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</si>
  <si>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</si>
  <si>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</si>
  <si>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</si>
  <si>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</si>
  <si>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</si>
  <si>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</si>
  <si>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</si>
  <si>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</si>
  <si>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</si>
  <si>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</si>
  <si>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</si>
  <si>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</si>
  <si>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</si>
  <si>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</si>
  <si>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</si>
  <si>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</si>
  <si>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</si>
  <si>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</si>
  <si>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</si>
  <si>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</si>
  <si>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</si>
  <si>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</si>
  <si>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</si>
  <si>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</si>
  <si>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</si>
  <si>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</si>
  <si>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</si>
  <si>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</si>
  <si>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</si>
  <si>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</si>
  <si>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</si>
  <si>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</si>
  <si>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</si>
  <si>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</si>
  <si>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</si>
  <si>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</si>
  <si>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</si>
  <si>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</si>
  <si>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</si>
  <si>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</si>
  <si>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</si>
  <si>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</si>
  <si>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</si>
  <si>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</si>
  <si>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</si>
  <si>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</si>
  <si>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</si>
  <si>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</si>
  <si>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</si>
  <si>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</si>
  <si>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</si>
  <si>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</si>
  <si>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</si>
  <si>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</si>
  <si>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</si>
  <si>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</si>
  <si>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</si>
  <si>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</si>
  <si>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岐阜県可児市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</si>
  <si>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</si>
  <si>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</si>
  <si>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</si>
  <si>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</si>
  <si>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</si>
  <si>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</si>
  <si>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</si>
  <si>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</si>
  <si>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</si>
  <si>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</si>
  <si>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</si>
  <si>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</si>
  <si>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</si>
  <si>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</si>
  <si>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</si>
  <si>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</si>
  <si>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</si>
  <si>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</si>
  <si>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</si>
  <si>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</si>
  <si>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</si>
  <si>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</si>
  <si>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</si>
  <si>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</si>
  <si>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</si>
  <si>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</si>
  <si>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</si>
  <si>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</si>
  <si>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</si>
  <si>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</si>
  <si>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</si>
  <si>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</si>
  <si>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</si>
  <si>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</si>
  <si>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</si>
  <si>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</si>
  <si>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</si>
  <si>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</si>
  <si>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</si>
  <si>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</si>
  <si>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</si>
  <si>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</si>
  <si>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</si>
  <si>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</si>
  <si>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</si>
  <si>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</si>
  <si>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</si>
  <si>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</si>
  <si>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</si>
  <si>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</si>
  <si>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</si>
  <si>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</si>
  <si>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</si>
  <si>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</si>
  <si>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</si>
  <si>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</si>
  <si>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</si>
  <si>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</si>
  <si>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</si>
  <si>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</si>
  <si>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</si>
  <si>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</si>
  <si>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</si>
  <si>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</si>
  <si>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</si>
  <si>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</si>
  <si>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</si>
  <si>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</si>
  <si>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</si>
  <si>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</si>
  <si>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</si>
  <si>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</si>
  <si>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</si>
  <si>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</si>
  <si>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</si>
  <si>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</si>
  <si>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</si>
  <si>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</si>
  <si>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</si>
  <si>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</si>
  <si>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</si>
  <si>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</si>
  <si>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</si>
  <si>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</si>
  <si>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</si>
  <si>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</si>
  <si>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</si>
  <si>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</si>
  <si>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</si>
  <si>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</si>
  <si>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</si>
  <si>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</si>
  <si>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</si>
  <si>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</si>
  <si>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</si>
  <si>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</si>
  <si>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</si>
  <si>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</si>
  <si>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</si>
  <si>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</si>
  <si>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</si>
  <si>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</si>
  <si>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</si>
  <si>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</si>
  <si>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</si>
  <si>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</si>
  <si>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</si>
  <si>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</si>
  <si>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</si>
  <si>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</si>
  <si>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</si>
  <si>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</si>
  <si>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</si>
  <si>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</si>
  <si>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</si>
  <si>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</si>
  <si>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</si>
  <si>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</si>
  <si>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</si>
  <si>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</si>
  <si>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</si>
  <si>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</si>
  <si>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</si>
  <si>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</si>
  <si>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</si>
  <si>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</si>
  <si>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</si>
  <si>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</si>
  <si>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</si>
  <si>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</si>
  <si>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</si>
  <si>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</si>
  <si>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</si>
  <si>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</si>
  <si>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</si>
  <si>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</si>
  <si>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</si>
  <si>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</si>
  <si>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</si>
  <si>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</si>
  <si>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</si>
  <si>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</si>
  <si>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</si>
  <si>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</si>
  <si>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</si>
  <si>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</si>
  <si>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</si>
  <si>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</si>
  <si>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岐阜県可児市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</si>
  <si>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</si>
  <si>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</si>
  <si>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</si>
  <si>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</si>
  <si>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</si>
  <si>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</si>
  <si>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</si>
  <si>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</si>
  <si>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</si>
  <si>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</si>
  <si>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</si>
  <si>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</si>
  <si>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</si>
  <si>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</si>
  <si>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</si>
  <si>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</si>
  <si>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</si>
  <si>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</si>
  <si>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</si>
  <si>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</si>
  <si>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</si>
  <si>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</si>
  <si>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</si>
  <si>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</si>
  <si>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</si>
  <si>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</si>
  <si>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</si>
  <si>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</si>
  <si>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</si>
  <si>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</si>
  <si>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</si>
  <si>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</si>
  <si>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</si>
  <si>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</si>
  <si>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</si>
  <si>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</si>
  <si>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</si>
  <si>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</si>
  <si>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</si>
  <si>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</si>
  <si>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</si>
  <si>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</si>
  <si>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</si>
  <si>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</si>
  <si>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</si>
  <si>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</si>
  <si>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</si>
  <si>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</si>
  <si>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</si>
  <si>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</si>
  <si>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</si>
  <si>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</si>
  <si>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</si>
  <si>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</si>
  <si>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</si>
  <si>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</si>
  <si>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</si>
  <si>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</si>
  <si>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</si>
  <si>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</si>
  <si>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</si>
  <si>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</si>
  <si>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</si>
  <si>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</si>
  <si>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</si>
  <si>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</si>
  <si>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</si>
  <si>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</si>
  <si>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</si>
  <si>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</si>
  <si>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</si>
  <si>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</si>
  <si>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</si>
  <si>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</si>
  <si>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</si>
  <si>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</si>
  <si>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</si>
  <si>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</si>
  <si>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</si>
  <si>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</si>
  <si>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</si>
  <si>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</si>
  <si>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</si>
  <si>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</si>
  <si>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</si>
  <si>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</si>
  <si>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</si>
  <si>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</si>
  <si>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</si>
  <si>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</si>
  <si>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</si>
  <si>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</si>
  <si>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</si>
  <si>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</si>
  <si>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</si>
  <si>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</si>
  <si>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</si>
  <si>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</si>
  <si>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</si>
  <si>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</si>
  <si>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</si>
  <si>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</si>
  <si>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</si>
  <si>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</si>
  <si>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</si>
  <si>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</si>
  <si>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</si>
  <si>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</si>
  <si>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</si>
  <si>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</si>
  <si>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</si>
  <si>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</si>
  <si>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</si>
  <si>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</si>
  <si>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</si>
  <si>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</si>
  <si>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</si>
  <si>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</si>
  <si>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</si>
  <si>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</si>
  <si>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</si>
  <si>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</si>
  <si>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</si>
  <si>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</si>
  <si>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</si>
  <si>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</si>
  <si>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</si>
  <si>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</si>
  <si>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</si>
  <si>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</si>
  <si>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</si>
  <si>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</si>
  <si>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</si>
  <si>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</si>
  <si>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</si>
  <si>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</si>
  <si>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</si>
  <si>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</si>
  <si>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</si>
  <si>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</si>
  <si>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</si>
  <si>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</si>
  <si>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</si>
  <si>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</si>
  <si>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</si>
  <si>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</si>
  <si>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</si>
  <si>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</si>
  <si>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</si>
  <si>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</si>
  <si>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</si>
  <si>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</si>
  <si>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</si>
  <si>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</si>
  <si>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</si>
  <si>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</si>
  <si>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</si>
  <si>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</si>
  <si>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</si>
  <si>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</si>
  <si>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</si>
  <si>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</si>
  <si>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</si>
  <si>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</si>
  <si>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</si>
  <si>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</si>
  <si>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</si>
  <si>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</si>
  <si>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</si>
  <si>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</si>
  <si>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</si>
  <si>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</si>
  <si>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</si>
  <si>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</si>
  <si>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</si>
  <si>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</si>
  <si>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</si>
  <si>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</si>
  <si>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0.55</t>
  </si>
  <si>
    <t>水道事業会計</t>
  </si>
  <si>
    <t>一般会計</t>
  </si>
  <si>
    <t>国民健康保険事業特別会計（事業勘定）</t>
  </si>
  <si>
    <t>公共下水道事業特別会計</t>
  </si>
  <si>
    <t>介護保険特別会計（保険事業勘定）</t>
  </si>
  <si>
    <t>特定環境保全公共下水道事業特別会計</t>
  </si>
  <si>
    <t>自家用工業用水道事業特別会計</t>
  </si>
  <si>
    <t>可児駅東土地区画整理事業特別会計</t>
  </si>
  <si>
    <t>その他会計（赤字）</t>
  </si>
  <si>
    <t>その他会計（黒字）</t>
  </si>
  <si>
    <t>-</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</si>
  <si>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</si>
  <si>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</si>
  <si>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可児市・御嵩町中学校組合</t>
    <rPh sb="0" eb="2">
      <t>カニ</t>
    </rPh>
    <rPh sb="2" eb="3">
      <t>シ</t>
    </rPh>
    <rPh sb="4" eb="7">
      <t>ミタケチョウ</t>
    </rPh>
    <rPh sb="7" eb="10">
      <t>チュウガッコウ</t>
    </rPh>
    <rPh sb="10" eb="12">
      <t>クミアイ</t>
    </rPh>
    <phoneticPr fontId="2"/>
  </si>
  <si>
    <t>可児川防災等ため池組合</t>
    <rPh sb="0" eb="3">
      <t>カニガワ</t>
    </rPh>
    <rPh sb="3" eb="6">
      <t>ボウサイトウ</t>
    </rPh>
    <rPh sb="8" eb="9">
      <t>イケ</t>
    </rPh>
    <rPh sb="9" eb="11">
      <t>クミアイ</t>
    </rPh>
    <phoneticPr fontId="2"/>
  </si>
  <si>
    <t>可茂広域行政事務組合</t>
    <rPh sb="0" eb="1">
      <t>カ</t>
    </rPh>
    <rPh sb="1" eb="2">
      <t>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</si>
  <si>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</si>
  <si>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法適用</t>
    <rPh sb="0" eb="1">
      <t>ホウ</t>
    </rPh>
    <rPh sb="1" eb="3">
      <t>テキヨウ</t>
    </rPh>
    <phoneticPr fontId="2"/>
  </si>
  <si>
    <t>基金から90百万円繰入</t>
    <rPh sb="0" eb="2">
      <t>キキン</t>
    </rPh>
    <rPh sb="6" eb="9">
      <t>ヒャクマンエン</t>
    </rPh>
    <rPh sb="9" eb="11">
      <t>クリイレ</t>
    </rPh>
    <phoneticPr fontId="2"/>
  </si>
  <si>
    <t>基金から290百万円繰入</t>
    <rPh sb="0" eb="2">
      <t>キキン</t>
    </rPh>
    <rPh sb="7" eb="10">
      <t>ヒャクマンエン</t>
    </rPh>
    <rPh sb="10" eb="12">
      <t>クリイレ</t>
    </rPh>
    <phoneticPr fontId="2"/>
  </si>
  <si>
    <t>基金から3百万円繰入</t>
    <rPh sb="0" eb="2">
      <t>キキン</t>
    </rPh>
    <rPh sb="5" eb="8">
      <t>ヒャクマンエン</t>
    </rPh>
    <rPh sb="8" eb="10">
      <t>クリイレ</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</si>
  <si>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</si>
  <si>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基金から1,660百万円繰入</t>
    <rPh sb="0" eb="2">
      <t>キキン</t>
    </rPh>
    <rPh sb="9" eb="12">
      <t>ヒャクマンエン</t>
    </rPh>
    <rPh sb="12" eb="14">
      <t>クリイレ</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</si>
  <si>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</si>
  <si>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4" eb="16">
      <t>トクベツ</t>
    </rPh>
    <rPh sb="16" eb="18">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</si>
  <si>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4" eb="16">
      <t>イッパン</t>
    </rPh>
    <rPh sb="16" eb="18">
      <t>カイケイ</t>
    </rPh>
    <phoneticPr fontId="2"/>
  </si>
  <si>
    <t>基金から1,464百万円繰入</t>
    <rPh sb="0" eb="2">
      <t>キキン</t>
    </rPh>
    <rPh sb="9" eb="12">
      <t>ヒャクマンエン</t>
    </rPh>
    <rPh sb="12" eb="14">
      <t>クリイレ</t>
    </rPh>
    <phoneticPr fontId="2"/>
  </si>
  <si>
    <t>岐阜県市町村会館組合</t>
    <rPh sb="0" eb="3">
      <t>ギフケン</t>
    </rPh>
    <rPh sb="3" eb="6">
      <t>シチョウソン</t>
    </rPh>
    <rPh sb="6" eb="8">
      <t>カイカン</t>
    </rPh>
    <rPh sb="8" eb="10">
      <t>クミアイ</t>
    </rPh>
    <phoneticPr fontId="2"/>
  </si>
  <si>
    <t>法非適用</t>
    <rPh sb="0" eb="1">
      <t>ホウ</t>
    </rPh>
    <rPh sb="1" eb="2">
      <t>ヒ</t>
    </rPh>
    <rPh sb="2" eb="4">
      <t>テキヨウ</t>
    </rPh>
    <phoneticPr fontId="2"/>
  </si>
  <si>
    <t>可児市公共施設振興公社</t>
    <rPh sb="0" eb="2">
      <t>カニ</t>
    </rPh>
    <rPh sb="2" eb="3">
      <t>シ</t>
    </rPh>
    <rPh sb="3" eb="5">
      <t>コウキョウ</t>
    </rPh>
    <rPh sb="5" eb="7">
      <t>シセツ</t>
    </rPh>
    <rPh sb="7" eb="9">
      <t>シンコウ</t>
    </rPh>
    <rPh sb="9" eb="11">
      <t>コウシャ</t>
    </rPh>
    <phoneticPr fontId="2"/>
  </si>
  <si>
    <t>‐</t>
    <phoneticPr fontId="2"/>
  </si>
  <si>
    <t>可児市体育連盟</t>
    <rPh sb="0" eb="2">
      <t>カニ</t>
    </rPh>
    <rPh sb="2" eb="3">
      <t>シ</t>
    </rPh>
    <rPh sb="3" eb="5">
      <t>タイイク</t>
    </rPh>
    <rPh sb="5" eb="7">
      <t>レンメイ</t>
    </rPh>
    <phoneticPr fontId="2"/>
  </si>
  <si>
    <t>可児市文化芸術振興財団</t>
    <rPh sb="0" eb="2">
      <t>カニ</t>
    </rPh>
    <rPh sb="2" eb="3">
      <t>シ</t>
    </rPh>
    <rPh sb="3" eb="5">
      <t>ブンカ</t>
    </rPh>
    <rPh sb="5" eb="7">
      <t>ゲイジュツ</t>
    </rPh>
    <rPh sb="7" eb="9">
      <t>シンコウ</t>
    </rPh>
    <rPh sb="9" eb="11">
      <t>ザイダン</t>
    </rPh>
    <phoneticPr fontId="2"/>
  </si>
  <si>
    <t>可児市土地開発公社</t>
    <rPh sb="0" eb="2">
      <t>カニ</t>
    </rPh>
    <rPh sb="2" eb="3">
      <t>シ</t>
    </rPh>
    <rPh sb="3" eb="5">
      <t>トチ</t>
    </rPh>
    <rPh sb="5" eb="7">
      <t>カイハツ</t>
    </rPh>
    <rPh sb="7" eb="9">
      <t>コウシャ</t>
    </rPh>
    <phoneticPr fontId="2"/>
  </si>
  <si>
    <t>可児道の駅</t>
    <rPh sb="0" eb="2">
      <t>カニ</t>
    </rPh>
    <rPh sb="2" eb="3">
      <t>ミチ</t>
    </rPh>
    <rPh sb="4" eb="5">
      <t>エキ</t>
    </rPh>
    <phoneticPr fontId="2"/>
  </si>
  <si>
    <t>基金からの繰入金244百万円、財産区からの繰入金10百万円</t>
    <rPh sb="27" eb="29">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</si>
</sst>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29130</c:v>
                </c:pt>
                <c:pt idx="1">
                  <c:v>26391</c:v>
                </c:pt>
                <c:pt idx="2">
                  <c:v>26316</c:v>
                </c:pt>
                <c:pt idx="3">
                  <c:v>34874</c:v>
                </c:pt>
                <c:pt idx="4">
                  <c:v>22038</c:v>
                </c:pt>
              </c:numCache>
            </c:numRef>
          </c:val>
          <c:smooth val="0"/>
        </c:ser>
        <c:dLbls>
          <c:showLegendKey val="0"/>
          <c:showVal val="0"/>
          <c:showCatName val="0"/>
          <c:showSerName val="0"/>
          <c:showPercent val="0"/>
          <c:showBubbleSize val="0"/>
        </c:dLbls>
        <c:marker val="1"/>
        <c:smooth val="0"/>
        <c:axId val="94315648"/>
        <c:axId val="94317568"/>
      </c:lineChart>
      <c:catAx>
        <c:axId val="94315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17568"/>
        <c:crosses val="autoZero"/>
        <c:auto val="1"/>
        <c:lblAlgn val="ctr"/>
        <c:lblOffset val="100"/>
        <c:tickLblSkip val="1"/>
        <c:tickMarkSkip val="1"/>
        <c:noMultiLvlLbl val="0"/>
      </c:catAx>
      <c:valAx>
        <c:axId val="943175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15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9.65</c:v>
                </c:pt>
                <c:pt idx="1">
                  <c:v>8.86</c:v>
                </c:pt>
                <c:pt idx="2">
                  <c:v>8.67</c:v>
                </c:pt>
                <c:pt idx="3">
                  <c:v>9.01</c:v>
                </c:pt>
                <c:pt idx="4">
                  <c:v>5.96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22.27</c:v>
                </c:pt>
                <c:pt idx="1">
                  <c:v>29.04</c:v>
                </c:pt>
                <c:pt idx="2">
                  <c:v>33.11</c:v>
                </c:pt>
                <c:pt idx="3">
                  <c:v>33.01</c:v>
                </c:pt>
                <c:pt idx="4">
                  <c:v>36.31</c:v>
                </c:pt>
              </c:numCache>
            </c:numRef>
          </c:val>
        </c:ser>
        <c:dLbls>
          <c:showLegendKey val="0"/>
          <c:showVal val="0"/>
          <c:showCatName val="0"/>
          <c:showSerName val="0"/>
          <c:showPercent val="0"/>
          <c:showBubbleSize val="0"/>
        </c:dLbls>
        <c:gapWidth val="250"/>
        <c:overlap val="100"/>
        <c:axId val="82075648"/>
        <c:axId val="8207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3.28</c:v>
                </c:pt>
                <c:pt idx="1">
                  <c:v>5.71</c:v>
                </c:pt>
                <c:pt idx="2">
                  <c:v>4.46</c:v>
                </c:pt>
                <c:pt idx="3">
                  <c:v>1.25</c:v>
                </c:pt>
                <c:pt idx="4">
                  <c:v>-0.55000000000000004</c:v>
                </c:pt>
              </c:numCache>
            </c:numRef>
          </c:val>
          <c:smooth val="0"/>
        </c:ser>
        <c:dLbls>
          <c:showLegendKey val="0"/>
          <c:showVal val="0"/>
          <c:showCatName val="0"/>
          <c:showSerName val="0"/>
          <c:showPercent val="0"/>
          <c:showBubbleSize val="0"/>
        </c:dLbls>
        <c:marker val="1"/>
        <c:smooth val="0"/>
        <c:axId val="82075648"/>
        <c:axId val="82077568"/>
      </c:lineChart>
      <c:catAx>
        <c:axId val="820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077568"/>
        <c:crosses val="autoZero"/>
        <c:auto val="1"/>
        <c:lblAlgn val="ctr"/>
        <c:lblOffset val="100"/>
        <c:tickLblSkip val="1"/>
        <c:tickMarkSkip val="1"/>
        <c:noMultiLvlLbl val="0"/>
      </c:catAx>
      <c:valAx>
        <c:axId val="8207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0.28000000000000003</c:v>
                </c:pt>
                <c:pt idx="4">
                  <c:v>#N/A</c:v>
                </c:pt>
                <c:pt idx="5">
                  <c:v>0.41</c:v>
                </c:pt>
                <c:pt idx="6">
                  <c:v>#N/A</c:v>
                </c:pt>
                <c:pt idx="7">
                  <c:v>0.19</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可児駅東土地区画整理事業特別会計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0.24</c:v>
                </c:pt>
                <c:pt idx="2">
                  <c:v>#N/A</c:v>
                </c:pt>
                <c:pt idx="3">
                  <c:v>0.75</c:v>
                </c:pt>
                <c:pt idx="4">
                  <c:v>#N/A</c:v>
                </c:pt>
                <c:pt idx="5">
                  <c:v>0.36</c:v>
                </c:pt>
                <c:pt idx="6">
                  <c:v>#N/A</c:v>
                </c:pt>
                <c:pt idx="7">
                  <c:v>0.15</c:v>
                </c:pt>
                <c:pt idx="8">
                  <c:v>#N/A</c:v>
                </c:pt>
                <c:pt idx="9">
                  <c:v>0.13</c:v>
                </c:pt>
              </c:numCache>
            </c:numRef>
          </c:val>
        </c:ser>
        <c:ser>
          <c:idx val="3"/>
          <c:order val="3"/>
          <c:tx>
            <c:strRef>
              <c:f>データシート!$A$30</c:f>
              <c:strCache>
                <c:ptCount val="1"/>
                <c:pt idx="0">
                  <c:v>自家用工業用水道事業特別会計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0.11</c:v>
                </c:pt>
                <c:pt idx="4">
                  <c:v>#N/A</c:v>
                </c:pt>
                <c:pt idx="5">
                  <c:v>0.13</c:v>
                </c:pt>
                <c:pt idx="6">
                  <c:v>#N/A</c:v>
                </c:pt>
                <c:pt idx="7">
                  <c:v>0.14000000000000001</c:v>
                </c:pt>
                <c:pt idx="8">
                  <c:v>#N/A</c:v>
                </c:pt>
                <c:pt idx="9">
                  <c:v>0.19</c:v>
                </c:pt>
              </c:numCache>
            </c:numRef>
          </c:val>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0.18</c:v>
                </c:pt>
                <c:pt idx="4">
                  <c:v>#N/A</c:v>
                </c:pt>
                <c:pt idx="5">
                  <c:v>0.23</c:v>
                </c:pt>
                <c:pt idx="6">
                  <c:v>#N/A</c:v>
                </c:pt>
                <c:pt idx="7">
                  <c:v>0.24</c:v>
                </c:pt>
                <c:pt idx="8">
                  <c:v>#N/A</c:v>
                </c:pt>
                <c:pt idx="9">
                  <c:v>0.28999999999999998</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0.04</c:v>
                </c:pt>
                <c:pt idx="4">
                  <c:v>#N/A</c:v>
                </c:pt>
                <c:pt idx="5">
                  <c:v>0.56000000000000005</c:v>
                </c:pt>
                <c:pt idx="6">
                  <c:v>#N/A</c:v>
                </c:pt>
                <c:pt idx="7">
                  <c:v>0.49</c:v>
                </c:pt>
                <c:pt idx="8">
                  <c:v>#N/A</c:v>
                </c:pt>
                <c:pt idx="9">
                  <c:v>0.52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0.5</c:v>
                </c:pt>
                <c:pt idx="4">
                  <c:v>#N/A</c:v>
                </c:pt>
                <c:pt idx="5">
                  <c:v>0.78</c:v>
                </c:pt>
                <c:pt idx="6">
                  <c:v>#N/A</c:v>
                </c:pt>
                <c:pt idx="7">
                  <c:v>0.44</c:v>
                </c:pt>
                <c:pt idx="8">
                  <c:v>#N/A</c:v>
                </c:pt>
                <c:pt idx="9">
                  <c:v>0.59</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2.37</c:v>
                </c:pt>
                <c:pt idx="2">
                  <c:v>#N/A</c:v>
                </c:pt>
                <c:pt idx="3">
                  <c:v>2.25</c:v>
                </c:pt>
                <c:pt idx="4">
                  <c:v>#N/A</c:v>
                </c:pt>
                <c:pt idx="5">
                  <c:v>2.82</c:v>
                </c:pt>
                <c:pt idx="6">
                  <c:v>#N/A</c:v>
                </c:pt>
                <c:pt idx="7">
                  <c:v>3.71</c:v>
                </c:pt>
                <c:pt idx="8">
                  <c:v>#N/A</c:v>
                </c:pt>
                <c:pt idx="9">
                  <c:v>3.33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9.3000000000000007</c:v>
                </c:pt>
                <c:pt idx="2">
                  <c:v>#N/A</c:v>
                </c:pt>
                <c:pt idx="3">
                  <c:v>7.98</c:v>
                </c:pt>
                <c:pt idx="4">
                  <c:v>#N/A</c:v>
                </c:pt>
                <c:pt idx="5">
                  <c:v>8.16</c:v>
                </c:pt>
                <c:pt idx="6">
                  <c:v>#N/A</c:v>
                </c:pt>
                <c:pt idx="7">
                  <c:v>8.6999999999999993</c:v>
                </c:pt>
                <c:pt idx="8">
                  <c:v>#N/A</c:v>
                </c:pt>
                <c:pt idx="9">
                  <c:v>5.63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6.98</c:v>
                </c:pt>
                <c:pt idx="2">
                  <c:v>#N/A</c:v>
                </c:pt>
                <c:pt idx="3">
                  <c:v>8.67</c:v>
                </c:pt>
                <c:pt idx="4">
                  <c:v>#N/A</c:v>
                </c:pt>
                <c:pt idx="5">
                  <c:v>10.71</c:v>
                </c:pt>
                <c:pt idx="6">
                  <c:v>#N/A</c:v>
                </c:pt>
                <c:pt idx="7">
                  <c:v>10.68</c:v>
                </c:pt>
                <c:pt idx="8">
                  <c:v>#N/A</c:v>
                </c:pt>
                <c:pt idx="9">
                  <c:v>13.02</c:v>
                </c:pt>
              </c:numCache>
            </c:numRef>
          </c:val>
        </c:ser>
        <c:dLbls>
          <c:showLegendKey val="0"/>
          <c:showVal val="0"/>
          <c:showCatName val="0"/>
          <c:showSerName val="0"/>
          <c:showPercent val="0"/>
          <c:showBubbleSize val="0"/>
        </c:dLbls>
        <c:gapWidth val="150"/>
        <c:overlap val="100"/>
        <c:axId val="94943104"/>
        <c:axId val="94944640"/>
      </c:barChart>
      <c:catAx>
        <c:axId val="949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44640"/>
        <c:crosses val="autoZero"/>
        <c:auto val="1"/>
        <c:lblAlgn val="ctr"/>
        <c:lblOffset val="100"/>
        <c:tickLblSkip val="1"/>
        <c:tickMarkSkip val="1"/>
        <c:noMultiLvlLbl val="0"/>
      </c:catAx>
      <c:valAx>
        <c:axId val="9494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4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3764</c:v>
                </c:pt>
                <c:pt idx="5">
                  <c:v>3692</c:v>
                </c:pt>
                <c:pt idx="8">
                  <c:v>3857</c:v>
                </c:pt>
                <c:pt idx="11">
                  <c:v>3760</c:v>
                </c:pt>
                <c:pt idx="14">
                  <c:v>4005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114</c:v>
                </c:pt>
                <c:pt idx="3">
                  <c:v>114</c:v>
                </c:pt>
                <c:pt idx="6">
                  <c:v>114</c:v>
                </c:pt>
                <c:pt idx="9">
                  <c:v>113</c:v>
                </c:pt>
                <c:pt idx="12">
                  <c:v>113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635</c:v>
                </c:pt>
                <c:pt idx="3">
                  <c:v>536</c:v>
                </c:pt>
                <c:pt idx="6">
                  <c:v>438</c:v>
                </c:pt>
                <c:pt idx="9">
                  <c:v>289</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1622</c:v>
                </c:pt>
                <c:pt idx="3">
                  <c:v>1416</c:v>
                </c:pt>
                <c:pt idx="6">
                  <c:v>1611</c:v>
                </c:pt>
                <c:pt idx="9">
                  <c:v>1541</c:v>
                </c:pt>
                <c:pt idx="12">
                  <c:v>1587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2216</c:v>
                </c:pt>
                <c:pt idx="3">
                  <c:v>2263</c:v>
                </c:pt>
                <c:pt idx="6">
                  <c:v>2204</c:v>
                </c:pt>
                <c:pt idx="9">
                  <c:v>2131</c:v>
                </c:pt>
                <c:pt idx="12">
                  <c:v>2067</c:v>
                </c:pt>
              </c:numCache>
            </c:numRef>
          </c:val>
        </c:ser>
        <c:dLbls>
          <c:showLegendKey val="0"/>
          <c:showVal val="0"/>
          <c:showCatName val="0"/>
          <c:showSerName val="0"/>
          <c:showPercent val="0"/>
          <c:showBubbleSize val="0"/>
        </c:dLbls>
        <c:gapWidth val="100"/>
        <c:overlap val="100"/>
        <c:axId val="93848704"/>
        <c:axId val="9385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823</c:v>
                </c:pt>
                <c:pt idx="2">
                  <c:v>#N/A</c:v>
                </c:pt>
                <c:pt idx="3">
                  <c:v>#N/A</c:v>
                </c:pt>
                <c:pt idx="4">
                  <c:v>637</c:v>
                </c:pt>
                <c:pt idx="5">
                  <c:v>#N/A</c:v>
                </c:pt>
                <c:pt idx="6">
                  <c:v>#N/A</c:v>
                </c:pt>
                <c:pt idx="7">
                  <c:v>510</c:v>
                </c:pt>
                <c:pt idx="8">
                  <c:v>#N/A</c:v>
                </c:pt>
                <c:pt idx="9">
                  <c:v>#N/A</c:v>
                </c:pt>
                <c:pt idx="10">
                  <c:v>314</c:v>
                </c:pt>
                <c:pt idx="11">
                  <c:v>#N/A</c:v>
                </c:pt>
                <c:pt idx="12">
                  <c:v>#N/A</c:v>
                </c:pt>
                <c:pt idx="13">
                  <c:v>-158</c:v>
                </c:pt>
                <c:pt idx="14">
                  <c:v>#N/A</c:v>
                </c:pt>
              </c:numCache>
            </c:numRef>
          </c:val>
          <c:smooth val="0"/>
        </c:ser>
        <c:dLbls>
          <c:showLegendKey val="0"/>
          <c:showVal val="0"/>
          <c:showCatName val="0"/>
          <c:showSerName val="0"/>
          <c:showPercent val="0"/>
          <c:showBubbleSize val="0"/>
        </c:dLbls>
        <c:marker val="1"/>
        <c:smooth val="0"/>
        <c:axId val="93848704"/>
        <c:axId val="93850624"/>
      </c:lineChart>
      <c:catAx>
        <c:axId val="938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50624"/>
        <c:crosses val="autoZero"/>
        <c:auto val="1"/>
        <c:lblAlgn val="ctr"/>
        <c:lblOffset val="100"/>
        <c:tickLblSkip val="1"/>
        <c:tickMarkSkip val="1"/>
        <c:noMultiLvlLbl val="0"/>
      </c:catAx>
      <c:valAx>
        <c:axId val="9385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32174</c:v>
                </c:pt>
                <c:pt idx="5">
                  <c:v>32145</c:v>
                </c:pt>
                <c:pt idx="8">
                  <c:v>32361</c:v>
                </c:pt>
                <c:pt idx="11">
                  <c:v>32566</c:v>
                </c:pt>
                <c:pt idx="14">
                  <c:v>31882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11830</c:v>
                </c:pt>
                <c:pt idx="5">
                  <c:v>11215</c:v>
                </c:pt>
                <c:pt idx="8">
                  <c:v>11180</c:v>
                </c:pt>
                <c:pt idx="11">
                  <c:v>10349</c:v>
                </c:pt>
                <c:pt idx="14">
                  <c:v>10306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7021</c:v>
                </c:pt>
                <c:pt idx="5">
                  <c:v>8415</c:v>
                </c:pt>
                <c:pt idx="8">
                  <c:v>9786</c:v>
                </c:pt>
                <c:pt idx="11">
                  <c:v>11034</c:v>
                </c:pt>
                <c:pt idx="14">
                  <c:v>12561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386</c:v>
                </c:pt>
                <c:pt idx="3">
                  <c:v>106</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1531</c:v>
                </c:pt>
                <c:pt idx="3">
                  <c:v>1040</c:v>
                </c:pt>
                <c:pt idx="6">
                  <c:v>740</c:v>
                </c:pt>
                <c:pt idx="9">
                  <c:v>568</c:v>
                </c:pt>
                <c:pt idx="12">
                  <c:v>489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21113</c:v>
                </c:pt>
                <c:pt idx="3">
                  <c:v>19094</c:v>
                </c:pt>
                <c:pt idx="6">
                  <c:v>17918</c:v>
                </c:pt>
                <c:pt idx="9">
                  <c:v>16291</c:v>
                </c:pt>
                <c:pt idx="12">
                  <c:v>15898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1953</c:v>
                </c:pt>
                <c:pt idx="3">
                  <c:v>1638</c:v>
                </c:pt>
                <c:pt idx="6">
                  <c:v>1556</c:v>
                </c:pt>
                <c:pt idx="9">
                  <c:v>1333</c:v>
                </c:pt>
                <c:pt idx="12">
                  <c:v>1419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18397</c:v>
                </c:pt>
                <c:pt idx="3">
                  <c:v>17496</c:v>
                </c:pt>
                <c:pt idx="6">
                  <c:v>17182</c:v>
                </c:pt>
                <c:pt idx="9">
                  <c:v>17118</c:v>
                </c:pt>
                <c:pt idx="12">
                  <c:v>16504</c:v>
                </c:pt>
              </c:numCache>
            </c:numRef>
          </c:val>
        </c:ser>
        <c:dLbls>
          <c:showLegendKey val="0"/>
          <c:showVal val="0"/>
          <c:showCatName val="0"/>
          <c:showSerName val="0"/>
          <c:showPercent val="0"/>
          <c:showBubbleSize val="0"/>
        </c:dLbls>
        <c:gapWidth val="100"/>
        <c:overlap val="100"/>
        <c:axId val="94788608"/>
        <c:axId val="9481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788608"/>
        <c:axId val="94815360"/>
      </c:lineChart>
      <c:catAx>
        <c:axId val="9478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15360"/>
        <c:crosses val="autoZero"/>
        <c:auto val="1"/>
        <c:lblAlgn val="ctr"/>
        <c:lblOffset val="100"/>
        <c:tickLblSkip val="1"/>
        <c:tickMarkSkip val="1"/>
        <c:noMultiLvlLbl val="0"/>
      </c:catAx>
      <c:valAx>
        <c:axId val="9481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8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100,944
95,591
87.57
29,332,479
27,974,260
1,105,707
18,549,235
16,504,185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低迷による減収により、財政力指数は減少してきましたが、近年、税収の回復等により、単年ごとの数値は微増しており、改善傾向にあります。依然、類似団体平均を上回っている状況ではありますが、限られた財源と地域資源を経営的視点で有効活用し、財政の健全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125185</xdr:rowOff>
    </xdr:from>
    <xdr:to>
      <xdr:col>7</xdr:col>
      <xdr:colOff>152400</xdr:colOff>
      <xdr:row>38</xdr:row>
      <xdr:rowOff>159657</xdr:rowOff>
    </xdr:to>
    <xdr:cxnSp macro="">
      <xdr:nvCxnSpPr>
        <xdr:cNvPr id="69" name="直線コネクタ 68"/>
        <xdr:cNvCxnSpPr/>
      </xdr:nvCxnSpPr>
      <xdr:spPr>
        <a:xfrm flipV="1">
          <a:off x="4114800" y="664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151692</xdr:rowOff>
    </xdr:from>
    <xdr:ext cx="762000" cy="259045"/>
    <xdr:sp macro="" textlink="">
      <xdr:nvSpPr>
        <xdr:cNvPr id="70"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159657</xdr:rowOff>
    </xdr:from>
    <xdr:to>
      <xdr:col>6</xdr:col>
      <xdr:colOff>0</xdr:colOff>
      <xdr:row>38</xdr:row>
      <xdr:rowOff>159657</xdr:rowOff>
    </xdr:to>
    <xdr:cxnSp macro="">
      <xdr:nvCxnSpPr>
        <xdr:cNvPr id="72" name="直線コネクタ 71"/>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74" name="テキスト ボックス 73"/>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21772</xdr:rowOff>
    </xdr:from>
    <xdr:to>
      <xdr:col>4</xdr:col>
      <xdr:colOff>482600</xdr:colOff>
      <xdr:row>38</xdr:row>
      <xdr:rowOff>159657</xdr:rowOff>
    </xdr:to>
    <xdr:cxnSp macro="">
      <xdr:nvCxnSpPr>
        <xdr:cNvPr id="75" name="直線コネクタ 74"/>
        <xdr:cNvCxnSpPr/>
      </xdr:nvCxnSpPr>
      <xdr:spPr>
        <a:xfrm>
          <a:off x="2336800" y="65368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20864</xdr:rowOff>
    </xdr:from>
    <xdr:to>
      <xdr:col>3</xdr:col>
      <xdr:colOff>279400</xdr:colOff>
      <xdr:row>38</xdr:row>
      <xdr:rowOff>21772</xdr:rowOff>
    </xdr:to>
    <xdr:cxnSp macro="">
      <xdr:nvCxnSpPr>
        <xdr:cNvPr id="78" name="直線コネクタ 77"/>
        <xdr:cNvCxnSpPr/>
      </xdr:nvCxnSpPr>
      <xdr:spPr>
        <a:xfrm>
          <a:off x="1447800" y="636451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23784</xdr:rowOff>
    </xdr:from>
    <xdr:ext cx="762000" cy="259045"/>
    <xdr:sp macro="" textlink="">
      <xdr:nvSpPr>
        <xdr:cNvPr id="82" name="テキスト ボックス 81"/>
        <xdr:cNvSpPr txBox="1"/>
      </xdr:nvSpPr>
      <xdr:spPr>
        <a:xfrm>
          <a:off x="1066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74385</xdr:rowOff>
    </xdr:from>
    <xdr:to>
      <xdr:col>7</xdr:col>
      <xdr:colOff>203200</xdr:colOff>
      <xdr:row>39</xdr:row>
      <xdr:rowOff>4535</xdr:rowOff>
    </xdr:to>
    <xdr:sp macro="" textlink="">
      <xdr:nvSpPr>
        <xdr:cNvPr id="88" name="円/楕円 87"/>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90913</xdr:rowOff>
    </xdr:from>
    <xdr:ext cx="762000" cy="259045"/>
    <xdr:sp macro="" textlink="">
      <xdr:nvSpPr>
        <xdr:cNvPr id="89"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108857</xdr:rowOff>
    </xdr:from>
    <xdr:to>
      <xdr:col>6</xdr:col>
      <xdr:colOff>50800</xdr:colOff>
      <xdr:row>39</xdr:row>
      <xdr:rowOff>39007</xdr:rowOff>
    </xdr:to>
    <xdr:sp macro="" textlink="">
      <xdr:nvSpPr>
        <xdr:cNvPr id="90" name="円/楕円 89"/>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49184</xdr:rowOff>
    </xdr:from>
    <xdr:ext cx="736600" cy="259045"/>
    <xdr:sp macro="" textlink="">
      <xdr:nvSpPr>
        <xdr:cNvPr id="91" name="テキスト ボックス 90"/>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108857</xdr:rowOff>
    </xdr:from>
    <xdr:to>
      <xdr:col>4</xdr:col>
      <xdr:colOff>533400</xdr:colOff>
      <xdr:row>39</xdr:row>
      <xdr:rowOff>39007</xdr:rowOff>
    </xdr:to>
    <xdr:sp macro="" textlink="">
      <xdr:nvSpPr>
        <xdr:cNvPr id="92" name="円/楕円 91"/>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49184</xdr:rowOff>
    </xdr:from>
    <xdr:ext cx="762000" cy="259045"/>
    <xdr:sp macro="" textlink="">
      <xdr:nvSpPr>
        <xdr:cNvPr id="93" name="テキスト ボックス 92"/>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4" name="円/楕円 93"/>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5" name="テキスト ボックス 94"/>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141514</xdr:rowOff>
    </xdr:from>
    <xdr:to>
      <xdr:col>2</xdr:col>
      <xdr:colOff>127000</xdr:colOff>
      <xdr:row>37</xdr:row>
      <xdr:rowOff>71664</xdr:rowOff>
    </xdr:to>
    <xdr:sp macro="" textlink="">
      <xdr:nvSpPr>
        <xdr:cNvPr id="96" name="円/楕円 95"/>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81841</xdr:rowOff>
    </xdr:from>
    <xdr:ext cx="762000" cy="259045"/>
    <xdr:sp macro="" textlink="">
      <xdr:nvSpPr>
        <xdr:cNvPr id="97" name="テキスト ボックス 96"/>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の成果もあり、公債費は減少してますが、障がい者自立支援給付等の扶助費の増加もあり、経常経費は増加傾向にあります。経常経費に充てる国県支出金等の特定財源が増加したことや、税収の増加により経常収支比率は減少していますが、依然として高止まりの傾向にあるため、今後も経常経費の抑制を図るとともに、経常一般財源の確保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132504</xdr:rowOff>
    </xdr:from>
    <xdr:to>
      <xdr:col>7</xdr:col>
      <xdr:colOff>152400</xdr:colOff>
      <xdr:row>59</xdr:row>
      <xdr:rowOff>156633</xdr:rowOff>
    </xdr:to>
    <xdr:cxnSp macro="">
      <xdr:nvCxnSpPr>
        <xdr:cNvPr id="132" name="直線コネクタ 131"/>
        <xdr:cNvCxnSpPr/>
      </xdr:nvCxnSpPr>
      <xdr:spPr>
        <a:xfrm flipV="1">
          <a:off x="4114800" y="102480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156633</xdr:rowOff>
    </xdr:from>
    <xdr:to>
      <xdr:col>6</xdr:col>
      <xdr:colOff>0</xdr:colOff>
      <xdr:row>60</xdr:row>
      <xdr:rowOff>9313</xdr:rowOff>
    </xdr:to>
    <xdr:cxnSp macro="">
      <xdr:nvCxnSpPr>
        <xdr:cNvPr id="135" name="直線コネクタ 134"/>
        <xdr:cNvCxnSpPr/>
      </xdr:nvCxnSpPr>
      <xdr:spPr>
        <a:xfrm flipV="1">
          <a:off x="3225800" y="102721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92287</xdr:rowOff>
    </xdr:from>
    <xdr:to>
      <xdr:col>4</xdr:col>
      <xdr:colOff>482600</xdr:colOff>
      <xdr:row>60</xdr:row>
      <xdr:rowOff>9313</xdr:rowOff>
    </xdr:to>
    <xdr:cxnSp macro="">
      <xdr:nvCxnSpPr>
        <xdr:cNvPr id="138" name="直線コネクタ 137"/>
        <xdr:cNvCxnSpPr/>
      </xdr:nvCxnSpPr>
      <xdr:spPr>
        <a:xfrm>
          <a:off x="2336800" y="1020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60</xdr:row>
      <xdr:rowOff>73660</xdr:rowOff>
    </xdr:to>
    <xdr:cxnSp macro="">
      <xdr:nvCxnSpPr>
        <xdr:cNvPr id="141" name="直線コネクタ 140"/>
        <xdr:cNvCxnSpPr/>
      </xdr:nvCxnSpPr>
      <xdr:spPr>
        <a:xfrm flipV="1">
          <a:off x="1447800" y="102078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45" name="テキスト ボックス 144"/>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81704</xdr:rowOff>
    </xdr:from>
    <xdr:to>
      <xdr:col>7</xdr:col>
      <xdr:colOff>203200</xdr:colOff>
      <xdr:row>60</xdr:row>
      <xdr:rowOff>11854</xdr:rowOff>
    </xdr:to>
    <xdr:sp macro="" textlink="">
      <xdr:nvSpPr>
        <xdr:cNvPr id="151" name="円/楕円 150"/>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98231</xdr:rowOff>
    </xdr:from>
    <xdr:ext cx="762000" cy="259045"/>
    <xdr:sp macro="" textlink="">
      <xdr:nvSpPr>
        <xdr:cNvPr id="152" name="財政構造の弾力性該当値テキスト"/>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105833</xdr:rowOff>
    </xdr:from>
    <xdr:to>
      <xdr:col>6</xdr:col>
      <xdr:colOff>50800</xdr:colOff>
      <xdr:row>60</xdr:row>
      <xdr:rowOff>35983</xdr:rowOff>
    </xdr:to>
    <xdr:sp macro="" textlink="">
      <xdr:nvSpPr>
        <xdr:cNvPr id="153" name="円/楕円 152"/>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46160</xdr:rowOff>
    </xdr:from>
    <xdr:ext cx="736600" cy="259045"/>
    <xdr:sp macro="" textlink="">
      <xdr:nvSpPr>
        <xdr:cNvPr id="154" name="テキスト ボックス 153"/>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129963</xdr:rowOff>
    </xdr:from>
    <xdr:to>
      <xdr:col>4</xdr:col>
      <xdr:colOff>533400</xdr:colOff>
      <xdr:row>60</xdr:row>
      <xdr:rowOff>60113</xdr:rowOff>
    </xdr:to>
    <xdr:sp macro="" textlink="">
      <xdr:nvSpPr>
        <xdr:cNvPr id="155" name="円/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41487</xdr:rowOff>
    </xdr:from>
    <xdr:to>
      <xdr:col>3</xdr:col>
      <xdr:colOff>330200</xdr:colOff>
      <xdr:row>59</xdr:row>
      <xdr:rowOff>143087</xdr:rowOff>
    </xdr:to>
    <xdr:sp macro="" textlink="">
      <xdr:nvSpPr>
        <xdr:cNvPr id="157" name="円/楕円 156"/>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153264</xdr:rowOff>
    </xdr:from>
    <xdr:ext cx="762000" cy="259045"/>
    <xdr:sp macro="" textlink="">
      <xdr:nvSpPr>
        <xdr:cNvPr id="158" name="テキスト ボックス 157"/>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9" name="円/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109237</xdr:rowOff>
    </xdr:from>
    <xdr:ext cx="762000" cy="259045"/>
    <xdr:sp macro="" textlink="">
      <xdr:nvSpPr>
        <xdr:cNvPr id="160" name="テキスト ボックス 159"/>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業務を一部事務組合で行っていることや、人口に対する職員数が少ないこともあり、類似団体と比べ、人件費は低い水準にあります。新設された運動公園の施設管理、窓口業務の委託の開始などにより、物件費は増加傾向にあるため、引き続き施設管理等の経常経費の削減に努め、現在の水準を維持できるよう努めます。</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107228</xdr:rowOff>
    </xdr:from>
    <xdr:to>
      <xdr:col>7</xdr:col>
      <xdr:colOff>152400</xdr:colOff>
      <xdr:row>81</xdr:row>
      <xdr:rowOff>19710</xdr:rowOff>
    </xdr:to>
    <xdr:cxnSp macro="">
      <xdr:nvCxnSpPr>
        <xdr:cNvPr id="195" name="直線コネクタ 194"/>
        <xdr:cNvCxnSpPr/>
      </xdr:nvCxnSpPr>
      <xdr:spPr>
        <a:xfrm>
          <a:off x="4114800" y="13823228"/>
          <a:ext cx="838200" cy="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103168</xdr:rowOff>
    </xdr:from>
    <xdr:ext cx="762000" cy="259045"/>
    <xdr:sp macro="" textlink="">
      <xdr:nvSpPr>
        <xdr:cNvPr id="196" name="人件費・物件費等の状況平均値テキスト"/>
        <xdr:cNvSpPr txBox="1"/>
      </xdr:nvSpPr>
      <xdr:spPr>
        <a:xfrm>
          <a:off x="5041900" y="14333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91283</xdr:rowOff>
    </xdr:from>
    <xdr:to>
      <xdr:col>6</xdr:col>
      <xdr:colOff>0</xdr:colOff>
      <xdr:row>80</xdr:row>
      <xdr:rowOff>107228</xdr:rowOff>
    </xdr:to>
    <xdr:cxnSp macro="">
      <xdr:nvCxnSpPr>
        <xdr:cNvPr id="198" name="直線コネクタ 197"/>
        <xdr:cNvCxnSpPr/>
      </xdr:nvCxnSpPr>
      <xdr:spPr>
        <a:xfrm>
          <a:off x="3225800" y="13807283"/>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91283</xdr:rowOff>
    </xdr:from>
    <xdr:to>
      <xdr:col>4</xdr:col>
      <xdr:colOff>482600</xdr:colOff>
      <xdr:row>81</xdr:row>
      <xdr:rowOff>15005</xdr:rowOff>
    </xdr:to>
    <xdr:cxnSp macro="">
      <xdr:nvCxnSpPr>
        <xdr:cNvPr id="201" name="直線コネクタ 200"/>
        <xdr:cNvCxnSpPr/>
      </xdr:nvCxnSpPr>
      <xdr:spPr>
        <a:xfrm flipV="1">
          <a:off x="2336800" y="13807283"/>
          <a:ext cx="889000" cy="9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6264</xdr:rowOff>
    </xdr:from>
    <xdr:ext cx="762000" cy="259045"/>
    <xdr:sp macro="" textlink="">
      <xdr:nvSpPr>
        <xdr:cNvPr id="203" name="テキスト ボックス 202"/>
        <xdr:cNvSpPr txBox="1"/>
      </xdr:nvSpPr>
      <xdr:spPr>
        <a:xfrm>
          <a:off x="2844800" y="14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15005</xdr:rowOff>
    </xdr:from>
    <xdr:to>
      <xdr:col>3</xdr:col>
      <xdr:colOff>279400</xdr:colOff>
      <xdr:row>81</xdr:row>
      <xdr:rowOff>34469</xdr:rowOff>
    </xdr:to>
    <xdr:cxnSp macro="">
      <xdr:nvCxnSpPr>
        <xdr:cNvPr id="204" name="直線コネクタ 203"/>
        <xdr:cNvCxnSpPr/>
      </xdr:nvCxnSpPr>
      <xdr:spPr>
        <a:xfrm flipV="1">
          <a:off x="1447800" y="13902455"/>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123120</xdr:rowOff>
    </xdr:from>
    <xdr:ext cx="762000" cy="259045"/>
    <xdr:sp macro="" textlink="">
      <xdr:nvSpPr>
        <xdr:cNvPr id="208" name="テキスト ボックス 207"/>
        <xdr:cNvSpPr txBox="1"/>
      </xdr:nvSpPr>
      <xdr:spPr>
        <a:xfrm>
          <a:off x="1066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140360</xdr:rowOff>
    </xdr:from>
    <xdr:to>
      <xdr:col>7</xdr:col>
      <xdr:colOff>203200</xdr:colOff>
      <xdr:row>81</xdr:row>
      <xdr:rowOff>70510</xdr:rowOff>
    </xdr:to>
    <xdr:sp macro="" textlink="">
      <xdr:nvSpPr>
        <xdr:cNvPr id="214" name="円/楕円 213"/>
        <xdr:cNvSpPr/>
      </xdr:nvSpPr>
      <xdr:spPr>
        <a:xfrm>
          <a:off x="4902200" y="138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61637</xdr:rowOff>
    </xdr:from>
    <xdr:ext cx="762000" cy="259045"/>
    <xdr:sp macro="" textlink="">
      <xdr:nvSpPr>
        <xdr:cNvPr id="215" name="人件費・物件費等の状況該当値テキスト"/>
        <xdr:cNvSpPr txBox="1"/>
      </xdr:nvSpPr>
      <xdr:spPr>
        <a:xfrm>
          <a:off x="5041900" y="1377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56428</xdr:rowOff>
    </xdr:from>
    <xdr:to>
      <xdr:col>6</xdr:col>
      <xdr:colOff>50800</xdr:colOff>
      <xdr:row>80</xdr:row>
      <xdr:rowOff>158028</xdr:rowOff>
    </xdr:to>
    <xdr:sp macro="" textlink="">
      <xdr:nvSpPr>
        <xdr:cNvPr id="216" name="円/楕円 215"/>
        <xdr:cNvSpPr/>
      </xdr:nvSpPr>
      <xdr:spPr>
        <a:xfrm>
          <a:off x="4064000" y="137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168205</xdr:rowOff>
    </xdr:from>
    <xdr:ext cx="736600" cy="259045"/>
    <xdr:sp macro="" textlink="">
      <xdr:nvSpPr>
        <xdr:cNvPr id="217" name="テキスト ボックス 216"/>
        <xdr:cNvSpPr txBox="1"/>
      </xdr:nvSpPr>
      <xdr:spPr>
        <a:xfrm>
          <a:off x="3733800" y="1354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40483</xdr:rowOff>
    </xdr:from>
    <xdr:to>
      <xdr:col>4</xdr:col>
      <xdr:colOff>533400</xdr:colOff>
      <xdr:row>80</xdr:row>
      <xdr:rowOff>142083</xdr:rowOff>
    </xdr:to>
    <xdr:sp macro="" textlink="">
      <xdr:nvSpPr>
        <xdr:cNvPr id="218" name="円/楕円 217"/>
        <xdr:cNvSpPr/>
      </xdr:nvSpPr>
      <xdr:spPr>
        <a:xfrm>
          <a:off x="3175000" y="137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152260</xdr:rowOff>
    </xdr:from>
    <xdr:ext cx="762000" cy="259045"/>
    <xdr:sp macro="" textlink="">
      <xdr:nvSpPr>
        <xdr:cNvPr id="219" name="テキスト ボックス 218"/>
        <xdr:cNvSpPr txBox="1"/>
      </xdr:nvSpPr>
      <xdr:spPr>
        <a:xfrm>
          <a:off x="2844800" y="1352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135655</xdr:rowOff>
    </xdr:from>
    <xdr:to>
      <xdr:col>3</xdr:col>
      <xdr:colOff>330200</xdr:colOff>
      <xdr:row>81</xdr:row>
      <xdr:rowOff>65805</xdr:rowOff>
    </xdr:to>
    <xdr:sp macro="" textlink="">
      <xdr:nvSpPr>
        <xdr:cNvPr id="220" name="円/楕円 219"/>
        <xdr:cNvSpPr/>
      </xdr:nvSpPr>
      <xdr:spPr>
        <a:xfrm>
          <a:off x="2286000" y="138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75982</xdr:rowOff>
    </xdr:from>
    <xdr:ext cx="762000" cy="259045"/>
    <xdr:sp macro="" textlink="">
      <xdr:nvSpPr>
        <xdr:cNvPr id="221" name="テキスト ボックス 220"/>
        <xdr:cNvSpPr txBox="1"/>
      </xdr:nvSpPr>
      <xdr:spPr>
        <a:xfrm>
          <a:off x="1955800" y="1362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155119</xdr:rowOff>
    </xdr:from>
    <xdr:to>
      <xdr:col>2</xdr:col>
      <xdr:colOff>127000</xdr:colOff>
      <xdr:row>81</xdr:row>
      <xdr:rowOff>85269</xdr:rowOff>
    </xdr:to>
    <xdr:sp macro="" textlink="">
      <xdr:nvSpPr>
        <xdr:cNvPr id="222" name="円/楕円 221"/>
        <xdr:cNvSpPr/>
      </xdr:nvSpPr>
      <xdr:spPr>
        <a:xfrm>
          <a:off x="1397000" y="138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95446</xdr:rowOff>
    </xdr:from>
    <xdr:ext cx="762000" cy="259045"/>
    <xdr:sp macro="" textlink="">
      <xdr:nvSpPr>
        <xdr:cNvPr id="223" name="テキスト ボックス 222"/>
        <xdr:cNvSpPr txBox="1"/>
      </xdr:nvSpPr>
      <xdr:spPr>
        <a:xfrm>
          <a:off x="1066800" y="1363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類似団体とほぼ同水準を保っています。今後も人事考課制度に基づく能力・業績に応じた昇給・昇格管理を継続して行い、国の水準と均衡を図るよう適正な給与管理に努めます。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81</xdr:row>
      <xdr:rowOff>141111</xdr:rowOff>
    </xdr:to>
    <xdr:cxnSp macro="">
      <xdr:nvCxnSpPr>
        <xdr:cNvPr id="257" name="直線コネクタ 256"/>
        <xdr:cNvCxnSpPr/>
      </xdr:nvCxnSpPr>
      <xdr:spPr>
        <a:xfrm>
          <a:off x="16179800" y="140017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142822</xdr:rowOff>
    </xdr:from>
    <xdr:ext cx="762000" cy="259045"/>
    <xdr:sp macro="" textlink="">
      <xdr:nvSpPr>
        <xdr:cNvPr id="258" name="給与水準   （国との比較）平均値テキスト"/>
        <xdr:cNvSpPr txBox="1"/>
      </xdr:nvSpPr>
      <xdr:spPr>
        <a:xfrm>
          <a:off x="17106900" y="1403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87</xdr:row>
      <xdr:rowOff>131234</xdr:rowOff>
    </xdr:to>
    <xdr:cxnSp macro="">
      <xdr:nvCxnSpPr>
        <xdr:cNvPr id="260" name="直線コネクタ 259"/>
        <xdr:cNvCxnSpPr/>
      </xdr:nvCxnSpPr>
      <xdr:spPr>
        <a:xfrm flipV="1">
          <a:off x="15290800" y="14001750"/>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62" name="テキスト ボックス 261"/>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131234</xdr:rowOff>
    </xdr:from>
    <xdr:to>
      <xdr:col>22</xdr:col>
      <xdr:colOff>203200</xdr:colOff>
      <xdr:row>88</xdr:row>
      <xdr:rowOff>147461</xdr:rowOff>
    </xdr:to>
    <xdr:cxnSp macro="">
      <xdr:nvCxnSpPr>
        <xdr:cNvPr id="263" name="直線コネクタ 262"/>
        <xdr:cNvCxnSpPr/>
      </xdr:nvCxnSpPr>
      <xdr:spPr>
        <a:xfrm flipV="1">
          <a:off x="14401800" y="150473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5" name="テキスト ボックス 26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88</xdr:row>
      <xdr:rowOff>147461</xdr:rowOff>
    </xdr:to>
    <xdr:cxnSp macro="">
      <xdr:nvCxnSpPr>
        <xdr:cNvPr id="266" name="直線コネクタ 265"/>
        <xdr:cNvCxnSpPr/>
      </xdr:nvCxnSpPr>
      <xdr:spPr>
        <a:xfrm>
          <a:off x="13512800" y="1418942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70" name="テキスト ボックス 269"/>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76" name="円/楕円 275"/>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106838</xdr:rowOff>
    </xdr:from>
    <xdr:ext cx="762000" cy="259045"/>
    <xdr:sp macro="" textlink="">
      <xdr:nvSpPr>
        <xdr:cNvPr id="277" name="給与水準   （国との比較）該当値テキスト"/>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8" name="円/楕円 277"/>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9" name="テキスト ボックス 278"/>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80434</xdr:rowOff>
    </xdr:from>
    <xdr:to>
      <xdr:col>22</xdr:col>
      <xdr:colOff>254000</xdr:colOff>
      <xdr:row>88</xdr:row>
      <xdr:rowOff>10584</xdr:rowOff>
    </xdr:to>
    <xdr:sp macro="" textlink="">
      <xdr:nvSpPr>
        <xdr:cNvPr id="280" name="円/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81" name="テキスト ボックス 280"/>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82" name="円/楕円 281"/>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11588</xdr:rowOff>
    </xdr:from>
    <xdr:ext cx="762000" cy="259045"/>
    <xdr:sp macro="" textlink="">
      <xdr:nvSpPr>
        <xdr:cNvPr id="283" name="テキスト ボックス 282"/>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79728</xdr:rowOff>
    </xdr:from>
    <xdr:to>
      <xdr:col>19</xdr:col>
      <xdr:colOff>533400</xdr:colOff>
      <xdr:row>83</xdr:row>
      <xdr:rowOff>9878</xdr:rowOff>
    </xdr:to>
    <xdr:sp macro="" textlink="">
      <xdr:nvSpPr>
        <xdr:cNvPr id="284" name="円/楕円 283"/>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166105</xdr:rowOff>
    </xdr:from>
    <xdr:ext cx="762000" cy="259045"/>
    <xdr:sp macro="" textlink="">
      <xdr:nvSpPr>
        <xdr:cNvPr id="285" name="テキスト ボックス 284"/>
        <xdr:cNvSpPr txBox="1"/>
      </xdr:nvSpPr>
      <xdr:spPr>
        <a:xfrm>
          <a:off x="13131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類似団体、全国平均と比較しても、非常に低い水準を保っています。今後も「可児市定員適正化計画」に基づき、適正な職員の定数管理をしていきます。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87788</xdr:rowOff>
    </xdr:from>
    <xdr:to>
      <xdr:col>24</xdr:col>
      <xdr:colOff>558800</xdr:colOff>
      <xdr:row>58</xdr:row>
      <xdr:rowOff>108903</xdr:rowOff>
    </xdr:to>
    <xdr:cxnSp macro="">
      <xdr:nvCxnSpPr>
        <xdr:cNvPr id="324" name="直線コネクタ 323"/>
        <xdr:cNvCxnSpPr/>
      </xdr:nvCxnSpPr>
      <xdr:spPr>
        <a:xfrm>
          <a:off x="16179800" y="10031888"/>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78740</xdr:rowOff>
    </xdr:from>
    <xdr:to>
      <xdr:col>23</xdr:col>
      <xdr:colOff>406400</xdr:colOff>
      <xdr:row>58</xdr:row>
      <xdr:rowOff>87788</xdr:rowOff>
    </xdr:to>
    <xdr:cxnSp macro="">
      <xdr:nvCxnSpPr>
        <xdr:cNvPr id="327" name="直線コネクタ 326"/>
        <xdr:cNvCxnSpPr/>
      </xdr:nvCxnSpPr>
      <xdr:spPr>
        <a:xfrm>
          <a:off x="15290800" y="10022840"/>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29" name="テキスト ボックス 328"/>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78740</xdr:rowOff>
    </xdr:from>
    <xdr:to>
      <xdr:col>22</xdr:col>
      <xdr:colOff>203200</xdr:colOff>
      <xdr:row>58</xdr:row>
      <xdr:rowOff>148113</xdr:rowOff>
    </xdr:to>
    <xdr:cxnSp macro="">
      <xdr:nvCxnSpPr>
        <xdr:cNvPr id="330" name="直線コネクタ 329"/>
        <xdr:cNvCxnSpPr/>
      </xdr:nvCxnSpPr>
      <xdr:spPr>
        <a:xfrm flipV="1">
          <a:off x="14401800" y="10022840"/>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139065</xdr:rowOff>
    </xdr:from>
    <xdr:to>
      <xdr:col>21</xdr:col>
      <xdr:colOff>0</xdr:colOff>
      <xdr:row>58</xdr:row>
      <xdr:rowOff>148113</xdr:rowOff>
    </xdr:to>
    <xdr:cxnSp macro="">
      <xdr:nvCxnSpPr>
        <xdr:cNvPr id="333" name="直線コネクタ 332"/>
        <xdr:cNvCxnSpPr/>
      </xdr:nvCxnSpPr>
      <xdr:spPr>
        <a:xfrm>
          <a:off x="13512800" y="10083165"/>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98601</xdr:rowOff>
    </xdr:from>
    <xdr:ext cx="762000" cy="259045"/>
    <xdr:sp macro="" textlink="">
      <xdr:nvSpPr>
        <xdr:cNvPr id="335" name="テキスト ボックス 334"/>
        <xdr:cNvSpPr txBox="1"/>
      </xdr:nvSpPr>
      <xdr:spPr>
        <a:xfrm>
          <a:off x="14020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146384</xdr:rowOff>
    </xdr:from>
    <xdr:ext cx="762000" cy="259045"/>
    <xdr:sp macro="" textlink="">
      <xdr:nvSpPr>
        <xdr:cNvPr id="337" name="テキスト ボックス 336"/>
        <xdr:cNvSpPr txBox="1"/>
      </xdr:nvSpPr>
      <xdr:spPr>
        <a:xfrm>
          <a:off x="13131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58103</xdr:rowOff>
    </xdr:from>
    <xdr:to>
      <xdr:col>24</xdr:col>
      <xdr:colOff>609600</xdr:colOff>
      <xdr:row>58</xdr:row>
      <xdr:rowOff>159703</xdr:rowOff>
    </xdr:to>
    <xdr:sp macro="" textlink="">
      <xdr:nvSpPr>
        <xdr:cNvPr id="343" name="円/楕円 342"/>
        <xdr:cNvSpPr/>
      </xdr:nvSpPr>
      <xdr:spPr>
        <a:xfrm>
          <a:off x="16967200" y="10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150830</xdr:rowOff>
    </xdr:from>
    <xdr:ext cx="762000" cy="259045"/>
    <xdr:sp macro="" textlink="">
      <xdr:nvSpPr>
        <xdr:cNvPr id="344" name="定員管理の状況該当値テキスト"/>
        <xdr:cNvSpPr txBox="1"/>
      </xdr:nvSpPr>
      <xdr:spPr>
        <a:xfrm>
          <a:off x="17106900" y="99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36988</xdr:rowOff>
    </xdr:from>
    <xdr:to>
      <xdr:col>23</xdr:col>
      <xdr:colOff>457200</xdr:colOff>
      <xdr:row>58</xdr:row>
      <xdr:rowOff>138588</xdr:rowOff>
    </xdr:to>
    <xdr:sp macro="" textlink="">
      <xdr:nvSpPr>
        <xdr:cNvPr id="345" name="円/楕円 344"/>
        <xdr:cNvSpPr/>
      </xdr:nvSpPr>
      <xdr:spPr>
        <a:xfrm>
          <a:off x="16129000" y="99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148765</xdr:rowOff>
    </xdr:from>
    <xdr:ext cx="736600" cy="259045"/>
    <xdr:sp macro="" textlink="">
      <xdr:nvSpPr>
        <xdr:cNvPr id="346" name="テキスト ボックス 345"/>
        <xdr:cNvSpPr txBox="1"/>
      </xdr:nvSpPr>
      <xdr:spPr>
        <a:xfrm>
          <a:off x="15798800" y="974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27940</xdr:rowOff>
    </xdr:from>
    <xdr:to>
      <xdr:col>22</xdr:col>
      <xdr:colOff>254000</xdr:colOff>
      <xdr:row>58</xdr:row>
      <xdr:rowOff>129540</xdr:rowOff>
    </xdr:to>
    <xdr:sp macro="" textlink="">
      <xdr:nvSpPr>
        <xdr:cNvPr id="347" name="円/楕円 346"/>
        <xdr:cNvSpPr/>
      </xdr:nvSpPr>
      <xdr:spPr>
        <a:xfrm>
          <a:off x="15240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139717</xdr:rowOff>
    </xdr:from>
    <xdr:ext cx="762000" cy="259045"/>
    <xdr:sp macro="" textlink="">
      <xdr:nvSpPr>
        <xdr:cNvPr id="348" name="テキスト ボックス 347"/>
        <xdr:cNvSpPr txBox="1"/>
      </xdr:nvSpPr>
      <xdr:spPr>
        <a:xfrm>
          <a:off x="1490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97313</xdr:rowOff>
    </xdr:from>
    <xdr:to>
      <xdr:col>21</xdr:col>
      <xdr:colOff>50800</xdr:colOff>
      <xdr:row>59</xdr:row>
      <xdr:rowOff>27463</xdr:rowOff>
    </xdr:to>
    <xdr:sp macro="" textlink="">
      <xdr:nvSpPr>
        <xdr:cNvPr id="349" name="円/楕円 348"/>
        <xdr:cNvSpPr/>
      </xdr:nvSpPr>
      <xdr:spPr>
        <a:xfrm>
          <a:off x="14351000" y="1004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37640</xdr:rowOff>
    </xdr:from>
    <xdr:ext cx="762000" cy="259045"/>
    <xdr:sp macro="" textlink="">
      <xdr:nvSpPr>
        <xdr:cNvPr id="350" name="テキスト ボックス 349"/>
        <xdr:cNvSpPr txBox="1"/>
      </xdr:nvSpPr>
      <xdr:spPr>
        <a:xfrm>
          <a:off x="14020800" y="981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88265</xdr:rowOff>
    </xdr:from>
    <xdr:to>
      <xdr:col>19</xdr:col>
      <xdr:colOff>533400</xdr:colOff>
      <xdr:row>59</xdr:row>
      <xdr:rowOff>18415</xdr:rowOff>
    </xdr:to>
    <xdr:sp macro="" textlink="">
      <xdr:nvSpPr>
        <xdr:cNvPr id="351" name="円/楕円 350"/>
        <xdr:cNvSpPr/>
      </xdr:nvSpPr>
      <xdr:spPr>
        <a:xfrm>
          <a:off x="13462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28592</xdr:rowOff>
    </xdr:from>
    <xdr:ext cx="762000" cy="259045"/>
    <xdr:sp macro="" textlink="">
      <xdr:nvSpPr>
        <xdr:cNvPr id="352" name="テキスト ボックス 351"/>
        <xdr:cNvSpPr txBox="1"/>
      </xdr:nvSpPr>
      <xdr:spPr>
        <a:xfrm>
          <a:off x="13131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新規発行額を元金償還額以内に抑制することで、実質公債費比率は減少を続け、類似団体と比較しても低い水準を維持しています。今後、大型事業の実施により、地方債発行額が増加する見込みですが、交付税措置の有利な地方債を選択するなど、地方債発行を適切に管理していくことにより、実質公債費比率の急激な上昇を抑えていきます。</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52578</xdr:rowOff>
    </xdr:from>
    <xdr:to>
      <xdr:col>24</xdr:col>
      <xdr:colOff>558800</xdr:colOff>
      <xdr:row>38</xdr:row>
      <xdr:rowOff>45212</xdr:rowOff>
    </xdr:to>
    <xdr:cxnSp macro="">
      <xdr:nvCxnSpPr>
        <xdr:cNvPr id="384" name="直線コネクタ 383"/>
        <xdr:cNvCxnSpPr/>
      </xdr:nvCxnSpPr>
      <xdr:spPr>
        <a:xfrm flipV="1">
          <a:off x="16179800" y="63962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5"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45212</xdr:rowOff>
    </xdr:from>
    <xdr:to>
      <xdr:col>23</xdr:col>
      <xdr:colOff>406400</xdr:colOff>
      <xdr:row>38</xdr:row>
      <xdr:rowOff>151384</xdr:rowOff>
    </xdr:to>
    <xdr:cxnSp macro="">
      <xdr:nvCxnSpPr>
        <xdr:cNvPr id="387" name="直線コネクタ 386"/>
        <xdr:cNvCxnSpPr/>
      </xdr:nvCxnSpPr>
      <xdr:spPr>
        <a:xfrm flipV="1">
          <a:off x="15290800" y="65603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89" name="テキスト ボックス 388"/>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151384</xdr:rowOff>
    </xdr:from>
    <xdr:to>
      <xdr:col>22</xdr:col>
      <xdr:colOff>203200</xdr:colOff>
      <xdr:row>39</xdr:row>
      <xdr:rowOff>76454</xdr:rowOff>
    </xdr:to>
    <xdr:cxnSp macro="">
      <xdr:nvCxnSpPr>
        <xdr:cNvPr id="390" name="直線コネクタ 389"/>
        <xdr:cNvCxnSpPr/>
      </xdr:nvCxnSpPr>
      <xdr:spPr>
        <a:xfrm flipV="1">
          <a:off x="14401800" y="66664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2" name="テキスト ボックス 39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40</xdr:row>
      <xdr:rowOff>20828</xdr:rowOff>
    </xdr:to>
    <xdr:cxnSp macro="">
      <xdr:nvCxnSpPr>
        <xdr:cNvPr id="393" name="直線コネクタ 392"/>
        <xdr:cNvCxnSpPr/>
      </xdr:nvCxnSpPr>
      <xdr:spPr>
        <a:xfrm flipV="1">
          <a:off x="13512800" y="67630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5" name="テキスト ボックス 394"/>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397" name="テキスト ボックス 396"/>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1778</xdr:rowOff>
    </xdr:from>
    <xdr:to>
      <xdr:col>24</xdr:col>
      <xdr:colOff>609600</xdr:colOff>
      <xdr:row>37</xdr:row>
      <xdr:rowOff>103378</xdr:rowOff>
    </xdr:to>
    <xdr:sp macro="" textlink="">
      <xdr:nvSpPr>
        <xdr:cNvPr id="403" name="円/楕円 402"/>
        <xdr:cNvSpPr/>
      </xdr:nvSpPr>
      <xdr:spPr>
        <a:xfrm>
          <a:off x="169672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94505</xdr:rowOff>
    </xdr:from>
    <xdr:ext cx="762000" cy="259045"/>
    <xdr:sp macro="" textlink="">
      <xdr:nvSpPr>
        <xdr:cNvPr id="404" name="公債費負担の状況該当値テキスト"/>
        <xdr:cNvSpPr txBox="1"/>
      </xdr:nvSpPr>
      <xdr:spPr>
        <a:xfrm>
          <a:off x="17106900" y="62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165862</xdr:rowOff>
    </xdr:from>
    <xdr:to>
      <xdr:col>23</xdr:col>
      <xdr:colOff>457200</xdr:colOff>
      <xdr:row>38</xdr:row>
      <xdr:rowOff>96012</xdr:rowOff>
    </xdr:to>
    <xdr:sp macro="" textlink="">
      <xdr:nvSpPr>
        <xdr:cNvPr id="405" name="円/楕円 404"/>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106189</xdr:rowOff>
    </xdr:from>
    <xdr:ext cx="736600" cy="259045"/>
    <xdr:sp macro="" textlink="">
      <xdr:nvSpPr>
        <xdr:cNvPr id="406" name="テキスト ボックス 405"/>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100584</xdr:rowOff>
    </xdr:from>
    <xdr:to>
      <xdr:col>22</xdr:col>
      <xdr:colOff>254000</xdr:colOff>
      <xdr:row>39</xdr:row>
      <xdr:rowOff>30734</xdr:rowOff>
    </xdr:to>
    <xdr:sp macro="" textlink="">
      <xdr:nvSpPr>
        <xdr:cNvPr id="407" name="円/楕円 406"/>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40911</xdr:rowOff>
    </xdr:from>
    <xdr:ext cx="762000" cy="259045"/>
    <xdr:sp macro="" textlink="">
      <xdr:nvSpPr>
        <xdr:cNvPr id="408" name="テキスト ボックス 407"/>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9" name="円/楕円 408"/>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410" name="テキスト ボックス 409"/>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411" name="円/楕円 410"/>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412" name="テキスト ボックス 411"/>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引き続き、比率が減少しています。地方債の新規発行抑制による、地方債残高を減少、財政調整基金などの基金積立による充当可能基金の増額が主な要因です。今後も、景気動向や将来世代との負担の平準化という地方債の役割を勘案した地方債発行額の管理とともに、計画的な基金の管理により、将来への負担の軽減に努めます。</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1468</xdr:rowOff>
    </xdr:from>
    <xdr:ext cx="762000" cy="259045"/>
    <xdr:sp macro="" textlink="">
      <xdr:nvSpPr>
        <xdr:cNvPr id="448" name="将来負担の状況平均値テキスト"/>
        <xdr:cNvSpPr txBox="1"/>
      </xdr:nvSpPr>
      <xdr:spPr>
        <a:xfrm>
          <a:off x="17106900" y="2744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49" name="フローチャート : 判断 448"/>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0" name="フローチャート : 判断 449"/>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1" name="テキスト ボックス 450"/>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9616</xdr:rowOff>
    </xdr:from>
    <xdr:to>
      <xdr:col>22</xdr:col>
      <xdr:colOff>254000</xdr:colOff>
      <xdr:row>17</xdr:row>
      <xdr:rowOff>111216</xdr:rowOff>
    </xdr:to>
    <xdr:sp macro="" textlink="">
      <xdr:nvSpPr>
        <xdr:cNvPr id="452" name="フローチャート : 判断 451"/>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3" name="テキスト ボックス 452"/>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147501</xdr:rowOff>
    </xdr:from>
    <xdr:to>
      <xdr:col>21</xdr:col>
      <xdr:colOff>50800</xdr:colOff>
      <xdr:row>18</xdr:row>
      <xdr:rowOff>77651</xdr:rowOff>
    </xdr:to>
    <xdr:sp macro="" textlink="">
      <xdr:nvSpPr>
        <xdr:cNvPr id="454" name="フローチャート : 判断 453"/>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5" name="テキスト ボックス 454"/>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6" name="フローチャート : 判断 455"/>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57" name="テキスト ボックス 456"/>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100,944
95,591
87.57
29,332,479
27,974,260
1,105,707
18,549,235
16,504,185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職員数が少ないこともあり、人件費に係る経常収支比率は類似団体や全国平均と比べ低水準で、良好な状態を保っています。今後も「可児市定員適正化計画」に基づき、職員数を適正に管理していきます。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60325</xdr:rowOff>
    </xdr:to>
    <xdr:cxnSp macro="">
      <xdr:nvCxnSpPr>
        <xdr:cNvPr id="68" name="直線コネクタ 67"/>
        <xdr:cNvCxnSpPr/>
      </xdr:nvCxnSpPr>
      <xdr:spPr>
        <a:xfrm>
          <a:off x="3987800" y="5880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9"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107950</xdr:rowOff>
    </xdr:to>
    <xdr:cxnSp macro="">
      <xdr:nvCxnSpPr>
        <xdr:cNvPr id="71" name="直線コネクタ 70"/>
        <xdr:cNvCxnSpPr/>
      </xdr:nvCxnSpPr>
      <xdr:spPr>
        <a:xfrm flipV="1">
          <a:off x="3098800" y="588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107950</xdr:rowOff>
    </xdr:from>
    <xdr:to>
      <xdr:col>4</xdr:col>
      <xdr:colOff>346075</xdr:colOff>
      <xdr:row>34</xdr:row>
      <xdr:rowOff>146050</xdr:rowOff>
    </xdr:to>
    <xdr:cxnSp macro="">
      <xdr:nvCxnSpPr>
        <xdr:cNvPr id="74" name="直線コネクタ 73"/>
        <xdr:cNvCxnSpPr/>
      </xdr:nvCxnSpPr>
      <xdr:spPr>
        <a:xfrm flipV="1">
          <a:off x="2209800" y="593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146050</xdr:rowOff>
    </xdr:to>
    <xdr:cxnSp macro="">
      <xdr:nvCxnSpPr>
        <xdr:cNvPr id="77" name="直線コネクタ 76"/>
        <xdr:cNvCxnSpPr/>
      </xdr:nvCxnSpPr>
      <xdr:spPr>
        <a:xfrm>
          <a:off x="1320800" y="595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9525</xdr:rowOff>
    </xdr:from>
    <xdr:to>
      <xdr:col>7</xdr:col>
      <xdr:colOff>66675</xdr:colOff>
      <xdr:row>34</xdr:row>
      <xdr:rowOff>111125</xdr:rowOff>
    </xdr:to>
    <xdr:sp macro="" textlink="">
      <xdr:nvSpPr>
        <xdr:cNvPr id="87" name="円/楕円 86"/>
        <xdr:cNvSpPr/>
      </xdr:nvSpPr>
      <xdr:spPr>
        <a:xfrm>
          <a:off x="47752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26052</xdr:rowOff>
    </xdr:from>
    <xdr:ext cx="762000" cy="259045"/>
    <xdr:sp macro="" textlink="">
      <xdr:nvSpPr>
        <xdr:cNvPr id="88" name="人件費該当値テキスト"/>
        <xdr:cNvSpPr txBox="1"/>
      </xdr:nvSpPr>
      <xdr:spPr>
        <a:xfrm>
          <a:off x="4914900" y="5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9" name="円/楕円 88"/>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90" name="テキスト ボックス 89"/>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57150</xdr:rowOff>
    </xdr:from>
    <xdr:to>
      <xdr:col>4</xdr:col>
      <xdr:colOff>396875</xdr:colOff>
      <xdr:row>34</xdr:row>
      <xdr:rowOff>158750</xdr:rowOff>
    </xdr:to>
    <xdr:sp macro="" textlink="">
      <xdr:nvSpPr>
        <xdr:cNvPr id="91" name="円/楕円 90"/>
        <xdr:cNvSpPr/>
      </xdr:nvSpPr>
      <xdr:spPr>
        <a:xfrm>
          <a:off x="3048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168927</xdr:rowOff>
    </xdr:from>
    <xdr:ext cx="762000" cy="259045"/>
    <xdr:sp macro="" textlink="">
      <xdr:nvSpPr>
        <xdr:cNvPr id="92" name="テキスト ボックス 91"/>
        <xdr:cNvSpPr txBox="1"/>
      </xdr:nvSpPr>
      <xdr:spPr>
        <a:xfrm>
          <a:off x="2717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95250</xdr:rowOff>
    </xdr:from>
    <xdr:to>
      <xdr:col>3</xdr:col>
      <xdr:colOff>193675</xdr:colOff>
      <xdr:row>35</xdr:row>
      <xdr:rowOff>25400</xdr:rowOff>
    </xdr:to>
    <xdr:sp macro="" textlink="">
      <xdr:nvSpPr>
        <xdr:cNvPr id="93" name="円/楕円 92"/>
        <xdr:cNvSpPr/>
      </xdr:nvSpPr>
      <xdr:spPr>
        <a:xfrm>
          <a:off x="2159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35577</xdr:rowOff>
    </xdr:from>
    <xdr:ext cx="762000" cy="259045"/>
    <xdr:sp macro="" textlink="">
      <xdr:nvSpPr>
        <xdr:cNvPr id="94" name="テキスト ボックス 93"/>
        <xdr:cNvSpPr txBox="1"/>
      </xdr:nvSpPr>
      <xdr:spPr>
        <a:xfrm>
          <a:off x="1828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5" name="円/楕円 94"/>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6" name="テキスト ボックス 95"/>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上昇傾向にあります。窓口業務の委託化、新設した運動公園の施設管理委託などが増加要因として挙げられますが、依然として類似団体や全国平均を上回っている状況が続いています。今後も事務事業の見直しを図り、物件費の削減に努めます。</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17</xdr:row>
      <xdr:rowOff>4536</xdr:rowOff>
    </xdr:to>
    <xdr:cxnSp macro="">
      <xdr:nvCxnSpPr>
        <xdr:cNvPr id="131" name="直線コネクタ 130"/>
        <xdr:cNvCxnSpPr/>
      </xdr:nvCxnSpPr>
      <xdr:spPr>
        <a:xfrm>
          <a:off x="15671800" y="2842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138991</xdr:rowOff>
    </xdr:from>
    <xdr:ext cx="762000" cy="259045"/>
    <xdr:sp macro="" textlink="">
      <xdr:nvSpPr>
        <xdr:cNvPr id="132"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99786</xdr:rowOff>
    </xdr:to>
    <xdr:cxnSp macro="">
      <xdr:nvCxnSpPr>
        <xdr:cNvPr id="134" name="直線コネクタ 133"/>
        <xdr:cNvCxnSpPr/>
      </xdr:nvCxnSpPr>
      <xdr:spPr>
        <a:xfrm>
          <a:off x="14782800" y="2755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36" name="テキスト ボックス 135"/>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12700</xdr:rowOff>
    </xdr:to>
    <xdr:cxnSp macro="">
      <xdr:nvCxnSpPr>
        <xdr:cNvPr id="137" name="直線コネクタ 136"/>
        <xdr:cNvCxnSpPr/>
      </xdr:nvCxnSpPr>
      <xdr:spPr>
        <a:xfrm>
          <a:off x="13893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34471</xdr:rowOff>
    </xdr:to>
    <xdr:cxnSp macro="">
      <xdr:nvCxnSpPr>
        <xdr:cNvPr id="140" name="直線コネクタ 139"/>
        <xdr:cNvCxnSpPr/>
      </xdr:nvCxnSpPr>
      <xdr:spPr>
        <a:xfrm flipV="1">
          <a:off x="13004800" y="2745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42" name="テキスト ボックス 141"/>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50" name="円/楕円 149"/>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51"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52" name="円/楕円 151"/>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53" name="テキスト ボックス 152"/>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4" name="円/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5" name="テキスト ボックス 15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6" name="円/楕円 155"/>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7" name="テキスト ボックス 156"/>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8" name="円/楕円 157"/>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59" name="テキスト ボックス 158"/>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上回り、かつ上昇傾向にあります。要因として障がい者自立支援給付費や生活保護費などの増額が挙げられます。今後も少子高齢化が進み、扶助費の増加は避けられない状況が続きますが、資格審査等の適正化や各種手当ての見直しを進め、上昇傾向に歯止めをかけるよう努めます。</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88900</xdr:rowOff>
    </xdr:to>
    <xdr:cxnSp macro="">
      <xdr:nvCxnSpPr>
        <xdr:cNvPr id="192" name="直線コネクタ 191"/>
        <xdr:cNvCxnSpPr/>
      </xdr:nvCxnSpPr>
      <xdr:spPr>
        <a:xfrm>
          <a:off x="3987800" y="991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146050</xdr:rowOff>
    </xdr:to>
    <xdr:cxnSp macro="">
      <xdr:nvCxnSpPr>
        <xdr:cNvPr id="195" name="直線コネクタ 194"/>
        <xdr:cNvCxnSpPr/>
      </xdr:nvCxnSpPr>
      <xdr:spPr>
        <a:xfrm>
          <a:off x="3098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127000</xdr:rowOff>
    </xdr:to>
    <xdr:cxnSp macro="">
      <xdr:nvCxnSpPr>
        <xdr:cNvPr id="198" name="直線コネクタ 197"/>
        <xdr:cNvCxnSpPr/>
      </xdr:nvCxnSpPr>
      <xdr:spPr>
        <a:xfrm>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50800</xdr:rowOff>
    </xdr:to>
    <xdr:cxnSp macro="">
      <xdr:nvCxnSpPr>
        <xdr:cNvPr id="201" name="直線コネクタ 200"/>
        <xdr:cNvCxnSpPr/>
      </xdr:nvCxnSpPr>
      <xdr:spPr>
        <a:xfrm>
          <a:off x="1320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05" name="テキスト ボックス 20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11" name="円/楕円 210"/>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12"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3" name="円/楕円 212"/>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4" name="テキスト ボックス 213"/>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15" name="円/楕円 214"/>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16" name="テキスト ボックス 21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7" name="円/楕円 216"/>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8" name="テキスト ボックス 217"/>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9" name="円/楕円 218"/>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20" name="テキスト ボックス 219"/>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その他に係る経常収支比率が類似団体、全国平均を上回っているのは、他会計への繰出金が主な要因です。特に</a:t>
          </a:r>
          <a:r>
            <a:rPr kumimoji="1" lang="ja-JP" altLang="ja-JP" sz="1050">
              <a:solidFill>
                <a:schemeClr val="dk1"/>
              </a:solidFill>
              <a:effectLst/>
              <a:latin typeface="+mn-lt"/>
              <a:ea typeface="+mn-ea"/>
              <a:cs typeface="+mn-cs"/>
            </a:rPr>
            <a:t>下水道３会計（公共下水道、特定環境保全下水道、農業集落排水事業）</a:t>
          </a:r>
          <a:r>
            <a:rPr kumimoji="1" lang="ja-JP" altLang="en-US" sz="1050">
              <a:solidFill>
                <a:schemeClr val="dk1"/>
              </a:solidFill>
              <a:effectLst/>
              <a:latin typeface="+mn-lt"/>
              <a:ea typeface="+mn-ea"/>
              <a:cs typeface="+mn-cs"/>
            </a:rPr>
            <a:t>の</a:t>
          </a:r>
          <a:r>
            <a:rPr kumimoji="1" lang="ja-JP" altLang="en-US" sz="1050">
              <a:latin typeface="ＭＳ Ｐゴシック"/>
            </a:rPr>
            <a:t>公債費元利償還金に充てる繰出金が多いためですが、下水道会計の公債費については平成</a:t>
          </a:r>
          <a:r>
            <a:rPr kumimoji="1" lang="en-US" altLang="ja-JP" sz="1050">
              <a:latin typeface="ＭＳ Ｐゴシック"/>
            </a:rPr>
            <a:t>29</a:t>
          </a:r>
          <a:r>
            <a:rPr kumimoji="1" lang="ja-JP" altLang="en-US" sz="1050">
              <a:latin typeface="ＭＳ Ｐゴシック"/>
            </a:rPr>
            <a:t>年度を境に減少に転ずる見込みです。他、国民健康保険事業、介護保険事業会計への繰出金も増加していますが、保険料やサービスの適正化を図るなど、普通会計の負担額を減らすよう努めます。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61685</xdr:rowOff>
    </xdr:from>
    <xdr:to>
      <xdr:col>24</xdr:col>
      <xdr:colOff>31750</xdr:colOff>
      <xdr:row>60</xdr:row>
      <xdr:rowOff>78015</xdr:rowOff>
    </xdr:to>
    <xdr:cxnSp macro="">
      <xdr:nvCxnSpPr>
        <xdr:cNvPr id="255" name="直線コネクタ 254"/>
        <xdr:cNvCxnSpPr/>
      </xdr:nvCxnSpPr>
      <xdr:spPr>
        <a:xfrm>
          <a:off x="15671800" y="10348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61685</xdr:rowOff>
    </xdr:from>
    <xdr:to>
      <xdr:col>22</xdr:col>
      <xdr:colOff>565150</xdr:colOff>
      <xdr:row>60</xdr:row>
      <xdr:rowOff>94343</xdr:rowOff>
    </xdr:to>
    <xdr:cxnSp macro="">
      <xdr:nvCxnSpPr>
        <xdr:cNvPr id="258" name="直線コネクタ 257"/>
        <xdr:cNvCxnSpPr/>
      </xdr:nvCxnSpPr>
      <xdr:spPr>
        <a:xfrm flipV="1">
          <a:off x="14782800" y="10348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110672</xdr:rowOff>
    </xdr:from>
    <xdr:to>
      <xdr:col>21</xdr:col>
      <xdr:colOff>361950</xdr:colOff>
      <xdr:row>60</xdr:row>
      <xdr:rowOff>94343</xdr:rowOff>
    </xdr:to>
    <xdr:cxnSp macro="">
      <xdr:nvCxnSpPr>
        <xdr:cNvPr id="261" name="直線コネクタ 260"/>
        <xdr:cNvCxnSpPr/>
      </xdr:nvCxnSpPr>
      <xdr:spPr>
        <a:xfrm>
          <a:off x="13893800" y="100547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110672</xdr:rowOff>
    </xdr:from>
    <xdr:to>
      <xdr:col>20</xdr:col>
      <xdr:colOff>158750</xdr:colOff>
      <xdr:row>59</xdr:row>
      <xdr:rowOff>118835</xdr:rowOff>
    </xdr:to>
    <xdr:cxnSp macro="">
      <xdr:nvCxnSpPr>
        <xdr:cNvPr id="264" name="直線コネクタ 263"/>
        <xdr:cNvCxnSpPr/>
      </xdr:nvCxnSpPr>
      <xdr:spPr>
        <a:xfrm flipV="1">
          <a:off x="13004800" y="100547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27215</xdr:rowOff>
    </xdr:from>
    <xdr:to>
      <xdr:col>24</xdr:col>
      <xdr:colOff>82550</xdr:colOff>
      <xdr:row>60</xdr:row>
      <xdr:rowOff>128815</xdr:rowOff>
    </xdr:to>
    <xdr:sp macro="" textlink="">
      <xdr:nvSpPr>
        <xdr:cNvPr id="274" name="円/楕円 273"/>
        <xdr:cNvSpPr/>
      </xdr:nvSpPr>
      <xdr:spPr>
        <a:xfrm>
          <a:off x="16459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170742</xdr:rowOff>
    </xdr:from>
    <xdr:ext cx="762000" cy="259045"/>
    <xdr:sp macro="" textlink="">
      <xdr:nvSpPr>
        <xdr:cNvPr id="275" name="その他該当値テキスト"/>
        <xdr:cNvSpPr txBox="1"/>
      </xdr:nvSpPr>
      <xdr:spPr>
        <a:xfrm>
          <a:off x="16598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10885</xdr:rowOff>
    </xdr:from>
    <xdr:to>
      <xdr:col>22</xdr:col>
      <xdr:colOff>615950</xdr:colOff>
      <xdr:row>60</xdr:row>
      <xdr:rowOff>112485</xdr:rowOff>
    </xdr:to>
    <xdr:sp macro="" textlink="">
      <xdr:nvSpPr>
        <xdr:cNvPr id="276" name="円/楕円 275"/>
        <xdr:cNvSpPr/>
      </xdr:nvSpPr>
      <xdr:spPr>
        <a:xfrm>
          <a:off x="15621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97262</xdr:rowOff>
    </xdr:from>
    <xdr:ext cx="736600" cy="259045"/>
    <xdr:sp macro="" textlink="">
      <xdr:nvSpPr>
        <xdr:cNvPr id="277" name="テキスト ボックス 276"/>
        <xdr:cNvSpPr txBox="1"/>
      </xdr:nvSpPr>
      <xdr:spPr>
        <a:xfrm>
          <a:off x="15290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43543</xdr:rowOff>
    </xdr:from>
    <xdr:to>
      <xdr:col>21</xdr:col>
      <xdr:colOff>412750</xdr:colOff>
      <xdr:row>60</xdr:row>
      <xdr:rowOff>145143</xdr:rowOff>
    </xdr:to>
    <xdr:sp macro="" textlink="">
      <xdr:nvSpPr>
        <xdr:cNvPr id="278" name="円/楕円 277"/>
        <xdr:cNvSpPr/>
      </xdr:nvSpPr>
      <xdr:spPr>
        <a:xfrm>
          <a:off x="1473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129920</xdr:rowOff>
    </xdr:from>
    <xdr:ext cx="762000" cy="259045"/>
    <xdr:sp macro="" textlink="">
      <xdr:nvSpPr>
        <xdr:cNvPr id="279" name="テキスト ボックス 278"/>
        <xdr:cNvSpPr txBox="1"/>
      </xdr:nvSpPr>
      <xdr:spPr>
        <a:xfrm>
          <a:off x="1440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59872</xdr:rowOff>
    </xdr:from>
    <xdr:to>
      <xdr:col>20</xdr:col>
      <xdr:colOff>209550</xdr:colOff>
      <xdr:row>58</xdr:row>
      <xdr:rowOff>161472</xdr:rowOff>
    </xdr:to>
    <xdr:sp macro="" textlink="">
      <xdr:nvSpPr>
        <xdr:cNvPr id="280" name="円/楕円 279"/>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146249</xdr:rowOff>
    </xdr:from>
    <xdr:ext cx="762000" cy="259045"/>
    <xdr:sp macro="" textlink="">
      <xdr:nvSpPr>
        <xdr:cNvPr id="281" name="テキスト ボックス 280"/>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68035</xdr:rowOff>
    </xdr:from>
    <xdr:to>
      <xdr:col>19</xdr:col>
      <xdr:colOff>6350</xdr:colOff>
      <xdr:row>59</xdr:row>
      <xdr:rowOff>169635</xdr:rowOff>
    </xdr:to>
    <xdr:sp macro="" textlink="">
      <xdr:nvSpPr>
        <xdr:cNvPr id="282" name="円/楕円 281"/>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154412</xdr:rowOff>
    </xdr:from>
    <xdr:ext cx="762000" cy="259045"/>
    <xdr:sp macro="" textlink="">
      <xdr:nvSpPr>
        <xdr:cNvPr id="283" name="テキスト ボックス 282"/>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全国平均を上回っています。補助費等にごみ処理と消防関係の一部事務組合への負担金が含まれているためです。組合の地方債の一部が償還終了したことにより、負担金が減少しているため、比率は減少傾向にありますが、今後も一部事務組合の事業内容について、効率化を進めるよう協議していきます。</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81280</xdr:rowOff>
    </xdr:to>
    <xdr:cxnSp macro="">
      <xdr:nvCxnSpPr>
        <xdr:cNvPr id="314" name="直線コネクタ 313"/>
        <xdr:cNvCxnSpPr/>
      </xdr:nvCxnSpPr>
      <xdr:spPr>
        <a:xfrm flipV="1">
          <a:off x="15671800" y="64957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81280</xdr:rowOff>
    </xdr:to>
    <xdr:cxnSp macro="">
      <xdr:nvCxnSpPr>
        <xdr:cNvPr id="317" name="直線コネクタ 316"/>
        <xdr:cNvCxnSpPr/>
      </xdr:nvCxnSpPr>
      <xdr:spPr>
        <a:xfrm>
          <a:off x="14782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9" name="テキスト ボックス 318"/>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145288</xdr:rowOff>
    </xdr:to>
    <xdr:cxnSp macro="">
      <xdr:nvCxnSpPr>
        <xdr:cNvPr id="320" name="直線コネクタ 319"/>
        <xdr:cNvCxnSpPr/>
      </xdr:nvCxnSpPr>
      <xdr:spPr>
        <a:xfrm flipV="1">
          <a:off x="13893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145288</xdr:rowOff>
    </xdr:from>
    <xdr:to>
      <xdr:col>20</xdr:col>
      <xdr:colOff>158750</xdr:colOff>
      <xdr:row>39</xdr:row>
      <xdr:rowOff>56134</xdr:rowOff>
    </xdr:to>
    <xdr:cxnSp macro="">
      <xdr:nvCxnSpPr>
        <xdr:cNvPr id="323" name="直線コネクタ 322"/>
        <xdr:cNvCxnSpPr/>
      </xdr:nvCxnSpPr>
      <xdr:spPr>
        <a:xfrm flipV="1">
          <a:off x="13004800" y="66603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5" name="テキスト ボックス 32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7" name="テキスト ボックス 32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33" name="円/楕円 332"/>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34"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35" name="円/楕円 334"/>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36" name="テキスト ボックス 335"/>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7" name="円/楕円 336"/>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8" name="テキスト ボックス 337"/>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94488</xdr:rowOff>
    </xdr:from>
    <xdr:to>
      <xdr:col>20</xdr:col>
      <xdr:colOff>209550</xdr:colOff>
      <xdr:row>39</xdr:row>
      <xdr:rowOff>24638</xdr:rowOff>
    </xdr:to>
    <xdr:sp macro="" textlink="">
      <xdr:nvSpPr>
        <xdr:cNvPr id="339" name="円/楕円 338"/>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9415</xdr:rowOff>
    </xdr:from>
    <xdr:ext cx="762000" cy="259045"/>
    <xdr:sp macro="" textlink="">
      <xdr:nvSpPr>
        <xdr:cNvPr id="340" name="テキスト ボックス 339"/>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41" name="円/楕円 340"/>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42" name="テキスト ボックス 341"/>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新規発行の抑制により、地方債残高を減少させてきたことで、公債費に係る経常収支比率は類似団体平均を下回り、かつ減少傾向となっています。今後も地方債発行の適正な管理により、公債費負担の抑制に努めます。</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63500</xdr:rowOff>
    </xdr:from>
    <xdr:to>
      <xdr:col>7</xdr:col>
      <xdr:colOff>15875</xdr:colOff>
      <xdr:row>72</xdr:row>
      <xdr:rowOff>152400</xdr:rowOff>
    </xdr:to>
    <xdr:cxnSp macro="">
      <xdr:nvCxnSpPr>
        <xdr:cNvPr id="375" name="直線コネクタ 374"/>
        <xdr:cNvCxnSpPr/>
      </xdr:nvCxnSpPr>
      <xdr:spPr>
        <a:xfrm flipV="1">
          <a:off x="3987800" y="12407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6"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152400</xdr:rowOff>
    </xdr:from>
    <xdr:to>
      <xdr:col>5</xdr:col>
      <xdr:colOff>549275</xdr:colOff>
      <xdr:row>73</xdr:row>
      <xdr:rowOff>31750</xdr:rowOff>
    </xdr:to>
    <xdr:cxnSp macro="">
      <xdr:nvCxnSpPr>
        <xdr:cNvPr id="378" name="直線コネクタ 377"/>
        <xdr:cNvCxnSpPr/>
      </xdr:nvCxnSpPr>
      <xdr:spPr>
        <a:xfrm flipV="1">
          <a:off x="3098800" y="1249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80" name="テキスト ボックス 379"/>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31750</xdr:rowOff>
    </xdr:from>
    <xdr:to>
      <xdr:col>4</xdr:col>
      <xdr:colOff>346075</xdr:colOff>
      <xdr:row>73</xdr:row>
      <xdr:rowOff>69850</xdr:rowOff>
    </xdr:to>
    <xdr:cxnSp macro="">
      <xdr:nvCxnSpPr>
        <xdr:cNvPr id="381" name="直線コネクタ 380"/>
        <xdr:cNvCxnSpPr/>
      </xdr:nvCxnSpPr>
      <xdr:spPr>
        <a:xfrm flipV="1">
          <a:off x="2209800" y="1254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83" name="テキスト ボックス 382"/>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44450</xdr:rowOff>
    </xdr:from>
    <xdr:to>
      <xdr:col>3</xdr:col>
      <xdr:colOff>142875</xdr:colOff>
      <xdr:row>73</xdr:row>
      <xdr:rowOff>69850</xdr:rowOff>
    </xdr:to>
    <xdr:cxnSp macro="">
      <xdr:nvCxnSpPr>
        <xdr:cNvPr id="384" name="直線コネクタ 383"/>
        <xdr:cNvCxnSpPr/>
      </xdr:nvCxnSpPr>
      <xdr:spPr>
        <a:xfrm>
          <a:off x="1320800" y="1256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22877</xdr:rowOff>
    </xdr:from>
    <xdr:ext cx="762000" cy="259045"/>
    <xdr:sp macro="" textlink="">
      <xdr:nvSpPr>
        <xdr:cNvPr id="388" name="テキスト ボックス 387"/>
        <xdr:cNvSpPr txBox="1"/>
      </xdr:nvSpPr>
      <xdr:spPr>
        <a:xfrm>
          <a:off x="939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12700</xdr:rowOff>
    </xdr:from>
    <xdr:to>
      <xdr:col>7</xdr:col>
      <xdr:colOff>66675</xdr:colOff>
      <xdr:row>72</xdr:row>
      <xdr:rowOff>114300</xdr:rowOff>
    </xdr:to>
    <xdr:sp macro="" textlink="">
      <xdr:nvSpPr>
        <xdr:cNvPr id="394" name="円/楕円 393"/>
        <xdr:cNvSpPr/>
      </xdr:nvSpPr>
      <xdr:spPr>
        <a:xfrm>
          <a:off x="47752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92727</xdr:rowOff>
    </xdr:from>
    <xdr:ext cx="762000" cy="259045"/>
    <xdr:sp macro="" textlink="">
      <xdr:nvSpPr>
        <xdr:cNvPr id="395" name="公債費該当値テキスト"/>
        <xdr:cNvSpPr txBox="1"/>
      </xdr:nvSpPr>
      <xdr:spPr>
        <a:xfrm>
          <a:off x="4914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101600</xdr:rowOff>
    </xdr:from>
    <xdr:to>
      <xdr:col>5</xdr:col>
      <xdr:colOff>600075</xdr:colOff>
      <xdr:row>73</xdr:row>
      <xdr:rowOff>31750</xdr:rowOff>
    </xdr:to>
    <xdr:sp macro="" textlink="">
      <xdr:nvSpPr>
        <xdr:cNvPr id="396" name="円/楕円 395"/>
        <xdr:cNvSpPr/>
      </xdr:nvSpPr>
      <xdr:spPr>
        <a:xfrm>
          <a:off x="3937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41927</xdr:rowOff>
    </xdr:from>
    <xdr:ext cx="736600" cy="259045"/>
    <xdr:sp macro="" textlink="">
      <xdr:nvSpPr>
        <xdr:cNvPr id="397" name="テキスト ボックス 396"/>
        <xdr:cNvSpPr txBox="1"/>
      </xdr:nvSpPr>
      <xdr:spPr>
        <a:xfrm>
          <a:off x="3606800" y="1221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152400</xdr:rowOff>
    </xdr:from>
    <xdr:to>
      <xdr:col>4</xdr:col>
      <xdr:colOff>396875</xdr:colOff>
      <xdr:row>73</xdr:row>
      <xdr:rowOff>82550</xdr:rowOff>
    </xdr:to>
    <xdr:sp macro="" textlink="">
      <xdr:nvSpPr>
        <xdr:cNvPr id="398" name="円/楕円 397"/>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92727</xdr:rowOff>
    </xdr:from>
    <xdr:ext cx="762000" cy="259045"/>
    <xdr:sp macro="" textlink="">
      <xdr:nvSpPr>
        <xdr:cNvPr id="399" name="テキスト ボックス 398"/>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19050</xdr:rowOff>
    </xdr:from>
    <xdr:to>
      <xdr:col>3</xdr:col>
      <xdr:colOff>193675</xdr:colOff>
      <xdr:row>73</xdr:row>
      <xdr:rowOff>120650</xdr:rowOff>
    </xdr:to>
    <xdr:sp macro="" textlink="">
      <xdr:nvSpPr>
        <xdr:cNvPr id="400" name="円/楕円 399"/>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130827</xdr:rowOff>
    </xdr:from>
    <xdr:ext cx="762000" cy="259045"/>
    <xdr:sp macro="" textlink="">
      <xdr:nvSpPr>
        <xdr:cNvPr id="401" name="テキスト ボックス 400"/>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165100</xdr:rowOff>
    </xdr:from>
    <xdr:to>
      <xdr:col>1</xdr:col>
      <xdr:colOff>676275</xdr:colOff>
      <xdr:row>73</xdr:row>
      <xdr:rowOff>95250</xdr:rowOff>
    </xdr:to>
    <xdr:sp macro="" textlink="">
      <xdr:nvSpPr>
        <xdr:cNvPr id="402" name="円/楕円 401"/>
        <xdr:cNvSpPr/>
      </xdr:nvSpPr>
      <xdr:spPr>
        <a:xfrm>
          <a:off x="1270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105427</xdr:rowOff>
    </xdr:from>
    <xdr:ext cx="762000" cy="259045"/>
    <xdr:sp macro="" textlink="">
      <xdr:nvSpPr>
        <xdr:cNvPr id="403" name="テキスト ボックス 402"/>
        <xdr:cNvSpPr txBox="1"/>
      </xdr:nvSpPr>
      <xdr:spPr>
        <a:xfrm>
          <a:off x="9398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公債費以外に係る経常収支比率が類似団体や全国平均を上回っているのは、扶助費が主な要因です。扶助費は経常経費全体の</a:t>
          </a:r>
          <a:r>
            <a:rPr kumimoji="1" lang="en-US" altLang="ja-JP" sz="1300">
              <a:latin typeface="ＭＳ Ｐゴシック"/>
            </a:rPr>
            <a:t>26</a:t>
          </a:r>
          <a:r>
            <a:rPr kumimoji="1" lang="ja-JP" altLang="en-US" sz="1300">
              <a:latin typeface="ＭＳ Ｐゴシック"/>
            </a:rPr>
            <a:t>％を占め、年々増加しています。今後も少子高齢化に伴う社会福祉関連経費の増加に対し、限られた財源を有効活用し、持続可能な市政運営を推進します。</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50800</xdr:rowOff>
    </xdr:to>
    <xdr:cxnSp macro="">
      <xdr:nvCxnSpPr>
        <xdr:cNvPr id="436" name="直線コネクタ 435"/>
        <xdr:cNvCxnSpPr/>
      </xdr:nvCxnSpPr>
      <xdr:spPr>
        <a:xfrm>
          <a:off x="15671800" y="1339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8907</xdr:rowOff>
    </xdr:from>
    <xdr:ext cx="762000" cy="259045"/>
    <xdr:sp macro="" textlink="">
      <xdr:nvSpPr>
        <xdr:cNvPr id="437"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20320</xdr:rowOff>
    </xdr:to>
    <xdr:cxnSp macro="">
      <xdr:nvCxnSpPr>
        <xdr:cNvPr id="439" name="直線コネクタ 438"/>
        <xdr:cNvCxnSpPr/>
      </xdr:nvCxnSpPr>
      <xdr:spPr>
        <a:xfrm>
          <a:off x="14782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41" name="テキスト ボックス 440"/>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78</xdr:row>
      <xdr:rowOff>12700</xdr:rowOff>
    </xdr:to>
    <xdr:cxnSp macro="">
      <xdr:nvCxnSpPr>
        <xdr:cNvPr id="442" name="直線コネクタ 441"/>
        <xdr:cNvCxnSpPr/>
      </xdr:nvCxnSpPr>
      <xdr:spPr>
        <a:xfrm>
          <a:off x="13893800" y="13279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4" name="テキスト ボックス 443"/>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78</xdr:row>
      <xdr:rowOff>66039</xdr:rowOff>
    </xdr:to>
    <xdr:cxnSp macro="">
      <xdr:nvCxnSpPr>
        <xdr:cNvPr id="445" name="直線コネクタ 444"/>
        <xdr:cNvCxnSpPr/>
      </xdr:nvCxnSpPr>
      <xdr:spPr>
        <a:xfrm flipV="1">
          <a:off x="13004800" y="132791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7" name="テキスト ボックス 44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9" name="テキスト ボックス 44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5" name="円/楕円 454"/>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6"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57" name="円/楕円 456"/>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58" name="テキスト ボックス 457"/>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9" name="円/楕円 458"/>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60" name="テキスト ボックス 459"/>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61" name="円/楕円 460"/>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62" name="テキスト ボックス 461"/>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63" name="円/楕円 462"/>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101616</xdr:rowOff>
    </xdr:from>
    <xdr:ext cx="762000" cy="259045"/>
    <xdr:sp macro="" textlink="">
      <xdr:nvSpPr>
        <xdr:cNvPr id="464" name="テキスト ボックス 463"/>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岐阜県可児市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123651</xdr:rowOff>
    </xdr:from>
    <xdr:ext cx="762000" cy="259045"/>
    <xdr:sp macro="" textlink="">
      <xdr:nvSpPr>
        <xdr:cNvPr id="46" name="人口1人当たり決算額の推移最小値テキスト130"/>
        <xdr:cNvSpPr txBox="1"/>
      </xdr:nvSpPr>
      <xdr:spPr>
        <a:xfrm>
          <a:off x="5740400" y="360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83757</xdr:rowOff>
    </xdr:from>
    <xdr:to>
      <xdr:col>4</xdr:col>
      <xdr:colOff>1117600</xdr:colOff>
      <xdr:row>20</xdr:row>
      <xdr:rowOff>113474</xdr:rowOff>
    </xdr:to>
    <xdr:cxnSp macro="">
      <xdr:nvCxnSpPr>
        <xdr:cNvPr id="50" name="直線コネクタ 49"/>
        <xdr:cNvCxnSpPr/>
      </xdr:nvCxnSpPr>
      <xdr:spPr bwMode="auto">
        <a:xfrm>
          <a:off x="5003800" y="3560382"/>
          <a:ext cx="647700" cy="29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84955</xdr:rowOff>
    </xdr:from>
    <xdr:ext cx="762000" cy="259045"/>
    <xdr:sp macro="" textlink="">
      <xdr:nvSpPr>
        <xdr:cNvPr id="51" name="人口1人当たり決算額の推移平均値テキスト130"/>
        <xdr:cNvSpPr txBox="1"/>
      </xdr:nvSpPr>
      <xdr:spPr>
        <a:xfrm>
          <a:off x="5740400" y="2532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83757</xdr:rowOff>
    </xdr:from>
    <xdr:to>
      <xdr:col>4</xdr:col>
      <xdr:colOff>469900</xdr:colOff>
      <xdr:row>20</xdr:row>
      <xdr:rowOff>87719</xdr:rowOff>
    </xdr:to>
    <xdr:cxnSp macro="">
      <xdr:nvCxnSpPr>
        <xdr:cNvPr id="53" name="直線コネクタ 52"/>
        <xdr:cNvCxnSpPr/>
      </xdr:nvCxnSpPr>
      <xdr:spPr bwMode="auto">
        <a:xfrm flipV="1">
          <a:off x="4305300" y="3560382"/>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67695</xdr:rowOff>
    </xdr:from>
    <xdr:ext cx="736600" cy="259045"/>
    <xdr:sp macro="" textlink="">
      <xdr:nvSpPr>
        <xdr:cNvPr id="55" name="テキスト ボックス 54"/>
        <xdr:cNvSpPr txBox="1"/>
      </xdr:nvSpPr>
      <xdr:spPr>
        <a:xfrm>
          <a:off x="4622800" y="251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103873</xdr:rowOff>
    </xdr:from>
    <xdr:to>
      <xdr:col>3</xdr:col>
      <xdr:colOff>904875</xdr:colOff>
      <xdr:row>20</xdr:row>
      <xdr:rowOff>87719</xdr:rowOff>
    </xdr:to>
    <xdr:cxnSp macro="">
      <xdr:nvCxnSpPr>
        <xdr:cNvPr id="56" name="直線コネクタ 55"/>
        <xdr:cNvCxnSpPr/>
      </xdr:nvCxnSpPr>
      <xdr:spPr bwMode="auto">
        <a:xfrm>
          <a:off x="3606800" y="3409048"/>
          <a:ext cx="698500" cy="15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8335</xdr:rowOff>
    </xdr:from>
    <xdr:ext cx="762000" cy="259045"/>
    <xdr:sp macro="" textlink="">
      <xdr:nvSpPr>
        <xdr:cNvPr id="58" name="テキスト ボックス 57"/>
        <xdr:cNvSpPr txBox="1"/>
      </xdr:nvSpPr>
      <xdr:spPr>
        <a:xfrm>
          <a:off x="3924300" y="24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103873</xdr:rowOff>
    </xdr:from>
    <xdr:to>
      <xdr:col>3</xdr:col>
      <xdr:colOff>206375</xdr:colOff>
      <xdr:row>19</xdr:row>
      <xdr:rowOff>107874</xdr:rowOff>
    </xdr:to>
    <xdr:cxnSp macro="">
      <xdr:nvCxnSpPr>
        <xdr:cNvPr id="59" name="直線コネクタ 58"/>
        <xdr:cNvCxnSpPr/>
      </xdr:nvCxnSpPr>
      <xdr:spPr bwMode="auto">
        <a:xfrm flipV="1">
          <a:off x="2908300" y="3409048"/>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79430</xdr:rowOff>
    </xdr:from>
    <xdr:ext cx="762000" cy="259045"/>
    <xdr:sp macro="" textlink="">
      <xdr:nvSpPr>
        <xdr:cNvPr id="61" name="テキスト ボックス 60"/>
        <xdr:cNvSpPr txBox="1"/>
      </xdr:nvSpPr>
      <xdr:spPr>
        <a:xfrm>
          <a:off x="32258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121988</xdr:rowOff>
    </xdr:from>
    <xdr:ext cx="762000" cy="259045"/>
    <xdr:sp macro="" textlink="">
      <xdr:nvSpPr>
        <xdr:cNvPr id="63" name="テキスト ボックス 62"/>
        <xdr:cNvSpPr txBox="1"/>
      </xdr:nvSpPr>
      <xdr:spPr>
        <a:xfrm>
          <a:off x="25273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62674</xdr:rowOff>
    </xdr:from>
    <xdr:to>
      <xdr:col>5</xdr:col>
      <xdr:colOff>34925</xdr:colOff>
      <xdr:row>20</xdr:row>
      <xdr:rowOff>164274</xdr:rowOff>
    </xdr:to>
    <xdr:sp macro="" textlink="">
      <xdr:nvSpPr>
        <xdr:cNvPr id="69" name="円/楕円 68"/>
        <xdr:cNvSpPr/>
      </xdr:nvSpPr>
      <xdr:spPr bwMode="auto">
        <a:xfrm>
          <a:off x="5600700" y="3539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142701</xdr:rowOff>
    </xdr:from>
    <xdr:ext cx="762000" cy="259045"/>
    <xdr:sp macro="" textlink="">
      <xdr:nvSpPr>
        <xdr:cNvPr id="70" name="人口1人当たり決算額の推移該当値テキスト130"/>
        <xdr:cNvSpPr txBox="1"/>
      </xdr:nvSpPr>
      <xdr:spPr>
        <a:xfrm>
          <a:off x="5740400" y="344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49,105</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32957</xdr:rowOff>
    </xdr:from>
    <xdr:to>
      <xdr:col>4</xdr:col>
      <xdr:colOff>520700</xdr:colOff>
      <xdr:row>20</xdr:row>
      <xdr:rowOff>134557</xdr:rowOff>
    </xdr:to>
    <xdr:sp macro="" textlink="">
      <xdr:nvSpPr>
        <xdr:cNvPr id="71" name="円/楕円 70"/>
        <xdr:cNvSpPr/>
      </xdr:nvSpPr>
      <xdr:spPr bwMode="auto">
        <a:xfrm>
          <a:off x="4953000" y="350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119334</xdr:rowOff>
    </xdr:from>
    <xdr:ext cx="736600" cy="259045"/>
    <xdr:sp macro="" textlink="">
      <xdr:nvSpPr>
        <xdr:cNvPr id="72" name="テキスト ボックス 71"/>
        <xdr:cNvSpPr txBox="1"/>
      </xdr:nvSpPr>
      <xdr:spPr>
        <a:xfrm>
          <a:off x="4622800" y="359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36919</xdr:rowOff>
    </xdr:from>
    <xdr:to>
      <xdr:col>3</xdr:col>
      <xdr:colOff>955675</xdr:colOff>
      <xdr:row>20</xdr:row>
      <xdr:rowOff>138519</xdr:rowOff>
    </xdr:to>
    <xdr:sp macro="" textlink="">
      <xdr:nvSpPr>
        <xdr:cNvPr id="73" name="円/楕円 72"/>
        <xdr:cNvSpPr/>
      </xdr:nvSpPr>
      <xdr:spPr bwMode="auto">
        <a:xfrm>
          <a:off x="4254500" y="351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123296</xdr:rowOff>
    </xdr:from>
    <xdr:ext cx="762000" cy="259045"/>
    <xdr:sp macro="" textlink="">
      <xdr:nvSpPr>
        <xdr:cNvPr id="74" name="テキスト ボックス 73"/>
        <xdr:cNvSpPr txBox="1"/>
      </xdr:nvSpPr>
      <xdr:spPr>
        <a:xfrm>
          <a:off x="3924300" y="359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53073</xdr:rowOff>
    </xdr:from>
    <xdr:to>
      <xdr:col>3</xdr:col>
      <xdr:colOff>257175</xdr:colOff>
      <xdr:row>19</xdr:row>
      <xdr:rowOff>154673</xdr:rowOff>
    </xdr:to>
    <xdr:sp macro="" textlink="">
      <xdr:nvSpPr>
        <xdr:cNvPr id="75" name="円/楕円 74"/>
        <xdr:cNvSpPr/>
      </xdr:nvSpPr>
      <xdr:spPr bwMode="auto">
        <a:xfrm>
          <a:off x="3556000" y="335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139450</xdr:rowOff>
    </xdr:from>
    <xdr:ext cx="762000" cy="259045"/>
    <xdr:sp macro="" textlink="">
      <xdr:nvSpPr>
        <xdr:cNvPr id="76" name="テキスト ボックス 75"/>
        <xdr:cNvSpPr txBox="1"/>
      </xdr:nvSpPr>
      <xdr:spPr>
        <a:xfrm>
          <a:off x="3225800" y="344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57074</xdr:rowOff>
    </xdr:from>
    <xdr:to>
      <xdr:col>2</xdr:col>
      <xdr:colOff>692150</xdr:colOff>
      <xdr:row>19</xdr:row>
      <xdr:rowOff>158674</xdr:rowOff>
    </xdr:to>
    <xdr:sp macro="" textlink="">
      <xdr:nvSpPr>
        <xdr:cNvPr id="77" name="円/楕円 76"/>
        <xdr:cNvSpPr/>
      </xdr:nvSpPr>
      <xdr:spPr bwMode="auto">
        <a:xfrm>
          <a:off x="2857500" y="336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143451</xdr:rowOff>
    </xdr:from>
    <xdr:ext cx="762000" cy="259045"/>
    <xdr:sp macro="" textlink="">
      <xdr:nvSpPr>
        <xdr:cNvPr id="78" name="テキスト ボックス 77"/>
        <xdr:cNvSpPr txBox="1"/>
      </xdr:nvSpPr>
      <xdr:spPr>
        <a:xfrm>
          <a:off x="2527300" y="344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94520</xdr:rowOff>
    </xdr:from>
    <xdr:ext cx="762000" cy="259045"/>
    <xdr:sp macro="" textlink="">
      <xdr:nvSpPr>
        <xdr:cNvPr id="106" name="人口1人当たり決算額の推移最小値テキスト445"/>
        <xdr:cNvSpPr txBox="1"/>
      </xdr:nvSpPr>
      <xdr:spPr>
        <a:xfrm>
          <a:off x="5740400" y="75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212816</xdr:rowOff>
    </xdr:from>
    <xdr:to>
      <xdr:col>4</xdr:col>
      <xdr:colOff>1117600</xdr:colOff>
      <xdr:row>38</xdr:row>
      <xdr:rowOff>84343</xdr:rowOff>
    </xdr:to>
    <xdr:cxnSp macro="">
      <xdr:nvCxnSpPr>
        <xdr:cNvPr id="110" name="直線コネクタ 109"/>
        <xdr:cNvCxnSpPr/>
      </xdr:nvCxnSpPr>
      <xdr:spPr bwMode="auto">
        <a:xfrm>
          <a:off x="5003800" y="7337516"/>
          <a:ext cx="647700" cy="21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257091</xdr:rowOff>
    </xdr:from>
    <xdr:ext cx="762000" cy="259045"/>
    <xdr:sp macro="" textlink="">
      <xdr:nvSpPr>
        <xdr:cNvPr id="111" name="人口1人当たり決算額の推移平均値テキスト445"/>
        <xdr:cNvSpPr txBox="1"/>
      </xdr:nvSpPr>
      <xdr:spPr>
        <a:xfrm>
          <a:off x="5740400" y="6524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124851</xdr:rowOff>
    </xdr:from>
    <xdr:to>
      <xdr:col>4</xdr:col>
      <xdr:colOff>469900</xdr:colOff>
      <xdr:row>37</xdr:row>
      <xdr:rowOff>212816</xdr:rowOff>
    </xdr:to>
    <xdr:cxnSp macro="">
      <xdr:nvCxnSpPr>
        <xdr:cNvPr id="113" name="直線コネクタ 112"/>
        <xdr:cNvCxnSpPr/>
      </xdr:nvCxnSpPr>
      <xdr:spPr bwMode="auto">
        <a:xfrm>
          <a:off x="4305300" y="7249551"/>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87302</xdr:rowOff>
    </xdr:from>
    <xdr:ext cx="736600" cy="259045"/>
    <xdr:sp macro="" textlink="">
      <xdr:nvSpPr>
        <xdr:cNvPr id="115" name="テキスト ボックス 114"/>
        <xdr:cNvSpPr txBox="1"/>
      </xdr:nvSpPr>
      <xdr:spPr>
        <a:xfrm>
          <a:off x="4622800" y="63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51699</xdr:rowOff>
    </xdr:from>
    <xdr:to>
      <xdr:col>3</xdr:col>
      <xdr:colOff>904875</xdr:colOff>
      <xdr:row>37</xdr:row>
      <xdr:rowOff>124851</xdr:rowOff>
    </xdr:to>
    <xdr:cxnSp macro="">
      <xdr:nvCxnSpPr>
        <xdr:cNvPr id="116" name="直線コネクタ 115"/>
        <xdr:cNvCxnSpPr/>
      </xdr:nvCxnSpPr>
      <xdr:spPr bwMode="auto">
        <a:xfrm>
          <a:off x="3606800" y="7176399"/>
          <a:ext cx="698500" cy="7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134727</xdr:rowOff>
    </xdr:from>
    <xdr:to>
      <xdr:col>3</xdr:col>
      <xdr:colOff>206375</xdr:colOff>
      <xdr:row>37</xdr:row>
      <xdr:rowOff>51699</xdr:rowOff>
    </xdr:to>
    <xdr:cxnSp macro="">
      <xdr:nvCxnSpPr>
        <xdr:cNvPr id="119" name="直線コネクタ 118"/>
        <xdr:cNvCxnSpPr/>
      </xdr:nvCxnSpPr>
      <xdr:spPr bwMode="auto">
        <a:xfrm>
          <a:off x="2908300" y="7087977"/>
          <a:ext cx="698500" cy="8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141297</xdr:rowOff>
    </xdr:from>
    <xdr:ext cx="762000" cy="259045"/>
    <xdr:sp macro="" textlink="">
      <xdr:nvSpPr>
        <xdr:cNvPr id="123" name="テキスト ボックス 122"/>
        <xdr:cNvSpPr txBox="1"/>
      </xdr:nvSpPr>
      <xdr:spPr>
        <a:xfrm>
          <a:off x="2527300" y="64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38</xdr:row>
      <xdr:rowOff>33543</xdr:rowOff>
    </xdr:from>
    <xdr:to>
      <xdr:col>5</xdr:col>
      <xdr:colOff>34925</xdr:colOff>
      <xdr:row>38</xdr:row>
      <xdr:rowOff>135143</xdr:rowOff>
    </xdr:to>
    <xdr:sp macro="" textlink="">
      <xdr:nvSpPr>
        <xdr:cNvPr id="129" name="円/楕円 128"/>
        <xdr:cNvSpPr/>
      </xdr:nvSpPr>
      <xdr:spPr bwMode="auto">
        <a:xfrm>
          <a:off x="5600700" y="750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285020</xdr:rowOff>
    </xdr:from>
    <xdr:ext cx="762000" cy="259045"/>
    <xdr:sp macro="" textlink="">
      <xdr:nvSpPr>
        <xdr:cNvPr id="130" name="人口1人当たり決算額の推移該当値テキスト445"/>
        <xdr:cNvSpPr txBox="1"/>
      </xdr:nvSpPr>
      <xdr:spPr>
        <a:xfrm>
          <a:off x="5740400" y="74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162016</xdr:rowOff>
    </xdr:from>
    <xdr:to>
      <xdr:col>4</xdr:col>
      <xdr:colOff>520700</xdr:colOff>
      <xdr:row>37</xdr:row>
      <xdr:rowOff>263616</xdr:rowOff>
    </xdr:to>
    <xdr:sp macro="" textlink="">
      <xdr:nvSpPr>
        <xdr:cNvPr id="131" name="円/楕円 130"/>
        <xdr:cNvSpPr/>
      </xdr:nvSpPr>
      <xdr:spPr bwMode="auto">
        <a:xfrm>
          <a:off x="4953000" y="728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248393</xdr:rowOff>
    </xdr:from>
    <xdr:ext cx="736600" cy="259045"/>
    <xdr:sp macro="" textlink="">
      <xdr:nvSpPr>
        <xdr:cNvPr id="132" name="テキスト ボックス 131"/>
        <xdr:cNvSpPr txBox="1"/>
      </xdr:nvSpPr>
      <xdr:spPr>
        <a:xfrm>
          <a:off x="4622800" y="7373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74051</xdr:rowOff>
    </xdr:from>
    <xdr:to>
      <xdr:col>3</xdr:col>
      <xdr:colOff>955675</xdr:colOff>
      <xdr:row>37</xdr:row>
      <xdr:rowOff>175651</xdr:rowOff>
    </xdr:to>
    <xdr:sp macro="" textlink="">
      <xdr:nvSpPr>
        <xdr:cNvPr id="133" name="円/楕円 132"/>
        <xdr:cNvSpPr/>
      </xdr:nvSpPr>
      <xdr:spPr bwMode="auto">
        <a:xfrm>
          <a:off x="4254500" y="719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160428</xdr:rowOff>
    </xdr:from>
    <xdr:ext cx="762000" cy="259045"/>
    <xdr:sp macro="" textlink="">
      <xdr:nvSpPr>
        <xdr:cNvPr id="134" name="テキスト ボックス 133"/>
        <xdr:cNvSpPr txBox="1"/>
      </xdr:nvSpPr>
      <xdr:spPr>
        <a:xfrm>
          <a:off x="3924300" y="728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899</xdr:rowOff>
    </xdr:from>
    <xdr:to>
      <xdr:col>3</xdr:col>
      <xdr:colOff>257175</xdr:colOff>
      <xdr:row>37</xdr:row>
      <xdr:rowOff>102499</xdr:rowOff>
    </xdr:to>
    <xdr:sp macro="" textlink="">
      <xdr:nvSpPr>
        <xdr:cNvPr id="135" name="円/楕円 134"/>
        <xdr:cNvSpPr/>
      </xdr:nvSpPr>
      <xdr:spPr bwMode="auto">
        <a:xfrm>
          <a:off x="3556000" y="7125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87276</xdr:rowOff>
    </xdr:from>
    <xdr:ext cx="762000" cy="259045"/>
    <xdr:sp macro="" textlink="">
      <xdr:nvSpPr>
        <xdr:cNvPr id="136" name="テキスト ボックス 135"/>
        <xdr:cNvSpPr txBox="1"/>
      </xdr:nvSpPr>
      <xdr:spPr>
        <a:xfrm>
          <a:off x="3225800" y="721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83927</xdr:rowOff>
    </xdr:from>
    <xdr:to>
      <xdr:col>2</xdr:col>
      <xdr:colOff>692150</xdr:colOff>
      <xdr:row>37</xdr:row>
      <xdr:rowOff>14077</xdr:rowOff>
    </xdr:to>
    <xdr:sp macro="" textlink="">
      <xdr:nvSpPr>
        <xdr:cNvPr id="137" name="円/楕円 136"/>
        <xdr:cNvSpPr/>
      </xdr:nvSpPr>
      <xdr:spPr bwMode="auto">
        <a:xfrm>
          <a:off x="2857500" y="703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170304</xdr:rowOff>
    </xdr:from>
    <xdr:ext cx="762000" cy="259045"/>
    <xdr:sp macro="" textlink="">
      <xdr:nvSpPr>
        <xdr:cNvPr id="138" name="テキスト ボックス 137"/>
        <xdr:cNvSpPr txBox="1"/>
      </xdr:nvSpPr>
      <xdr:spPr>
        <a:xfrm>
          <a:off x="2527300" y="712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実質収支額については継続的に黒字を確保しています。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財政調整基金は適切に財源を確保してきたことや、決算剰余金もあり、最終的に取崩しは行わず、残高を増加させてきました。平成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将来の公共施設更新に備え、公共施設整備基金（特定目的基金）へ優先的に積立を行い、財政調整基金への積立は最小限に留めています。よって実質的な黒字要素が縮減したため、実質単年度収支は減少傾向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各会計ともに黒字を維持しており、健全な財政状況を維持しています。今後もこの状況を維持するよう財政の健全化に努めていきます。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地方債の新規発行額を元金償還額以内に抑制</a:t>
          </a:r>
          <a:r>
            <a:rPr kumimoji="1" lang="ja-JP" altLang="en-US" sz="1100">
              <a:solidFill>
                <a:schemeClr val="dk1"/>
              </a:solidFill>
              <a:effectLst/>
              <a:latin typeface="+mn-lt"/>
              <a:ea typeface="+mn-ea"/>
              <a:cs typeface="+mn-cs"/>
            </a:rPr>
            <a:t>してきた</a:t>
          </a:r>
          <a:r>
            <a:rPr kumimoji="1" lang="ja-JP" altLang="ja-JP" sz="1100">
              <a:solidFill>
                <a:schemeClr val="dk1"/>
              </a:solidFill>
              <a:effectLst/>
              <a:latin typeface="+mn-lt"/>
              <a:ea typeface="+mn-ea"/>
              <a:cs typeface="+mn-cs"/>
            </a:rPr>
            <a:t>ことで、</a:t>
          </a:r>
          <a:r>
            <a:rPr kumimoji="1" lang="ja-JP" altLang="en-US" sz="1100">
              <a:solidFill>
                <a:schemeClr val="dk1"/>
              </a:solidFill>
              <a:effectLst/>
              <a:latin typeface="+mn-lt"/>
              <a:ea typeface="+mn-ea"/>
              <a:cs typeface="+mn-cs"/>
            </a:rPr>
            <a:t>公債費負担は徐々に減少してきています。また、一部事務組合（可茂衛生施設利用組合）の起こした地方債の一部が償還終了に伴い、負担金が減少したことも、実質公債費比率が減少した大きな要因となっています。</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市の</a:t>
          </a:r>
          <a:r>
            <a:rPr kumimoji="1" lang="ja-JP" altLang="ja-JP" sz="1100">
              <a:solidFill>
                <a:schemeClr val="dk1"/>
              </a:solidFill>
              <a:effectLst/>
              <a:latin typeface="+mn-lt"/>
              <a:ea typeface="+mn-ea"/>
              <a:cs typeface="+mn-cs"/>
            </a:rPr>
            <a:t>大型事業の実施に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、地方債発行額が増加する見込みですが、交付税</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の有利な地方債を選択するなど、実質公債費比率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急激</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しないよう、</a:t>
          </a:r>
          <a:r>
            <a:rPr kumimoji="1" lang="ja-JP" altLang="ja-JP" sz="1100">
              <a:solidFill>
                <a:schemeClr val="dk1"/>
              </a:solidFill>
              <a:effectLst/>
              <a:latin typeface="+mn-lt"/>
              <a:ea typeface="+mn-ea"/>
              <a:cs typeface="+mn-cs"/>
            </a:rPr>
            <a:t>地方債発行を適切に管理してい</a:t>
          </a:r>
          <a:r>
            <a:rPr kumimoji="1" lang="ja-JP" altLang="en-US" sz="1100">
              <a:solidFill>
                <a:schemeClr val="dk1"/>
              </a:solidFill>
              <a:effectLst/>
              <a:latin typeface="+mn-lt"/>
              <a:ea typeface="+mn-ea"/>
              <a:cs typeface="+mn-cs"/>
            </a:rPr>
            <a:t>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地方債の新規発行抑制の取り組みの効果により、一般会計の地方債現在高は平成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1,893</a:t>
          </a:r>
          <a:r>
            <a:rPr kumimoji="1" lang="ja-JP" altLang="en-US" sz="1400">
              <a:latin typeface="ＭＳ ゴシック" pitchFamily="49" charset="-128"/>
              <a:ea typeface="ＭＳ ゴシック" pitchFamily="49" charset="-128"/>
            </a:rPr>
            <a:t>百万円減少しました。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組合等負担等見込額についても、可茂衛生施設利用組合の地方債償還終了に伴い、大きく減少しています。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また、歳入歳出の適正な管理により、決算剰余金等を財政調整基金・公共施設整備基金へ積立を行うことにより、将来世代への過度な負担が残らないよう努めています。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29332479</v>
      </c>
      <c r="BO4" s="349"/>
      <c r="BP4" s="349"/>
      <c r="BQ4" s="349"/>
      <c r="BR4" s="349"/>
      <c r="BS4" s="349"/>
      <c r="BT4" s="349"/>
      <c r="BU4" s="350"/>
      <c r="BV4" s="348">
        <v>29853062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27974260</v>
      </c>
      <c r="BO5" s="386"/>
      <c r="BP5" s="386"/>
      <c r="BQ5" s="386"/>
      <c r="BR5" s="386"/>
      <c r="BS5" s="386"/>
      <c r="BT5" s="386"/>
      <c r="BU5" s="387"/>
      <c r="BV5" s="385">
        <v>27967913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88.5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1358219</v>
      </c>
      <c r="BO6" s="386"/>
      <c r="BP6" s="386"/>
      <c r="BQ6" s="386"/>
      <c r="BR6" s="386"/>
      <c r="BS6" s="386"/>
      <c r="BT6" s="386"/>
      <c r="BU6" s="387"/>
      <c r="BV6" s="385">
        <v>1885149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252512</v>
      </c>
      <c r="BO7" s="386"/>
      <c r="BP7" s="386"/>
      <c r="BQ7" s="386"/>
      <c r="BR7" s="386"/>
      <c r="BS7" s="386"/>
      <c r="BT7" s="386"/>
      <c r="BU7" s="387"/>
      <c r="BV7" s="385">
        <v>182443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18549235</v>
      </c>
      <c r="CU7" s="386"/>
      <c r="CV7" s="386"/>
      <c r="CW7" s="386"/>
      <c r="CX7" s="386"/>
      <c r="CY7" s="386"/>
      <c r="CZ7" s="386"/>
      <c r="DA7" s="387"/>
      <c r="DB7" s="385">
        <v>18906436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1105707</v>
      </c>
      <c r="BO8" s="386"/>
      <c r="BP8" s="386"/>
      <c r="BQ8" s="386"/>
      <c r="BR8" s="386"/>
      <c r="BS8" s="386"/>
      <c r="BT8" s="386"/>
      <c r="BU8" s="387"/>
      <c r="BV8" s="385">
        <v>1702706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97436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-596999</v>
      </c>
      <c r="BO9" s="386"/>
      <c r="BP9" s="386"/>
      <c r="BQ9" s="386"/>
      <c r="BR9" s="386"/>
      <c r="BS9" s="386"/>
      <c r="BT9" s="386"/>
      <c r="BU9" s="387"/>
      <c r="BV9" s="385">
        <v>103103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9.6999999999999993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97686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495152</v>
      </c>
      <c r="BO10" s="386"/>
      <c r="BP10" s="386"/>
      <c r="BQ10" s="386"/>
      <c r="BR10" s="386"/>
      <c r="BS10" s="386"/>
      <c r="BT10" s="386"/>
      <c r="BU10" s="387"/>
      <c r="BV10" s="385">
        <v>133292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100944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95591</v>
      </c>
      <c r="S13" s="467"/>
      <c r="T13" s="467"/>
      <c r="U13" s="467"/>
      <c r="V13" s="468"/>
      <c r="W13" s="401" t="s">
        <v>124</v>
      </c>
      <c r="X13" s="402"/>
      <c r="Y13" s="402"/>
      <c r="Z13" s="402"/>
      <c r="AA13" s="402"/>
      <c r="AB13" s="392"/>
      <c r="AC13" s="436">
        <v>657</v>
      </c>
      <c r="AD13" s="437"/>
      <c r="AE13" s="437"/>
      <c r="AF13" s="437"/>
      <c r="AG13" s="476"/>
      <c r="AH13" s="436">
        <v>924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-101847</v>
      </c>
      <c r="BO13" s="386"/>
      <c r="BP13" s="386"/>
      <c r="BQ13" s="386"/>
      <c r="BR13" s="386"/>
      <c r="BS13" s="386"/>
      <c r="BT13" s="386"/>
      <c r="BU13" s="387"/>
      <c r="BV13" s="385">
        <v>236395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100815</v>
      </c>
      <c r="S14" s="467"/>
      <c r="T14" s="467"/>
      <c r="U14" s="467"/>
      <c r="V14" s="468"/>
      <c r="W14" s="375"/>
      <c r="X14" s="376"/>
      <c r="Y14" s="376"/>
      <c r="Z14" s="376"/>
      <c r="AA14" s="376"/>
      <c r="AB14" s="365"/>
      <c r="AC14" s="469">
        <v>1.4</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95637</v>
      </c>
      <c r="S15" s="467"/>
      <c r="T15" s="467"/>
      <c r="U15" s="467"/>
      <c r="V15" s="468"/>
      <c r="W15" s="401" t="s">
        <v>131</v>
      </c>
      <c r="X15" s="402"/>
      <c r="Y15" s="402"/>
      <c r="Z15" s="402"/>
      <c r="AA15" s="402"/>
      <c r="AB15" s="392"/>
      <c r="AC15" s="436">
        <v>16907</v>
      </c>
      <c r="AD15" s="437"/>
      <c r="AE15" s="437"/>
      <c r="AF15" s="437"/>
      <c r="AG15" s="476"/>
      <c r="AH15" s="436">
        <v>17684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11343591</v>
      </c>
      <c r="BO15" s="349"/>
      <c r="BP15" s="349"/>
      <c r="BQ15" s="349"/>
      <c r="BR15" s="349"/>
      <c r="BS15" s="349"/>
      <c r="BT15" s="349"/>
      <c r="BU15" s="350"/>
      <c r="BV15" s="348">
        <v>11314511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37.299999999999997</v>
      </c>
      <c r="AD16" s="470"/>
      <c r="AE16" s="470"/>
      <c r="AF16" s="470"/>
      <c r="AG16" s="471"/>
      <c r="AH16" s="469">
        <v>34.9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13290499</v>
      </c>
      <c r="BO16" s="386"/>
      <c r="BP16" s="386"/>
      <c r="BQ16" s="386"/>
      <c r="BR16" s="386"/>
      <c r="BS16" s="386"/>
      <c r="BT16" s="386"/>
      <c r="BU16" s="387"/>
      <c r="BV16" s="385">
        <v>13301344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27775</v>
      </c>
      <c r="AD17" s="437"/>
      <c r="AE17" s="437"/>
      <c r="AF17" s="437"/>
      <c r="AG17" s="476"/>
      <c r="AH17" s="436">
        <v>31676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14612348</v>
      </c>
      <c r="BO17" s="386"/>
      <c r="BP17" s="386"/>
      <c r="BQ17" s="386"/>
      <c r="BR17" s="386"/>
      <c r="BS17" s="386"/>
      <c r="BT17" s="386"/>
      <c r="BU17" s="387"/>
      <c r="BV17" s="385">
        <v>14645057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87.57</v>
      </c>
      <c r="M18" s="498"/>
      <c r="N18" s="498"/>
      <c r="O18" s="498"/>
      <c r="P18" s="498"/>
      <c r="Q18" s="498"/>
      <c r="R18" s="499"/>
      <c r="S18" s="499"/>
      <c r="T18" s="499"/>
      <c r="U18" s="499"/>
      <c r="V18" s="500"/>
      <c r="W18" s="403"/>
      <c r="X18" s="404"/>
      <c r="Y18" s="404"/>
      <c r="Z18" s="404"/>
      <c r="AA18" s="404"/>
      <c r="AB18" s="395"/>
      <c r="AC18" s="501">
        <v>61.3</v>
      </c>
      <c r="AD18" s="502"/>
      <c r="AE18" s="502"/>
      <c r="AF18" s="502"/>
      <c r="AG18" s="503"/>
      <c r="AH18" s="501">
        <v>62.5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16284390</v>
      </c>
      <c r="BO18" s="386"/>
      <c r="BP18" s="386"/>
      <c r="BQ18" s="386"/>
      <c r="BR18" s="386"/>
      <c r="BS18" s="386"/>
      <c r="BT18" s="386"/>
      <c r="BU18" s="387"/>
      <c r="BV18" s="385">
        <v>15919441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1113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22098889</v>
      </c>
      <c r="BO19" s="386"/>
      <c r="BP19" s="386"/>
      <c r="BQ19" s="386"/>
      <c r="BR19" s="386"/>
      <c r="BS19" s="386"/>
      <c r="BT19" s="386"/>
      <c r="BU19" s="387"/>
      <c r="BV19" s="385">
        <v>22043776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34768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16504185</v>
      </c>
      <c r="BO23" s="386"/>
      <c r="BP23" s="386"/>
      <c r="BQ23" s="386"/>
      <c r="BR23" s="386"/>
      <c r="BS23" s="386"/>
      <c r="BT23" s="386"/>
      <c r="BU23" s="387"/>
      <c r="BV23" s="385">
        <v>17118327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9200</v>
      </c>
      <c r="R24" s="437"/>
      <c r="S24" s="437"/>
      <c r="T24" s="437"/>
      <c r="U24" s="437"/>
      <c r="V24" s="476"/>
      <c r="W24" s="531"/>
      <c r="X24" s="519"/>
      <c r="Y24" s="520"/>
      <c r="Z24" s="435" t="s">
        <v>155</v>
      </c>
      <c r="AA24" s="415"/>
      <c r="AB24" s="415"/>
      <c r="AC24" s="415"/>
      <c r="AD24" s="415"/>
      <c r="AE24" s="415"/>
      <c r="AF24" s="415"/>
      <c r="AG24" s="416"/>
      <c r="AH24" s="436">
        <v>437</v>
      </c>
      <c r="AI24" s="437"/>
      <c r="AJ24" s="437"/>
      <c r="AK24" s="437"/>
      <c r="AL24" s="476"/>
      <c r="AM24" s="436">
        <v>1389660</v>
      </c>
      <c r="AN24" s="437"/>
      <c r="AO24" s="437"/>
      <c r="AP24" s="437"/>
      <c r="AQ24" s="437"/>
      <c r="AR24" s="476"/>
      <c r="AS24" s="436">
        <v>3180</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5946645</v>
      </c>
      <c r="BO24" s="386"/>
      <c r="BP24" s="386"/>
      <c r="BQ24" s="386"/>
      <c r="BR24" s="386"/>
      <c r="BS24" s="386"/>
      <c r="BT24" s="386"/>
      <c r="BU24" s="387"/>
      <c r="BV24" s="385">
        <v>6747455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7800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2676187</v>
      </c>
      <c r="BO25" s="349"/>
      <c r="BP25" s="349"/>
      <c r="BQ25" s="349"/>
      <c r="BR25" s="349"/>
      <c r="BS25" s="349"/>
      <c r="BT25" s="349"/>
      <c r="BU25" s="350"/>
      <c r="BV25" s="348">
        <v>3512645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6440</v>
      </c>
      <c r="R26" s="437"/>
      <c r="S26" s="437"/>
      <c r="T26" s="437"/>
      <c r="U26" s="437"/>
      <c r="V26" s="476"/>
      <c r="W26" s="531"/>
      <c r="X26" s="519"/>
      <c r="Y26" s="520"/>
      <c r="Z26" s="435" t="s">
        <v>161</v>
      </c>
      <c r="AA26" s="541"/>
      <c r="AB26" s="541"/>
      <c r="AC26" s="541"/>
      <c r="AD26" s="541"/>
      <c r="AE26" s="541"/>
      <c r="AF26" s="541"/>
      <c r="AG26" s="542"/>
      <c r="AH26" s="436">
        <v>14</v>
      </c>
      <c r="AI26" s="437"/>
      <c r="AJ26" s="437"/>
      <c r="AK26" s="437"/>
      <c r="AL26" s="476"/>
      <c r="AM26" s="436">
        <v>37562</v>
      </c>
      <c r="AN26" s="437"/>
      <c r="AO26" s="437"/>
      <c r="AP26" s="437"/>
      <c r="AQ26" s="437"/>
      <c r="AR26" s="476"/>
      <c r="AS26" s="436">
        <v>2683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4800</v>
      </c>
      <c r="R27" s="437"/>
      <c r="S27" s="437"/>
      <c r="T27" s="437"/>
      <c r="U27" s="437"/>
      <c r="V27" s="476"/>
      <c r="W27" s="531"/>
      <c r="X27" s="519"/>
      <c r="Y27" s="520"/>
      <c r="Z27" s="435" t="s">
        <v>164</v>
      </c>
      <c r="AA27" s="415"/>
      <c r="AB27" s="415"/>
      <c r="AC27" s="415"/>
      <c r="AD27" s="415"/>
      <c r="AE27" s="415"/>
      <c r="AF27" s="415"/>
      <c r="AG27" s="416"/>
      <c r="AH27" s="436">
        <v>21</v>
      </c>
      <c r="AI27" s="437"/>
      <c r="AJ27" s="437"/>
      <c r="AK27" s="437"/>
      <c r="AL27" s="476"/>
      <c r="AM27" s="436">
        <v>76055</v>
      </c>
      <c r="AN27" s="437"/>
      <c r="AO27" s="437"/>
      <c r="AP27" s="437"/>
      <c r="AQ27" s="437"/>
      <c r="AR27" s="476"/>
      <c r="AS27" s="436">
        <v>3622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881202</v>
      </c>
      <c r="BO27" s="555"/>
      <c r="BP27" s="555"/>
      <c r="BQ27" s="555"/>
      <c r="BR27" s="555"/>
      <c r="BS27" s="555"/>
      <c r="BT27" s="555"/>
      <c r="BU27" s="556"/>
      <c r="BV27" s="554">
        <v>880529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4250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6736117</v>
      </c>
      <c r="BO28" s="349"/>
      <c r="BP28" s="349"/>
      <c r="BQ28" s="349"/>
      <c r="BR28" s="349"/>
      <c r="BS28" s="349"/>
      <c r="BT28" s="349"/>
      <c r="BU28" s="350"/>
      <c r="BV28" s="348">
        <v>6240965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4000</v>
      </c>
      <c r="R29" s="437"/>
      <c r="S29" s="437"/>
      <c r="T29" s="437"/>
      <c r="U29" s="437"/>
      <c r="V29" s="476"/>
      <c r="W29" s="532"/>
      <c r="X29" s="533"/>
      <c r="Y29" s="534"/>
      <c r="Z29" s="435" t="s">
        <v>171</v>
      </c>
      <c r="AA29" s="415"/>
      <c r="AB29" s="415"/>
      <c r="AC29" s="415"/>
      <c r="AD29" s="415"/>
      <c r="AE29" s="415"/>
      <c r="AF29" s="415"/>
      <c r="AG29" s="416"/>
      <c r="AH29" s="436">
        <v>458</v>
      </c>
      <c r="AI29" s="437"/>
      <c r="AJ29" s="437"/>
      <c r="AK29" s="437"/>
      <c r="AL29" s="476"/>
      <c r="AM29" s="436">
        <v>1465715</v>
      </c>
      <c r="AN29" s="437"/>
      <c r="AO29" s="437"/>
      <c r="AP29" s="437"/>
      <c r="AQ29" s="437"/>
      <c r="AR29" s="476"/>
      <c r="AS29" s="436">
        <v>3200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607719</v>
      </c>
      <c r="BO29" s="386"/>
      <c r="BP29" s="386"/>
      <c r="BQ29" s="386"/>
      <c r="BR29" s="386"/>
      <c r="BS29" s="386"/>
      <c r="BT29" s="386"/>
      <c r="BU29" s="387"/>
      <c r="BV29" s="385">
        <v>606906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3706874</v>
      </c>
      <c r="BO30" s="555"/>
      <c r="BP30" s="555"/>
      <c r="BQ30" s="555"/>
      <c r="BR30" s="555"/>
      <c r="BS30" s="555"/>
      <c r="BT30" s="555"/>
      <c r="BU30" s="556"/>
      <c r="BV30" s="554">
        <v>2883996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可茂衛生施設利用組合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可児市公共施設振興公社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自家用工業用水道事業特別会計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国民健康保険事業特別会計（直診勘定）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可茂消防事務組合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可児市体育連盟</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可児駅東土地区画整理事業特別会計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可児市・御嵩町中学校組合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可児市文化芸術振興財団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可児川防災等ため池組合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可児市土地開発公社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可茂広域行政事務組合</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可児道の駅</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中濃地域農業共済事務組合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岐阜県市町村職員退職手当組合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可茂公設地方卸売市場組合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岐阜県後期高齢者医療広域連合一般会計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岐阜県後期高齢者医療広域連合特別会計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18397</v>
      </c>
      <c r="J41" s="83">
        <v>17496</v>
      </c>
      <c r="K41" s="83">
        <v>17182</v>
      </c>
      <c r="L41" s="83">
        <v>17118</v>
      </c>
      <c r="M41" s="84">
        <v>16504</v>
      </c>
    </row>
    <row r="42" spans="2:13" ht="27.75" customHeight="1">
      <c r="B42" s="1171"/>
      <c r="C42" s="1172"/>
      <c r="D42" s="85"/>
      <c r="E42" s="1177" t="s">
        <v>26</v>
      </c>
      <c r="F42" s="1177"/>
      <c r="G42" s="1177"/>
      <c r="H42" s="1178"/>
      <c r="I42" s="86">
        <v>1953</v>
      </c>
      <c r="J42" s="87">
        <v>1638</v>
      </c>
      <c r="K42" s="87">
        <v>1556</v>
      </c>
      <c r="L42" s="87">
        <v>1333</v>
      </c>
      <c r="M42" s="88">
        <v>1419</v>
      </c>
    </row>
    <row r="43" spans="2:13" ht="27.75" customHeight="1">
      <c r="B43" s="1171"/>
      <c r="C43" s="1172"/>
      <c r="D43" s="85"/>
      <c r="E43" s="1177" t="s">
        <v>27</v>
      </c>
      <c r="F43" s="1177"/>
      <c r="G43" s="1177"/>
      <c r="H43" s="1178"/>
      <c r="I43" s="86">
        <v>21113</v>
      </c>
      <c r="J43" s="87">
        <v>19094</v>
      </c>
      <c r="K43" s="87">
        <v>17918</v>
      </c>
      <c r="L43" s="87">
        <v>16291</v>
      </c>
      <c r="M43" s="88">
        <v>15898</v>
      </c>
    </row>
    <row r="44" spans="2:13" ht="27.75" customHeight="1">
      <c r="B44" s="1171"/>
      <c r="C44" s="1172"/>
      <c r="D44" s="85"/>
      <c r="E44" s="1177" t="s">
        <v>28</v>
      </c>
      <c r="F44" s="1177"/>
      <c r="G44" s="1177"/>
      <c r="H44" s="1178"/>
      <c r="I44" s="86">
        <v>1531</v>
      </c>
      <c r="J44" s="87">
        <v>1040</v>
      </c>
      <c r="K44" s="87">
        <v>740</v>
      </c>
      <c r="L44" s="87">
        <v>568</v>
      </c>
      <c r="M44" s="88">
        <v>489</v>
      </c>
    </row>
    <row r="45" spans="2:13" ht="27.75" customHeight="1">
      <c r="B45" s="1171"/>
      <c r="C45" s="1172"/>
      <c r="D45" s="85"/>
      <c r="E45" s="1177" t="s">
        <v>29</v>
      </c>
      <c r="F45" s="1177"/>
      <c r="G45" s="1177"/>
      <c r="H45" s="1178"/>
      <c r="I45" s="86">
        <v>386</v>
      </c>
      <c r="J45" s="87">
        <v>106</v>
      </c>
      <c r="K45" s="87" t="s">
        <v>481</v>
      </c>
      <c r="L45" s="87" t="s">
        <v>481</v>
      </c>
      <c r="M45" s="88" t="s">
        <v>481</v>
      </c>
    </row>
    <row r="46" spans="2:13" ht="27.75" customHeight="1">
      <c r="B46" s="1171"/>
      <c r="C46" s="1172"/>
      <c r="D46" s="85"/>
      <c r="E46" s="1177" t="s">
        <v>30</v>
      </c>
      <c r="F46" s="1177"/>
      <c r="G46" s="1177"/>
      <c r="H46" s="1178"/>
      <c r="I46" s="86" t="s">
        <v>481</v>
      </c>
      <c r="J46" s="87" t="s">
        <v>481</v>
      </c>
      <c r="K46" s="87" t="s">
        <v>481</v>
      </c>
      <c r="L46" s="87" t="s">
        <v>481</v>
      </c>
      <c r="M46" s="88" t="s">
        <v>481</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7021</v>
      </c>
      <c r="J49" s="87">
        <v>8415</v>
      </c>
      <c r="K49" s="87">
        <v>9786</v>
      </c>
      <c r="L49" s="87">
        <v>11034</v>
      </c>
      <c r="M49" s="88">
        <v>12561</v>
      </c>
    </row>
    <row r="50" spans="2:13" ht="27.75" customHeight="1">
      <c r="B50" s="1171"/>
      <c r="C50" s="1172"/>
      <c r="D50" s="85"/>
      <c r="E50" s="1177" t="s">
        <v>35</v>
      </c>
      <c r="F50" s="1177"/>
      <c r="G50" s="1177"/>
      <c r="H50" s="1178"/>
      <c r="I50" s="86">
        <v>11830</v>
      </c>
      <c r="J50" s="87">
        <v>11215</v>
      </c>
      <c r="K50" s="87">
        <v>11180</v>
      </c>
      <c r="L50" s="87">
        <v>10349</v>
      </c>
      <c r="M50" s="88">
        <v>10306</v>
      </c>
    </row>
    <row r="51" spans="2:13" ht="27.75" customHeight="1">
      <c r="B51" s="1173"/>
      <c r="C51" s="1174"/>
      <c r="D51" s="85"/>
      <c r="E51" s="1177" t="s">
        <v>36</v>
      </c>
      <c r="F51" s="1177"/>
      <c r="G51" s="1177"/>
      <c r="H51" s="1178"/>
      <c r="I51" s="86">
        <v>32174</v>
      </c>
      <c r="J51" s="87">
        <v>32145</v>
      </c>
      <c r="K51" s="87">
        <v>32361</v>
      </c>
      <c r="L51" s="87">
        <v>32566</v>
      </c>
      <c r="M51" s="88">
        <v>31882</v>
      </c>
    </row>
    <row r="52" spans="2:13" ht="27.75" customHeight="1" thickBot="1">
      <c r="B52" s="1181" t="s">
        <v>37</v>
      </c>
      <c r="C52" s="1182"/>
      <c r="D52" s="90"/>
      <c r="E52" s="1183" t="s">
        <v>38</v>
      </c>
      <c r="F52" s="1183"/>
      <c r="G52" s="1183"/>
      <c r="H52" s="1184"/>
      <c r="I52" s="91">
        <v>-7646</v>
      </c>
      <c r="J52" s="92">
        <v>-12399</v>
      </c>
      <c r="K52" s="92">
        <v>-15931</v>
      </c>
      <c r="L52" s="92">
        <v>-18638</v>
      </c>
      <c r="M52" s="93">
        <v>-20439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29130</v>
      </c>
      <c r="E3" s="116"/>
      <c r="F3" s="117">
        <v>44162</v>
      </c>
      <c r="G3" s="118"/>
      <c r="H3" s="119"/>
    </row>
    <row r="4" spans="1:8">
      <c r="A4" s="120"/>
      <c r="B4" s="121"/>
      <c r="C4" s="122"/>
      <c r="D4" s="123">
        <v>18216</v>
      </c>
      <c r="E4" s="124"/>
      <c r="F4" s="125">
        <v>24931</v>
      </c>
      <c r="G4" s="126"/>
      <c r="H4" s="127"/>
    </row>
    <row r="5" spans="1:8">
      <c r="A5" s="108" t="s">
        <v>513</v>
      </c>
      <c r="B5" s="113"/>
      <c r="C5" s="114"/>
      <c r="D5" s="115">
        <v>26391</v>
      </c>
      <c r="E5" s="116"/>
      <c r="F5" s="117">
        <v>48103</v>
      </c>
      <c r="G5" s="118"/>
      <c r="H5" s="119"/>
    </row>
    <row r="6" spans="1:8">
      <c r="A6" s="120"/>
      <c r="B6" s="121"/>
      <c r="C6" s="122"/>
      <c r="D6" s="123">
        <v>15303</v>
      </c>
      <c r="E6" s="124"/>
      <c r="F6" s="125">
        <v>22640</v>
      </c>
      <c r="G6" s="126"/>
      <c r="H6" s="127"/>
    </row>
    <row r="7" spans="1:8">
      <c r="A7" s="108" t="s">
        <v>514</v>
      </c>
      <c r="B7" s="113"/>
      <c r="C7" s="114"/>
      <c r="D7" s="115">
        <v>26316</v>
      </c>
      <c r="E7" s="116"/>
      <c r="F7" s="117">
        <v>45761</v>
      </c>
      <c r="G7" s="118"/>
      <c r="H7" s="119"/>
    </row>
    <row r="8" spans="1:8">
      <c r="A8" s="120"/>
      <c r="B8" s="121"/>
      <c r="C8" s="122"/>
      <c r="D8" s="123">
        <v>11352</v>
      </c>
      <c r="E8" s="124"/>
      <c r="F8" s="125">
        <v>24777</v>
      </c>
      <c r="G8" s="126"/>
      <c r="H8" s="127"/>
    </row>
    <row r="9" spans="1:8">
      <c r="A9" s="108" t="s">
        <v>515</v>
      </c>
      <c r="B9" s="113"/>
      <c r="C9" s="114"/>
      <c r="D9" s="115">
        <v>34874</v>
      </c>
      <c r="E9" s="116"/>
      <c r="F9" s="117">
        <v>56255</v>
      </c>
      <c r="G9" s="118"/>
      <c r="H9" s="119"/>
    </row>
    <row r="10" spans="1:8">
      <c r="A10" s="120"/>
      <c r="B10" s="121"/>
      <c r="C10" s="122"/>
      <c r="D10" s="123">
        <v>14456</v>
      </c>
      <c r="E10" s="124"/>
      <c r="F10" s="125">
        <v>26957</v>
      </c>
      <c r="G10" s="126"/>
      <c r="H10" s="127"/>
    </row>
    <row r="11" spans="1:8">
      <c r="A11" s="108" t="s">
        <v>516</v>
      </c>
      <c r="B11" s="113"/>
      <c r="C11" s="114"/>
      <c r="D11" s="115">
        <v>22038</v>
      </c>
      <c r="E11" s="116"/>
      <c r="F11" s="117">
        <v>57944</v>
      </c>
      <c r="G11" s="118"/>
      <c r="H11" s="119"/>
    </row>
    <row r="12" spans="1:8">
      <c r="A12" s="120"/>
      <c r="B12" s="121"/>
      <c r="C12" s="128"/>
      <c r="D12" s="123">
        <v>13641</v>
      </c>
      <c r="E12" s="124"/>
      <c r="F12" s="125">
        <v>29326</v>
      </c>
      <c r="G12" s="126"/>
      <c r="H12" s="127"/>
    </row>
    <row r="13" spans="1:8">
      <c r="A13" s="108"/>
      <c r="B13" s="113"/>
      <c r="C13" s="129"/>
      <c r="D13" s="130">
        <v>27750</v>
      </c>
      <c r="E13" s="131"/>
      <c r="F13" s="132">
        <v>50445</v>
      </c>
      <c r="G13" s="133"/>
      <c r="H13" s="119"/>
    </row>
    <row r="14" spans="1:8">
      <c r="A14" s="120"/>
      <c r="B14" s="121"/>
      <c r="C14" s="122"/>
      <c r="D14" s="123">
        <v>14594</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9.65</v>
      </c>
      <c r="C19" s="134">
        <f>ROUND(VALUE(SUBSTITUTE(実質収支比率等に係る経年分析!G$48,"▲","-")),2)</f>
        <v>8.86</v>
      </c>
      <c r="D19" s="134">
        <f>ROUND(VALUE(SUBSTITUTE(実質収支比率等に係る経年分析!H$48,"▲","-")),2)</f>
        <v>8.67</v>
      </c>
      <c r="E19" s="134">
        <f>ROUND(VALUE(SUBSTITUTE(実質収支比率等に係る経年分析!I$48,"▲","-")),2)</f>
        <v>9.01</v>
      </c>
      <c r="F19" s="134">
        <f>ROUND(VALUE(SUBSTITUTE(実質収支比率等に係る経年分析!J$48,"▲","-")),2)</f>
        <v>5.96</v>
      </c>
    </row>
    <row r="20" spans="1:11">
      <c r="A20" s="134" t="s">
        <v>43</v>
      </c>
      <c r="B20" s="134">
        <f>ROUND(VALUE(SUBSTITUTE(実質収支比率等に係る経年分析!F$47,"▲","-")),2)</f>
        <v>22.27</v>
      </c>
      <c r="C20" s="134">
        <f>ROUND(VALUE(SUBSTITUTE(実質収支比率等に係る経年分析!G$47,"▲","-")),2)</f>
        <v>29.04</v>
      </c>
      <c r="D20" s="134">
        <f>ROUND(VALUE(SUBSTITUTE(実質収支比率等に係る経年分析!H$47,"▲","-")),2)</f>
        <v>33.11</v>
      </c>
      <c r="E20" s="134">
        <f>ROUND(VALUE(SUBSTITUTE(実質収支比率等に係る経年分析!I$47,"▲","-")),2)</f>
        <v>33.01</v>
      </c>
      <c r="F20" s="134">
        <f>ROUND(VALUE(SUBSTITUTE(実質収支比率等に係る経年分析!J$47,"▲","-")),2)</f>
        <v>36.31</v>
      </c>
    </row>
    <row r="21" spans="1:11">
      <c r="A21" s="134" t="s">
        <v>44</v>
      </c>
      <c r="B21" s="134">
        <f>IF(ISNUMBER(VALUE(SUBSTITUTE(実質収支比率等に係る経年分析!F$49,"▲","-"))),ROUND(VALUE(SUBSTITUTE(実質収支比率等に係る経年分析!F$49,"▲","-")),2),NA())</f>
        <v>3.28</v>
      </c>
      <c r="C21" s="134">
        <f>IF(ISNUMBER(VALUE(SUBSTITUTE(実質収支比率等に係る経年分析!G$49,"▲","-"))),ROUND(VALUE(SUBSTITUTE(実質収支比率等に係る経年分析!G$49,"▲","-")),2),NA())</f>
        <v>5.71</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-0.55000000000000004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可児駅東土地区画整理事業特別会計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自家用工業用水道事業特別会計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9.3000000000000007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3764</v>
      </c>
      <c r="E42" s="136"/>
      <c r="F42" s="136"/>
      <c r="G42" s="136">
        <f>'実質公債費比率（分子）の構造'!L$52</f>
        <v>3692</v>
      </c>
      <c r="H42" s="136"/>
      <c r="I42" s="136"/>
      <c r="J42" s="136">
        <f>'実質公債費比率（分子）の構造'!M$52</f>
        <v>3857</v>
      </c>
      <c r="K42" s="136"/>
      <c r="L42" s="136"/>
      <c r="M42" s="136">
        <f>'実質公債費比率（分子）の構造'!N$52</f>
        <v>3760</v>
      </c>
      <c r="N42" s="136"/>
      <c r="O42" s="136"/>
      <c r="P42" s="136">
        <f>'実質公債費比率（分子）の構造'!O$52</f>
        <v>4005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114</v>
      </c>
      <c r="C44" s="136"/>
      <c r="D44" s="136"/>
      <c r="E44" s="136">
        <f>'実質公債費比率（分子）の構造'!L$50</f>
        <v>114</v>
      </c>
      <c r="F44" s="136"/>
      <c r="G44" s="136"/>
      <c r="H44" s="136">
        <f>'実質公債費比率（分子）の構造'!M$50</f>
        <v>114</v>
      </c>
      <c r="I44" s="136"/>
      <c r="J44" s="136"/>
      <c r="K44" s="136">
        <f>'実質公債費比率（分子）の構造'!N$50</f>
        <v>113</v>
      </c>
      <c r="L44" s="136"/>
      <c r="M44" s="136"/>
      <c r="N44" s="136">
        <f>'実質公債費比率（分子）の構造'!O$50</f>
        <v>113</v>
      </c>
      <c r="O44" s="136"/>
      <c r="P44" s="136"/>
    </row>
    <row r="45" spans="1:16">
      <c r="A45" s="136" t="s">
        <v>54</v>
      </c>
      <c r="B45" s="136">
        <f>'実質公債費比率（分子）の構造'!K$49</f>
        <v>635</v>
      </c>
      <c r="C45" s="136"/>
      <c r="D45" s="136"/>
      <c r="E45" s="136">
        <f>'実質公債費比率（分子）の構造'!L$49</f>
        <v>536</v>
      </c>
      <c r="F45" s="136"/>
      <c r="G45" s="136"/>
      <c r="H45" s="136">
        <f>'実質公債費比率（分子）の構造'!M$49</f>
        <v>438</v>
      </c>
      <c r="I45" s="136"/>
      <c r="J45" s="136"/>
      <c r="K45" s="136">
        <f>'実質公債費比率（分子）の構造'!N$49</f>
        <v>289</v>
      </c>
      <c r="L45" s="136"/>
      <c r="M45" s="136"/>
      <c r="N45" s="136">
        <f>'実質公債費比率（分子）の構造'!O$49</f>
        <v>80</v>
      </c>
      <c r="O45" s="136"/>
      <c r="P45" s="136"/>
    </row>
    <row r="46" spans="1:16">
      <c r="A46" s="136" t="s">
        <v>55</v>
      </c>
      <c r="B46" s="136">
        <f>'実質公債費比率（分子）の構造'!K$48</f>
        <v>1622</v>
      </c>
      <c r="C46" s="136"/>
      <c r="D46" s="136"/>
      <c r="E46" s="136">
        <f>'実質公債費比率（分子）の構造'!L$48</f>
        <v>1416</v>
      </c>
      <c r="F46" s="136"/>
      <c r="G46" s="136"/>
      <c r="H46" s="136">
        <f>'実質公債費比率（分子）の構造'!M$48</f>
        <v>1611</v>
      </c>
      <c r="I46" s="136"/>
      <c r="J46" s="136"/>
      <c r="K46" s="136">
        <f>'実質公債費比率（分子）の構造'!N$48</f>
        <v>1541</v>
      </c>
      <c r="L46" s="136"/>
      <c r="M46" s="136"/>
      <c r="N46" s="136">
        <f>'実質公債費比率（分子）の構造'!O$48</f>
        <v>1587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2216</v>
      </c>
      <c r="C49" s="136"/>
      <c r="D49" s="136"/>
      <c r="E49" s="136">
        <f>'実質公債費比率（分子）の構造'!L$45</f>
        <v>2263</v>
      </c>
      <c r="F49" s="136"/>
      <c r="G49" s="136"/>
      <c r="H49" s="136">
        <f>'実質公債費比率（分子）の構造'!M$45</f>
        <v>2204</v>
      </c>
      <c r="I49" s="136"/>
      <c r="J49" s="136"/>
      <c r="K49" s="136">
        <f>'実質公債費比率（分子）の構造'!N$45</f>
        <v>2131</v>
      </c>
      <c r="L49" s="136"/>
      <c r="M49" s="136"/>
      <c r="N49" s="136">
        <f>'実質公債費比率（分子）の構造'!O$45</f>
        <v>2067</v>
      </c>
      <c r="O49" s="136"/>
      <c r="P49" s="136"/>
    </row>
    <row r="50" spans="1:16">
      <c r="A50" s="136" t="s">
        <v>59</v>
      </c>
      <c r="B50" s="136" t="e">
        <f>NA()</f>
        <v>#N/A</v>
      </c>
      <c r="C50" s="136">
        <f>IF(ISNUMBER('実質公債費比率（分子）の構造'!K$53),'実質公債費比率（分子）の構造'!K$53,NA())</f>
        <v>823</v>
      </c>
      <c r="D50" s="136" t="e">
        <f>NA()</f>
        <v>#N/A</v>
      </c>
      <c r="E50" s="136" t="e">
        <f>NA()</f>
        <v>#N/A</v>
      </c>
      <c r="F50" s="136">
        <f>IF(ISNUMBER('実質公債費比率（分子）の構造'!L$53),'実質公債費比率（分子）の構造'!L$53,NA())</f>
        <v>637</v>
      </c>
      <c r="G50" s="136" t="e">
        <f>NA()</f>
        <v>#N/A</v>
      </c>
      <c r="H50" s="136" t="e">
        <f>NA()</f>
        <v>#N/A</v>
      </c>
      <c r="I50" s="136">
        <f>IF(ISNUMBER('実質公債費比率（分子）の構造'!M$53),'実質公債費比率（分子）の構造'!M$53,NA())</f>
        <v>510</v>
      </c>
      <c r="J50" s="136" t="e">
        <f>NA()</f>
        <v>#N/A</v>
      </c>
      <c r="K50" s="136" t="e">
        <f>NA()</f>
        <v>#N/A</v>
      </c>
      <c r="L50" s="136">
        <f>IF(ISNUMBER('実質公債費比率（分子）の構造'!N$53),'実質公債費比率（分子）の構造'!N$53,NA())</f>
        <v>314</v>
      </c>
      <c r="M50" s="136" t="e">
        <f>NA()</f>
        <v>#N/A</v>
      </c>
      <c r="N50" s="136" t="e">
        <f>NA()</f>
        <v>#N/A</v>
      </c>
      <c r="O50" s="136">
        <f>IF(ISNUMBER('実質公債費比率（分子）の構造'!O$53),'実質公債費比率（分子）の構造'!O$53,NA())</f>
        <v>-158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32174</v>
      </c>
      <c r="E56" s="135"/>
      <c r="F56" s="135"/>
      <c r="G56" s="135">
        <f>'将来負担比率（分子）の構造'!J$51</f>
        <v>32145</v>
      </c>
      <c r="H56" s="135"/>
      <c r="I56" s="135"/>
      <c r="J56" s="135">
        <f>'将来負担比率（分子）の構造'!K$51</f>
        <v>32361</v>
      </c>
      <c r="K56" s="135"/>
      <c r="L56" s="135"/>
      <c r="M56" s="135">
        <f>'将来負担比率（分子）の構造'!L$51</f>
        <v>32566</v>
      </c>
      <c r="N56" s="135"/>
      <c r="O56" s="135"/>
      <c r="P56" s="135">
        <f>'将来負担比率（分子）の構造'!M$51</f>
        <v>31882</v>
      </c>
    </row>
    <row r="57" spans="1:16">
      <c r="A57" s="135" t="s">
        <v>35</v>
      </c>
      <c r="B57" s="135"/>
      <c r="C57" s="135"/>
      <c r="D57" s="135">
        <f>'将来負担比率（分子）の構造'!I$50</f>
        <v>11830</v>
      </c>
      <c r="E57" s="135"/>
      <c r="F57" s="135"/>
      <c r="G57" s="135">
        <f>'将来負担比率（分子）の構造'!J$50</f>
        <v>11215</v>
      </c>
      <c r="H57" s="135"/>
      <c r="I57" s="135"/>
      <c r="J57" s="135">
        <f>'将来負担比率（分子）の構造'!K$50</f>
        <v>11180</v>
      </c>
      <c r="K57" s="135"/>
      <c r="L57" s="135"/>
      <c r="M57" s="135">
        <f>'将来負担比率（分子）の構造'!L$50</f>
        <v>10349</v>
      </c>
      <c r="N57" s="135"/>
      <c r="O57" s="135"/>
      <c r="P57" s="135">
        <f>'将来負担比率（分子）の構造'!M$50</f>
        <v>10306</v>
      </c>
    </row>
    <row r="58" spans="1:16">
      <c r="A58" s="135" t="s">
        <v>34</v>
      </c>
      <c r="B58" s="135"/>
      <c r="C58" s="135"/>
      <c r="D58" s="135">
        <f>'将来負担比率（分子）の構造'!I$49</f>
        <v>7021</v>
      </c>
      <c r="E58" s="135"/>
      <c r="F58" s="135"/>
      <c r="G58" s="135">
        <f>'将来負担比率（分子）の構造'!J$49</f>
        <v>8415</v>
      </c>
      <c r="H58" s="135"/>
      <c r="I58" s="135"/>
      <c r="J58" s="135">
        <f>'将来負担比率（分子）の構造'!K$49</f>
        <v>9786</v>
      </c>
      <c r="K58" s="135"/>
      <c r="L58" s="135"/>
      <c r="M58" s="135">
        <f>'将来負担比率（分子）の構造'!L$49</f>
        <v>11034</v>
      </c>
      <c r="N58" s="135"/>
      <c r="O58" s="135"/>
      <c r="P58" s="135">
        <f>'将来負担比率（分子）の構造'!M$49</f>
        <v>12561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386</v>
      </c>
      <c r="C62" s="135"/>
      <c r="D62" s="135"/>
      <c r="E62" s="135">
        <f>'将来負担比率（分子）の構造'!J$45</f>
        <v>106</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1531</v>
      </c>
      <c r="C63" s="135"/>
      <c r="D63" s="135"/>
      <c r="E63" s="135">
        <f>'将来負担比率（分子）の構造'!J$44</f>
        <v>1040</v>
      </c>
      <c r="F63" s="135"/>
      <c r="G63" s="135"/>
      <c r="H63" s="135">
        <f>'将来負担比率（分子）の構造'!K$44</f>
        <v>740</v>
      </c>
      <c r="I63" s="135"/>
      <c r="J63" s="135"/>
      <c r="K63" s="135">
        <f>'将来負担比率（分子）の構造'!L$44</f>
        <v>568</v>
      </c>
      <c r="L63" s="135"/>
      <c r="M63" s="135"/>
      <c r="N63" s="135">
        <f>'将来負担比率（分子）の構造'!M$44</f>
        <v>489</v>
      </c>
      <c r="O63" s="135"/>
      <c r="P63" s="135"/>
    </row>
    <row r="64" spans="1:16">
      <c r="A64" s="135" t="s">
        <v>27</v>
      </c>
      <c r="B64" s="135">
        <f>'将来負担比率（分子）の構造'!I$43</f>
        <v>21113</v>
      </c>
      <c r="C64" s="135"/>
      <c r="D64" s="135"/>
      <c r="E64" s="135">
        <f>'将来負担比率（分子）の構造'!J$43</f>
        <v>19094</v>
      </c>
      <c r="F64" s="135"/>
      <c r="G64" s="135"/>
      <c r="H64" s="135">
        <f>'将来負担比率（分子）の構造'!K$43</f>
        <v>17918</v>
      </c>
      <c r="I64" s="135"/>
      <c r="J64" s="135"/>
      <c r="K64" s="135">
        <f>'将来負担比率（分子）の構造'!L$43</f>
        <v>16291</v>
      </c>
      <c r="L64" s="135"/>
      <c r="M64" s="135"/>
      <c r="N64" s="135">
        <f>'将来負担比率（分子）の構造'!M$43</f>
        <v>15898</v>
      </c>
      <c r="O64" s="135"/>
      <c r="P64" s="135"/>
    </row>
    <row r="65" spans="1:16">
      <c r="A65" s="135" t="s">
        <v>26</v>
      </c>
      <c r="B65" s="135">
        <f>'将来負担比率（分子）の構造'!I$42</f>
        <v>1953</v>
      </c>
      <c r="C65" s="135"/>
      <c r="D65" s="135"/>
      <c r="E65" s="135">
        <f>'将来負担比率（分子）の構造'!J$42</f>
        <v>1638</v>
      </c>
      <c r="F65" s="135"/>
      <c r="G65" s="135"/>
      <c r="H65" s="135">
        <f>'将来負担比率（分子）の構造'!K$42</f>
        <v>1556</v>
      </c>
      <c r="I65" s="135"/>
      <c r="J65" s="135"/>
      <c r="K65" s="135">
        <f>'将来負担比率（分子）の構造'!L$42</f>
        <v>1333</v>
      </c>
      <c r="L65" s="135"/>
      <c r="M65" s="135"/>
      <c r="N65" s="135">
        <f>'将来負担比率（分子）の構造'!M$42</f>
        <v>1419</v>
      </c>
      <c r="O65" s="135"/>
      <c r="P65" s="135"/>
    </row>
    <row r="66" spans="1:16">
      <c r="A66" s="135" t="s">
        <v>25</v>
      </c>
      <c r="B66" s="135">
        <f>'将来負担比率（分子）の構造'!I$41</f>
        <v>18397</v>
      </c>
      <c r="C66" s="135"/>
      <c r="D66" s="135"/>
      <c r="E66" s="135">
        <f>'将来負担比率（分子）の構造'!J$41</f>
        <v>17496</v>
      </c>
      <c r="F66" s="135"/>
      <c r="G66" s="135"/>
      <c r="H66" s="135">
        <f>'将来負担比率（分子）の構造'!K$41</f>
        <v>17182</v>
      </c>
      <c r="I66" s="135"/>
      <c r="J66" s="135"/>
      <c r="K66" s="135">
        <f>'将来負担比率（分子）の構造'!L$41</f>
        <v>17118</v>
      </c>
      <c r="L66" s="135"/>
      <c r="M66" s="135"/>
      <c r="N66" s="135">
        <f>'将来負担比率（分子）の構造'!M$41</f>
        <v>16504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14384281</v>
      </c>
      <c r="S5" s="583"/>
      <c r="T5" s="583"/>
      <c r="U5" s="583"/>
      <c r="V5" s="583"/>
      <c r="W5" s="583"/>
      <c r="X5" s="583"/>
      <c r="Y5" s="584"/>
      <c r="Z5" s="585">
        <v>49</v>
      </c>
      <c r="AA5" s="585"/>
      <c r="AB5" s="585"/>
      <c r="AC5" s="585"/>
      <c r="AD5" s="586">
        <v>13249286</v>
      </c>
      <c r="AE5" s="586"/>
      <c r="AF5" s="586"/>
      <c r="AG5" s="586"/>
      <c r="AH5" s="586"/>
      <c r="AI5" s="586"/>
      <c r="AJ5" s="586"/>
      <c r="AK5" s="586"/>
      <c r="AL5" s="587">
        <v>75.900000000000006</v>
      </c>
      <c r="AM5" s="588"/>
      <c r="AN5" s="588"/>
      <c r="AO5" s="589"/>
      <c r="AP5" s="579" t="s">
        <v>209</v>
      </c>
      <c r="AQ5" s="580"/>
      <c r="AR5" s="580"/>
      <c r="AS5" s="580"/>
      <c r="AT5" s="580"/>
      <c r="AU5" s="580"/>
      <c r="AV5" s="580"/>
      <c r="AW5" s="580"/>
      <c r="AX5" s="580"/>
      <c r="AY5" s="580"/>
      <c r="AZ5" s="580"/>
      <c r="BA5" s="580"/>
      <c r="BB5" s="580"/>
      <c r="BC5" s="580"/>
      <c r="BD5" s="580"/>
      <c r="BE5" s="580"/>
      <c r="BF5" s="581"/>
      <c r="BG5" s="593">
        <v>13249286</v>
      </c>
      <c r="BH5" s="594"/>
      <c r="BI5" s="594"/>
      <c r="BJ5" s="594"/>
      <c r="BK5" s="594"/>
      <c r="BL5" s="594"/>
      <c r="BM5" s="594"/>
      <c r="BN5" s="595"/>
      <c r="BO5" s="596">
        <v>92.1</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282308</v>
      </c>
      <c r="S6" s="594"/>
      <c r="T6" s="594"/>
      <c r="U6" s="594"/>
      <c r="V6" s="594"/>
      <c r="W6" s="594"/>
      <c r="X6" s="594"/>
      <c r="Y6" s="595"/>
      <c r="Z6" s="596">
        <v>1</v>
      </c>
      <c r="AA6" s="596"/>
      <c r="AB6" s="596"/>
      <c r="AC6" s="596"/>
      <c r="AD6" s="597">
        <v>282308</v>
      </c>
      <c r="AE6" s="597"/>
      <c r="AF6" s="597"/>
      <c r="AG6" s="597"/>
      <c r="AH6" s="597"/>
      <c r="AI6" s="597"/>
      <c r="AJ6" s="597"/>
      <c r="AK6" s="597"/>
      <c r="AL6" s="598">
        <v>1.6</v>
      </c>
      <c r="AM6" s="599"/>
      <c r="AN6" s="599"/>
      <c r="AO6" s="600"/>
      <c r="AP6" s="590" t="s">
        <v>215</v>
      </c>
      <c r="AQ6" s="591"/>
      <c r="AR6" s="591"/>
      <c r="AS6" s="591"/>
      <c r="AT6" s="591"/>
      <c r="AU6" s="591"/>
      <c r="AV6" s="591"/>
      <c r="AW6" s="591"/>
      <c r="AX6" s="591"/>
      <c r="AY6" s="591"/>
      <c r="AZ6" s="591"/>
      <c r="BA6" s="591"/>
      <c r="BB6" s="591"/>
      <c r="BC6" s="591"/>
      <c r="BD6" s="591"/>
      <c r="BE6" s="591"/>
      <c r="BF6" s="592"/>
      <c r="BG6" s="593">
        <v>13249286</v>
      </c>
      <c r="BH6" s="594"/>
      <c r="BI6" s="594"/>
      <c r="BJ6" s="594"/>
      <c r="BK6" s="594"/>
      <c r="BL6" s="594"/>
      <c r="BM6" s="594"/>
      <c r="BN6" s="595"/>
      <c r="BO6" s="596">
        <v>92.1</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260327</v>
      </c>
      <c r="CS6" s="594"/>
      <c r="CT6" s="594"/>
      <c r="CU6" s="594"/>
      <c r="CV6" s="594"/>
      <c r="CW6" s="594"/>
      <c r="CX6" s="594"/>
      <c r="CY6" s="595"/>
      <c r="CZ6" s="596">
        <v>0.9</v>
      </c>
      <c r="DA6" s="596"/>
      <c r="DB6" s="596"/>
      <c r="DC6" s="596"/>
      <c r="DD6" s="602">
        <v>2549</v>
      </c>
      <c r="DE6" s="594"/>
      <c r="DF6" s="594"/>
      <c r="DG6" s="594"/>
      <c r="DH6" s="594"/>
      <c r="DI6" s="594"/>
      <c r="DJ6" s="594"/>
      <c r="DK6" s="594"/>
      <c r="DL6" s="594"/>
      <c r="DM6" s="594"/>
      <c r="DN6" s="594"/>
      <c r="DO6" s="594"/>
      <c r="DP6" s="595"/>
      <c r="DQ6" s="602">
        <v>260256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32139</v>
      </c>
      <c r="S7" s="594"/>
      <c r="T7" s="594"/>
      <c r="U7" s="594"/>
      <c r="V7" s="594"/>
      <c r="W7" s="594"/>
      <c r="X7" s="594"/>
      <c r="Y7" s="595"/>
      <c r="Z7" s="596">
        <v>0.1</v>
      </c>
      <c r="AA7" s="596"/>
      <c r="AB7" s="596"/>
      <c r="AC7" s="596"/>
      <c r="AD7" s="597">
        <v>32139</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6538783</v>
      </c>
      <c r="BH7" s="594"/>
      <c r="BI7" s="594"/>
      <c r="BJ7" s="594"/>
      <c r="BK7" s="594"/>
      <c r="BL7" s="594"/>
      <c r="BM7" s="594"/>
      <c r="BN7" s="595"/>
      <c r="BO7" s="596">
        <v>45.5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4398666</v>
      </c>
      <c r="CS7" s="594"/>
      <c r="CT7" s="594"/>
      <c r="CU7" s="594"/>
      <c r="CV7" s="594"/>
      <c r="CW7" s="594"/>
      <c r="CX7" s="594"/>
      <c r="CY7" s="595"/>
      <c r="CZ7" s="596">
        <v>15.7</v>
      </c>
      <c r="DA7" s="596"/>
      <c r="DB7" s="596"/>
      <c r="DC7" s="596"/>
      <c r="DD7" s="602">
        <v>49302</v>
      </c>
      <c r="DE7" s="594"/>
      <c r="DF7" s="594"/>
      <c r="DG7" s="594"/>
      <c r="DH7" s="594"/>
      <c r="DI7" s="594"/>
      <c r="DJ7" s="594"/>
      <c r="DK7" s="594"/>
      <c r="DL7" s="594"/>
      <c r="DM7" s="594"/>
      <c r="DN7" s="594"/>
      <c r="DO7" s="594"/>
      <c r="DP7" s="595"/>
      <c r="DQ7" s="602">
        <v>3992920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97309</v>
      </c>
      <c r="S8" s="594"/>
      <c r="T8" s="594"/>
      <c r="U8" s="594"/>
      <c r="V8" s="594"/>
      <c r="W8" s="594"/>
      <c r="X8" s="594"/>
      <c r="Y8" s="595"/>
      <c r="Z8" s="596">
        <v>0.3</v>
      </c>
      <c r="AA8" s="596"/>
      <c r="AB8" s="596"/>
      <c r="AC8" s="596"/>
      <c r="AD8" s="597">
        <v>97309</v>
      </c>
      <c r="AE8" s="597"/>
      <c r="AF8" s="597"/>
      <c r="AG8" s="597"/>
      <c r="AH8" s="597"/>
      <c r="AI8" s="597"/>
      <c r="AJ8" s="597"/>
      <c r="AK8" s="597"/>
      <c r="AL8" s="598">
        <v>0.6</v>
      </c>
      <c r="AM8" s="599"/>
      <c r="AN8" s="599"/>
      <c r="AO8" s="600"/>
      <c r="AP8" s="590" t="s">
        <v>221</v>
      </c>
      <c r="AQ8" s="591"/>
      <c r="AR8" s="591"/>
      <c r="AS8" s="591"/>
      <c r="AT8" s="591"/>
      <c r="AU8" s="591"/>
      <c r="AV8" s="591"/>
      <c r="AW8" s="591"/>
      <c r="AX8" s="591"/>
      <c r="AY8" s="591"/>
      <c r="AZ8" s="591"/>
      <c r="BA8" s="591"/>
      <c r="BB8" s="591"/>
      <c r="BC8" s="591"/>
      <c r="BD8" s="591"/>
      <c r="BE8" s="591"/>
      <c r="BF8" s="592"/>
      <c r="BG8" s="593">
        <v>180425</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9512078</v>
      </c>
      <c r="CS8" s="594"/>
      <c r="CT8" s="594"/>
      <c r="CU8" s="594"/>
      <c r="CV8" s="594"/>
      <c r="CW8" s="594"/>
      <c r="CX8" s="594"/>
      <c r="CY8" s="595"/>
      <c r="CZ8" s="596">
        <v>34</v>
      </c>
      <c r="DA8" s="596"/>
      <c r="DB8" s="596"/>
      <c r="DC8" s="596"/>
      <c r="DD8" s="602">
        <v>182431</v>
      </c>
      <c r="DE8" s="594"/>
      <c r="DF8" s="594"/>
      <c r="DG8" s="594"/>
      <c r="DH8" s="594"/>
      <c r="DI8" s="594"/>
      <c r="DJ8" s="594"/>
      <c r="DK8" s="594"/>
      <c r="DL8" s="594"/>
      <c r="DM8" s="594"/>
      <c r="DN8" s="594"/>
      <c r="DO8" s="594"/>
      <c r="DP8" s="595"/>
      <c r="DQ8" s="602">
        <v>4794634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47150</v>
      </c>
      <c r="S9" s="594"/>
      <c r="T9" s="594"/>
      <c r="U9" s="594"/>
      <c r="V9" s="594"/>
      <c r="W9" s="594"/>
      <c r="X9" s="594"/>
      <c r="Y9" s="595"/>
      <c r="Z9" s="596">
        <v>0.2</v>
      </c>
      <c r="AA9" s="596"/>
      <c r="AB9" s="596"/>
      <c r="AC9" s="596"/>
      <c r="AD9" s="597">
        <v>47150</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5175520</v>
      </c>
      <c r="BH9" s="594"/>
      <c r="BI9" s="594"/>
      <c r="BJ9" s="594"/>
      <c r="BK9" s="594"/>
      <c r="BL9" s="594"/>
      <c r="BM9" s="594"/>
      <c r="BN9" s="595"/>
      <c r="BO9" s="596">
        <v>36</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2456212</v>
      </c>
      <c r="CS9" s="594"/>
      <c r="CT9" s="594"/>
      <c r="CU9" s="594"/>
      <c r="CV9" s="594"/>
      <c r="CW9" s="594"/>
      <c r="CX9" s="594"/>
      <c r="CY9" s="595"/>
      <c r="CZ9" s="596">
        <v>8.8000000000000007</v>
      </c>
      <c r="DA9" s="596"/>
      <c r="DB9" s="596"/>
      <c r="DC9" s="596"/>
      <c r="DD9" s="602">
        <v>132955</v>
      </c>
      <c r="DE9" s="594"/>
      <c r="DF9" s="594"/>
      <c r="DG9" s="594"/>
      <c r="DH9" s="594"/>
      <c r="DI9" s="594"/>
      <c r="DJ9" s="594"/>
      <c r="DK9" s="594"/>
      <c r="DL9" s="594"/>
      <c r="DM9" s="594"/>
      <c r="DN9" s="594"/>
      <c r="DO9" s="594"/>
      <c r="DP9" s="595"/>
      <c r="DQ9" s="602">
        <v>2223190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1052220</v>
      </c>
      <c r="S10" s="594"/>
      <c r="T10" s="594"/>
      <c r="U10" s="594"/>
      <c r="V10" s="594"/>
      <c r="W10" s="594"/>
      <c r="X10" s="594"/>
      <c r="Y10" s="595"/>
      <c r="Z10" s="596">
        <v>3.6</v>
      </c>
      <c r="AA10" s="596"/>
      <c r="AB10" s="596"/>
      <c r="AC10" s="596"/>
      <c r="AD10" s="597">
        <v>1052220</v>
      </c>
      <c r="AE10" s="597"/>
      <c r="AF10" s="597"/>
      <c r="AG10" s="597"/>
      <c r="AH10" s="597"/>
      <c r="AI10" s="597"/>
      <c r="AJ10" s="597"/>
      <c r="AK10" s="597"/>
      <c r="AL10" s="598">
        <v>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250203</v>
      </c>
      <c r="BH10" s="594"/>
      <c r="BI10" s="594"/>
      <c r="BJ10" s="594"/>
      <c r="BK10" s="594"/>
      <c r="BL10" s="594"/>
      <c r="BM10" s="594"/>
      <c r="BN10" s="595"/>
      <c r="BO10" s="596">
        <v>1.7</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17149</v>
      </c>
      <c r="CS10" s="594"/>
      <c r="CT10" s="594"/>
      <c r="CU10" s="594"/>
      <c r="CV10" s="594"/>
      <c r="CW10" s="594"/>
      <c r="CX10" s="594"/>
      <c r="CY10" s="595"/>
      <c r="CZ10" s="596">
        <v>0.1</v>
      </c>
      <c r="DA10" s="596"/>
      <c r="DB10" s="596"/>
      <c r="DC10" s="596"/>
      <c r="DD10" s="602">
        <v>826</v>
      </c>
      <c r="DE10" s="594"/>
      <c r="DF10" s="594"/>
      <c r="DG10" s="594"/>
      <c r="DH10" s="594"/>
      <c r="DI10" s="594"/>
      <c r="DJ10" s="594"/>
      <c r="DK10" s="594"/>
      <c r="DL10" s="594"/>
      <c r="DM10" s="594"/>
      <c r="DN10" s="594"/>
      <c r="DO10" s="594"/>
      <c r="DP10" s="595"/>
      <c r="DQ10" s="602">
        <v>10355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206330</v>
      </c>
      <c r="S11" s="594"/>
      <c r="T11" s="594"/>
      <c r="U11" s="594"/>
      <c r="V11" s="594"/>
      <c r="W11" s="594"/>
      <c r="X11" s="594"/>
      <c r="Y11" s="595"/>
      <c r="Z11" s="596">
        <v>0.7</v>
      </c>
      <c r="AA11" s="596"/>
      <c r="AB11" s="596"/>
      <c r="AC11" s="596"/>
      <c r="AD11" s="597">
        <v>206330</v>
      </c>
      <c r="AE11" s="597"/>
      <c r="AF11" s="597"/>
      <c r="AG11" s="597"/>
      <c r="AH11" s="597"/>
      <c r="AI11" s="597"/>
      <c r="AJ11" s="597"/>
      <c r="AK11" s="597"/>
      <c r="AL11" s="598">
        <v>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932635</v>
      </c>
      <c r="BH11" s="594"/>
      <c r="BI11" s="594"/>
      <c r="BJ11" s="594"/>
      <c r="BK11" s="594"/>
      <c r="BL11" s="594"/>
      <c r="BM11" s="594"/>
      <c r="BN11" s="595"/>
      <c r="BO11" s="596">
        <v>6.5</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523227</v>
      </c>
      <c r="CS11" s="594"/>
      <c r="CT11" s="594"/>
      <c r="CU11" s="594"/>
      <c r="CV11" s="594"/>
      <c r="CW11" s="594"/>
      <c r="CX11" s="594"/>
      <c r="CY11" s="595"/>
      <c r="CZ11" s="596">
        <v>1.9</v>
      </c>
      <c r="DA11" s="596"/>
      <c r="DB11" s="596"/>
      <c r="DC11" s="596"/>
      <c r="DD11" s="602">
        <v>150985</v>
      </c>
      <c r="DE11" s="594"/>
      <c r="DF11" s="594"/>
      <c r="DG11" s="594"/>
      <c r="DH11" s="594"/>
      <c r="DI11" s="594"/>
      <c r="DJ11" s="594"/>
      <c r="DK11" s="594"/>
      <c r="DL11" s="594"/>
      <c r="DM11" s="594"/>
      <c r="DN11" s="594"/>
      <c r="DO11" s="594"/>
      <c r="DP11" s="595"/>
      <c r="DQ11" s="602">
        <v>350405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5866624</v>
      </c>
      <c r="BH12" s="594"/>
      <c r="BI12" s="594"/>
      <c r="BJ12" s="594"/>
      <c r="BK12" s="594"/>
      <c r="BL12" s="594"/>
      <c r="BM12" s="594"/>
      <c r="BN12" s="595"/>
      <c r="BO12" s="596">
        <v>40.799999999999997</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483900</v>
      </c>
      <c r="CS12" s="594"/>
      <c r="CT12" s="594"/>
      <c r="CU12" s="594"/>
      <c r="CV12" s="594"/>
      <c r="CW12" s="594"/>
      <c r="CX12" s="594"/>
      <c r="CY12" s="595"/>
      <c r="CZ12" s="596">
        <v>1.7</v>
      </c>
      <c r="DA12" s="596"/>
      <c r="DB12" s="596"/>
      <c r="DC12" s="596"/>
      <c r="DD12" s="602">
        <v>4057</v>
      </c>
      <c r="DE12" s="594"/>
      <c r="DF12" s="594"/>
      <c r="DG12" s="594"/>
      <c r="DH12" s="594"/>
      <c r="DI12" s="594"/>
      <c r="DJ12" s="594"/>
      <c r="DK12" s="594"/>
      <c r="DL12" s="594"/>
      <c r="DM12" s="594"/>
      <c r="DN12" s="594"/>
      <c r="DO12" s="594"/>
      <c r="DP12" s="595"/>
      <c r="DQ12" s="602">
        <v>418687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33216</v>
      </c>
      <c r="S13" s="594"/>
      <c r="T13" s="594"/>
      <c r="U13" s="594"/>
      <c r="V13" s="594"/>
      <c r="W13" s="594"/>
      <c r="X13" s="594"/>
      <c r="Y13" s="595"/>
      <c r="Z13" s="596">
        <v>0.1</v>
      </c>
      <c r="AA13" s="596"/>
      <c r="AB13" s="596"/>
      <c r="AC13" s="596"/>
      <c r="AD13" s="597">
        <v>33216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5865058</v>
      </c>
      <c r="BH13" s="594"/>
      <c r="BI13" s="594"/>
      <c r="BJ13" s="594"/>
      <c r="BK13" s="594"/>
      <c r="BL13" s="594"/>
      <c r="BM13" s="594"/>
      <c r="BN13" s="595"/>
      <c r="BO13" s="596">
        <v>40.799999999999997</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3235233</v>
      </c>
      <c r="CS13" s="594"/>
      <c r="CT13" s="594"/>
      <c r="CU13" s="594"/>
      <c r="CV13" s="594"/>
      <c r="CW13" s="594"/>
      <c r="CX13" s="594"/>
      <c r="CY13" s="595"/>
      <c r="CZ13" s="596">
        <v>11.6</v>
      </c>
      <c r="DA13" s="596"/>
      <c r="DB13" s="596"/>
      <c r="DC13" s="596"/>
      <c r="DD13" s="602">
        <v>865571</v>
      </c>
      <c r="DE13" s="594"/>
      <c r="DF13" s="594"/>
      <c r="DG13" s="594"/>
      <c r="DH13" s="594"/>
      <c r="DI13" s="594"/>
      <c r="DJ13" s="594"/>
      <c r="DK13" s="594"/>
      <c r="DL13" s="594"/>
      <c r="DM13" s="594"/>
      <c r="DN13" s="594"/>
      <c r="DO13" s="594"/>
      <c r="DP13" s="595"/>
      <c r="DQ13" s="602">
        <v>2679778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195606</v>
      </c>
      <c r="BH14" s="594"/>
      <c r="BI14" s="594"/>
      <c r="BJ14" s="594"/>
      <c r="BK14" s="594"/>
      <c r="BL14" s="594"/>
      <c r="BM14" s="594"/>
      <c r="BN14" s="595"/>
      <c r="BO14" s="596">
        <v>1.4</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942319</v>
      </c>
      <c r="CS14" s="594"/>
      <c r="CT14" s="594"/>
      <c r="CU14" s="594"/>
      <c r="CV14" s="594"/>
      <c r="CW14" s="594"/>
      <c r="CX14" s="594"/>
      <c r="CY14" s="595"/>
      <c r="CZ14" s="596">
        <v>3.4</v>
      </c>
      <c r="DA14" s="596"/>
      <c r="DB14" s="596"/>
      <c r="DC14" s="596"/>
      <c r="DD14" s="602">
        <v>70177</v>
      </c>
      <c r="DE14" s="594"/>
      <c r="DF14" s="594"/>
      <c r="DG14" s="594"/>
      <c r="DH14" s="594"/>
      <c r="DI14" s="594"/>
      <c r="DJ14" s="594"/>
      <c r="DK14" s="594"/>
      <c r="DL14" s="594"/>
      <c r="DM14" s="594"/>
      <c r="DN14" s="594"/>
      <c r="DO14" s="594"/>
      <c r="DP14" s="595"/>
      <c r="DQ14" s="602">
        <v>928508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65930</v>
      </c>
      <c r="S15" s="594"/>
      <c r="T15" s="594"/>
      <c r="U15" s="594"/>
      <c r="V15" s="594"/>
      <c r="W15" s="594"/>
      <c r="X15" s="594"/>
      <c r="Y15" s="595"/>
      <c r="Z15" s="596">
        <v>0.2</v>
      </c>
      <c r="AA15" s="596"/>
      <c r="AB15" s="596"/>
      <c r="AC15" s="596"/>
      <c r="AD15" s="597">
        <v>65930</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648273</v>
      </c>
      <c r="BH15" s="594"/>
      <c r="BI15" s="594"/>
      <c r="BJ15" s="594"/>
      <c r="BK15" s="594"/>
      <c r="BL15" s="594"/>
      <c r="BM15" s="594"/>
      <c r="BN15" s="595"/>
      <c r="BO15" s="596">
        <v>4.5</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4078243</v>
      </c>
      <c r="CS15" s="594"/>
      <c r="CT15" s="594"/>
      <c r="CU15" s="594"/>
      <c r="CV15" s="594"/>
      <c r="CW15" s="594"/>
      <c r="CX15" s="594"/>
      <c r="CY15" s="595"/>
      <c r="CZ15" s="596">
        <v>14.6</v>
      </c>
      <c r="DA15" s="596"/>
      <c r="DB15" s="596"/>
      <c r="DC15" s="596"/>
      <c r="DD15" s="602">
        <v>765701</v>
      </c>
      <c r="DE15" s="594"/>
      <c r="DF15" s="594"/>
      <c r="DG15" s="594"/>
      <c r="DH15" s="594"/>
      <c r="DI15" s="594"/>
      <c r="DJ15" s="594"/>
      <c r="DK15" s="594"/>
      <c r="DL15" s="594"/>
      <c r="DM15" s="594"/>
      <c r="DN15" s="594"/>
      <c r="DO15" s="594"/>
      <c r="DP15" s="595"/>
      <c r="DQ15" s="602">
        <v>3015193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2821452</v>
      </c>
      <c r="S16" s="594"/>
      <c r="T16" s="594"/>
      <c r="U16" s="594"/>
      <c r="V16" s="594"/>
      <c r="W16" s="594"/>
      <c r="X16" s="594"/>
      <c r="Y16" s="595"/>
      <c r="Z16" s="596">
        <v>9.6</v>
      </c>
      <c r="AA16" s="596"/>
      <c r="AB16" s="596"/>
      <c r="AC16" s="596"/>
      <c r="AD16" s="597">
        <v>2318153</v>
      </c>
      <c r="AE16" s="597"/>
      <c r="AF16" s="597"/>
      <c r="AG16" s="597"/>
      <c r="AH16" s="597"/>
      <c r="AI16" s="597"/>
      <c r="AJ16" s="597"/>
      <c r="AK16" s="597"/>
      <c r="AL16" s="598">
        <v>13.3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162</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2318153</v>
      </c>
      <c r="S17" s="594"/>
      <c r="T17" s="594"/>
      <c r="U17" s="594"/>
      <c r="V17" s="594"/>
      <c r="W17" s="594"/>
      <c r="X17" s="594"/>
      <c r="Y17" s="595"/>
      <c r="Z17" s="596">
        <v>7.9</v>
      </c>
      <c r="AA17" s="596"/>
      <c r="AB17" s="596"/>
      <c r="AC17" s="596"/>
      <c r="AD17" s="597">
        <v>2318153</v>
      </c>
      <c r="AE17" s="597"/>
      <c r="AF17" s="597"/>
      <c r="AG17" s="597"/>
      <c r="AH17" s="597"/>
      <c r="AI17" s="597"/>
      <c r="AJ17" s="597"/>
      <c r="AK17" s="597"/>
      <c r="AL17" s="598">
        <v>13.3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2066744</v>
      </c>
      <c r="CS17" s="594"/>
      <c r="CT17" s="594"/>
      <c r="CU17" s="594"/>
      <c r="CV17" s="594"/>
      <c r="CW17" s="594"/>
      <c r="CX17" s="594"/>
      <c r="CY17" s="595"/>
      <c r="CZ17" s="596">
        <v>7.4</v>
      </c>
      <c r="DA17" s="596"/>
      <c r="DB17" s="596"/>
      <c r="DC17" s="596"/>
      <c r="DD17" s="602" t="s">
        <v>112</v>
      </c>
      <c r="DE17" s="594"/>
      <c r="DF17" s="594"/>
      <c r="DG17" s="594"/>
      <c r="DH17" s="594"/>
      <c r="DI17" s="594"/>
      <c r="DJ17" s="594"/>
      <c r="DK17" s="594"/>
      <c r="DL17" s="594"/>
      <c r="DM17" s="594"/>
      <c r="DN17" s="594"/>
      <c r="DO17" s="594"/>
      <c r="DP17" s="595"/>
      <c r="DQ17" s="602">
        <v>2066744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503299</v>
      </c>
      <c r="S18" s="594"/>
      <c r="T18" s="594"/>
      <c r="U18" s="594"/>
      <c r="V18" s="594"/>
      <c r="W18" s="594"/>
      <c r="X18" s="594"/>
      <c r="Y18" s="595"/>
      <c r="Z18" s="596">
        <v>1.7</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1134995</v>
      </c>
      <c r="BH19" s="594"/>
      <c r="BI19" s="594"/>
      <c r="BJ19" s="594"/>
      <c r="BK19" s="594"/>
      <c r="BL19" s="594"/>
      <c r="BM19" s="594"/>
      <c r="BN19" s="595"/>
      <c r="BO19" s="596">
        <v>7.9</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19022335</v>
      </c>
      <c r="S20" s="594"/>
      <c r="T20" s="594"/>
      <c r="U20" s="594"/>
      <c r="V20" s="594"/>
      <c r="W20" s="594"/>
      <c r="X20" s="594"/>
      <c r="Y20" s="595"/>
      <c r="Z20" s="596">
        <v>64.900000000000006</v>
      </c>
      <c r="AA20" s="596"/>
      <c r="AB20" s="596"/>
      <c r="AC20" s="596"/>
      <c r="AD20" s="597">
        <v>17384041</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1134995</v>
      </c>
      <c r="BH20" s="594"/>
      <c r="BI20" s="594"/>
      <c r="BJ20" s="594"/>
      <c r="BK20" s="594"/>
      <c r="BL20" s="594"/>
      <c r="BM20" s="594"/>
      <c r="BN20" s="595"/>
      <c r="BO20" s="596">
        <v>7.9</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27974260</v>
      </c>
      <c r="CS20" s="594"/>
      <c r="CT20" s="594"/>
      <c r="CU20" s="594"/>
      <c r="CV20" s="594"/>
      <c r="CW20" s="594"/>
      <c r="CX20" s="594"/>
      <c r="CY20" s="595"/>
      <c r="CZ20" s="596">
        <v>100</v>
      </c>
      <c r="DA20" s="596"/>
      <c r="DB20" s="596"/>
      <c r="DC20" s="596"/>
      <c r="DD20" s="602">
        <v>2224554</v>
      </c>
      <c r="DE20" s="594"/>
      <c r="DF20" s="594"/>
      <c r="DG20" s="594"/>
      <c r="DH20" s="594"/>
      <c r="DI20" s="594"/>
      <c r="DJ20" s="594"/>
      <c r="DK20" s="594"/>
      <c r="DL20" s="594"/>
      <c r="DM20" s="594"/>
      <c r="DN20" s="594"/>
      <c r="DO20" s="594"/>
      <c r="DP20" s="595"/>
      <c r="DQ20" s="602">
        <v>20740670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13565</v>
      </c>
      <c r="S21" s="594"/>
      <c r="T21" s="594"/>
      <c r="U21" s="594"/>
      <c r="V21" s="594"/>
      <c r="W21" s="594"/>
      <c r="X21" s="594"/>
      <c r="Y21" s="595"/>
      <c r="Z21" s="596">
        <v>0</v>
      </c>
      <c r="AA21" s="596"/>
      <c r="AB21" s="596"/>
      <c r="AC21" s="596"/>
      <c r="AD21" s="597">
        <v>13565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262645</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409901</v>
      </c>
      <c r="S23" s="594"/>
      <c r="T23" s="594"/>
      <c r="U23" s="594"/>
      <c r="V23" s="594"/>
      <c r="W23" s="594"/>
      <c r="X23" s="594"/>
      <c r="Y23" s="595"/>
      <c r="Z23" s="596">
        <v>1.4</v>
      </c>
      <c r="AA23" s="596"/>
      <c r="AB23" s="596"/>
      <c r="AC23" s="596"/>
      <c r="AD23" s="597">
        <v>35832</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1134995</v>
      </c>
      <c r="BH23" s="594"/>
      <c r="BI23" s="594"/>
      <c r="BJ23" s="594"/>
      <c r="BK23" s="594"/>
      <c r="BL23" s="594"/>
      <c r="BM23" s="594"/>
      <c r="BN23" s="595"/>
      <c r="BO23" s="596">
        <v>7.9</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184902</v>
      </c>
      <c r="S24" s="594"/>
      <c r="T24" s="594"/>
      <c r="U24" s="594"/>
      <c r="V24" s="594"/>
      <c r="W24" s="594"/>
      <c r="X24" s="594"/>
      <c r="Y24" s="595"/>
      <c r="Z24" s="596">
        <v>0.6</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11728566</v>
      </c>
      <c r="CS24" s="583"/>
      <c r="CT24" s="583"/>
      <c r="CU24" s="583"/>
      <c r="CV24" s="583"/>
      <c r="CW24" s="583"/>
      <c r="CX24" s="583"/>
      <c r="CY24" s="584"/>
      <c r="CZ24" s="622">
        <v>41.9</v>
      </c>
      <c r="DA24" s="623"/>
      <c r="DB24" s="623"/>
      <c r="DC24" s="624"/>
      <c r="DD24" s="621">
        <v>7542817</v>
      </c>
      <c r="DE24" s="583"/>
      <c r="DF24" s="583"/>
      <c r="DG24" s="583"/>
      <c r="DH24" s="583"/>
      <c r="DI24" s="583"/>
      <c r="DJ24" s="583"/>
      <c r="DK24" s="584"/>
      <c r="DL24" s="621">
        <v>7513447</v>
      </c>
      <c r="DM24" s="583"/>
      <c r="DN24" s="583"/>
      <c r="DO24" s="583"/>
      <c r="DP24" s="583"/>
      <c r="DQ24" s="583"/>
      <c r="DR24" s="583"/>
      <c r="DS24" s="583"/>
      <c r="DT24" s="583"/>
      <c r="DU24" s="583"/>
      <c r="DV24" s="584"/>
      <c r="DW24" s="587">
        <v>40.700000000000003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3270199</v>
      </c>
      <c r="S25" s="594"/>
      <c r="T25" s="594"/>
      <c r="U25" s="594"/>
      <c r="V25" s="594"/>
      <c r="W25" s="594"/>
      <c r="X25" s="594"/>
      <c r="Y25" s="595"/>
      <c r="Z25" s="596">
        <v>11.1</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3776559</v>
      </c>
      <c r="CS25" s="613"/>
      <c r="CT25" s="613"/>
      <c r="CU25" s="613"/>
      <c r="CV25" s="613"/>
      <c r="CW25" s="613"/>
      <c r="CX25" s="613"/>
      <c r="CY25" s="614"/>
      <c r="CZ25" s="627">
        <v>13.5</v>
      </c>
      <c r="DA25" s="628"/>
      <c r="DB25" s="628"/>
      <c r="DC25" s="629"/>
      <c r="DD25" s="602">
        <v>3452279</v>
      </c>
      <c r="DE25" s="613"/>
      <c r="DF25" s="613"/>
      <c r="DG25" s="613"/>
      <c r="DH25" s="613"/>
      <c r="DI25" s="613"/>
      <c r="DJ25" s="613"/>
      <c r="DK25" s="614"/>
      <c r="DL25" s="602">
        <v>3423271</v>
      </c>
      <c r="DM25" s="613"/>
      <c r="DN25" s="613"/>
      <c r="DO25" s="613"/>
      <c r="DP25" s="613"/>
      <c r="DQ25" s="613"/>
      <c r="DR25" s="613"/>
      <c r="DS25" s="613"/>
      <c r="DT25" s="613"/>
      <c r="DU25" s="613"/>
      <c r="DV25" s="614"/>
      <c r="DW25" s="598">
        <v>18.5</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2545867</v>
      </c>
      <c r="CS26" s="594"/>
      <c r="CT26" s="594"/>
      <c r="CU26" s="594"/>
      <c r="CV26" s="594"/>
      <c r="CW26" s="594"/>
      <c r="CX26" s="594"/>
      <c r="CY26" s="595"/>
      <c r="CZ26" s="627">
        <v>9.1</v>
      </c>
      <c r="DA26" s="628"/>
      <c r="DB26" s="628"/>
      <c r="DC26" s="629"/>
      <c r="DD26" s="602">
        <v>2244345</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1716741</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14384281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5885263</v>
      </c>
      <c r="CS27" s="613"/>
      <c r="CT27" s="613"/>
      <c r="CU27" s="613"/>
      <c r="CV27" s="613"/>
      <c r="CW27" s="613"/>
      <c r="CX27" s="613"/>
      <c r="CY27" s="614"/>
      <c r="CZ27" s="627">
        <v>21</v>
      </c>
      <c r="DA27" s="628"/>
      <c r="DB27" s="628"/>
      <c r="DC27" s="629"/>
      <c r="DD27" s="602">
        <v>2023794</v>
      </c>
      <c r="DE27" s="613"/>
      <c r="DF27" s="613"/>
      <c r="DG27" s="613"/>
      <c r="DH27" s="613"/>
      <c r="DI27" s="613"/>
      <c r="DJ27" s="613"/>
      <c r="DK27" s="614"/>
      <c r="DL27" s="602">
        <v>2023432</v>
      </c>
      <c r="DM27" s="613"/>
      <c r="DN27" s="613"/>
      <c r="DO27" s="613"/>
      <c r="DP27" s="613"/>
      <c r="DQ27" s="613"/>
      <c r="DR27" s="613"/>
      <c r="DS27" s="613"/>
      <c r="DT27" s="613"/>
      <c r="DU27" s="613"/>
      <c r="DV27" s="614"/>
      <c r="DW27" s="598">
        <v>11</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152703</v>
      </c>
      <c r="S28" s="594"/>
      <c r="T28" s="594"/>
      <c r="U28" s="594"/>
      <c r="V28" s="594"/>
      <c r="W28" s="594"/>
      <c r="X28" s="594"/>
      <c r="Y28" s="595"/>
      <c r="Z28" s="596">
        <v>0.5</v>
      </c>
      <c r="AA28" s="596"/>
      <c r="AB28" s="596"/>
      <c r="AC28" s="596"/>
      <c r="AD28" s="597">
        <v>16567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2066744</v>
      </c>
      <c r="CS28" s="594"/>
      <c r="CT28" s="594"/>
      <c r="CU28" s="594"/>
      <c r="CV28" s="594"/>
      <c r="CW28" s="594"/>
      <c r="CX28" s="594"/>
      <c r="CY28" s="595"/>
      <c r="CZ28" s="627">
        <v>7.4</v>
      </c>
      <c r="DA28" s="628"/>
      <c r="DB28" s="628"/>
      <c r="DC28" s="629"/>
      <c r="DD28" s="602">
        <v>2066744</v>
      </c>
      <c r="DE28" s="594"/>
      <c r="DF28" s="594"/>
      <c r="DG28" s="594"/>
      <c r="DH28" s="594"/>
      <c r="DI28" s="594"/>
      <c r="DJ28" s="594"/>
      <c r="DK28" s="595"/>
      <c r="DL28" s="602">
        <v>2066744</v>
      </c>
      <c r="DM28" s="594"/>
      <c r="DN28" s="594"/>
      <c r="DO28" s="594"/>
      <c r="DP28" s="594"/>
      <c r="DQ28" s="594"/>
      <c r="DR28" s="594"/>
      <c r="DS28" s="594"/>
      <c r="DT28" s="594"/>
      <c r="DU28" s="594"/>
      <c r="DV28" s="595"/>
      <c r="DW28" s="598">
        <v>11.2</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16790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2066744</v>
      </c>
      <c r="CS29" s="613"/>
      <c r="CT29" s="613"/>
      <c r="CU29" s="613"/>
      <c r="CV29" s="613"/>
      <c r="CW29" s="613"/>
      <c r="CX29" s="613"/>
      <c r="CY29" s="614"/>
      <c r="CZ29" s="627">
        <v>7.4</v>
      </c>
      <c r="DA29" s="628"/>
      <c r="DB29" s="628"/>
      <c r="DC29" s="629"/>
      <c r="DD29" s="602">
        <v>2066744</v>
      </c>
      <c r="DE29" s="613"/>
      <c r="DF29" s="613"/>
      <c r="DG29" s="613"/>
      <c r="DH29" s="613"/>
      <c r="DI29" s="613"/>
      <c r="DJ29" s="613"/>
      <c r="DK29" s="614"/>
      <c r="DL29" s="602">
        <v>2066744</v>
      </c>
      <c r="DM29" s="613"/>
      <c r="DN29" s="613"/>
      <c r="DO29" s="613"/>
      <c r="DP29" s="613"/>
      <c r="DQ29" s="613"/>
      <c r="DR29" s="613"/>
      <c r="DS29" s="613"/>
      <c r="DT29" s="613"/>
      <c r="DU29" s="613"/>
      <c r="DV29" s="614"/>
      <c r="DW29" s="598">
        <v>11.2</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253917</v>
      </c>
      <c r="S30" s="594"/>
      <c r="T30" s="594"/>
      <c r="U30" s="594"/>
      <c r="V30" s="594"/>
      <c r="W30" s="594"/>
      <c r="X30" s="594"/>
      <c r="Y30" s="595"/>
      <c r="Z30" s="596">
        <v>0.9</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98.9</v>
      </c>
      <c r="BH30" s="652"/>
      <c r="BI30" s="652"/>
      <c r="BJ30" s="652"/>
      <c r="BK30" s="652"/>
      <c r="BL30" s="652"/>
      <c r="BM30" s="588">
        <v>95.8</v>
      </c>
      <c r="BN30" s="652"/>
      <c r="BO30" s="652"/>
      <c r="BP30" s="652"/>
      <c r="BQ30" s="653"/>
      <c r="BR30" s="651">
        <v>98.7</v>
      </c>
      <c r="BS30" s="652"/>
      <c r="BT30" s="652"/>
      <c r="BU30" s="652"/>
      <c r="BV30" s="652"/>
      <c r="BW30" s="652"/>
      <c r="BX30" s="588">
        <v>95.2</v>
      </c>
      <c r="BY30" s="652"/>
      <c r="BZ30" s="652"/>
      <c r="CA30" s="652"/>
      <c r="CB30" s="653"/>
      <c r="CD30" s="656"/>
      <c r="CE30" s="657"/>
      <c r="CF30" s="607" t="s">
        <v>292</v>
      </c>
      <c r="CG30" s="608"/>
      <c r="CH30" s="608"/>
      <c r="CI30" s="608"/>
      <c r="CJ30" s="608"/>
      <c r="CK30" s="608"/>
      <c r="CL30" s="608"/>
      <c r="CM30" s="608"/>
      <c r="CN30" s="608"/>
      <c r="CO30" s="608"/>
      <c r="CP30" s="608"/>
      <c r="CQ30" s="609"/>
      <c r="CR30" s="593">
        <v>1887742</v>
      </c>
      <c r="CS30" s="594"/>
      <c r="CT30" s="594"/>
      <c r="CU30" s="594"/>
      <c r="CV30" s="594"/>
      <c r="CW30" s="594"/>
      <c r="CX30" s="594"/>
      <c r="CY30" s="595"/>
      <c r="CZ30" s="627">
        <v>6.7</v>
      </c>
      <c r="DA30" s="628"/>
      <c r="DB30" s="628"/>
      <c r="DC30" s="629"/>
      <c r="DD30" s="602">
        <v>1887742</v>
      </c>
      <c r="DE30" s="594"/>
      <c r="DF30" s="594"/>
      <c r="DG30" s="594"/>
      <c r="DH30" s="594"/>
      <c r="DI30" s="594"/>
      <c r="DJ30" s="594"/>
      <c r="DK30" s="595"/>
      <c r="DL30" s="602">
        <v>1887742</v>
      </c>
      <c r="DM30" s="594"/>
      <c r="DN30" s="594"/>
      <c r="DO30" s="594"/>
      <c r="DP30" s="594"/>
      <c r="DQ30" s="594"/>
      <c r="DR30" s="594"/>
      <c r="DS30" s="594"/>
      <c r="DT30" s="594"/>
      <c r="DU30" s="594"/>
      <c r="DV30" s="595"/>
      <c r="DW30" s="598">
        <v>10.199999999999999</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1885149</v>
      </c>
      <c r="S31" s="594"/>
      <c r="T31" s="594"/>
      <c r="U31" s="594"/>
      <c r="V31" s="594"/>
      <c r="W31" s="594"/>
      <c r="X31" s="594"/>
      <c r="Y31" s="595"/>
      <c r="Z31" s="596">
        <v>6.4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13"/>
      <c r="BI31" s="613"/>
      <c r="BJ31" s="613"/>
      <c r="BK31" s="613"/>
      <c r="BL31" s="613"/>
      <c r="BM31" s="599">
        <v>95.3</v>
      </c>
      <c r="BN31" s="649"/>
      <c r="BO31" s="649"/>
      <c r="BP31" s="649"/>
      <c r="BQ31" s="650"/>
      <c r="BR31" s="648">
        <v>98.4</v>
      </c>
      <c r="BS31" s="613"/>
      <c r="BT31" s="613"/>
      <c r="BU31" s="613"/>
      <c r="BV31" s="613"/>
      <c r="BW31" s="613"/>
      <c r="BX31" s="599">
        <v>94.2</v>
      </c>
      <c r="BY31" s="649"/>
      <c r="BZ31" s="649"/>
      <c r="CA31" s="649"/>
      <c r="CB31" s="650"/>
      <c r="CD31" s="656"/>
      <c r="CE31" s="657"/>
      <c r="CF31" s="607" t="s">
        <v>296</v>
      </c>
      <c r="CG31" s="608"/>
      <c r="CH31" s="608"/>
      <c r="CI31" s="608"/>
      <c r="CJ31" s="608"/>
      <c r="CK31" s="608"/>
      <c r="CL31" s="608"/>
      <c r="CM31" s="608"/>
      <c r="CN31" s="608"/>
      <c r="CO31" s="608"/>
      <c r="CP31" s="608"/>
      <c r="CQ31" s="609"/>
      <c r="CR31" s="593">
        <v>179002</v>
      </c>
      <c r="CS31" s="613"/>
      <c r="CT31" s="613"/>
      <c r="CU31" s="613"/>
      <c r="CV31" s="613"/>
      <c r="CW31" s="613"/>
      <c r="CX31" s="613"/>
      <c r="CY31" s="614"/>
      <c r="CZ31" s="627">
        <v>0.6</v>
      </c>
      <c r="DA31" s="628"/>
      <c r="DB31" s="628"/>
      <c r="DC31" s="629"/>
      <c r="DD31" s="602">
        <v>179002</v>
      </c>
      <c r="DE31" s="613"/>
      <c r="DF31" s="613"/>
      <c r="DG31" s="613"/>
      <c r="DH31" s="613"/>
      <c r="DI31" s="613"/>
      <c r="DJ31" s="613"/>
      <c r="DK31" s="614"/>
      <c r="DL31" s="602">
        <v>179002</v>
      </c>
      <c r="DM31" s="613"/>
      <c r="DN31" s="613"/>
      <c r="DO31" s="613"/>
      <c r="DP31" s="613"/>
      <c r="DQ31" s="613"/>
      <c r="DR31" s="613"/>
      <c r="DS31" s="613"/>
      <c r="DT31" s="613"/>
      <c r="DU31" s="613"/>
      <c r="DV31" s="614"/>
      <c r="DW31" s="598">
        <v>1</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870032</v>
      </c>
      <c r="S32" s="594"/>
      <c r="T32" s="594"/>
      <c r="U32" s="594"/>
      <c r="V32" s="594"/>
      <c r="W32" s="594"/>
      <c r="X32" s="594"/>
      <c r="Y32" s="595"/>
      <c r="Z32" s="596">
        <v>3</v>
      </c>
      <c r="AA32" s="596"/>
      <c r="AB32" s="596"/>
      <c r="AC32" s="596"/>
      <c r="AD32" s="597">
        <v>1544</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96.1</v>
      </c>
      <c r="BN32" s="661"/>
      <c r="BO32" s="661"/>
      <c r="BP32" s="661"/>
      <c r="BQ32" s="663"/>
      <c r="BR32" s="660">
        <v>99.1</v>
      </c>
      <c r="BS32" s="661"/>
      <c r="BT32" s="661"/>
      <c r="BU32" s="661"/>
      <c r="BV32" s="661"/>
      <c r="BW32" s="661"/>
      <c r="BX32" s="662">
        <v>95.8</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1273600</v>
      </c>
      <c r="S33" s="594"/>
      <c r="T33" s="594"/>
      <c r="U33" s="594"/>
      <c r="V33" s="594"/>
      <c r="W33" s="594"/>
      <c r="X33" s="594"/>
      <c r="Y33" s="595"/>
      <c r="Z33" s="596">
        <v>4.3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14020978</v>
      </c>
      <c r="CS33" s="613"/>
      <c r="CT33" s="613"/>
      <c r="CU33" s="613"/>
      <c r="CV33" s="613"/>
      <c r="CW33" s="613"/>
      <c r="CX33" s="613"/>
      <c r="CY33" s="614"/>
      <c r="CZ33" s="627">
        <v>50.1</v>
      </c>
      <c r="DA33" s="628"/>
      <c r="DB33" s="628"/>
      <c r="DC33" s="629"/>
      <c r="DD33" s="602">
        <v>12194402</v>
      </c>
      <c r="DE33" s="613"/>
      <c r="DF33" s="613"/>
      <c r="DG33" s="613"/>
      <c r="DH33" s="613"/>
      <c r="DI33" s="613"/>
      <c r="DJ33" s="613"/>
      <c r="DK33" s="614"/>
      <c r="DL33" s="602">
        <v>8770943</v>
      </c>
      <c r="DM33" s="613"/>
      <c r="DN33" s="613"/>
      <c r="DO33" s="613"/>
      <c r="DP33" s="613"/>
      <c r="DQ33" s="613"/>
      <c r="DR33" s="613"/>
      <c r="DS33" s="613"/>
      <c r="DT33" s="613"/>
      <c r="DU33" s="613"/>
      <c r="DV33" s="614"/>
      <c r="DW33" s="598">
        <v>47.5</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4885360</v>
      </c>
      <c r="CS34" s="594"/>
      <c r="CT34" s="594"/>
      <c r="CU34" s="594"/>
      <c r="CV34" s="594"/>
      <c r="CW34" s="594"/>
      <c r="CX34" s="594"/>
      <c r="CY34" s="595"/>
      <c r="CZ34" s="627">
        <v>17.5</v>
      </c>
      <c r="DA34" s="628"/>
      <c r="DB34" s="628"/>
      <c r="DC34" s="629"/>
      <c r="DD34" s="602">
        <v>3807369</v>
      </c>
      <c r="DE34" s="594"/>
      <c r="DF34" s="594"/>
      <c r="DG34" s="594"/>
      <c r="DH34" s="594"/>
      <c r="DI34" s="594"/>
      <c r="DJ34" s="594"/>
      <c r="DK34" s="595"/>
      <c r="DL34" s="602">
        <v>2939588</v>
      </c>
      <c r="DM34" s="594"/>
      <c r="DN34" s="594"/>
      <c r="DO34" s="594"/>
      <c r="DP34" s="594"/>
      <c r="DQ34" s="594"/>
      <c r="DR34" s="594"/>
      <c r="DS34" s="594"/>
      <c r="DT34" s="594"/>
      <c r="DU34" s="594"/>
      <c r="DV34" s="595"/>
      <c r="DW34" s="598">
        <v>15.9</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1002900</v>
      </c>
      <c r="S35" s="594"/>
      <c r="T35" s="594"/>
      <c r="U35" s="594"/>
      <c r="V35" s="594"/>
      <c r="W35" s="594"/>
      <c r="X35" s="594"/>
      <c r="Y35" s="595"/>
      <c r="Z35" s="596">
        <v>3.4</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3983197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617865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198764</v>
      </c>
      <c r="CS35" s="613"/>
      <c r="CT35" s="613"/>
      <c r="CU35" s="613"/>
      <c r="CV35" s="613"/>
      <c r="CW35" s="613"/>
      <c r="CX35" s="613"/>
      <c r="CY35" s="614"/>
      <c r="CZ35" s="627">
        <v>0.7</v>
      </c>
      <c r="DA35" s="628"/>
      <c r="DB35" s="628"/>
      <c r="DC35" s="629"/>
      <c r="DD35" s="602">
        <v>180485</v>
      </c>
      <c r="DE35" s="613"/>
      <c r="DF35" s="613"/>
      <c r="DG35" s="613"/>
      <c r="DH35" s="613"/>
      <c r="DI35" s="613"/>
      <c r="DJ35" s="613"/>
      <c r="DK35" s="614"/>
      <c r="DL35" s="602">
        <v>180485</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29332479</v>
      </c>
      <c r="S36" s="666"/>
      <c r="T36" s="666"/>
      <c r="U36" s="666"/>
      <c r="V36" s="666"/>
      <c r="W36" s="666"/>
      <c r="X36" s="666"/>
      <c r="Y36" s="667"/>
      <c r="Z36" s="668">
        <v>100</v>
      </c>
      <c r="AA36" s="668"/>
      <c r="AB36" s="668"/>
      <c r="AC36" s="668"/>
      <c r="AD36" s="669">
        <v>17451549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1684951</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477163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3369482</v>
      </c>
      <c r="CS36" s="594"/>
      <c r="CT36" s="594"/>
      <c r="CU36" s="594"/>
      <c r="CV36" s="594"/>
      <c r="CW36" s="594"/>
      <c r="CX36" s="594"/>
      <c r="CY36" s="595"/>
      <c r="CZ36" s="627">
        <v>12</v>
      </c>
      <c r="DA36" s="628"/>
      <c r="DB36" s="628"/>
      <c r="DC36" s="629"/>
      <c r="DD36" s="602">
        <v>3097988</v>
      </c>
      <c r="DE36" s="594"/>
      <c r="DF36" s="594"/>
      <c r="DG36" s="594"/>
      <c r="DH36" s="594"/>
      <c r="DI36" s="594"/>
      <c r="DJ36" s="594"/>
      <c r="DK36" s="595"/>
      <c r="DL36" s="602">
        <v>2466883</v>
      </c>
      <c r="DM36" s="594"/>
      <c r="DN36" s="594"/>
      <c r="DO36" s="594"/>
      <c r="DP36" s="594"/>
      <c r="DQ36" s="594"/>
      <c r="DR36" s="594"/>
      <c r="DS36" s="594"/>
      <c r="DT36" s="594"/>
      <c r="DU36" s="594"/>
      <c r="DV36" s="595"/>
      <c r="DW36" s="598">
        <v>13.4</v>
      </c>
      <c r="DX36" s="625"/>
      <c r="DY36" s="625"/>
      <c r="DZ36" s="625"/>
      <c r="EA36" s="625"/>
      <c r="EB36" s="625"/>
      <c r="EC36" s="626"/>
    </row>
    <row r="37" spans="2:133" ht="11.25" customHeight="1">
      <c r="AQ37" s="672" t="s">
        <v>314</v>
      </c>
      <c r="AR37" s="673"/>
      <c r="AS37" s="673"/>
      <c r="AT37" s="673"/>
      <c r="AU37" s="673"/>
      <c r="AV37" s="673"/>
      <c r="AW37" s="673"/>
      <c r="AX37" s="673"/>
      <c r="AY37" s="674"/>
      <c r="AZ37" s="593">
        <v>38675</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14974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1969691</v>
      </c>
      <c r="CS37" s="613"/>
      <c r="CT37" s="613"/>
      <c r="CU37" s="613"/>
      <c r="CV37" s="613"/>
      <c r="CW37" s="613"/>
      <c r="CX37" s="613"/>
      <c r="CY37" s="614"/>
      <c r="CZ37" s="627">
        <v>7</v>
      </c>
      <c r="DA37" s="628"/>
      <c r="DB37" s="628"/>
      <c r="DC37" s="629"/>
      <c r="DD37" s="602">
        <v>1965468</v>
      </c>
      <c r="DE37" s="613"/>
      <c r="DF37" s="613"/>
      <c r="DG37" s="613"/>
      <c r="DH37" s="613"/>
      <c r="DI37" s="613"/>
      <c r="DJ37" s="613"/>
      <c r="DK37" s="614"/>
      <c r="DL37" s="602">
        <v>1637289</v>
      </c>
      <c r="DM37" s="613"/>
      <c r="DN37" s="613"/>
      <c r="DO37" s="613"/>
      <c r="DP37" s="613"/>
      <c r="DQ37" s="613"/>
      <c r="DR37" s="613"/>
      <c r="DS37" s="613"/>
      <c r="DT37" s="613"/>
      <c r="DU37" s="613"/>
      <c r="DV37" s="614"/>
      <c r="DW37" s="598">
        <v>8.9</v>
      </c>
      <c r="DX37" s="625"/>
      <c r="DY37" s="625"/>
      <c r="DZ37" s="625"/>
      <c r="EA37" s="625"/>
      <c r="EB37" s="625"/>
      <c r="EC37" s="626"/>
    </row>
    <row r="38" spans="2:133" ht="11.25" customHeight="1">
      <c r="AQ38" s="672" t="s">
        <v>317</v>
      </c>
      <c r="AR38" s="673"/>
      <c r="AS38" s="673"/>
      <c r="AT38" s="673"/>
      <c r="AU38" s="673"/>
      <c r="AV38" s="673"/>
      <c r="AW38" s="673"/>
      <c r="AX38" s="673"/>
      <c r="AY38" s="674"/>
      <c r="AZ38" s="593" t="s">
        <v>318</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26387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3918952</v>
      </c>
      <c r="CS38" s="594"/>
      <c r="CT38" s="594"/>
      <c r="CU38" s="594"/>
      <c r="CV38" s="594"/>
      <c r="CW38" s="594"/>
      <c r="CX38" s="594"/>
      <c r="CY38" s="595"/>
      <c r="CZ38" s="627">
        <v>14</v>
      </c>
      <c r="DA38" s="628"/>
      <c r="DB38" s="628"/>
      <c r="DC38" s="629"/>
      <c r="DD38" s="602">
        <v>3566803</v>
      </c>
      <c r="DE38" s="594"/>
      <c r="DF38" s="594"/>
      <c r="DG38" s="594"/>
      <c r="DH38" s="594"/>
      <c r="DI38" s="594"/>
      <c r="DJ38" s="594"/>
      <c r="DK38" s="595"/>
      <c r="DL38" s="602">
        <v>3183987</v>
      </c>
      <c r="DM38" s="594"/>
      <c r="DN38" s="594"/>
      <c r="DO38" s="594"/>
      <c r="DP38" s="594"/>
      <c r="DQ38" s="594"/>
      <c r="DR38" s="594"/>
      <c r="DS38" s="594"/>
      <c r="DT38" s="594"/>
      <c r="DU38" s="594"/>
      <c r="DV38" s="595"/>
      <c r="DW38" s="598">
        <v>17.3</v>
      </c>
      <c r="DX38" s="625"/>
      <c r="DY38" s="625"/>
      <c r="DZ38" s="625"/>
      <c r="EA38" s="625"/>
      <c r="EB38" s="625"/>
      <c r="EC38" s="626"/>
    </row>
    <row r="39" spans="2:133" ht="11.25" customHeight="1">
      <c r="AQ39" s="672" t="s">
        <v>321</v>
      </c>
      <c r="AR39" s="673"/>
      <c r="AS39" s="673"/>
      <c r="AT39" s="673"/>
      <c r="AU39" s="673"/>
      <c r="AV39" s="673"/>
      <c r="AW39" s="673"/>
      <c r="AX39" s="673"/>
      <c r="AY39" s="674"/>
      <c r="AZ39" s="593" t="s">
        <v>318</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106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1562867</v>
      </c>
      <c r="CS39" s="613"/>
      <c r="CT39" s="613"/>
      <c r="CU39" s="613"/>
      <c r="CV39" s="613"/>
      <c r="CW39" s="613"/>
      <c r="CX39" s="613"/>
      <c r="CY39" s="614"/>
      <c r="CZ39" s="627">
        <v>5.6</v>
      </c>
      <c r="DA39" s="628"/>
      <c r="DB39" s="628"/>
      <c r="DC39" s="629"/>
      <c r="DD39" s="602">
        <v>1541704</v>
      </c>
      <c r="DE39" s="613"/>
      <c r="DF39" s="613"/>
      <c r="DG39" s="613"/>
      <c r="DH39" s="613"/>
      <c r="DI39" s="613"/>
      <c r="DJ39" s="613"/>
      <c r="DK39" s="614"/>
      <c r="DL39" s="602" t="s">
        <v>318</v>
      </c>
      <c r="DM39" s="613"/>
      <c r="DN39" s="613"/>
      <c r="DO39" s="613"/>
      <c r="DP39" s="613"/>
      <c r="DQ39" s="613"/>
      <c r="DR39" s="613"/>
      <c r="DS39" s="613"/>
      <c r="DT39" s="613"/>
      <c r="DU39" s="613"/>
      <c r="DV39" s="614"/>
      <c r="DW39" s="598" t="s">
        <v>318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630198</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76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85553</v>
      </c>
      <c r="CS40" s="594"/>
      <c r="CT40" s="594"/>
      <c r="CU40" s="594"/>
      <c r="CV40" s="594"/>
      <c r="CW40" s="594"/>
      <c r="CX40" s="594"/>
      <c r="CY40" s="595"/>
      <c r="CZ40" s="627">
        <v>0.3</v>
      </c>
      <c r="DA40" s="628"/>
      <c r="DB40" s="628"/>
      <c r="DC40" s="629"/>
      <c r="DD40" s="602">
        <v>53</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1629373</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276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2224716</v>
      </c>
      <c r="CS42" s="594"/>
      <c r="CT42" s="594"/>
      <c r="CU42" s="594"/>
      <c r="CV42" s="594"/>
      <c r="CW42" s="594"/>
      <c r="CX42" s="594"/>
      <c r="CY42" s="595"/>
      <c r="CZ42" s="627">
        <v>8</v>
      </c>
      <c r="DA42" s="676"/>
      <c r="DB42" s="676"/>
      <c r="DC42" s="677"/>
      <c r="DD42" s="602">
        <v>1003451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51394</v>
      </c>
      <c r="CS43" s="613"/>
      <c r="CT43" s="613"/>
      <c r="CU43" s="613"/>
      <c r="CV43" s="613"/>
      <c r="CW43" s="613"/>
      <c r="CX43" s="613"/>
      <c r="CY43" s="614"/>
      <c r="CZ43" s="627">
        <v>0.2</v>
      </c>
      <c r="DA43" s="628"/>
      <c r="DB43" s="628"/>
      <c r="DC43" s="629"/>
      <c r="DD43" s="602">
        <v>51394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2224554</v>
      </c>
      <c r="CS44" s="594"/>
      <c r="CT44" s="594"/>
      <c r="CU44" s="594"/>
      <c r="CV44" s="594"/>
      <c r="CW44" s="594"/>
      <c r="CX44" s="594"/>
      <c r="CY44" s="595"/>
      <c r="CZ44" s="627">
        <v>8</v>
      </c>
      <c r="DA44" s="676"/>
      <c r="DB44" s="676"/>
      <c r="DC44" s="677"/>
      <c r="DD44" s="602">
        <v>1003451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822407</v>
      </c>
      <c r="CS45" s="613"/>
      <c r="CT45" s="613"/>
      <c r="CU45" s="613"/>
      <c r="CV45" s="613"/>
      <c r="CW45" s="613"/>
      <c r="CX45" s="613"/>
      <c r="CY45" s="614"/>
      <c r="CZ45" s="627">
        <v>2.9</v>
      </c>
      <c r="DA45" s="628"/>
      <c r="DB45" s="628"/>
      <c r="DC45" s="629"/>
      <c r="DD45" s="602">
        <v>124709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1376968</v>
      </c>
      <c r="CS46" s="594"/>
      <c r="CT46" s="594"/>
      <c r="CU46" s="594"/>
      <c r="CV46" s="594"/>
      <c r="CW46" s="594"/>
      <c r="CX46" s="594"/>
      <c r="CY46" s="595"/>
      <c r="CZ46" s="627">
        <v>4.9000000000000004</v>
      </c>
      <c r="DA46" s="676"/>
      <c r="DB46" s="676"/>
      <c r="DC46" s="677"/>
      <c r="DD46" s="602">
        <v>853563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162</v>
      </c>
      <c r="CS47" s="613"/>
      <c r="CT47" s="613"/>
      <c r="CU47" s="613"/>
      <c r="CV47" s="613"/>
      <c r="CW47" s="613"/>
      <c r="CX47" s="613"/>
      <c r="CY47" s="614"/>
      <c r="CZ47" s="627">
        <v>0</v>
      </c>
      <c r="DA47" s="628"/>
      <c r="DB47" s="628"/>
      <c r="DC47" s="629"/>
      <c r="DD47" s="602" t="s">
        <v>318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27974260</v>
      </c>
      <c r="CS49" s="661"/>
      <c r="CT49" s="661"/>
      <c r="CU49" s="661"/>
      <c r="CV49" s="661"/>
      <c r="CW49" s="661"/>
      <c r="CX49" s="661"/>
      <c r="CY49" s="688"/>
      <c r="CZ49" s="689">
        <v>100</v>
      </c>
      <c r="DA49" s="690"/>
      <c r="DB49" s="690"/>
      <c r="DC49" s="691"/>
      <c r="DD49" s="692">
        <v>20740670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29265</v>
      </c>
      <c r="R7" s="723"/>
      <c r="S7" s="723"/>
      <c r="T7" s="723"/>
      <c r="U7" s="723"/>
      <c r="V7" s="723">
        <v>27968</v>
      </c>
      <c r="W7" s="723"/>
      <c r="X7" s="723"/>
      <c r="Y7" s="723"/>
      <c r="Z7" s="723"/>
      <c r="AA7" s="723">
        <v>1297</v>
      </c>
      <c r="AB7" s="723"/>
      <c r="AC7" s="723"/>
      <c r="AD7" s="723"/>
      <c r="AE7" s="724"/>
      <c r="AF7" s="725">
        <v>1045</v>
      </c>
      <c r="AG7" s="726"/>
      <c r="AH7" s="726"/>
      <c r="AI7" s="726"/>
      <c r="AJ7" s="727"/>
      <c r="AK7" s="762">
        <v>254</v>
      </c>
      <c r="AL7" s="763"/>
      <c r="AM7" s="763"/>
      <c r="AN7" s="763"/>
      <c r="AO7" s="763"/>
      <c r="AP7" s="763">
        <v>16504</v>
      </c>
      <c r="AQ7" s="763"/>
      <c r="AR7" s="763"/>
      <c r="AS7" s="763"/>
      <c r="AT7" s="763"/>
      <c r="AU7" s="764" t="s">
        <v>560</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0</v>
      </c>
      <c r="CI7" s="760"/>
      <c r="CJ7" s="760"/>
      <c r="CK7" s="760"/>
      <c r="CL7" s="761"/>
      <c r="CM7" s="759">
        <v>21</v>
      </c>
      <c r="CN7" s="760"/>
      <c r="CO7" s="760"/>
      <c r="CP7" s="760"/>
      <c r="CQ7" s="761"/>
      <c r="CR7" s="759">
        <v>15</v>
      </c>
      <c r="CS7" s="760"/>
      <c r="CT7" s="760"/>
      <c r="CU7" s="760"/>
      <c r="CV7" s="761"/>
      <c r="CW7" s="759">
        <v>28</v>
      </c>
      <c r="CX7" s="760"/>
      <c r="CY7" s="760"/>
      <c r="CZ7" s="760"/>
      <c r="DA7" s="761"/>
      <c r="DB7" s="759" t="s">
        <v>555</v>
      </c>
      <c r="DC7" s="760"/>
      <c r="DD7" s="760"/>
      <c r="DE7" s="760"/>
      <c r="DF7" s="761"/>
      <c r="DG7" s="759" t="s">
        <v>555</v>
      </c>
      <c r="DH7" s="760"/>
      <c r="DI7" s="760"/>
      <c r="DJ7" s="760"/>
      <c r="DK7" s="761"/>
      <c r="DL7" s="759" t="s">
        <v>555</v>
      </c>
      <c r="DM7" s="760"/>
      <c r="DN7" s="760"/>
      <c r="DO7" s="760"/>
      <c r="DP7" s="761"/>
      <c r="DQ7" s="759" t="s">
        <v>555</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186</v>
      </c>
      <c r="R8" s="747"/>
      <c r="S8" s="747"/>
      <c r="T8" s="747"/>
      <c r="U8" s="747"/>
      <c r="V8" s="747">
        <v>150</v>
      </c>
      <c r="W8" s="747"/>
      <c r="X8" s="747"/>
      <c r="Y8" s="747"/>
      <c r="Z8" s="747"/>
      <c r="AA8" s="747">
        <v>36</v>
      </c>
      <c r="AB8" s="747"/>
      <c r="AC8" s="747"/>
      <c r="AD8" s="747"/>
      <c r="AE8" s="748"/>
      <c r="AF8" s="749">
        <v>36</v>
      </c>
      <c r="AG8" s="750"/>
      <c r="AH8" s="750"/>
      <c r="AI8" s="750"/>
      <c r="AJ8" s="751"/>
      <c r="AK8" s="752" t="s">
        <v>535</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-6</v>
      </c>
      <c r="CI8" s="770"/>
      <c r="CJ8" s="770"/>
      <c r="CK8" s="770"/>
      <c r="CL8" s="771"/>
      <c r="CM8" s="769">
        <v>246</v>
      </c>
      <c r="CN8" s="770"/>
      <c r="CO8" s="770"/>
      <c r="CP8" s="770"/>
      <c r="CQ8" s="771"/>
      <c r="CR8" s="769">
        <v>106</v>
      </c>
      <c r="CS8" s="770"/>
      <c r="CT8" s="770"/>
      <c r="CU8" s="770"/>
      <c r="CV8" s="771"/>
      <c r="CW8" s="769">
        <v>27</v>
      </c>
      <c r="CX8" s="770"/>
      <c r="CY8" s="770"/>
      <c r="CZ8" s="770"/>
      <c r="DA8" s="771"/>
      <c r="DB8" s="769" t="s">
        <v>555</v>
      </c>
      <c r="DC8" s="770"/>
      <c r="DD8" s="770"/>
      <c r="DE8" s="770"/>
      <c r="DF8" s="771"/>
      <c r="DG8" s="769" t="s">
        <v>555</v>
      </c>
      <c r="DH8" s="770"/>
      <c r="DI8" s="770"/>
      <c r="DJ8" s="770"/>
      <c r="DK8" s="771"/>
      <c r="DL8" s="769" t="s">
        <v>555</v>
      </c>
      <c r="DM8" s="770"/>
      <c r="DN8" s="770"/>
      <c r="DO8" s="770"/>
      <c r="DP8" s="771"/>
      <c r="DQ8" s="769" t="s">
        <v>555</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34</v>
      </c>
      <c r="R9" s="747"/>
      <c r="S9" s="747"/>
      <c r="T9" s="747"/>
      <c r="U9" s="747"/>
      <c r="V9" s="747">
        <v>9</v>
      </c>
      <c r="W9" s="747"/>
      <c r="X9" s="747"/>
      <c r="Y9" s="747"/>
      <c r="Z9" s="747"/>
      <c r="AA9" s="747">
        <v>25</v>
      </c>
      <c r="AB9" s="747"/>
      <c r="AC9" s="747"/>
      <c r="AD9" s="747"/>
      <c r="AE9" s="748"/>
      <c r="AF9" s="749">
        <v>25</v>
      </c>
      <c r="AG9" s="750"/>
      <c r="AH9" s="750"/>
      <c r="AI9" s="750"/>
      <c r="AJ9" s="751"/>
      <c r="AK9" s="752" t="s">
        <v>535</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-11</v>
      </c>
      <c r="CI9" s="770"/>
      <c r="CJ9" s="770"/>
      <c r="CK9" s="770"/>
      <c r="CL9" s="771"/>
      <c r="CM9" s="769">
        <v>181</v>
      </c>
      <c r="CN9" s="770"/>
      <c r="CO9" s="770"/>
      <c r="CP9" s="770"/>
      <c r="CQ9" s="771"/>
      <c r="CR9" s="769">
        <v>100</v>
      </c>
      <c r="CS9" s="770"/>
      <c r="CT9" s="770"/>
      <c r="CU9" s="770"/>
      <c r="CV9" s="771"/>
      <c r="CW9" s="769" t="s">
        <v>535</v>
      </c>
      <c r="CX9" s="770"/>
      <c r="CY9" s="770"/>
      <c r="CZ9" s="770"/>
      <c r="DA9" s="771"/>
      <c r="DB9" s="769" t="s">
        <v>555</v>
      </c>
      <c r="DC9" s="770"/>
      <c r="DD9" s="770"/>
      <c r="DE9" s="770"/>
      <c r="DF9" s="771"/>
      <c r="DG9" s="769" t="s">
        <v>555</v>
      </c>
      <c r="DH9" s="770"/>
      <c r="DI9" s="770"/>
      <c r="DJ9" s="770"/>
      <c r="DK9" s="771"/>
      <c r="DL9" s="769" t="s">
        <v>555</v>
      </c>
      <c r="DM9" s="770"/>
      <c r="DN9" s="770"/>
      <c r="DO9" s="770"/>
      <c r="DP9" s="771"/>
      <c r="DQ9" s="769" t="s">
        <v>555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558</v>
      </c>
      <c r="BT10" s="757"/>
      <c r="BU10" s="757"/>
      <c r="BV10" s="757"/>
      <c r="BW10" s="757"/>
      <c r="BX10" s="757"/>
      <c r="BY10" s="757"/>
      <c r="BZ10" s="757"/>
      <c r="CA10" s="757"/>
      <c r="CB10" s="757"/>
      <c r="CC10" s="757"/>
      <c r="CD10" s="757"/>
      <c r="CE10" s="757"/>
      <c r="CF10" s="757"/>
      <c r="CG10" s="758"/>
      <c r="CH10" s="769">
        <v>0</v>
      </c>
      <c r="CI10" s="770"/>
      <c r="CJ10" s="770"/>
      <c r="CK10" s="770"/>
      <c r="CL10" s="771"/>
      <c r="CM10" s="769">
        <v>1305</v>
      </c>
      <c r="CN10" s="770"/>
      <c r="CO10" s="770"/>
      <c r="CP10" s="770"/>
      <c r="CQ10" s="771"/>
      <c r="CR10" s="769">
        <v>5</v>
      </c>
      <c r="CS10" s="770"/>
      <c r="CT10" s="770"/>
      <c r="CU10" s="770"/>
      <c r="CV10" s="771"/>
      <c r="CW10" s="769" t="s">
        <v>535</v>
      </c>
      <c r="CX10" s="770"/>
      <c r="CY10" s="770"/>
      <c r="CZ10" s="770"/>
      <c r="DA10" s="771"/>
      <c r="DB10" s="769" t="s">
        <v>555</v>
      </c>
      <c r="DC10" s="770"/>
      <c r="DD10" s="770"/>
      <c r="DE10" s="770"/>
      <c r="DF10" s="771"/>
      <c r="DG10" s="769" t="s">
        <v>555</v>
      </c>
      <c r="DH10" s="770"/>
      <c r="DI10" s="770"/>
      <c r="DJ10" s="770"/>
      <c r="DK10" s="771"/>
      <c r="DL10" s="769" t="s">
        <v>555</v>
      </c>
      <c r="DM10" s="770"/>
      <c r="DN10" s="770"/>
      <c r="DO10" s="770"/>
      <c r="DP10" s="771"/>
      <c r="DQ10" s="769" t="s">
        <v>555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559</v>
      </c>
      <c r="BT11" s="757"/>
      <c r="BU11" s="757"/>
      <c r="BV11" s="757"/>
      <c r="BW11" s="757"/>
      <c r="BX11" s="757"/>
      <c r="BY11" s="757"/>
      <c r="BZ11" s="757"/>
      <c r="CA11" s="757"/>
      <c r="CB11" s="757"/>
      <c r="CC11" s="757"/>
      <c r="CD11" s="757"/>
      <c r="CE11" s="757"/>
      <c r="CF11" s="757"/>
      <c r="CG11" s="758"/>
      <c r="CH11" s="769">
        <v>20</v>
      </c>
      <c r="CI11" s="770"/>
      <c r="CJ11" s="770"/>
      <c r="CK11" s="770"/>
      <c r="CL11" s="771"/>
      <c r="CM11" s="769">
        <v>64</v>
      </c>
      <c r="CN11" s="770"/>
      <c r="CO11" s="770"/>
      <c r="CP11" s="770"/>
      <c r="CQ11" s="771"/>
      <c r="CR11" s="769">
        <v>10</v>
      </c>
      <c r="CS11" s="770"/>
      <c r="CT11" s="770"/>
      <c r="CU11" s="770"/>
      <c r="CV11" s="771"/>
      <c r="CW11" s="769" t="s">
        <v>535</v>
      </c>
      <c r="CX11" s="770"/>
      <c r="CY11" s="770"/>
      <c r="CZ11" s="770"/>
      <c r="DA11" s="771"/>
      <c r="DB11" s="769" t="s">
        <v>555</v>
      </c>
      <c r="DC11" s="770"/>
      <c r="DD11" s="770"/>
      <c r="DE11" s="770"/>
      <c r="DF11" s="771"/>
      <c r="DG11" s="769" t="s">
        <v>555</v>
      </c>
      <c r="DH11" s="770"/>
      <c r="DI11" s="770"/>
      <c r="DJ11" s="770"/>
      <c r="DK11" s="771"/>
      <c r="DL11" s="769" t="s">
        <v>555</v>
      </c>
      <c r="DM11" s="770"/>
      <c r="DN11" s="770"/>
      <c r="DO11" s="770"/>
      <c r="DP11" s="771"/>
      <c r="DQ11" s="769" t="s">
        <v>555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29350</v>
      </c>
      <c r="R23" s="782"/>
      <c r="S23" s="782"/>
      <c r="T23" s="782"/>
      <c r="U23" s="782"/>
      <c r="V23" s="782">
        <v>27992</v>
      </c>
      <c r="W23" s="782"/>
      <c r="X23" s="782"/>
      <c r="Y23" s="782"/>
      <c r="Z23" s="782"/>
      <c r="AA23" s="782">
        <v>1358</v>
      </c>
      <c r="AB23" s="782"/>
      <c r="AC23" s="782"/>
      <c r="AD23" s="782"/>
      <c r="AE23" s="783"/>
      <c r="AF23" s="784">
        <v>1106</v>
      </c>
      <c r="AG23" s="782"/>
      <c r="AH23" s="782"/>
      <c r="AI23" s="782"/>
      <c r="AJ23" s="785"/>
      <c r="AK23" s="786"/>
      <c r="AL23" s="787"/>
      <c r="AM23" s="787"/>
      <c r="AN23" s="787"/>
      <c r="AO23" s="787"/>
      <c r="AP23" s="782">
        <v>16504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11238</v>
      </c>
      <c r="R28" s="811"/>
      <c r="S28" s="811"/>
      <c r="T28" s="811"/>
      <c r="U28" s="811"/>
      <c r="V28" s="811">
        <v>10620</v>
      </c>
      <c r="W28" s="811"/>
      <c r="X28" s="811"/>
      <c r="Y28" s="811"/>
      <c r="Z28" s="811"/>
      <c r="AA28" s="811">
        <v>618</v>
      </c>
      <c r="AB28" s="811"/>
      <c r="AC28" s="811"/>
      <c r="AD28" s="811"/>
      <c r="AE28" s="812"/>
      <c r="AF28" s="813">
        <v>618</v>
      </c>
      <c r="AG28" s="811"/>
      <c r="AH28" s="811"/>
      <c r="AI28" s="811"/>
      <c r="AJ28" s="814"/>
      <c r="AK28" s="815">
        <v>621</v>
      </c>
      <c r="AL28" s="806"/>
      <c r="AM28" s="806"/>
      <c r="AN28" s="806"/>
      <c r="AO28" s="806"/>
      <c r="AP28" s="806" t="s">
        <v>535</v>
      </c>
      <c r="AQ28" s="806"/>
      <c r="AR28" s="806"/>
      <c r="AS28" s="806"/>
      <c r="AT28" s="806"/>
      <c r="AU28" s="806" t="s">
        <v>535</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19</v>
      </c>
      <c r="R29" s="747"/>
      <c r="S29" s="747"/>
      <c r="T29" s="747"/>
      <c r="U29" s="747"/>
      <c r="V29" s="747">
        <v>16</v>
      </c>
      <c r="W29" s="747"/>
      <c r="X29" s="747"/>
      <c r="Y29" s="747"/>
      <c r="Z29" s="747"/>
      <c r="AA29" s="747">
        <v>3</v>
      </c>
      <c r="AB29" s="747"/>
      <c r="AC29" s="747"/>
      <c r="AD29" s="747"/>
      <c r="AE29" s="748"/>
      <c r="AF29" s="749">
        <v>3</v>
      </c>
      <c r="AG29" s="750"/>
      <c r="AH29" s="750"/>
      <c r="AI29" s="750"/>
      <c r="AJ29" s="751"/>
      <c r="AK29" s="818">
        <v>9</v>
      </c>
      <c r="AL29" s="819"/>
      <c r="AM29" s="819"/>
      <c r="AN29" s="819"/>
      <c r="AO29" s="819"/>
      <c r="AP29" s="819" t="s">
        <v>535</v>
      </c>
      <c r="AQ29" s="819"/>
      <c r="AR29" s="819"/>
      <c r="AS29" s="819"/>
      <c r="AT29" s="819"/>
      <c r="AU29" s="819" t="s">
        <v>535</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5714</v>
      </c>
      <c r="R30" s="747"/>
      <c r="S30" s="747"/>
      <c r="T30" s="747"/>
      <c r="U30" s="747"/>
      <c r="V30" s="747">
        <v>5614</v>
      </c>
      <c r="W30" s="747"/>
      <c r="X30" s="747"/>
      <c r="Y30" s="747"/>
      <c r="Z30" s="747"/>
      <c r="AA30" s="747">
        <v>100</v>
      </c>
      <c r="AB30" s="747"/>
      <c r="AC30" s="747"/>
      <c r="AD30" s="747"/>
      <c r="AE30" s="748"/>
      <c r="AF30" s="749">
        <v>97</v>
      </c>
      <c r="AG30" s="750"/>
      <c r="AH30" s="750"/>
      <c r="AI30" s="750"/>
      <c r="AJ30" s="751"/>
      <c r="AK30" s="818">
        <v>827</v>
      </c>
      <c r="AL30" s="819"/>
      <c r="AM30" s="819"/>
      <c r="AN30" s="819"/>
      <c r="AO30" s="819"/>
      <c r="AP30" s="819" t="s">
        <v>535</v>
      </c>
      <c r="AQ30" s="819"/>
      <c r="AR30" s="819"/>
      <c r="AS30" s="819"/>
      <c r="AT30" s="819"/>
      <c r="AU30" s="819" t="s">
        <v>535</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29</v>
      </c>
      <c r="R31" s="747"/>
      <c r="S31" s="747"/>
      <c r="T31" s="747"/>
      <c r="U31" s="747"/>
      <c r="V31" s="747">
        <v>26</v>
      </c>
      <c r="W31" s="747"/>
      <c r="X31" s="747"/>
      <c r="Y31" s="747"/>
      <c r="Z31" s="747"/>
      <c r="AA31" s="747">
        <v>3</v>
      </c>
      <c r="AB31" s="747"/>
      <c r="AC31" s="747"/>
      <c r="AD31" s="747"/>
      <c r="AE31" s="748"/>
      <c r="AF31" s="749">
        <v>3</v>
      </c>
      <c r="AG31" s="750"/>
      <c r="AH31" s="750"/>
      <c r="AI31" s="750"/>
      <c r="AJ31" s="751"/>
      <c r="AK31" s="818">
        <v>18</v>
      </c>
      <c r="AL31" s="819"/>
      <c r="AM31" s="819"/>
      <c r="AN31" s="819"/>
      <c r="AO31" s="819"/>
      <c r="AP31" s="819" t="s">
        <v>535</v>
      </c>
      <c r="AQ31" s="819"/>
      <c r="AR31" s="819"/>
      <c r="AS31" s="819"/>
      <c r="AT31" s="819"/>
      <c r="AU31" s="819" t="s">
        <v>535</v>
      </c>
      <c r="AV31" s="819"/>
      <c r="AW31" s="819"/>
      <c r="AX31" s="819"/>
      <c r="AY31" s="819"/>
      <c r="AZ31" s="820" t="s">
        <v>535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920</v>
      </c>
      <c r="R32" s="747"/>
      <c r="S32" s="747"/>
      <c r="T32" s="747"/>
      <c r="U32" s="747"/>
      <c r="V32" s="747">
        <v>895</v>
      </c>
      <c r="W32" s="747"/>
      <c r="X32" s="747"/>
      <c r="Y32" s="747"/>
      <c r="Z32" s="747"/>
      <c r="AA32" s="747">
        <v>25</v>
      </c>
      <c r="AB32" s="747"/>
      <c r="AC32" s="747"/>
      <c r="AD32" s="747"/>
      <c r="AE32" s="748"/>
      <c r="AF32" s="749">
        <v>25</v>
      </c>
      <c r="AG32" s="750"/>
      <c r="AH32" s="750"/>
      <c r="AI32" s="750"/>
      <c r="AJ32" s="751"/>
      <c r="AK32" s="818">
        <v>162</v>
      </c>
      <c r="AL32" s="819"/>
      <c r="AM32" s="819"/>
      <c r="AN32" s="819"/>
      <c r="AO32" s="819"/>
      <c r="AP32" s="819" t="s">
        <v>535</v>
      </c>
      <c r="AQ32" s="819"/>
      <c r="AR32" s="819"/>
      <c r="AS32" s="819"/>
      <c r="AT32" s="819"/>
      <c r="AU32" s="819" t="s">
        <v>535</v>
      </c>
      <c r="AV32" s="819"/>
      <c r="AW32" s="819"/>
      <c r="AX32" s="819"/>
      <c r="AY32" s="819"/>
      <c r="AZ32" s="820" t="s">
        <v>535</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2491</v>
      </c>
      <c r="R33" s="747"/>
      <c r="S33" s="747"/>
      <c r="T33" s="747"/>
      <c r="U33" s="747"/>
      <c r="V33" s="747">
        <v>2092</v>
      </c>
      <c r="W33" s="747"/>
      <c r="X33" s="747"/>
      <c r="Y33" s="747"/>
      <c r="Z33" s="747"/>
      <c r="AA33" s="747">
        <v>399</v>
      </c>
      <c r="AB33" s="747"/>
      <c r="AC33" s="747"/>
      <c r="AD33" s="747"/>
      <c r="AE33" s="748"/>
      <c r="AF33" s="749">
        <v>2416</v>
      </c>
      <c r="AG33" s="750"/>
      <c r="AH33" s="750"/>
      <c r="AI33" s="750"/>
      <c r="AJ33" s="751"/>
      <c r="AK33" s="818">
        <v>39</v>
      </c>
      <c r="AL33" s="819"/>
      <c r="AM33" s="819"/>
      <c r="AN33" s="819"/>
      <c r="AO33" s="819"/>
      <c r="AP33" s="819">
        <v>565</v>
      </c>
      <c r="AQ33" s="819"/>
      <c r="AR33" s="819"/>
      <c r="AS33" s="819"/>
      <c r="AT33" s="819"/>
      <c r="AU33" s="819">
        <v>29</v>
      </c>
      <c r="AV33" s="819"/>
      <c r="AW33" s="819"/>
      <c r="AX33" s="819"/>
      <c r="AY33" s="819"/>
      <c r="AZ33" s="820" t="s">
        <v>535</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3132</v>
      </c>
      <c r="R34" s="747"/>
      <c r="S34" s="747"/>
      <c r="T34" s="747"/>
      <c r="U34" s="747"/>
      <c r="V34" s="747">
        <v>3015</v>
      </c>
      <c r="W34" s="747"/>
      <c r="X34" s="747"/>
      <c r="Y34" s="747"/>
      <c r="Z34" s="747"/>
      <c r="AA34" s="747">
        <v>117</v>
      </c>
      <c r="AB34" s="747"/>
      <c r="AC34" s="747"/>
      <c r="AD34" s="747"/>
      <c r="AE34" s="748"/>
      <c r="AF34" s="749">
        <v>111</v>
      </c>
      <c r="AG34" s="750"/>
      <c r="AH34" s="750"/>
      <c r="AI34" s="750"/>
      <c r="AJ34" s="751"/>
      <c r="AK34" s="818">
        <v>1397</v>
      </c>
      <c r="AL34" s="819"/>
      <c r="AM34" s="819"/>
      <c r="AN34" s="819"/>
      <c r="AO34" s="819"/>
      <c r="AP34" s="819">
        <v>20942</v>
      </c>
      <c r="AQ34" s="819"/>
      <c r="AR34" s="819"/>
      <c r="AS34" s="819"/>
      <c r="AT34" s="819"/>
      <c r="AU34" s="819">
        <v>14010</v>
      </c>
      <c r="AV34" s="819"/>
      <c r="AW34" s="819"/>
      <c r="AX34" s="819"/>
      <c r="AY34" s="819"/>
      <c r="AZ34" s="820" t="s">
        <v>535</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296</v>
      </c>
      <c r="R35" s="747"/>
      <c r="S35" s="747"/>
      <c r="T35" s="747"/>
      <c r="U35" s="747"/>
      <c r="V35" s="747">
        <v>242</v>
      </c>
      <c r="W35" s="747"/>
      <c r="X35" s="747"/>
      <c r="Y35" s="747"/>
      <c r="Z35" s="747"/>
      <c r="AA35" s="747">
        <v>54</v>
      </c>
      <c r="AB35" s="747"/>
      <c r="AC35" s="747"/>
      <c r="AD35" s="747"/>
      <c r="AE35" s="748"/>
      <c r="AF35" s="749">
        <v>54</v>
      </c>
      <c r="AG35" s="750"/>
      <c r="AH35" s="750"/>
      <c r="AI35" s="750"/>
      <c r="AJ35" s="751"/>
      <c r="AK35" s="818">
        <v>159</v>
      </c>
      <c r="AL35" s="819"/>
      <c r="AM35" s="819"/>
      <c r="AN35" s="819"/>
      <c r="AO35" s="819"/>
      <c r="AP35" s="819">
        <v>1393</v>
      </c>
      <c r="AQ35" s="819"/>
      <c r="AR35" s="819"/>
      <c r="AS35" s="819"/>
      <c r="AT35" s="819"/>
      <c r="AU35" s="819">
        <v>1255</v>
      </c>
      <c r="AV35" s="819"/>
      <c r="AW35" s="819"/>
      <c r="AX35" s="819"/>
      <c r="AY35" s="819"/>
      <c r="AZ35" s="820" t="s">
        <v>535</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176</v>
      </c>
      <c r="R36" s="747"/>
      <c r="S36" s="747"/>
      <c r="T36" s="747"/>
      <c r="U36" s="747"/>
      <c r="V36" s="747">
        <v>170</v>
      </c>
      <c r="W36" s="747"/>
      <c r="X36" s="747"/>
      <c r="Y36" s="747"/>
      <c r="Z36" s="747"/>
      <c r="AA36" s="747">
        <v>6</v>
      </c>
      <c r="AB36" s="747"/>
      <c r="AC36" s="747"/>
      <c r="AD36" s="747"/>
      <c r="AE36" s="748"/>
      <c r="AF36" s="749">
        <v>6</v>
      </c>
      <c r="AG36" s="750"/>
      <c r="AH36" s="750"/>
      <c r="AI36" s="750"/>
      <c r="AJ36" s="751"/>
      <c r="AK36" s="818">
        <v>129</v>
      </c>
      <c r="AL36" s="819"/>
      <c r="AM36" s="819"/>
      <c r="AN36" s="819"/>
      <c r="AO36" s="819"/>
      <c r="AP36" s="819">
        <v>604</v>
      </c>
      <c r="AQ36" s="819"/>
      <c r="AR36" s="819"/>
      <c r="AS36" s="819"/>
      <c r="AT36" s="819"/>
      <c r="AU36" s="819">
        <v>604</v>
      </c>
      <c r="AV36" s="819"/>
      <c r="AW36" s="819"/>
      <c r="AX36" s="819"/>
      <c r="AY36" s="819"/>
      <c r="AZ36" s="820" t="s">
        <v>535</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3333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3504</v>
      </c>
      <c r="R68" s="854"/>
      <c r="S68" s="854"/>
      <c r="T68" s="854"/>
      <c r="U68" s="854"/>
      <c r="V68" s="854">
        <v>3375</v>
      </c>
      <c r="W68" s="854"/>
      <c r="X68" s="854"/>
      <c r="Y68" s="854"/>
      <c r="Z68" s="854"/>
      <c r="AA68" s="854">
        <v>129</v>
      </c>
      <c r="AB68" s="854"/>
      <c r="AC68" s="854"/>
      <c r="AD68" s="854"/>
      <c r="AE68" s="854"/>
      <c r="AF68" s="854">
        <v>129</v>
      </c>
      <c r="AG68" s="854"/>
      <c r="AH68" s="854"/>
      <c r="AI68" s="854"/>
      <c r="AJ68" s="854"/>
      <c r="AK68" s="854">
        <v>90</v>
      </c>
      <c r="AL68" s="854"/>
      <c r="AM68" s="854"/>
      <c r="AN68" s="854"/>
      <c r="AO68" s="854"/>
      <c r="AP68" s="854">
        <v>707</v>
      </c>
      <c r="AQ68" s="854"/>
      <c r="AR68" s="854"/>
      <c r="AS68" s="854"/>
      <c r="AT68" s="854"/>
      <c r="AU68" s="854">
        <v>171</v>
      </c>
      <c r="AV68" s="854"/>
      <c r="AW68" s="854"/>
      <c r="AX68" s="854"/>
      <c r="AY68" s="854"/>
      <c r="AZ68" s="855" t="s">
        <v>543</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2574</v>
      </c>
      <c r="R69" s="819"/>
      <c r="S69" s="819"/>
      <c r="T69" s="819"/>
      <c r="U69" s="819"/>
      <c r="V69" s="819">
        <v>2480</v>
      </c>
      <c r="W69" s="819"/>
      <c r="X69" s="819"/>
      <c r="Y69" s="819"/>
      <c r="Z69" s="819"/>
      <c r="AA69" s="819">
        <v>94</v>
      </c>
      <c r="AB69" s="819"/>
      <c r="AC69" s="819"/>
      <c r="AD69" s="819"/>
      <c r="AE69" s="819"/>
      <c r="AF69" s="819">
        <v>94</v>
      </c>
      <c r="AG69" s="819"/>
      <c r="AH69" s="819"/>
      <c r="AI69" s="819"/>
      <c r="AJ69" s="819"/>
      <c r="AK69" s="819">
        <v>290</v>
      </c>
      <c r="AL69" s="819"/>
      <c r="AM69" s="819"/>
      <c r="AN69" s="819"/>
      <c r="AO69" s="819"/>
      <c r="AP69" s="819">
        <v>891</v>
      </c>
      <c r="AQ69" s="819"/>
      <c r="AR69" s="819"/>
      <c r="AS69" s="819"/>
      <c r="AT69" s="819"/>
      <c r="AU69" s="819">
        <v>318</v>
      </c>
      <c r="AV69" s="819"/>
      <c r="AW69" s="819"/>
      <c r="AX69" s="819"/>
      <c r="AY69" s="819"/>
      <c r="AZ69" s="865" t="s">
        <v>544</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59</v>
      </c>
      <c r="R70" s="819"/>
      <c r="S70" s="819"/>
      <c r="T70" s="819"/>
      <c r="U70" s="819"/>
      <c r="V70" s="819">
        <v>53</v>
      </c>
      <c r="W70" s="819"/>
      <c r="X70" s="819"/>
      <c r="Y70" s="819"/>
      <c r="Z70" s="819"/>
      <c r="AA70" s="819">
        <v>6</v>
      </c>
      <c r="AB70" s="819"/>
      <c r="AC70" s="819"/>
      <c r="AD70" s="819"/>
      <c r="AE70" s="819"/>
      <c r="AF70" s="819">
        <v>6</v>
      </c>
      <c r="AG70" s="819"/>
      <c r="AH70" s="819"/>
      <c r="AI70" s="819"/>
      <c r="AJ70" s="819"/>
      <c r="AK70" s="819" t="s">
        <v>535</v>
      </c>
      <c r="AL70" s="819"/>
      <c r="AM70" s="819"/>
      <c r="AN70" s="819"/>
      <c r="AO70" s="819"/>
      <c r="AP70" s="819">
        <v>158</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51</v>
      </c>
      <c r="R71" s="819"/>
      <c r="S71" s="819"/>
      <c r="T71" s="819"/>
      <c r="U71" s="819"/>
      <c r="V71" s="819">
        <v>48</v>
      </c>
      <c r="W71" s="819"/>
      <c r="X71" s="819"/>
      <c r="Y71" s="819"/>
      <c r="Z71" s="819"/>
      <c r="AA71" s="819">
        <v>3</v>
      </c>
      <c r="AB71" s="819"/>
      <c r="AC71" s="819"/>
      <c r="AD71" s="819"/>
      <c r="AE71" s="819"/>
      <c r="AF71" s="819">
        <v>3</v>
      </c>
      <c r="AG71" s="819"/>
      <c r="AH71" s="819"/>
      <c r="AI71" s="819"/>
      <c r="AJ71" s="819"/>
      <c r="AK71" s="819" t="s">
        <v>535</v>
      </c>
      <c r="AL71" s="819"/>
      <c r="AM71" s="819"/>
      <c r="AN71" s="819"/>
      <c r="AO71" s="819"/>
      <c r="AP71" s="819" t="s">
        <v>535</v>
      </c>
      <c r="AQ71" s="819"/>
      <c r="AR71" s="819"/>
      <c r="AS71" s="819"/>
      <c r="AT71" s="819"/>
      <c r="AU71" s="819" t="s">
        <v>535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5</v>
      </c>
      <c r="R72" s="819"/>
      <c r="S72" s="819"/>
      <c r="T72" s="819"/>
      <c r="U72" s="819"/>
      <c r="V72" s="819">
        <v>4</v>
      </c>
      <c r="W72" s="819"/>
      <c r="X72" s="819"/>
      <c r="Y72" s="819"/>
      <c r="Z72" s="819"/>
      <c r="AA72" s="819">
        <v>1</v>
      </c>
      <c r="AB72" s="819"/>
      <c r="AC72" s="819"/>
      <c r="AD72" s="819"/>
      <c r="AE72" s="819"/>
      <c r="AF72" s="819">
        <v>1</v>
      </c>
      <c r="AG72" s="819"/>
      <c r="AH72" s="819"/>
      <c r="AI72" s="819"/>
      <c r="AJ72" s="819"/>
      <c r="AK72" s="819">
        <v>3</v>
      </c>
      <c r="AL72" s="819"/>
      <c r="AM72" s="819"/>
      <c r="AN72" s="819"/>
      <c r="AO72" s="819"/>
      <c r="AP72" s="819" t="s">
        <v>535</v>
      </c>
      <c r="AQ72" s="819"/>
      <c r="AR72" s="819"/>
      <c r="AS72" s="819"/>
      <c r="AT72" s="819"/>
      <c r="AU72" s="819" t="s">
        <v>535</v>
      </c>
      <c r="AV72" s="819"/>
      <c r="AW72" s="819"/>
      <c r="AX72" s="819"/>
      <c r="AY72" s="819"/>
      <c r="AZ72" s="865" t="s">
        <v>545</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405</v>
      </c>
      <c r="R73" s="819"/>
      <c r="S73" s="819"/>
      <c r="T73" s="819"/>
      <c r="U73" s="819"/>
      <c r="V73" s="819">
        <v>401</v>
      </c>
      <c r="W73" s="819"/>
      <c r="X73" s="819"/>
      <c r="Y73" s="819"/>
      <c r="Z73" s="819"/>
      <c r="AA73" s="819">
        <v>4</v>
      </c>
      <c r="AB73" s="819"/>
      <c r="AC73" s="819"/>
      <c r="AD73" s="819"/>
      <c r="AE73" s="819"/>
      <c r="AF73" s="819">
        <v>557</v>
      </c>
      <c r="AG73" s="819"/>
      <c r="AH73" s="819"/>
      <c r="AI73" s="819"/>
      <c r="AJ73" s="819"/>
      <c r="AK73" s="819" t="s">
        <v>535</v>
      </c>
      <c r="AL73" s="819"/>
      <c r="AM73" s="819"/>
      <c r="AN73" s="819"/>
      <c r="AO73" s="819"/>
      <c r="AP73" s="819" t="s">
        <v>535</v>
      </c>
      <c r="AQ73" s="819"/>
      <c r="AR73" s="819"/>
      <c r="AS73" s="819"/>
      <c r="AT73" s="819"/>
      <c r="AU73" s="819" t="s">
        <v>535</v>
      </c>
      <c r="AV73" s="819"/>
      <c r="AW73" s="819"/>
      <c r="AX73" s="819"/>
      <c r="AY73" s="819"/>
      <c r="AZ73" s="865" t="s">
        <v>542</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9682</v>
      </c>
      <c r="R74" s="819"/>
      <c r="S74" s="819"/>
      <c r="T74" s="819"/>
      <c r="U74" s="819"/>
      <c r="V74" s="819">
        <v>9651</v>
      </c>
      <c r="W74" s="819"/>
      <c r="X74" s="819"/>
      <c r="Y74" s="819"/>
      <c r="Z74" s="819"/>
      <c r="AA74" s="819">
        <v>31</v>
      </c>
      <c r="AB74" s="819"/>
      <c r="AC74" s="819"/>
      <c r="AD74" s="819"/>
      <c r="AE74" s="819"/>
      <c r="AF74" s="819">
        <v>31</v>
      </c>
      <c r="AG74" s="819"/>
      <c r="AH74" s="819"/>
      <c r="AI74" s="819"/>
      <c r="AJ74" s="819"/>
      <c r="AK74" s="819">
        <v>1660</v>
      </c>
      <c r="AL74" s="819"/>
      <c r="AM74" s="819"/>
      <c r="AN74" s="819"/>
      <c r="AO74" s="819"/>
      <c r="AP74" s="819" t="s">
        <v>535</v>
      </c>
      <c r="AQ74" s="819"/>
      <c r="AR74" s="819"/>
      <c r="AS74" s="819"/>
      <c r="AT74" s="819"/>
      <c r="AU74" s="819" t="s">
        <v>535</v>
      </c>
      <c r="AV74" s="819"/>
      <c r="AW74" s="819"/>
      <c r="AX74" s="819"/>
      <c r="AY74" s="819"/>
      <c r="AZ74" s="865" t="s">
        <v>547</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7">
        <v>46</v>
      </c>
      <c r="R75" s="868"/>
      <c r="S75" s="868"/>
      <c r="T75" s="868"/>
      <c r="U75" s="818"/>
      <c r="V75" s="869">
        <v>41</v>
      </c>
      <c r="W75" s="868"/>
      <c r="X75" s="868"/>
      <c r="Y75" s="868"/>
      <c r="Z75" s="818"/>
      <c r="AA75" s="869">
        <v>5</v>
      </c>
      <c r="AB75" s="868"/>
      <c r="AC75" s="868"/>
      <c r="AD75" s="868"/>
      <c r="AE75" s="818"/>
      <c r="AF75" s="869">
        <v>5</v>
      </c>
      <c r="AG75" s="868"/>
      <c r="AH75" s="868"/>
      <c r="AI75" s="868"/>
      <c r="AJ75" s="818"/>
      <c r="AK75" s="869" t="s">
        <v>535</v>
      </c>
      <c r="AL75" s="868"/>
      <c r="AM75" s="868"/>
      <c r="AN75" s="868"/>
      <c r="AO75" s="818"/>
      <c r="AP75" s="869" t="s">
        <v>535</v>
      </c>
      <c r="AQ75" s="868"/>
      <c r="AR75" s="868"/>
      <c r="AS75" s="868"/>
      <c r="AT75" s="818"/>
      <c r="AU75" s="869" t="s">
        <v>535</v>
      </c>
      <c r="AV75" s="868"/>
      <c r="AW75" s="868"/>
      <c r="AX75" s="868"/>
      <c r="AY75" s="818"/>
      <c r="AZ75" s="865" t="s">
        <v>553</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550</v>
      </c>
      <c r="C76" s="862"/>
      <c r="D76" s="862"/>
      <c r="E76" s="862"/>
      <c r="F76" s="862"/>
      <c r="G76" s="862"/>
      <c r="H76" s="862"/>
      <c r="I76" s="862"/>
      <c r="J76" s="862"/>
      <c r="K76" s="862"/>
      <c r="L76" s="862"/>
      <c r="M76" s="862"/>
      <c r="N76" s="862"/>
      <c r="O76" s="862"/>
      <c r="P76" s="863"/>
      <c r="Q76" s="867">
        <v>249</v>
      </c>
      <c r="R76" s="868"/>
      <c r="S76" s="868"/>
      <c r="T76" s="868"/>
      <c r="U76" s="818"/>
      <c r="V76" s="869">
        <v>219</v>
      </c>
      <c r="W76" s="868"/>
      <c r="X76" s="868"/>
      <c r="Y76" s="868"/>
      <c r="Z76" s="818"/>
      <c r="AA76" s="869">
        <v>30</v>
      </c>
      <c r="AB76" s="868"/>
      <c r="AC76" s="868"/>
      <c r="AD76" s="868"/>
      <c r="AE76" s="818"/>
      <c r="AF76" s="869">
        <v>30</v>
      </c>
      <c r="AG76" s="868"/>
      <c r="AH76" s="868"/>
      <c r="AI76" s="868"/>
      <c r="AJ76" s="818"/>
      <c r="AK76" s="869" t="s">
        <v>535</v>
      </c>
      <c r="AL76" s="868"/>
      <c r="AM76" s="868"/>
      <c r="AN76" s="868"/>
      <c r="AO76" s="818"/>
      <c r="AP76" s="869" t="s">
        <v>535</v>
      </c>
      <c r="AQ76" s="868"/>
      <c r="AR76" s="868"/>
      <c r="AS76" s="868"/>
      <c r="AT76" s="818"/>
      <c r="AU76" s="869" t="s">
        <v>535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549</v>
      </c>
      <c r="C77" s="862"/>
      <c r="D77" s="862"/>
      <c r="E77" s="862"/>
      <c r="F77" s="862"/>
      <c r="G77" s="862"/>
      <c r="H77" s="862"/>
      <c r="I77" s="862"/>
      <c r="J77" s="862"/>
      <c r="K77" s="862"/>
      <c r="L77" s="862"/>
      <c r="M77" s="862"/>
      <c r="N77" s="862"/>
      <c r="O77" s="862"/>
      <c r="P77" s="863"/>
      <c r="Q77" s="867">
        <v>231134</v>
      </c>
      <c r="R77" s="868"/>
      <c r="S77" s="868"/>
      <c r="T77" s="868"/>
      <c r="U77" s="818"/>
      <c r="V77" s="869">
        <v>220251</v>
      </c>
      <c r="W77" s="868"/>
      <c r="X77" s="868"/>
      <c r="Y77" s="868"/>
      <c r="Z77" s="818"/>
      <c r="AA77" s="869">
        <v>10883</v>
      </c>
      <c r="AB77" s="868"/>
      <c r="AC77" s="868"/>
      <c r="AD77" s="868"/>
      <c r="AE77" s="818"/>
      <c r="AF77" s="869">
        <v>10883</v>
      </c>
      <c r="AG77" s="868"/>
      <c r="AH77" s="868"/>
      <c r="AI77" s="868"/>
      <c r="AJ77" s="818"/>
      <c r="AK77" s="869">
        <v>1464</v>
      </c>
      <c r="AL77" s="868"/>
      <c r="AM77" s="868"/>
      <c r="AN77" s="868"/>
      <c r="AO77" s="818"/>
      <c r="AP77" s="869" t="s">
        <v>535</v>
      </c>
      <c r="AQ77" s="868"/>
      <c r="AR77" s="868"/>
      <c r="AS77" s="868"/>
      <c r="AT77" s="818"/>
      <c r="AU77" s="869" t="s">
        <v>535</v>
      </c>
      <c r="AV77" s="868"/>
      <c r="AW77" s="868"/>
      <c r="AX77" s="868"/>
      <c r="AY77" s="818"/>
      <c r="AZ77" s="865" t="s">
        <v>551</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552</v>
      </c>
      <c r="C78" s="862"/>
      <c r="D78" s="862"/>
      <c r="E78" s="862"/>
      <c r="F78" s="862"/>
      <c r="G78" s="862"/>
      <c r="H78" s="862"/>
      <c r="I78" s="862"/>
      <c r="J78" s="862"/>
      <c r="K78" s="862"/>
      <c r="L78" s="862"/>
      <c r="M78" s="862"/>
      <c r="N78" s="862"/>
      <c r="O78" s="862"/>
      <c r="P78" s="863"/>
      <c r="Q78" s="864">
        <v>67</v>
      </c>
      <c r="R78" s="819"/>
      <c r="S78" s="819"/>
      <c r="T78" s="819"/>
      <c r="U78" s="819"/>
      <c r="V78" s="819">
        <v>66</v>
      </c>
      <c r="W78" s="819"/>
      <c r="X78" s="819"/>
      <c r="Y78" s="819"/>
      <c r="Z78" s="819"/>
      <c r="AA78" s="819">
        <v>1</v>
      </c>
      <c r="AB78" s="819"/>
      <c r="AC78" s="819"/>
      <c r="AD78" s="819"/>
      <c r="AE78" s="819"/>
      <c r="AF78" s="819">
        <v>1</v>
      </c>
      <c r="AG78" s="819"/>
      <c r="AH78" s="819"/>
      <c r="AI78" s="819"/>
      <c r="AJ78" s="819"/>
      <c r="AK78" s="819" t="s">
        <v>535</v>
      </c>
      <c r="AL78" s="819"/>
      <c r="AM78" s="819"/>
      <c r="AN78" s="819"/>
      <c r="AO78" s="819"/>
      <c r="AP78" s="819" t="s">
        <v>535</v>
      </c>
      <c r="AQ78" s="819"/>
      <c r="AR78" s="819"/>
      <c r="AS78" s="819"/>
      <c r="AT78" s="819"/>
      <c r="AU78" s="819" t="s">
        <v>535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236</v>
      </c>
      <c r="CS102" s="838"/>
      <c r="CT102" s="838"/>
      <c r="CU102" s="838"/>
      <c r="CV102" s="881"/>
      <c r="CW102" s="880">
        <v>55</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2204423</v>
      </c>
      <c r="AB110" s="890"/>
      <c r="AC110" s="890"/>
      <c r="AD110" s="890"/>
      <c r="AE110" s="891"/>
      <c r="AF110" s="892">
        <v>2131449</v>
      </c>
      <c r="AG110" s="890"/>
      <c r="AH110" s="890"/>
      <c r="AI110" s="890"/>
      <c r="AJ110" s="891"/>
      <c r="AK110" s="892">
        <v>2066744</v>
      </c>
      <c r="AL110" s="890"/>
      <c r="AM110" s="890"/>
      <c r="AN110" s="890"/>
      <c r="AO110" s="891"/>
      <c r="AP110" s="893">
        <v>13.2</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17181934</v>
      </c>
      <c r="BR110" s="927"/>
      <c r="BS110" s="927"/>
      <c r="BT110" s="927"/>
      <c r="BU110" s="927"/>
      <c r="BV110" s="927">
        <v>17118327</v>
      </c>
      <c r="BW110" s="927"/>
      <c r="BX110" s="927"/>
      <c r="BY110" s="927"/>
      <c r="BZ110" s="927"/>
      <c r="CA110" s="927">
        <v>16504185</v>
      </c>
      <c r="CB110" s="927"/>
      <c r="CC110" s="927"/>
      <c r="CD110" s="927"/>
      <c r="CE110" s="927"/>
      <c r="CF110" s="941">
        <v>105.7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606048</v>
      </c>
      <c r="DH110" s="927"/>
      <c r="DI110" s="927"/>
      <c r="DJ110" s="927"/>
      <c r="DK110" s="927"/>
      <c r="DL110" s="927">
        <v>525660</v>
      </c>
      <c r="DM110" s="927"/>
      <c r="DN110" s="927"/>
      <c r="DO110" s="927"/>
      <c r="DP110" s="927"/>
      <c r="DQ110" s="927">
        <v>472231</v>
      </c>
      <c r="DR110" s="927"/>
      <c r="DS110" s="927"/>
      <c r="DT110" s="927"/>
      <c r="DU110" s="927"/>
      <c r="DV110" s="928">
        <v>3</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1555611</v>
      </c>
      <c r="BR111" s="920"/>
      <c r="BS111" s="920"/>
      <c r="BT111" s="920"/>
      <c r="BU111" s="920"/>
      <c r="BV111" s="920">
        <v>1332874</v>
      </c>
      <c r="BW111" s="920"/>
      <c r="BX111" s="920"/>
      <c r="BY111" s="920"/>
      <c r="BZ111" s="920"/>
      <c r="CA111" s="920">
        <v>1419164</v>
      </c>
      <c r="CB111" s="920"/>
      <c r="CC111" s="920"/>
      <c r="CD111" s="920"/>
      <c r="CE111" s="920"/>
      <c r="CF111" s="914">
        <v>9.1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17917679</v>
      </c>
      <c r="BR112" s="920"/>
      <c r="BS112" s="920"/>
      <c r="BT112" s="920"/>
      <c r="BU112" s="920"/>
      <c r="BV112" s="920">
        <v>16291263</v>
      </c>
      <c r="BW112" s="920"/>
      <c r="BX112" s="920"/>
      <c r="BY112" s="920"/>
      <c r="BZ112" s="920"/>
      <c r="CA112" s="920">
        <v>15897818</v>
      </c>
      <c r="CB112" s="920"/>
      <c r="CC112" s="920"/>
      <c r="CD112" s="920"/>
      <c r="CE112" s="920"/>
      <c r="CF112" s="914">
        <v>101.8</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1610581</v>
      </c>
      <c r="AB113" s="934"/>
      <c r="AC113" s="934"/>
      <c r="AD113" s="934"/>
      <c r="AE113" s="935"/>
      <c r="AF113" s="936">
        <v>1541007</v>
      </c>
      <c r="AG113" s="934"/>
      <c r="AH113" s="934"/>
      <c r="AI113" s="934"/>
      <c r="AJ113" s="935"/>
      <c r="AK113" s="936">
        <v>1586660</v>
      </c>
      <c r="AL113" s="934"/>
      <c r="AM113" s="934"/>
      <c r="AN113" s="934"/>
      <c r="AO113" s="935"/>
      <c r="AP113" s="937">
        <v>10.199999999999999</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740424</v>
      </c>
      <c r="BR113" s="920"/>
      <c r="BS113" s="920"/>
      <c r="BT113" s="920"/>
      <c r="BU113" s="920"/>
      <c r="BV113" s="920">
        <v>568145</v>
      </c>
      <c r="BW113" s="920"/>
      <c r="BX113" s="920"/>
      <c r="BY113" s="920"/>
      <c r="BZ113" s="920"/>
      <c r="CA113" s="920">
        <v>489061</v>
      </c>
      <c r="CB113" s="920"/>
      <c r="CC113" s="920"/>
      <c r="CD113" s="920"/>
      <c r="CE113" s="920"/>
      <c r="CF113" s="914">
        <v>3.1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437915</v>
      </c>
      <c r="AB114" s="959"/>
      <c r="AC114" s="959"/>
      <c r="AD114" s="959"/>
      <c r="AE114" s="960"/>
      <c r="AF114" s="961">
        <v>289107</v>
      </c>
      <c r="AG114" s="959"/>
      <c r="AH114" s="959"/>
      <c r="AI114" s="959"/>
      <c r="AJ114" s="960"/>
      <c r="AK114" s="961">
        <v>79970</v>
      </c>
      <c r="AL114" s="959"/>
      <c r="AM114" s="959"/>
      <c r="AN114" s="959"/>
      <c r="AO114" s="960"/>
      <c r="AP114" s="962">
        <v>0.5</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t="s">
        <v>112</v>
      </c>
      <c r="BR114" s="920"/>
      <c r="BS114" s="920"/>
      <c r="BT114" s="920"/>
      <c r="BU114" s="920"/>
      <c r="BV114" s="920" t="s">
        <v>112</v>
      </c>
      <c r="BW114" s="920"/>
      <c r="BX114" s="920"/>
      <c r="BY114" s="920"/>
      <c r="BZ114" s="920"/>
      <c r="CA114" s="920" t="s">
        <v>112</v>
      </c>
      <c r="CB114" s="920"/>
      <c r="CC114" s="920"/>
      <c r="CD114" s="920"/>
      <c r="CE114" s="920"/>
      <c r="CF114" s="914" t="s">
        <v>112</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113619</v>
      </c>
      <c r="AB115" s="934"/>
      <c r="AC115" s="934"/>
      <c r="AD115" s="934"/>
      <c r="AE115" s="935"/>
      <c r="AF115" s="936">
        <v>113258</v>
      </c>
      <c r="AG115" s="934"/>
      <c r="AH115" s="934"/>
      <c r="AI115" s="934"/>
      <c r="AJ115" s="935"/>
      <c r="AK115" s="936">
        <v>112805</v>
      </c>
      <c r="AL115" s="934"/>
      <c r="AM115" s="934"/>
      <c r="AN115" s="934"/>
      <c r="AO115" s="935"/>
      <c r="AP115" s="937">
        <v>0.7</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912963</v>
      </c>
      <c r="DH115" s="959"/>
      <c r="DI115" s="959"/>
      <c r="DJ115" s="959"/>
      <c r="DK115" s="960"/>
      <c r="DL115" s="961">
        <v>788914</v>
      </c>
      <c r="DM115" s="959"/>
      <c r="DN115" s="959"/>
      <c r="DO115" s="959"/>
      <c r="DP115" s="960"/>
      <c r="DQ115" s="961">
        <v>946933</v>
      </c>
      <c r="DR115" s="959"/>
      <c r="DS115" s="959"/>
      <c r="DT115" s="959"/>
      <c r="DU115" s="960"/>
      <c r="DV115" s="962">
        <v>6.1</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36600</v>
      </c>
      <c r="DH116" s="959"/>
      <c r="DI116" s="959"/>
      <c r="DJ116" s="959"/>
      <c r="DK116" s="960"/>
      <c r="DL116" s="961">
        <v>18300</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4366538</v>
      </c>
      <c r="AB117" s="966"/>
      <c r="AC117" s="966"/>
      <c r="AD117" s="966"/>
      <c r="AE117" s="967"/>
      <c r="AF117" s="965">
        <v>4074821</v>
      </c>
      <c r="AG117" s="966"/>
      <c r="AH117" s="966"/>
      <c r="AI117" s="966"/>
      <c r="AJ117" s="967"/>
      <c r="AK117" s="965">
        <v>3846179</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37395648</v>
      </c>
      <c r="BR118" s="986"/>
      <c r="BS118" s="986"/>
      <c r="BT118" s="986"/>
      <c r="BU118" s="986"/>
      <c r="BV118" s="986">
        <v>35310609</v>
      </c>
      <c r="BW118" s="986"/>
      <c r="BX118" s="986"/>
      <c r="BY118" s="986"/>
      <c r="BZ118" s="986"/>
      <c r="CA118" s="986">
        <v>34310228</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93960</v>
      </c>
      <c r="AB119" s="890"/>
      <c r="AC119" s="890"/>
      <c r="AD119" s="890"/>
      <c r="AE119" s="891"/>
      <c r="AF119" s="892">
        <v>94052</v>
      </c>
      <c r="AG119" s="890"/>
      <c r="AH119" s="890"/>
      <c r="AI119" s="890"/>
      <c r="AJ119" s="891"/>
      <c r="AK119" s="892">
        <v>94052</v>
      </c>
      <c r="AL119" s="890"/>
      <c r="AM119" s="890"/>
      <c r="AN119" s="890"/>
      <c r="AO119" s="891"/>
      <c r="AP119" s="893">
        <v>0.6</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9785680</v>
      </c>
      <c r="BR119" s="927"/>
      <c r="BS119" s="927"/>
      <c r="BT119" s="927"/>
      <c r="BU119" s="927"/>
      <c r="BV119" s="927">
        <v>11033696</v>
      </c>
      <c r="BW119" s="927"/>
      <c r="BX119" s="927"/>
      <c r="BY119" s="927"/>
      <c r="BZ119" s="927"/>
      <c r="CA119" s="927">
        <v>12560940</v>
      </c>
      <c r="CB119" s="927"/>
      <c r="CC119" s="927"/>
      <c r="CD119" s="927"/>
      <c r="CE119" s="927"/>
      <c r="CF119" s="941">
        <v>80.400000000000006</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11179711</v>
      </c>
      <c r="BR120" s="920"/>
      <c r="BS120" s="920"/>
      <c r="BT120" s="920"/>
      <c r="BU120" s="920"/>
      <c r="BV120" s="920">
        <v>10349258</v>
      </c>
      <c r="BW120" s="920"/>
      <c r="BX120" s="920"/>
      <c r="BY120" s="920"/>
      <c r="BZ120" s="920"/>
      <c r="CA120" s="920">
        <v>10306020</v>
      </c>
      <c r="CB120" s="920"/>
      <c r="CC120" s="920"/>
      <c r="CD120" s="920"/>
      <c r="CE120" s="920"/>
      <c r="CF120" s="914">
        <v>66</v>
      </c>
      <c r="CG120" s="915"/>
      <c r="CH120" s="915"/>
      <c r="CI120" s="915"/>
      <c r="CJ120" s="915"/>
      <c r="CK120" s="1013" t="s">
        <v>441</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15457303</v>
      </c>
      <c r="DH120" s="927"/>
      <c r="DI120" s="927"/>
      <c r="DJ120" s="927"/>
      <c r="DK120" s="927"/>
      <c r="DL120" s="927">
        <v>14192184</v>
      </c>
      <c r="DM120" s="927"/>
      <c r="DN120" s="927"/>
      <c r="DO120" s="927"/>
      <c r="DP120" s="927"/>
      <c r="DQ120" s="927">
        <v>14010402</v>
      </c>
      <c r="DR120" s="927"/>
      <c r="DS120" s="927"/>
      <c r="DT120" s="927"/>
      <c r="DU120" s="927"/>
      <c r="DV120" s="928">
        <v>89.7</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32361099</v>
      </c>
      <c r="BR121" s="986"/>
      <c r="BS121" s="986"/>
      <c r="BT121" s="986"/>
      <c r="BU121" s="986"/>
      <c r="BV121" s="986">
        <v>32565618</v>
      </c>
      <c r="BW121" s="986"/>
      <c r="BX121" s="986"/>
      <c r="BY121" s="986"/>
      <c r="BZ121" s="986"/>
      <c r="CA121" s="986">
        <v>31882442</v>
      </c>
      <c r="CB121" s="986"/>
      <c r="CC121" s="986"/>
      <c r="CD121" s="986"/>
      <c r="CE121" s="986"/>
      <c r="CF121" s="1024">
        <v>204.2</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1482093</v>
      </c>
      <c r="DH121" s="920"/>
      <c r="DI121" s="920"/>
      <c r="DJ121" s="920"/>
      <c r="DK121" s="920"/>
      <c r="DL121" s="920">
        <v>1355233</v>
      </c>
      <c r="DM121" s="920"/>
      <c r="DN121" s="920"/>
      <c r="DO121" s="920"/>
      <c r="DP121" s="920"/>
      <c r="DQ121" s="920">
        <v>1254677</v>
      </c>
      <c r="DR121" s="920"/>
      <c r="DS121" s="920"/>
      <c r="DT121" s="920"/>
      <c r="DU121" s="920"/>
      <c r="DV121" s="921">
        <v>8</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53326490</v>
      </c>
      <c r="BR122" s="1035"/>
      <c r="BS122" s="1035"/>
      <c r="BT122" s="1035"/>
      <c r="BU122" s="1035"/>
      <c r="BV122" s="1035">
        <v>53948572</v>
      </c>
      <c r="BW122" s="1035"/>
      <c r="BX122" s="1035"/>
      <c r="BY122" s="1035"/>
      <c r="BZ122" s="1035"/>
      <c r="CA122" s="1035">
        <v>54749402</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785757</v>
      </c>
      <c r="DH122" s="920"/>
      <c r="DI122" s="920"/>
      <c r="DJ122" s="920"/>
      <c r="DK122" s="920"/>
      <c r="DL122" s="920">
        <v>713775</v>
      </c>
      <c r="DM122" s="920"/>
      <c r="DN122" s="920"/>
      <c r="DO122" s="920"/>
      <c r="DP122" s="920"/>
      <c r="DQ122" s="920">
        <v>603930</v>
      </c>
      <c r="DR122" s="920"/>
      <c r="DS122" s="920"/>
      <c r="DT122" s="920"/>
      <c r="DU122" s="920"/>
      <c r="DV122" s="921">
        <v>3.9</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19659</v>
      </c>
      <c r="AB123" s="959"/>
      <c r="AC123" s="959"/>
      <c r="AD123" s="959"/>
      <c r="AE123" s="960"/>
      <c r="AF123" s="961">
        <v>19206</v>
      </c>
      <c r="AG123" s="959"/>
      <c r="AH123" s="959"/>
      <c r="AI123" s="959"/>
      <c r="AJ123" s="960"/>
      <c r="AK123" s="961">
        <v>18753</v>
      </c>
      <c r="AL123" s="959"/>
      <c r="AM123" s="959"/>
      <c r="AN123" s="959"/>
      <c r="AO123" s="960"/>
      <c r="AP123" s="962">
        <v>0.1</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11985</v>
      </c>
      <c r="DH123" s="959"/>
      <c r="DI123" s="959"/>
      <c r="DJ123" s="959"/>
      <c r="DK123" s="960"/>
      <c r="DL123" s="961">
        <v>30071</v>
      </c>
      <c r="DM123" s="959"/>
      <c r="DN123" s="959"/>
      <c r="DO123" s="959"/>
      <c r="DP123" s="960"/>
      <c r="DQ123" s="961">
        <v>28809</v>
      </c>
      <c r="DR123" s="959"/>
      <c r="DS123" s="959"/>
      <c r="DT123" s="959"/>
      <c r="DU123" s="960"/>
      <c r="DV123" s="962">
        <v>0.2</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v>180541</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12.57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1008856</v>
      </c>
      <c r="AB128" s="1090"/>
      <c r="AC128" s="1090"/>
      <c r="AD128" s="1090"/>
      <c r="AE128" s="1091"/>
      <c r="AF128" s="1092">
        <v>874719</v>
      </c>
      <c r="AG128" s="1090"/>
      <c r="AH128" s="1090"/>
      <c r="AI128" s="1090"/>
      <c r="AJ128" s="1091"/>
      <c r="AK128" s="1092">
        <v>1069685</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17.57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18447973</v>
      </c>
      <c r="AB129" s="959"/>
      <c r="AC129" s="959"/>
      <c r="AD129" s="959"/>
      <c r="AE129" s="960"/>
      <c r="AF129" s="961">
        <v>18906436</v>
      </c>
      <c r="AG129" s="959"/>
      <c r="AH129" s="959"/>
      <c r="AI129" s="959"/>
      <c r="AJ129" s="960"/>
      <c r="AK129" s="961">
        <v>18549235</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2847289</v>
      </c>
      <c r="AB130" s="959"/>
      <c r="AC130" s="959"/>
      <c r="AD130" s="959"/>
      <c r="AE130" s="960"/>
      <c r="AF130" s="961">
        <v>2885299</v>
      </c>
      <c r="AG130" s="959"/>
      <c r="AH130" s="959"/>
      <c r="AI130" s="959"/>
      <c r="AJ130" s="960"/>
      <c r="AK130" s="961">
        <v>2934695</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15600684</v>
      </c>
      <c r="AB131" s="998"/>
      <c r="AC131" s="998"/>
      <c r="AD131" s="998"/>
      <c r="AE131" s="999"/>
      <c r="AF131" s="1000">
        <v>16021137</v>
      </c>
      <c r="AG131" s="998"/>
      <c r="AH131" s="998"/>
      <c r="AI131" s="998"/>
      <c r="AJ131" s="999"/>
      <c r="AK131" s="1000">
        <v>15614540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3.2716065529999998</v>
      </c>
      <c r="AB132" s="1104"/>
      <c r="AC132" s="1104"/>
      <c r="AD132" s="1104"/>
      <c r="AE132" s="1105"/>
      <c r="AF132" s="1106">
        <v>1.9649229640000001</v>
      </c>
      <c r="AG132" s="1104"/>
      <c r="AH132" s="1104"/>
      <c r="AI132" s="1104"/>
      <c r="AJ132" s="1105"/>
      <c r="AK132" s="1106">
        <v>-1.013164653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4.2</v>
      </c>
      <c r="AB133" s="1111"/>
      <c r="AC133" s="1111"/>
      <c r="AD133" s="1111"/>
      <c r="AE133" s="1112"/>
      <c r="AF133" s="1110">
        <v>3.1</v>
      </c>
      <c r="AG133" s="1111"/>
      <c r="AH133" s="1111"/>
      <c r="AI133" s="1111"/>
      <c r="AJ133" s="1112"/>
      <c r="AK133" s="1110">
        <v>1.4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3776559</v>
      </c>
      <c r="L9" s="264">
        <v>37412</v>
      </c>
      <c r="M9" s="265">
        <v>60220</v>
      </c>
      <c r="N9" s="266">
        <v>-37.9</v>
      </c>
    </row>
    <row r="10" spans="1:16">
      <c r="A10" s="248"/>
      <c r="B10" s="244"/>
      <c r="C10" s="244"/>
      <c r="D10" s="244"/>
      <c r="E10" s="244"/>
      <c r="F10" s="244"/>
      <c r="G10" s="1119" t="s">
        <v>477</v>
      </c>
      <c r="H10" s="1120"/>
      <c r="I10" s="1120"/>
      <c r="J10" s="1121"/>
      <c r="K10" s="267">
        <v>514339</v>
      </c>
      <c r="L10" s="268">
        <v>5095</v>
      </c>
      <c r="M10" s="269">
        <v>6228</v>
      </c>
      <c r="N10" s="270">
        <v>-18.2</v>
      </c>
    </row>
    <row r="11" spans="1:16" ht="13.5" customHeight="1">
      <c r="A11" s="248"/>
      <c r="B11" s="244"/>
      <c r="C11" s="244"/>
      <c r="D11" s="244"/>
      <c r="E11" s="244"/>
      <c r="F11" s="244"/>
      <c r="G11" s="1119" t="s">
        <v>478</v>
      </c>
      <c r="H11" s="1120"/>
      <c r="I11" s="1120"/>
      <c r="J11" s="1121"/>
      <c r="K11" s="267">
        <v>644216</v>
      </c>
      <c r="L11" s="268">
        <v>6382</v>
      </c>
      <c r="M11" s="269">
        <v>6126</v>
      </c>
      <c r="N11" s="270">
        <v>4.2</v>
      </c>
    </row>
    <row r="12" spans="1:16" ht="13.5" customHeight="1">
      <c r="A12" s="248"/>
      <c r="B12" s="244"/>
      <c r="C12" s="244"/>
      <c r="D12" s="244"/>
      <c r="E12" s="244"/>
      <c r="F12" s="244"/>
      <c r="G12" s="1119" t="s">
        <v>479</v>
      </c>
      <c r="H12" s="1120"/>
      <c r="I12" s="1120"/>
      <c r="J12" s="1121"/>
      <c r="K12" s="267">
        <v>42075</v>
      </c>
      <c r="L12" s="268">
        <v>417</v>
      </c>
      <c r="M12" s="269">
        <v>1407</v>
      </c>
      <c r="N12" s="270">
        <v>-70.400000000000006</v>
      </c>
    </row>
    <row r="13" spans="1:16" ht="13.5" customHeight="1">
      <c r="A13" s="248"/>
      <c r="B13" s="244"/>
      <c r="C13" s="244"/>
      <c r="D13" s="244"/>
      <c r="E13" s="244"/>
      <c r="F13" s="244"/>
      <c r="G13" s="1119" t="s">
        <v>480</v>
      </c>
      <c r="H13" s="1120"/>
      <c r="I13" s="1120"/>
      <c r="J13" s="1121"/>
      <c r="K13" s="267" t="s">
        <v>481</v>
      </c>
      <c r="L13" s="268" t="s">
        <v>481</v>
      </c>
      <c r="M13" s="269" t="s">
        <v>481</v>
      </c>
      <c r="N13" s="270" t="s">
        <v>481</v>
      </c>
    </row>
    <row r="14" spans="1:16" ht="13.5" customHeight="1">
      <c r="A14" s="248"/>
      <c r="B14" s="244"/>
      <c r="C14" s="244"/>
      <c r="D14" s="244"/>
      <c r="E14" s="244"/>
      <c r="F14" s="244"/>
      <c r="G14" s="1119" t="s">
        <v>482</v>
      </c>
      <c r="H14" s="1120"/>
      <c r="I14" s="1120"/>
      <c r="J14" s="1121"/>
      <c r="K14" s="267">
        <v>230267</v>
      </c>
      <c r="L14" s="268">
        <v>2281</v>
      </c>
      <c r="M14" s="269">
        <v>2310</v>
      </c>
      <c r="N14" s="270">
        <v>-1.3</v>
      </c>
    </row>
    <row r="15" spans="1:16" ht="13.5" customHeight="1">
      <c r="A15" s="248"/>
      <c r="B15" s="244"/>
      <c r="C15" s="244"/>
      <c r="D15" s="244"/>
      <c r="E15" s="244"/>
      <c r="F15" s="244"/>
      <c r="G15" s="1119" t="s">
        <v>483</v>
      </c>
      <c r="H15" s="1120"/>
      <c r="I15" s="1120"/>
      <c r="J15" s="1121"/>
      <c r="K15" s="267">
        <v>51394</v>
      </c>
      <c r="L15" s="268">
        <v>509</v>
      </c>
      <c r="M15" s="269">
        <v>1512</v>
      </c>
      <c r="N15" s="270">
        <v>-66.3</v>
      </c>
    </row>
    <row r="16" spans="1:16">
      <c r="A16" s="248"/>
      <c r="B16" s="244"/>
      <c r="C16" s="244"/>
      <c r="D16" s="244"/>
      <c r="E16" s="244"/>
      <c r="F16" s="244"/>
      <c r="G16" s="1122" t="s">
        <v>484</v>
      </c>
      <c r="H16" s="1123"/>
      <c r="I16" s="1123"/>
      <c r="J16" s="1124"/>
      <c r="K16" s="268">
        <v>-301973</v>
      </c>
      <c r="L16" s="268">
        <v>-2991</v>
      </c>
      <c r="M16" s="269">
        <v>-6349</v>
      </c>
      <c r="N16" s="270">
        <v>-52.9</v>
      </c>
    </row>
    <row r="17" spans="1:16">
      <c r="A17" s="248"/>
      <c r="B17" s="244"/>
      <c r="C17" s="244"/>
      <c r="D17" s="244"/>
      <c r="E17" s="244"/>
      <c r="F17" s="244"/>
      <c r="G17" s="1122" t="s">
        <v>171</v>
      </c>
      <c r="H17" s="1123"/>
      <c r="I17" s="1123"/>
      <c r="J17" s="1124"/>
      <c r="K17" s="268">
        <v>4956877</v>
      </c>
      <c r="L17" s="268">
        <v>49105</v>
      </c>
      <c r="M17" s="269">
        <v>71454</v>
      </c>
      <c r="N17" s="270">
        <v>-31.3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4.54</v>
      </c>
      <c r="L21" s="281">
        <v>6.96</v>
      </c>
      <c r="M21" s="282">
        <v>-2.42</v>
      </c>
      <c r="N21" s="249"/>
      <c r="O21" s="283"/>
      <c r="P21" s="279"/>
    </row>
    <row r="22" spans="1:16" s="284" customFormat="1">
      <c r="A22" s="279"/>
      <c r="B22" s="249"/>
      <c r="C22" s="249"/>
      <c r="D22" s="249"/>
      <c r="E22" s="249"/>
      <c r="F22" s="249"/>
      <c r="G22" s="1114" t="s">
        <v>490</v>
      </c>
      <c r="H22" s="1115"/>
      <c r="I22" s="1115"/>
      <c r="J22" s="1116"/>
      <c r="K22" s="285">
        <v>97.7</v>
      </c>
      <c r="L22" s="286">
        <v>98.3</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2066744</v>
      </c>
      <c r="L32" s="294">
        <v>20474</v>
      </c>
      <c r="M32" s="295">
        <v>42849</v>
      </c>
      <c r="N32" s="296">
        <v>-52.2</v>
      </c>
    </row>
    <row r="33" spans="1:16" ht="13.5" customHeight="1">
      <c r="A33" s="248"/>
      <c r="B33" s="244"/>
      <c r="C33" s="244"/>
      <c r="D33" s="244"/>
      <c r="E33" s="244"/>
      <c r="F33" s="244"/>
      <c r="G33" s="1130" t="s">
        <v>494</v>
      </c>
      <c r="H33" s="1131"/>
      <c r="I33" s="1131"/>
      <c r="J33" s="1132"/>
      <c r="K33" s="294" t="s">
        <v>481</v>
      </c>
      <c r="L33" s="294" t="s">
        <v>481</v>
      </c>
      <c r="M33" s="295" t="s">
        <v>481</v>
      </c>
      <c r="N33" s="296" t="s">
        <v>481</v>
      </c>
    </row>
    <row r="34" spans="1:16" ht="27" customHeight="1">
      <c r="A34" s="248"/>
      <c r="B34" s="244"/>
      <c r="C34" s="244"/>
      <c r="D34" s="244"/>
      <c r="E34" s="244"/>
      <c r="F34" s="244"/>
      <c r="G34" s="1130" t="s">
        <v>495</v>
      </c>
      <c r="H34" s="1131"/>
      <c r="I34" s="1131"/>
      <c r="J34" s="1132"/>
      <c r="K34" s="294" t="s">
        <v>481</v>
      </c>
      <c r="L34" s="294" t="s">
        <v>481</v>
      </c>
      <c r="M34" s="295">
        <v>43</v>
      </c>
      <c r="N34" s="296" t="s">
        <v>481</v>
      </c>
    </row>
    <row r="35" spans="1:16" ht="27" customHeight="1">
      <c r="A35" s="248"/>
      <c r="B35" s="244"/>
      <c r="C35" s="244"/>
      <c r="D35" s="244"/>
      <c r="E35" s="244"/>
      <c r="F35" s="244"/>
      <c r="G35" s="1130" t="s">
        <v>496</v>
      </c>
      <c r="H35" s="1131"/>
      <c r="I35" s="1131"/>
      <c r="J35" s="1132"/>
      <c r="K35" s="294">
        <v>1586660</v>
      </c>
      <c r="L35" s="294">
        <v>15718</v>
      </c>
      <c r="M35" s="295">
        <v>17936</v>
      </c>
      <c r="N35" s="296">
        <v>-12.4</v>
      </c>
    </row>
    <row r="36" spans="1:16" ht="27" customHeight="1">
      <c r="A36" s="248"/>
      <c r="B36" s="244"/>
      <c r="C36" s="244"/>
      <c r="D36" s="244"/>
      <c r="E36" s="244"/>
      <c r="F36" s="244"/>
      <c r="G36" s="1130" t="s">
        <v>497</v>
      </c>
      <c r="H36" s="1131"/>
      <c r="I36" s="1131"/>
      <c r="J36" s="1132"/>
      <c r="K36" s="294">
        <v>79970</v>
      </c>
      <c r="L36" s="294">
        <v>792</v>
      </c>
      <c r="M36" s="295">
        <v>1583</v>
      </c>
      <c r="N36" s="296">
        <v>-50</v>
      </c>
    </row>
    <row r="37" spans="1:16" ht="13.5" customHeight="1">
      <c r="A37" s="248"/>
      <c r="B37" s="244"/>
      <c r="C37" s="244"/>
      <c r="D37" s="244"/>
      <c r="E37" s="244"/>
      <c r="F37" s="244"/>
      <c r="G37" s="1130" t="s">
        <v>498</v>
      </c>
      <c r="H37" s="1131"/>
      <c r="I37" s="1131"/>
      <c r="J37" s="1132"/>
      <c r="K37" s="294">
        <v>112805</v>
      </c>
      <c r="L37" s="294">
        <v>1118</v>
      </c>
      <c r="M37" s="295">
        <v>1142</v>
      </c>
      <c r="N37" s="296">
        <v>-2.1</v>
      </c>
    </row>
    <row r="38" spans="1:16" ht="27" customHeight="1">
      <c r="A38" s="248"/>
      <c r="B38" s="244"/>
      <c r="C38" s="244"/>
      <c r="D38" s="244"/>
      <c r="E38" s="244"/>
      <c r="F38" s="244"/>
      <c r="G38" s="1133" t="s">
        <v>499</v>
      </c>
      <c r="H38" s="1134"/>
      <c r="I38" s="1134"/>
      <c r="J38" s="1135"/>
      <c r="K38" s="297" t="s">
        <v>481</v>
      </c>
      <c r="L38" s="297" t="s">
        <v>481</v>
      </c>
      <c r="M38" s="298">
        <v>1</v>
      </c>
      <c r="N38" s="299" t="s">
        <v>481</v>
      </c>
      <c r="O38" s="293"/>
    </row>
    <row r="39" spans="1:16">
      <c r="A39" s="248"/>
      <c r="B39" s="244"/>
      <c r="C39" s="244"/>
      <c r="D39" s="244"/>
      <c r="E39" s="244"/>
      <c r="F39" s="244"/>
      <c r="G39" s="1133" t="s">
        <v>500</v>
      </c>
      <c r="H39" s="1134"/>
      <c r="I39" s="1134"/>
      <c r="J39" s="1135"/>
      <c r="K39" s="300">
        <v>-1069685</v>
      </c>
      <c r="L39" s="300">
        <v>-10597</v>
      </c>
      <c r="M39" s="301">
        <v>-7075</v>
      </c>
      <c r="N39" s="302">
        <v>49.8</v>
      </c>
      <c r="O39" s="293"/>
    </row>
    <row r="40" spans="1:16" ht="27" customHeight="1">
      <c r="A40" s="248"/>
      <c r="B40" s="244"/>
      <c r="C40" s="244"/>
      <c r="D40" s="244"/>
      <c r="E40" s="244"/>
      <c r="F40" s="244"/>
      <c r="G40" s="1130" t="s">
        <v>501</v>
      </c>
      <c r="H40" s="1131"/>
      <c r="I40" s="1131"/>
      <c r="J40" s="1132"/>
      <c r="K40" s="300">
        <v>-2934695</v>
      </c>
      <c r="L40" s="300">
        <v>-29073</v>
      </c>
      <c r="M40" s="301">
        <v>-40075</v>
      </c>
      <c r="N40" s="302">
        <v>-27.5</v>
      </c>
      <c r="O40" s="293"/>
    </row>
    <row r="41" spans="1:16">
      <c r="A41" s="248"/>
      <c r="B41" s="244"/>
      <c r="C41" s="244"/>
      <c r="D41" s="244"/>
      <c r="E41" s="244"/>
      <c r="F41" s="244"/>
      <c r="G41" s="1136" t="s">
        <v>281</v>
      </c>
      <c r="H41" s="1137"/>
      <c r="I41" s="1137"/>
      <c r="J41" s="1138"/>
      <c r="K41" s="294">
        <v>-158201</v>
      </c>
      <c r="L41" s="300">
        <v>-1567</v>
      </c>
      <c r="M41" s="301">
        <v>16405</v>
      </c>
      <c r="N41" s="302">
        <v>-109.6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2794069</v>
      </c>
      <c r="J51" s="320">
        <v>29130</v>
      </c>
      <c r="K51" s="321">
        <v>-13.2</v>
      </c>
      <c r="L51" s="322">
        <v>44162</v>
      </c>
      <c r="M51" s="323">
        <v>-7.7</v>
      </c>
      <c r="N51" s="324">
        <v>-5.5</v>
      </c>
    </row>
    <row r="52" spans="1:14">
      <c r="A52" s="248"/>
      <c r="B52" s="244"/>
      <c r="C52" s="244"/>
      <c r="D52" s="244"/>
      <c r="E52" s="244"/>
      <c r="F52" s="244"/>
      <c r="G52" s="325"/>
      <c r="H52" s="326" t="s">
        <v>512</v>
      </c>
      <c r="I52" s="327">
        <v>1747234</v>
      </c>
      <c r="J52" s="328">
        <v>18216</v>
      </c>
      <c r="K52" s="329">
        <v>-17.2</v>
      </c>
      <c r="L52" s="330">
        <v>24931</v>
      </c>
      <c r="M52" s="331">
        <v>-9</v>
      </c>
      <c r="N52" s="332">
        <v>-8.1999999999999993</v>
      </c>
    </row>
    <row r="53" spans="1:14">
      <c r="A53" s="248"/>
      <c r="B53" s="244"/>
      <c r="C53" s="244"/>
      <c r="D53" s="244"/>
      <c r="E53" s="244"/>
      <c r="F53" s="244"/>
      <c r="G53" s="310" t="s">
        <v>513</v>
      </c>
      <c r="H53" s="311"/>
      <c r="I53" s="319">
        <v>2526882</v>
      </c>
      <c r="J53" s="320">
        <v>26391</v>
      </c>
      <c r="K53" s="321">
        <v>-9.4</v>
      </c>
      <c r="L53" s="322">
        <v>48103</v>
      </c>
      <c r="M53" s="323">
        <v>8.9</v>
      </c>
      <c r="N53" s="324">
        <v>-18.3</v>
      </c>
    </row>
    <row r="54" spans="1:14">
      <c r="A54" s="248"/>
      <c r="B54" s="244"/>
      <c r="C54" s="244"/>
      <c r="D54" s="244"/>
      <c r="E54" s="244"/>
      <c r="F54" s="244"/>
      <c r="G54" s="325"/>
      <c r="H54" s="326" t="s">
        <v>512</v>
      </c>
      <c r="I54" s="327">
        <v>1465195</v>
      </c>
      <c r="J54" s="328">
        <v>15303</v>
      </c>
      <c r="K54" s="329">
        <v>-16</v>
      </c>
      <c r="L54" s="330">
        <v>22640</v>
      </c>
      <c r="M54" s="331">
        <v>-9.1999999999999993</v>
      </c>
      <c r="N54" s="332">
        <v>-6.8</v>
      </c>
    </row>
    <row r="55" spans="1:14">
      <c r="A55" s="248"/>
      <c r="B55" s="244"/>
      <c r="C55" s="244"/>
      <c r="D55" s="244"/>
      <c r="E55" s="244"/>
      <c r="F55" s="244"/>
      <c r="G55" s="310" t="s">
        <v>514</v>
      </c>
      <c r="H55" s="311"/>
      <c r="I55" s="319">
        <v>2661078</v>
      </c>
      <c r="J55" s="320">
        <v>26316</v>
      </c>
      <c r="K55" s="321">
        <v>-0.3</v>
      </c>
      <c r="L55" s="322">
        <v>45761</v>
      </c>
      <c r="M55" s="323">
        <v>-4.9000000000000004</v>
      </c>
      <c r="N55" s="324">
        <v>4.5999999999999996</v>
      </c>
    </row>
    <row r="56" spans="1:14">
      <c r="A56" s="248"/>
      <c r="B56" s="244"/>
      <c r="C56" s="244"/>
      <c r="D56" s="244"/>
      <c r="E56" s="244"/>
      <c r="F56" s="244"/>
      <c r="G56" s="325"/>
      <c r="H56" s="326" t="s">
        <v>512</v>
      </c>
      <c r="I56" s="327">
        <v>1147928</v>
      </c>
      <c r="J56" s="328">
        <v>11352</v>
      </c>
      <c r="K56" s="329">
        <v>-25.8</v>
      </c>
      <c r="L56" s="330">
        <v>24777</v>
      </c>
      <c r="M56" s="331">
        <v>9.4</v>
      </c>
      <c r="N56" s="332">
        <v>-35.200000000000003</v>
      </c>
    </row>
    <row r="57" spans="1:14">
      <c r="A57" s="248"/>
      <c r="B57" s="244"/>
      <c r="C57" s="244"/>
      <c r="D57" s="244"/>
      <c r="E57" s="244"/>
      <c r="F57" s="244"/>
      <c r="G57" s="310" t="s">
        <v>515</v>
      </c>
      <c r="H57" s="311"/>
      <c r="I57" s="319">
        <v>3515864</v>
      </c>
      <c r="J57" s="320">
        <v>34874</v>
      </c>
      <c r="K57" s="321">
        <v>32.5</v>
      </c>
      <c r="L57" s="322">
        <v>56255</v>
      </c>
      <c r="M57" s="323">
        <v>22.9</v>
      </c>
      <c r="N57" s="324">
        <v>9.6</v>
      </c>
    </row>
    <row r="58" spans="1:14">
      <c r="A58" s="248"/>
      <c r="B58" s="244"/>
      <c r="C58" s="244"/>
      <c r="D58" s="244"/>
      <c r="E58" s="244"/>
      <c r="F58" s="244"/>
      <c r="G58" s="325"/>
      <c r="H58" s="326" t="s">
        <v>512</v>
      </c>
      <c r="I58" s="327">
        <v>1457362</v>
      </c>
      <c r="J58" s="328">
        <v>14456</v>
      </c>
      <c r="K58" s="329">
        <v>27.3</v>
      </c>
      <c r="L58" s="330">
        <v>26957</v>
      </c>
      <c r="M58" s="331">
        <v>8.8000000000000007</v>
      </c>
      <c r="N58" s="332">
        <v>18.5</v>
      </c>
    </row>
    <row r="59" spans="1:14">
      <c r="A59" s="248"/>
      <c r="B59" s="244"/>
      <c r="C59" s="244"/>
      <c r="D59" s="244"/>
      <c r="E59" s="244"/>
      <c r="F59" s="244"/>
      <c r="G59" s="310" t="s">
        <v>516</v>
      </c>
      <c r="H59" s="311"/>
      <c r="I59" s="319">
        <v>2224554</v>
      </c>
      <c r="J59" s="320">
        <v>22038</v>
      </c>
      <c r="K59" s="321">
        <v>-36.799999999999997</v>
      </c>
      <c r="L59" s="322">
        <v>57944</v>
      </c>
      <c r="M59" s="323">
        <v>3</v>
      </c>
      <c r="N59" s="324">
        <v>-39.799999999999997</v>
      </c>
    </row>
    <row r="60" spans="1:14">
      <c r="A60" s="248"/>
      <c r="B60" s="244"/>
      <c r="C60" s="244"/>
      <c r="D60" s="244"/>
      <c r="E60" s="244"/>
      <c r="F60" s="244"/>
      <c r="G60" s="325"/>
      <c r="H60" s="326" t="s">
        <v>512</v>
      </c>
      <c r="I60" s="333">
        <v>1376968</v>
      </c>
      <c r="J60" s="328">
        <v>13641</v>
      </c>
      <c r="K60" s="329">
        <v>-5.6</v>
      </c>
      <c r="L60" s="330">
        <v>29326</v>
      </c>
      <c r="M60" s="331">
        <v>8.8000000000000007</v>
      </c>
      <c r="N60" s="332">
        <v>-14.4</v>
      </c>
    </row>
    <row r="61" spans="1:14">
      <c r="A61" s="248"/>
      <c r="B61" s="244"/>
      <c r="C61" s="244"/>
      <c r="D61" s="244"/>
      <c r="E61" s="244"/>
      <c r="F61" s="244"/>
      <c r="G61" s="310" t="s">
        <v>517</v>
      </c>
      <c r="H61" s="334"/>
      <c r="I61" s="335">
        <v>2744489</v>
      </c>
      <c r="J61" s="336">
        <v>27750</v>
      </c>
      <c r="K61" s="337">
        <v>-5.4</v>
      </c>
      <c r="L61" s="338">
        <v>50445</v>
      </c>
      <c r="M61" s="339">
        <v>4.4000000000000004</v>
      </c>
      <c r="N61" s="324">
        <v>-9.8000000000000007</v>
      </c>
    </row>
    <row r="62" spans="1:14">
      <c r="A62" s="248"/>
      <c r="B62" s="244"/>
      <c r="C62" s="244"/>
      <c r="D62" s="244"/>
      <c r="E62" s="244"/>
      <c r="F62" s="244"/>
      <c r="G62" s="325"/>
      <c r="H62" s="326" t="s">
        <v>512</v>
      </c>
      <c r="I62" s="327">
        <v>1438937</v>
      </c>
      <c r="J62" s="328">
        <v>14594</v>
      </c>
      <c r="K62" s="329">
        <v>-7.5</v>
      </c>
      <c r="L62" s="330">
        <v>25726</v>
      </c>
      <c r="M62" s="331">
        <v>1.8</v>
      </c>
      <c r="N62" s="332">
        <v>-9.3000000000000007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22.27</v>
      </c>
      <c r="G47" s="12">
        <v>29.04</v>
      </c>
      <c r="H47" s="12">
        <v>33.11</v>
      </c>
      <c r="I47" s="12">
        <v>33.01</v>
      </c>
      <c r="J47" s="13">
        <v>36.31</v>
      </c>
    </row>
    <row r="48" spans="2:10" ht="57.75" customHeight="1">
      <c r="B48" s="14"/>
      <c r="C48" s="1141" t="s">
        <v>4</v>
      </c>
      <c r="D48" s="1141"/>
      <c r="E48" s="1142"/>
      <c r="F48" s="15">
        <v>9.65</v>
      </c>
      <c r="G48" s="16">
        <v>8.86</v>
      </c>
      <c r="H48" s="16">
        <v>8.67</v>
      </c>
      <c r="I48" s="16">
        <v>9.01</v>
      </c>
      <c r="J48" s="17">
        <v>5.96</v>
      </c>
    </row>
    <row r="49" spans="2:10" ht="57.75" customHeight="1" thickBot="1">
      <c r="B49" s="18"/>
      <c r="C49" s="1143" t="s">
        <v>5</v>
      </c>
      <c r="D49" s="1143"/>
      <c r="E49" s="1144"/>
      <c r="F49" s="19">
        <v>3.28</v>
      </c>
      <c r="G49" s="20">
        <v>5.71</v>
      </c>
      <c r="H49" s="20">
        <v>4.46</v>
      </c>
      <c r="I49" s="20">
        <v>1.25</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A31" sqref="A3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6.98</v>
      </c>
      <c r="G34" s="33">
        <v>8.67</v>
      </c>
      <c r="H34" s="33">
        <v>10.71</v>
      </c>
      <c r="I34" s="33">
        <v>10.68</v>
      </c>
      <c r="J34" s="34">
        <v>13.02</v>
      </c>
      <c r="K34" s="22"/>
      <c r="L34" s="22"/>
      <c r="M34" s="22"/>
      <c r="N34" s="22"/>
      <c r="O34" s="22"/>
      <c r="P34" s="22"/>
    </row>
    <row r="35" spans="1:16" ht="39" customHeight="1">
      <c r="A35" s="22"/>
      <c r="B35" s="35"/>
      <c r="C35" s="1145" t="s">
        <v>526</v>
      </c>
      <c r="D35" s="1146"/>
      <c r="E35" s="1147"/>
      <c r="F35" s="36">
        <v>9.3000000000000007</v>
      </c>
      <c r="G35" s="37">
        <v>7.98</v>
      </c>
      <c r="H35" s="37">
        <v>8.16</v>
      </c>
      <c r="I35" s="37">
        <v>8.6999999999999993</v>
      </c>
      <c r="J35" s="38">
        <v>5.63</v>
      </c>
      <c r="K35" s="22"/>
      <c r="L35" s="22"/>
      <c r="M35" s="22"/>
      <c r="N35" s="22"/>
      <c r="O35" s="22"/>
      <c r="P35" s="22"/>
    </row>
    <row r="36" spans="1:16" ht="39" customHeight="1">
      <c r="A36" s="22"/>
      <c r="B36" s="35"/>
      <c r="C36" s="1145" t="s">
        <v>527</v>
      </c>
      <c r="D36" s="1146"/>
      <c r="E36" s="1147"/>
      <c r="F36" s="36">
        <v>2.37</v>
      </c>
      <c r="G36" s="37">
        <v>2.25</v>
      </c>
      <c r="H36" s="37">
        <v>2.82</v>
      </c>
      <c r="I36" s="37">
        <v>3.71</v>
      </c>
      <c r="J36" s="38">
        <v>3.33</v>
      </c>
      <c r="K36" s="22"/>
      <c r="L36" s="22"/>
      <c r="M36" s="22"/>
      <c r="N36" s="22"/>
      <c r="O36" s="22"/>
      <c r="P36" s="22"/>
    </row>
    <row r="37" spans="1:16" ht="39" customHeight="1">
      <c r="A37" s="22"/>
      <c r="B37" s="35"/>
      <c r="C37" s="1145" t="s">
        <v>528</v>
      </c>
      <c r="D37" s="1146"/>
      <c r="E37" s="1147"/>
      <c r="F37" s="36">
        <v>0.23</v>
      </c>
      <c r="G37" s="37">
        <v>0.5</v>
      </c>
      <c r="H37" s="37">
        <v>0.78</v>
      </c>
      <c r="I37" s="37">
        <v>0.44</v>
      </c>
      <c r="J37" s="38">
        <v>0.59</v>
      </c>
      <c r="K37" s="22"/>
      <c r="L37" s="22"/>
      <c r="M37" s="22"/>
      <c r="N37" s="22"/>
      <c r="O37" s="22"/>
      <c r="P37" s="22"/>
    </row>
    <row r="38" spans="1:16" ht="39" customHeight="1">
      <c r="A38" s="22"/>
      <c r="B38" s="35"/>
      <c r="C38" s="1145" t="s">
        <v>529</v>
      </c>
      <c r="D38" s="1146"/>
      <c r="E38" s="1147"/>
      <c r="F38" s="36">
        <v>0</v>
      </c>
      <c r="G38" s="37">
        <v>0.04</v>
      </c>
      <c r="H38" s="37">
        <v>0.56000000000000005</v>
      </c>
      <c r="I38" s="37">
        <v>0.49</v>
      </c>
      <c r="J38" s="38">
        <v>0.52</v>
      </c>
      <c r="K38" s="22"/>
      <c r="L38" s="22"/>
      <c r="M38" s="22"/>
      <c r="N38" s="22"/>
      <c r="O38" s="22"/>
      <c r="P38" s="22"/>
    </row>
    <row r="39" spans="1:16" ht="39" customHeight="1">
      <c r="A39" s="22"/>
      <c r="B39" s="35"/>
      <c r="C39" s="1145" t="s">
        <v>530</v>
      </c>
      <c r="D39" s="1146"/>
      <c r="E39" s="1147"/>
      <c r="F39" s="36">
        <v>0.09</v>
      </c>
      <c r="G39" s="37">
        <v>0.18</v>
      </c>
      <c r="H39" s="37">
        <v>0.23</v>
      </c>
      <c r="I39" s="37">
        <v>0.24</v>
      </c>
      <c r="J39" s="38">
        <v>0.28999999999999998</v>
      </c>
      <c r="K39" s="22"/>
      <c r="L39" s="22"/>
      <c r="M39" s="22"/>
      <c r="N39" s="22"/>
      <c r="O39" s="22"/>
      <c r="P39" s="22"/>
    </row>
    <row r="40" spans="1:16" ht="39" customHeight="1">
      <c r="A40" s="22"/>
      <c r="B40" s="35"/>
      <c r="C40" s="1145" t="s">
        <v>531</v>
      </c>
      <c r="D40" s="1146"/>
      <c r="E40" s="1147"/>
      <c r="F40" s="36">
        <v>0.09</v>
      </c>
      <c r="G40" s="37">
        <v>0.11</v>
      </c>
      <c r="H40" s="37">
        <v>0.13</v>
      </c>
      <c r="I40" s="37">
        <v>0.14000000000000001</v>
      </c>
      <c r="J40" s="38">
        <v>0.19</v>
      </c>
      <c r="K40" s="22"/>
      <c r="L40" s="22"/>
      <c r="M40" s="22"/>
      <c r="N40" s="22"/>
      <c r="O40" s="22"/>
      <c r="P40" s="22"/>
    </row>
    <row r="41" spans="1:16" ht="39" customHeight="1">
      <c r="A41" s="22"/>
      <c r="B41" s="35"/>
      <c r="C41" s="1145" t="s">
        <v>532</v>
      </c>
      <c r="D41" s="1146"/>
      <c r="E41" s="1147"/>
      <c r="F41" s="36">
        <v>0.24</v>
      </c>
      <c r="G41" s="37">
        <v>0.75</v>
      </c>
      <c r="H41" s="37">
        <v>0.36</v>
      </c>
      <c r="I41" s="37">
        <v>0.15</v>
      </c>
      <c r="J41" s="38">
        <v>0.13</v>
      </c>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0.15</v>
      </c>
      <c r="G43" s="42">
        <v>0.28000000000000003</v>
      </c>
      <c r="H43" s="42">
        <v>0.41</v>
      </c>
      <c r="I43" s="42">
        <v>0.19</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2216</v>
      </c>
      <c r="L45" s="60">
        <v>2263</v>
      </c>
      <c r="M45" s="60">
        <v>2204</v>
      </c>
      <c r="N45" s="60">
        <v>2131</v>
      </c>
      <c r="O45" s="61">
        <v>2067</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1622</v>
      </c>
      <c r="L48" s="64">
        <v>1416</v>
      </c>
      <c r="M48" s="64">
        <v>1611</v>
      </c>
      <c r="N48" s="64">
        <v>1541</v>
      </c>
      <c r="O48" s="65">
        <v>1587</v>
      </c>
      <c r="P48" s="48"/>
      <c r="Q48" s="48"/>
      <c r="R48" s="48"/>
      <c r="S48" s="48"/>
      <c r="T48" s="48"/>
      <c r="U48" s="48"/>
    </row>
    <row r="49" spans="1:21" ht="30.75" customHeight="1">
      <c r="A49" s="48"/>
      <c r="B49" s="1163"/>
      <c r="C49" s="1164"/>
      <c r="D49" s="62"/>
      <c r="E49" s="1155" t="s">
        <v>16</v>
      </c>
      <c r="F49" s="1155"/>
      <c r="G49" s="1155"/>
      <c r="H49" s="1155"/>
      <c r="I49" s="1155"/>
      <c r="J49" s="1156"/>
      <c r="K49" s="63">
        <v>635</v>
      </c>
      <c r="L49" s="64">
        <v>536</v>
      </c>
      <c r="M49" s="64">
        <v>438</v>
      </c>
      <c r="N49" s="64">
        <v>289</v>
      </c>
      <c r="O49" s="65">
        <v>80</v>
      </c>
      <c r="P49" s="48"/>
      <c r="Q49" s="48"/>
      <c r="R49" s="48"/>
      <c r="S49" s="48"/>
      <c r="T49" s="48"/>
      <c r="U49" s="48"/>
    </row>
    <row r="50" spans="1:21" ht="30.75" customHeight="1">
      <c r="A50" s="48"/>
      <c r="B50" s="1163"/>
      <c r="C50" s="1164"/>
      <c r="D50" s="62"/>
      <c r="E50" s="1155" t="s">
        <v>17</v>
      </c>
      <c r="F50" s="1155"/>
      <c r="G50" s="1155"/>
      <c r="H50" s="1155"/>
      <c r="I50" s="1155"/>
      <c r="J50" s="1156"/>
      <c r="K50" s="63">
        <v>114</v>
      </c>
      <c r="L50" s="64">
        <v>114</v>
      </c>
      <c r="M50" s="64">
        <v>114</v>
      </c>
      <c r="N50" s="64">
        <v>113</v>
      </c>
      <c r="O50" s="65">
        <v>113</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3764</v>
      </c>
      <c r="L52" s="64">
        <v>3692</v>
      </c>
      <c r="M52" s="64">
        <v>3857</v>
      </c>
      <c r="N52" s="64">
        <v>3760</v>
      </c>
      <c r="O52" s="65">
        <v>4005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823</v>
      </c>
      <c r="L53" s="69">
        <v>637</v>
      </c>
      <c r="M53" s="69">
        <v>510</v>
      </c>
      <c r="N53" s="69">
        <v>314</v>
      </c>
      <c r="O53" s="70">
        <v>-158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2016-04-15T07:55:12Z</cp:lastPrinted>
  <dcterms:created xsi:type="dcterms:W3CDTF">2016-02-15T01:28:36Z</dcterms:created>
  <dcterms:modified xsi:type="dcterms:W3CDTF">2016-04-20T01:36:36Z</dcterms:modified>
  <cp:category/>
</cp:coreProperties>
</file>