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<sst xmlns="http://schemas.openxmlformats.org/spreadsheetml/2006/main" count="1054" uniqueCount="547">
  <si>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</si>
  <si>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</si>
  <si>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</si>
  <si>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</si>
  <si>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</si>
  <si>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</si>
  <si>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</si>
  <si>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</si>
  <si>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</si>
  <si>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</si>
  <si>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</si>
  <si>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</si>
  <si>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</si>
  <si>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</si>
  <si>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</si>
  <si>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</si>
  <si>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</si>
  <si>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</si>
  <si>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</si>
  <si>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</si>
  <si>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</si>
  <si>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</si>
  <si>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</si>
  <si>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</si>
  <si>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</si>
  <si>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</si>
  <si>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</si>
  <si>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</si>
  <si>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</si>
  <si>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</si>
  <si>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</si>
  <si>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</si>
  <si>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</si>
  <si>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</si>
  <si>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</si>
  <si>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</si>
  <si>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</si>
  <si>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</si>
  <si>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</si>
  <si>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</si>
  <si>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</si>
  <si>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</si>
  <si>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</si>
  <si>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</si>
  <si>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</si>
  <si>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</si>
  <si>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</si>
  <si>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</si>
  <si>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</si>
  <si>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</si>
  <si>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</si>
  <si>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</si>
  <si>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</si>
  <si>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</si>
  <si>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</si>
  <si>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</si>
  <si>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</si>
  <si>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</si>
  <si>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</si>
  <si>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</si>
  <si>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</si>
  <si>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</si>
  <si>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</si>
  <si>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</si>
  <si>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</si>
  <si>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</si>
  <si>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</si>
  <si>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</si>
  <si>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</si>
  <si>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</si>
  <si>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</si>
  <si>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</si>
  <si>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</si>
  <si>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</si>
  <si>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</si>
  <si>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</si>
  <si>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</si>
  <si>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</si>
  <si>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</si>
  <si>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</si>
  <si>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</si>
  <si>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</si>
  <si>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</si>
  <si>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</si>
  <si>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</si>
  <si>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</si>
  <si>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</si>
  <si>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</si>
  <si>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</si>
  <si>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</si>
  <si>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</si>
  <si>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</si>
  <si>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</si>
  <si>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</si>
  <si>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</si>
  <si>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</si>
  <si>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</si>
  <si>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</si>
  <si>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</si>
  <si>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</si>
  <si>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</si>
  <si>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</si>
  <si>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</si>
  <si>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</si>
  <si>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</si>
  <si>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</si>
  <si>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</si>
  <si>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</si>
  <si>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</si>
  <si>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</si>
  <si>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</si>
  <si>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</si>
  <si>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</si>
  <si>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</si>
  <si>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</si>
  <si>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</si>
  <si>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</si>
  <si>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</si>
  <si>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</si>
  <si>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</si>
  <si>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</si>
  <si>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</si>
  <si>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</si>
  <si>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</si>
  <si>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</si>
  <si>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</si>
  <si>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</si>
  <si>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</si>
  <si>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</si>
  <si>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</si>
  <si>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</si>
  <si>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</si>
  <si>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</si>
  <si>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</si>
  <si>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</si>
  <si>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</si>
  <si>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</si>
  <si>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</si>
  <si>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</si>
  <si>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</si>
  <si>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</si>
  <si>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</si>
  <si>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</si>
  <si>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</si>
  <si>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</si>
  <si>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</si>
  <si>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</si>
  <si>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</si>
  <si>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</si>
  <si>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</si>
  <si>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</si>
  <si>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</si>
  <si>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</si>
  <si>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</si>
  <si>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</si>
  <si>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</si>
  <si>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</si>
  <si>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</si>
  <si>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</si>
  <si>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</si>
  <si>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</si>
  <si>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</si>
  <si>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</si>
  <si>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</si>
  <si>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</si>
  <si>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</si>
  <si>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</si>
  <si>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</si>
  <si>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</si>
  <si>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</si>
  <si>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</si>
  <si>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</si>
  <si>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</si>
  <si>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</si>
  <si>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</si>
  <si>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</si>
  <si>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</si>
  <si>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</si>
  <si>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</si>
  <si>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</si>
  <si>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</si>
  <si>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</si>
  <si>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</si>
  <si>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</si>
  <si>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</si>
  <si>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</si>
  <si>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</si>
  <si>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</si>
  <si>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</si>
  <si>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</si>
  <si>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</si>
  <si>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</si>
  <si>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</si>
  <si>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</si>
  <si>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</si>
  <si>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</si>
  <si>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岐阜県北方町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</si>
  <si>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</si>
  <si>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</si>
  <si>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</si>
  <si>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</si>
  <si>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</si>
  <si>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</si>
  <si>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</si>
  <si>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</si>
  <si>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</si>
  <si>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</si>
  <si>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</si>
  <si>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</si>
  <si>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</si>
  <si>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</si>
  <si>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</si>
  <si>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</si>
  <si>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</si>
  <si>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</si>
  <si>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</si>
  <si>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</si>
  <si>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</si>
  <si>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</si>
  <si>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</si>
  <si>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</si>
  <si>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</si>
  <si>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</si>
  <si>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</si>
  <si>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</si>
  <si>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</si>
  <si>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</si>
  <si>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</si>
  <si>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</si>
  <si>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</si>
  <si>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</si>
  <si>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</si>
  <si>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</si>
  <si>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</si>
  <si>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</si>
  <si>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</si>
  <si>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</si>
  <si>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</si>
  <si>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</si>
  <si>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</si>
  <si>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</si>
  <si>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</si>
  <si>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</si>
  <si>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</si>
  <si>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</si>
  <si>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</si>
  <si>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</si>
  <si>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</si>
  <si>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</si>
  <si>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</si>
  <si>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</si>
  <si>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</si>
  <si>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</si>
  <si>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</si>
  <si>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</si>
  <si>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</si>
  <si>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</si>
  <si>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</si>
  <si>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</si>
  <si>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</si>
  <si>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</si>
  <si>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</si>
  <si>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</si>
  <si>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</si>
  <si>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</si>
  <si>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</si>
  <si>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</si>
  <si>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</si>
  <si>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</si>
  <si>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</si>
  <si>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</si>
  <si>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</si>
  <si>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</si>
  <si>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</si>
  <si>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</si>
  <si>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</si>
  <si>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</si>
  <si>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</si>
  <si>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</si>
  <si>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</si>
  <si>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</si>
  <si>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</si>
  <si>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</si>
  <si>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</si>
  <si>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</si>
  <si>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</si>
  <si>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</si>
  <si>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</si>
  <si>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</si>
  <si>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</si>
  <si>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</si>
  <si>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</si>
  <si>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</si>
  <si>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</si>
  <si>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</si>
  <si>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</si>
  <si>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</si>
  <si>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</si>
  <si>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</si>
  <si>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</si>
  <si>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</si>
  <si>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</si>
  <si>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</si>
  <si>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</si>
  <si>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</si>
  <si>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</si>
  <si>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</si>
  <si>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</si>
  <si>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</si>
  <si>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</si>
  <si>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</si>
  <si>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</si>
  <si>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</si>
  <si>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</si>
  <si>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</si>
  <si>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</si>
  <si>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</si>
  <si>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</si>
  <si>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</si>
  <si>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</si>
  <si>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</si>
  <si>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</si>
  <si>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</si>
  <si>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</si>
  <si>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</si>
  <si>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</si>
  <si>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</si>
  <si>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</si>
  <si>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</si>
  <si>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</si>
  <si>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</si>
  <si>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</si>
  <si>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</si>
  <si>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</si>
  <si>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</si>
  <si>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</si>
  <si>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</si>
  <si>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</si>
  <si>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</si>
  <si>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</si>
  <si>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</si>
  <si>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</si>
  <si>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</si>
  <si>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</si>
  <si>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</si>
  <si>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</si>
  <si>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岐阜県北方町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</si>
  <si>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</si>
  <si>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</si>
  <si>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</si>
  <si>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</si>
  <si>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</si>
  <si>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</si>
  <si>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</si>
  <si>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</si>
  <si>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</si>
  <si>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</si>
  <si>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</si>
  <si>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</si>
  <si>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</si>
  <si>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</si>
  <si>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</si>
  <si>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</si>
  <si>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</si>
  <si>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</si>
  <si>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</si>
  <si>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</si>
  <si>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</si>
  <si>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</si>
  <si>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</si>
  <si>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</si>
  <si>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</si>
  <si>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</si>
  <si>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</si>
  <si>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</si>
  <si>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</si>
  <si>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</si>
  <si>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</si>
  <si>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</si>
  <si>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</si>
  <si>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</si>
  <si>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</si>
  <si>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</si>
  <si>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</si>
  <si>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</si>
  <si>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</si>
  <si>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</si>
  <si>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</si>
  <si>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</si>
  <si>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</si>
  <si>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</si>
  <si>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</si>
  <si>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</si>
  <si>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</si>
  <si>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</si>
  <si>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</si>
  <si>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</si>
  <si>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</si>
  <si>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</si>
  <si>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</si>
  <si>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</si>
  <si>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</si>
  <si>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</si>
  <si>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</si>
  <si>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</si>
  <si>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</si>
  <si>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</si>
  <si>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</si>
  <si>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</si>
  <si>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</si>
  <si>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</si>
  <si>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</si>
  <si>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</si>
  <si>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</si>
  <si>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</si>
  <si>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</si>
  <si>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</si>
  <si>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</si>
  <si>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</si>
  <si>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</si>
  <si>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</si>
  <si>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</si>
  <si>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</si>
  <si>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</si>
  <si>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</si>
  <si>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</si>
  <si>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</si>
  <si>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</si>
  <si>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</si>
  <si>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</si>
  <si>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</si>
  <si>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</si>
  <si>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</si>
  <si>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</si>
  <si>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</si>
  <si>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</si>
  <si>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</si>
  <si>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</si>
  <si>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</si>
  <si>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</si>
  <si>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</si>
  <si>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</si>
  <si>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</si>
  <si>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</si>
  <si>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</si>
  <si>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</si>
  <si>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</si>
  <si>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</si>
  <si>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</si>
  <si>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</si>
  <si>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</si>
  <si>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</si>
  <si>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</si>
  <si>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</si>
  <si>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</si>
  <si>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</si>
  <si>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</si>
  <si>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</si>
  <si>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</si>
  <si>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</si>
  <si>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</si>
  <si>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</si>
  <si>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</si>
  <si>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</si>
  <si>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</si>
  <si>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</si>
  <si>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</si>
  <si>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</si>
  <si>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</si>
  <si>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</si>
  <si>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</si>
  <si>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</si>
  <si>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</si>
  <si>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</si>
  <si>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</si>
  <si>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</si>
  <si>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</si>
  <si>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</si>
  <si>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</si>
  <si>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</si>
  <si>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</si>
  <si>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</si>
  <si>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</si>
  <si>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</si>
  <si>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</si>
  <si>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</si>
  <si>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</si>
  <si>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</si>
  <si>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</si>
  <si>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</si>
  <si>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</si>
  <si>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</si>
  <si>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</si>
  <si>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</si>
  <si>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</si>
  <si>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</si>
  <si>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</si>
  <si>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</si>
  <si>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</si>
  <si>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</si>
  <si>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</si>
  <si>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</si>
  <si>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</si>
  <si>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</si>
  <si>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</si>
  <si>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</si>
  <si>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</si>
  <si>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</si>
  <si>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</si>
  <si>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</si>
  <si>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</si>
  <si>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</si>
  <si>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</si>
  <si>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</si>
  <si>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</si>
  <si>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</si>
  <si>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</si>
  <si>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</si>
  <si>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</si>
  <si>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2.62</t>
  </si>
  <si>
    <t>上水道事業会計</t>
  </si>
  <si>
    <t>国民健康保険特別会計</t>
  </si>
  <si>
    <t>一般会計</t>
  </si>
  <si>
    <t>下水道事業特別会計</t>
  </si>
  <si>
    <t>後期高齢者医療特別会計</t>
  </si>
  <si>
    <t>介護サービス事業会計</t>
  </si>
  <si>
    <t>その他会計（赤字）</t>
  </si>
  <si>
    <t>その他会計（黒字）</t>
  </si>
  <si>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</si>
  <si>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</si>
  <si>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</si>
  <si>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基金から1,600百万円</t>
    <rPh sb="0" eb="2">
      <t>キキン</t>
    </rPh>
    <rPh sb="9" eb="11">
      <t>ヒャクマン</t>
    </rPh>
    <rPh sb="11" eb="12">
      <t>エン</t>
    </rPh>
    <phoneticPr fontId="2"/>
  </si>
  <si>
    <t>基金から508百万円</t>
    <rPh sb="0" eb="2">
      <t>キキン</t>
    </rPh>
    <rPh sb="7" eb="10">
      <t>ヒャクマンエン</t>
    </rPh>
    <phoneticPr fontId="2"/>
  </si>
  <si>
    <t>本巣消防事務組合</t>
    <rPh sb="0" eb="2">
      <t>モトス</t>
    </rPh>
    <rPh sb="2" eb="4">
      <t>ショウボウ</t>
    </rPh>
    <rPh sb="4" eb="6">
      <t>ジム</t>
    </rPh>
    <rPh sb="6" eb="8">
      <t>クミアイ</t>
    </rPh>
    <phoneticPr fontId="2"/>
  </si>
  <si>
    <t>西濃環境整備組合</t>
    <rPh sb="0" eb="2">
      <t>セイノウ</t>
    </rPh>
    <rPh sb="2" eb="4">
      <t>カンキョウ</t>
    </rPh>
    <rPh sb="4" eb="6">
      <t>セイビ</t>
    </rPh>
    <rPh sb="6" eb="8">
      <t>クミアイ</t>
    </rPh>
    <phoneticPr fontId="2"/>
  </si>
  <si>
    <t>基金から160百万円</t>
    <rPh sb="0" eb="2">
      <t>キキン</t>
    </rPh>
    <rPh sb="7" eb="10">
      <t>ヒャクマンエン</t>
    </rPh>
    <phoneticPr fontId="2"/>
  </si>
  <si>
    <t>基金から2百万円</t>
    <rPh sb="0" eb="2">
      <t>キキン</t>
    </rPh>
    <rPh sb="5" eb="8">
      <t>ヒャクマンエン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</si>
  <si>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</si>
  <si>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</si>
  <si>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</si>
  <si>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基金から1,464百万円</t>
    <rPh sb="0" eb="2">
      <t>キキン</t>
    </rPh>
    <rPh sb="9" eb="12">
      <t>ヒャクマンエン</t>
    </rPh>
    <phoneticPr fontId="2"/>
  </si>
  <si>
    <t>もとす広域連合（一般会計分）</t>
    <rPh sb="3" eb="5">
      <t>コウイキ</t>
    </rPh>
    <rPh sb="5" eb="7">
      <t>レンゴウ</t>
    </rPh>
    <rPh sb="8" eb="10">
      <t>イッパン</t>
    </rPh>
    <rPh sb="10" eb="12">
      <t>カイケイ</t>
    </rPh>
    <rPh sb="12" eb="13">
      <t>ブン</t>
    </rPh>
    <phoneticPr fontId="2"/>
  </si>
  <si>
    <t>もとす広域連合（介護保険特別会計分）</t>
    <rPh sb="3" eb="5">
      <t>コウイキ</t>
    </rPh>
    <rPh sb="5" eb="7">
      <t>レンゴウ</t>
    </rPh>
    <rPh sb="8" eb="10">
      <t>カイゴ</t>
    </rPh>
    <rPh sb="10" eb="12">
      <t>ホケン</t>
    </rPh>
    <rPh sb="12" eb="14">
      <t>トクベツ</t>
    </rPh>
    <rPh sb="14" eb="16">
      <t>カイケイ</t>
    </rPh>
    <rPh sb="16" eb="17">
      <t>ブン</t>
    </rPh>
    <phoneticPr fontId="2"/>
  </si>
  <si>
    <t>もとす広域連合（老人福祉施設特別会計分）</t>
    <rPh sb="3" eb="5">
      <t>コウイキ</t>
    </rPh>
    <rPh sb="5" eb="7">
      <t>レンゴウ</t>
    </rPh>
    <rPh sb="8" eb="10">
      <t>ロウジン</t>
    </rPh>
    <rPh sb="10" eb="12">
      <t>フクシ</t>
    </rPh>
    <rPh sb="12" eb="14">
      <t>シセツ</t>
    </rPh>
    <rPh sb="14" eb="16">
      <t>トクベツ</t>
    </rPh>
    <rPh sb="16" eb="18">
      <t>カイケイ</t>
    </rPh>
    <rPh sb="18" eb="19">
      <t>ブン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</si>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</sst>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19542</c:v>
                </c:pt>
                <c:pt idx="1">
                  <c:v>14373</c:v>
                </c:pt>
                <c:pt idx="2">
                  <c:v>43206</c:v>
                </c:pt>
                <c:pt idx="3">
                  <c:v>85431</c:v>
                </c:pt>
                <c:pt idx="4">
                  <c:v>93715</c:v>
                </c:pt>
              </c:numCache>
            </c:numRef>
          </c:val>
          <c:smooth val="0"/>
        </c:ser>
        <c:dLbls>
          <c:showLegendKey val="0"/>
          <c:showVal val="0"/>
          <c:showCatName val="0"/>
          <c:showSerName val="0"/>
          <c:showPercent val="0"/>
          <c:showBubbleSize val="0"/>
        </c:dLbls>
        <c:marker val="1"/>
        <c:smooth val="0"/>
        <c:axId val="82586624"/>
        <c:axId val="82609280"/>
      </c:lineChart>
      <c:catAx>
        <c:axId val="82586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09280"/>
        <c:crosses val="autoZero"/>
        <c:auto val="1"/>
        <c:lblAlgn val="ctr"/>
        <c:lblOffset val="100"/>
        <c:tickLblSkip val="1"/>
        <c:tickMarkSkip val="1"/>
        <c:noMultiLvlLbl val="0"/>
      </c:catAx>
      <c:valAx>
        <c:axId val="826092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86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7.47</c:v>
                </c:pt>
                <c:pt idx="1">
                  <c:v>8.8800000000000008</c:v>
                </c:pt>
                <c:pt idx="2">
                  <c:v>6.92</c:v>
                </c:pt>
                <c:pt idx="3">
                  <c:v>9</c:v>
                </c:pt>
                <c:pt idx="4">
                  <c:v>5.83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40.56</c:v>
                </c:pt>
                <c:pt idx="1">
                  <c:v>45.19</c:v>
                </c:pt>
                <c:pt idx="2">
                  <c:v>48.98</c:v>
                </c:pt>
                <c:pt idx="3">
                  <c:v>48.19</c:v>
                </c:pt>
                <c:pt idx="4">
                  <c:v>49.15</c:v>
                </c:pt>
              </c:numCache>
            </c:numRef>
          </c:val>
        </c:ser>
        <c:dLbls>
          <c:showLegendKey val="0"/>
          <c:showVal val="0"/>
          <c:showCatName val="0"/>
          <c:showSerName val="0"/>
          <c:showPercent val="0"/>
          <c:showBubbleSize val="0"/>
        </c:dLbls>
        <c:gapWidth val="250"/>
        <c:overlap val="100"/>
        <c:axId val="94345088"/>
        <c:axId val="94359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6.54</c:v>
                </c:pt>
                <c:pt idx="1">
                  <c:v>6.73</c:v>
                </c:pt>
                <c:pt idx="2">
                  <c:v>1.99</c:v>
                </c:pt>
                <c:pt idx="3">
                  <c:v>2.25</c:v>
                </c:pt>
                <c:pt idx="4">
                  <c:v>-2.62</c:v>
                </c:pt>
              </c:numCache>
            </c:numRef>
          </c:val>
          <c:smooth val="0"/>
        </c:ser>
        <c:dLbls>
          <c:showLegendKey val="0"/>
          <c:showVal val="0"/>
          <c:showCatName val="0"/>
          <c:showSerName val="0"/>
          <c:showPercent val="0"/>
          <c:showBubbleSize val="0"/>
        </c:dLbls>
        <c:marker val="1"/>
        <c:smooth val="0"/>
        <c:axId val="94345088"/>
        <c:axId val="94359552"/>
      </c:lineChart>
      <c:catAx>
        <c:axId val="943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59552"/>
        <c:crosses val="autoZero"/>
        <c:auto val="1"/>
        <c:lblAlgn val="ctr"/>
        <c:lblOffset val="100"/>
        <c:tickLblSkip val="1"/>
        <c:tickMarkSkip val="1"/>
        <c:noMultiLvlLbl val="0"/>
      </c:catAx>
      <c:valAx>
        <c:axId val="943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c:v>
                </c:pt>
                <c:pt idx="4">
                  <c:v>#N/A</c:v>
                </c:pt>
                <c:pt idx="5">
                  <c:v>0.13</c:v>
                </c:pt>
                <c:pt idx="6">
                  <c:v>#N/A</c:v>
                </c:pt>
                <c:pt idx="7">
                  <c:v>0.11</c:v>
                </c:pt>
                <c:pt idx="8">
                  <c:v>#N/A</c:v>
                </c:pt>
                <c:pt idx="9">
                  <c:v>0.13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0.95</c:v>
                </c:pt>
                <c:pt idx="2">
                  <c:v>#N/A</c:v>
                </c:pt>
                <c:pt idx="3">
                  <c:v>1.04</c:v>
                </c:pt>
                <c:pt idx="4">
                  <c:v>#N/A</c:v>
                </c:pt>
                <c:pt idx="5">
                  <c:v>1.08</c:v>
                </c:pt>
                <c:pt idx="6">
                  <c:v>#N/A</c:v>
                </c:pt>
                <c:pt idx="7">
                  <c:v>0.51</c:v>
                </c:pt>
                <c:pt idx="8">
                  <c:v>#N/A</c:v>
                </c:pt>
                <c:pt idx="9">
                  <c:v>0.39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7.47</c:v>
                </c:pt>
                <c:pt idx="2">
                  <c:v>#N/A</c:v>
                </c:pt>
                <c:pt idx="3">
                  <c:v>8.8699999999999992</c:v>
                </c:pt>
                <c:pt idx="4">
                  <c:v>#N/A</c:v>
                </c:pt>
                <c:pt idx="5">
                  <c:v>6.92</c:v>
                </c:pt>
                <c:pt idx="6">
                  <c:v>#N/A</c:v>
                </c:pt>
                <c:pt idx="7">
                  <c:v>9</c:v>
                </c:pt>
                <c:pt idx="8">
                  <c:v>#N/A</c:v>
                </c:pt>
                <c:pt idx="9">
                  <c:v>5.83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c:v>
                </c:pt>
                <c:pt idx="2">
                  <c:v>#N/A</c:v>
                </c:pt>
                <c:pt idx="3">
                  <c:v>6.06</c:v>
                </c:pt>
                <c:pt idx="4">
                  <c:v>#N/A</c:v>
                </c:pt>
                <c:pt idx="5">
                  <c:v>7.3</c:v>
                </c:pt>
                <c:pt idx="6">
                  <c:v>#N/A</c:v>
                </c:pt>
                <c:pt idx="7">
                  <c:v>6.44</c:v>
                </c:pt>
                <c:pt idx="8">
                  <c:v>#N/A</c:v>
                </c:pt>
                <c:pt idx="9">
                  <c:v>5.94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10.92</c:v>
                </c:pt>
                <c:pt idx="2">
                  <c:v>#N/A</c:v>
                </c:pt>
                <c:pt idx="3">
                  <c:v>11.53</c:v>
                </c:pt>
                <c:pt idx="4">
                  <c:v>#N/A</c:v>
                </c:pt>
                <c:pt idx="5">
                  <c:v>12.2</c:v>
                </c:pt>
                <c:pt idx="6">
                  <c:v>#N/A</c:v>
                </c:pt>
                <c:pt idx="7">
                  <c:v>12.51</c:v>
                </c:pt>
                <c:pt idx="8">
                  <c:v>#N/A</c:v>
                </c:pt>
                <c:pt idx="9">
                  <c:v>12.58</c:v>
                </c:pt>
              </c:numCache>
            </c:numRef>
          </c:val>
        </c:ser>
        <c:dLbls>
          <c:showLegendKey val="0"/>
          <c:showVal val="0"/>
          <c:showCatName val="0"/>
          <c:showSerName val="0"/>
          <c:showPercent val="0"/>
          <c:showBubbleSize val="0"/>
        </c:dLbls>
        <c:gapWidth val="150"/>
        <c:overlap val="100"/>
        <c:axId val="94531584"/>
        <c:axId val="94533120"/>
      </c:barChart>
      <c:catAx>
        <c:axId val="9453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33120"/>
        <c:crosses val="autoZero"/>
        <c:auto val="1"/>
        <c:lblAlgn val="ctr"/>
        <c:lblOffset val="100"/>
        <c:tickLblSkip val="1"/>
        <c:tickMarkSkip val="1"/>
        <c:noMultiLvlLbl val="0"/>
      </c:catAx>
      <c:valAx>
        <c:axId val="9453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3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568</c:v>
                </c:pt>
                <c:pt idx="5">
                  <c:v>564</c:v>
                </c:pt>
                <c:pt idx="8">
                  <c:v>575</c:v>
                </c:pt>
                <c:pt idx="11">
                  <c:v>593</c:v>
                </c:pt>
                <c:pt idx="14">
                  <c:v>618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42</c:v>
                </c:pt>
                <c:pt idx="6">
                  <c:v>36</c:v>
                </c:pt>
                <c:pt idx="9">
                  <c:v>39</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353</c:v>
                </c:pt>
                <c:pt idx="3">
                  <c:v>327</c:v>
                </c:pt>
                <c:pt idx="6">
                  <c:v>347</c:v>
                </c:pt>
                <c:pt idx="9">
                  <c:v>356</c:v>
                </c:pt>
                <c:pt idx="12">
                  <c:v>361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509</c:v>
                </c:pt>
                <c:pt idx="3">
                  <c:v>527</c:v>
                </c:pt>
                <c:pt idx="6">
                  <c:v>541</c:v>
                </c:pt>
                <c:pt idx="9">
                  <c:v>557</c:v>
                </c:pt>
                <c:pt idx="12">
                  <c:v>584</c:v>
                </c:pt>
              </c:numCache>
            </c:numRef>
          </c:val>
        </c:ser>
        <c:dLbls>
          <c:showLegendKey val="0"/>
          <c:showVal val="0"/>
          <c:showCatName val="0"/>
          <c:showSerName val="0"/>
          <c:showPercent val="0"/>
          <c:showBubbleSize val="0"/>
        </c:dLbls>
        <c:gapWidth val="100"/>
        <c:overlap val="100"/>
        <c:axId val="95332608"/>
        <c:axId val="9534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342</c:v>
                </c:pt>
                <c:pt idx="2">
                  <c:v>#N/A</c:v>
                </c:pt>
                <c:pt idx="3">
                  <c:v>#N/A</c:v>
                </c:pt>
                <c:pt idx="4">
                  <c:v>332</c:v>
                </c:pt>
                <c:pt idx="5">
                  <c:v>#N/A</c:v>
                </c:pt>
                <c:pt idx="6">
                  <c:v>#N/A</c:v>
                </c:pt>
                <c:pt idx="7">
                  <c:v>349</c:v>
                </c:pt>
                <c:pt idx="8">
                  <c:v>#N/A</c:v>
                </c:pt>
                <c:pt idx="9">
                  <c:v>#N/A</c:v>
                </c:pt>
                <c:pt idx="10">
                  <c:v>359</c:v>
                </c:pt>
                <c:pt idx="11">
                  <c:v>#N/A</c:v>
                </c:pt>
                <c:pt idx="12">
                  <c:v>#N/A</c:v>
                </c:pt>
                <c:pt idx="13">
                  <c:v>370</c:v>
                </c:pt>
                <c:pt idx="14">
                  <c:v>#N/A</c:v>
                </c:pt>
              </c:numCache>
            </c:numRef>
          </c:val>
          <c:smooth val="0"/>
        </c:ser>
        <c:dLbls>
          <c:showLegendKey val="0"/>
          <c:showVal val="0"/>
          <c:showCatName val="0"/>
          <c:showSerName val="0"/>
          <c:showPercent val="0"/>
          <c:showBubbleSize val="0"/>
        </c:dLbls>
        <c:marker val="1"/>
        <c:smooth val="0"/>
        <c:axId val="95332608"/>
        <c:axId val="95342976"/>
      </c:lineChart>
      <c:catAx>
        <c:axId val="953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342976"/>
        <c:crosses val="autoZero"/>
        <c:auto val="1"/>
        <c:lblAlgn val="ctr"/>
        <c:lblOffset val="100"/>
        <c:tickLblSkip val="1"/>
        <c:tickMarkSkip val="1"/>
        <c:noMultiLvlLbl val="0"/>
      </c:catAx>
      <c:valAx>
        <c:axId val="9534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33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7107</c:v>
                </c:pt>
                <c:pt idx="5">
                  <c:v>7090</c:v>
                </c:pt>
                <c:pt idx="8">
                  <c:v>7043</c:v>
                </c:pt>
                <c:pt idx="11">
                  <c:v>7135</c:v>
                </c:pt>
                <c:pt idx="14">
                  <c:v>7124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3345</c:v>
                </c:pt>
                <c:pt idx="5">
                  <c:v>3530</c:v>
                </c:pt>
                <c:pt idx="8">
                  <c:v>4046</c:v>
                </c:pt>
                <c:pt idx="11">
                  <c:v>3953</c:v>
                </c:pt>
                <c:pt idx="14">
                  <c:v>3653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605</c:v>
                </c:pt>
                <c:pt idx="3">
                  <c:v>611</c:v>
                </c:pt>
                <c:pt idx="6">
                  <c:v>659</c:v>
                </c:pt>
                <c:pt idx="9">
                  <c:v>664</c:v>
                </c:pt>
                <c:pt idx="12">
                  <c:v>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270</c:v>
                </c:pt>
                <c:pt idx="3">
                  <c:v>259</c:v>
                </c:pt>
                <c:pt idx="6">
                  <c:v>254</c:v>
                </c:pt>
                <c:pt idx="9">
                  <c:v>221</c:v>
                </c:pt>
                <c:pt idx="12">
                  <c:v>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4462</c:v>
                </c:pt>
                <c:pt idx="3">
                  <c:v>4348</c:v>
                </c:pt>
                <c:pt idx="6">
                  <c:v>4018</c:v>
                </c:pt>
                <c:pt idx="9">
                  <c:v>3832</c:v>
                </c:pt>
                <c:pt idx="12">
                  <c:v>3672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5806</c:v>
                </c:pt>
                <c:pt idx="3">
                  <c:v>5727</c:v>
                </c:pt>
                <c:pt idx="6">
                  <c:v>5906</c:v>
                </c:pt>
                <c:pt idx="9">
                  <c:v>6188</c:v>
                </c:pt>
                <c:pt idx="12">
                  <c:v>6786</c:v>
                </c:pt>
              </c:numCache>
            </c:numRef>
          </c:val>
        </c:ser>
        <c:dLbls>
          <c:showLegendKey val="0"/>
          <c:showVal val="0"/>
          <c:showCatName val="0"/>
          <c:showSerName val="0"/>
          <c:showPercent val="0"/>
          <c:showBubbleSize val="0"/>
        </c:dLbls>
        <c:gapWidth val="100"/>
        <c:overlap val="100"/>
        <c:axId val="95527296"/>
        <c:axId val="9552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700</c:v>
                </c:pt>
                <c:pt idx="2">
                  <c:v>#N/A</c:v>
                </c:pt>
                <c:pt idx="3">
                  <c:v>#N/A</c:v>
                </c:pt>
                <c:pt idx="4">
                  <c:v>325</c:v>
                </c:pt>
                <c:pt idx="5">
                  <c:v>#N/A</c:v>
                </c:pt>
                <c:pt idx="6">
                  <c:v>#N/A</c:v>
                </c:pt>
                <c:pt idx="7">
                  <c:v>0</c:v>
                </c:pt>
                <c:pt idx="8">
                  <c:v>#N/A</c:v>
                </c:pt>
                <c:pt idx="9">
                  <c:v>#N/A</c:v>
                </c:pt>
                <c:pt idx="10">
                  <c:v>0</c:v>
                </c:pt>
                <c:pt idx="11">
                  <c:v>#N/A</c:v>
                </c:pt>
                <c:pt idx="12">
                  <c:v>#N/A</c:v>
                </c:pt>
                <c:pt idx="13">
                  <c:v>532</c:v>
                </c:pt>
                <c:pt idx="14">
                  <c:v>#N/A</c:v>
                </c:pt>
              </c:numCache>
            </c:numRef>
          </c:val>
          <c:smooth val="0"/>
        </c:ser>
        <c:dLbls>
          <c:showLegendKey val="0"/>
          <c:showVal val="0"/>
          <c:showCatName val="0"/>
          <c:showSerName val="0"/>
          <c:showPercent val="0"/>
          <c:showBubbleSize val="0"/>
        </c:dLbls>
        <c:marker val="1"/>
        <c:smooth val="0"/>
        <c:axId val="95527296"/>
        <c:axId val="95529216"/>
      </c:lineChart>
      <c:catAx>
        <c:axId val="955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529216"/>
        <c:crosses val="autoZero"/>
        <c:auto val="1"/>
        <c:lblAlgn val="ctr"/>
        <c:lblOffset val="100"/>
        <c:tickLblSkip val="1"/>
        <c:tickMarkSkip val="1"/>
        <c:noMultiLvlLbl val="0"/>
      </c:catAx>
      <c:valAx>
        <c:axId val="9552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18,395
17,915
5.18
7,223,020
6,923,440
228,163
3,910,794
6,773,963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3</a:t>
          </a:r>
          <a:r>
            <a:rPr kumimoji="1" lang="ja-JP" altLang="en-US" sz="1300">
              <a:latin typeface="ＭＳ Ｐゴシック"/>
            </a:rPr>
            <a:t>年連続で同値となっている。今後も行政の効率化に努めることにより、財政の健全化を図っていく。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104926</xdr:rowOff>
    </xdr:from>
    <xdr:to>
      <xdr:col>7</xdr:col>
      <xdr:colOff>152400</xdr:colOff>
      <xdr:row>41</xdr:row>
      <xdr:rowOff>104926</xdr:rowOff>
    </xdr:to>
    <xdr:cxnSp macro="">
      <xdr:nvCxnSpPr>
        <xdr:cNvPr id="68" name="直線コネクタ 67"/>
        <xdr:cNvCxnSpPr/>
      </xdr:nvCxnSpPr>
      <xdr:spPr>
        <a:xfrm>
          <a:off x="4114800" y="7134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104926</xdr:rowOff>
    </xdr:from>
    <xdr:to>
      <xdr:col>6</xdr:col>
      <xdr:colOff>0</xdr:colOff>
      <xdr:row>41</xdr:row>
      <xdr:rowOff>104926</xdr:rowOff>
    </xdr:to>
    <xdr:cxnSp macro="">
      <xdr:nvCxnSpPr>
        <xdr:cNvPr id="71" name="直線コネクタ 70"/>
        <xdr:cNvCxnSpPr/>
      </xdr:nvCxnSpPr>
      <xdr:spPr>
        <a:xfrm>
          <a:off x="3225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70455</xdr:rowOff>
    </xdr:from>
    <xdr:to>
      <xdr:col>4</xdr:col>
      <xdr:colOff>482600</xdr:colOff>
      <xdr:row>41</xdr:row>
      <xdr:rowOff>104926</xdr:rowOff>
    </xdr:to>
    <xdr:cxnSp macro="">
      <xdr:nvCxnSpPr>
        <xdr:cNvPr id="74" name="直線コネクタ 73"/>
        <xdr:cNvCxnSpPr/>
      </xdr:nvCxnSpPr>
      <xdr:spPr>
        <a:xfrm>
          <a:off x="2336800" y="70999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47474</xdr:rowOff>
    </xdr:from>
    <xdr:to>
      <xdr:col>3</xdr:col>
      <xdr:colOff>279400</xdr:colOff>
      <xdr:row>41</xdr:row>
      <xdr:rowOff>70455</xdr:rowOff>
    </xdr:to>
    <xdr:cxnSp macro="">
      <xdr:nvCxnSpPr>
        <xdr:cNvPr id="77" name="直線コネクタ 76"/>
        <xdr:cNvCxnSpPr/>
      </xdr:nvCxnSpPr>
      <xdr:spPr>
        <a:xfrm>
          <a:off x="1447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54126</xdr:rowOff>
    </xdr:from>
    <xdr:to>
      <xdr:col>7</xdr:col>
      <xdr:colOff>203200</xdr:colOff>
      <xdr:row>41</xdr:row>
      <xdr:rowOff>155726</xdr:rowOff>
    </xdr:to>
    <xdr:sp macro="" textlink="">
      <xdr:nvSpPr>
        <xdr:cNvPr id="87" name="円/楕円 86"/>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70653</xdr:rowOff>
    </xdr:from>
    <xdr:ext cx="762000" cy="259045"/>
    <xdr:sp macro="" textlink="">
      <xdr:nvSpPr>
        <xdr:cNvPr id="88" name="財政力該当値テキスト"/>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54126</xdr:rowOff>
    </xdr:from>
    <xdr:to>
      <xdr:col>6</xdr:col>
      <xdr:colOff>50800</xdr:colOff>
      <xdr:row>41</xdr:row>
      <xdr:rowOff>155726</xdr:rowOff>
    </xdr:to>
    <xdr:sp macro="" textlink="">
      <xdr:nvSpPr>
        <xdr:cNvPr id="89" name="円/楕円 88"/>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165903</xdr:rowOff>
    </xdr:from>
    <xdr:ext cx="736600" cy="259045"/>
    <xdr:sp macro="" textlink="">
      <xdr:nvSpPr>
        <xdr:cNvPr id="90" name="テキスト ボックス 89"/>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54126</xdr:rowOff>
    </xdr:from>
    <xdr:to>
      <xdr:col>4</xdr:col>
      <xdr:colOff>533400</xdr:colOff>
      <xdr:row>41</xdr:row>
      <xdr:rowOff>155726</xdr:rowOff>
    </xdr:to>
    <xdr:sp macro="" textlink="">
      <xdr:nvSpPr>
        <xdr:cNvPr id="91" name="円/楕円 90"/>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165903</xdr:rowOff>
    </xdr:from>
    <xdr:ext cx="762000" cy="259045"/>
    <xdr:sp macro="" textlink="">
      <xdr:nvSpPr>
        <xdr:cNvPr id="92" name="テキスト ボックス 91"/>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19655</xdr:rowOff>
    </xdr:from>
    <xdr:to>
      <xdr:col>3</xdr:col>
      <xdr:colOff>330200</xdr:colOff>
      <xdr:row>41</xdr:row>
      <xdr:rowOff>121255</xdr:rowOff>
    </xdr:to>
    <xdr:sp macro="" textlink="">
      <xdr:nvSpPr>
        <xdr:cNvPr id="93" name="円/楕円 92"/>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131432</xdr:rowOff>
    </xdr:from>
    <xdr:ext cx="762000" cy="259045"/>
    <xdr:sp macro="" textlink="">
      <xdr:nvSpPr>
        <xdr:cNvPr id="94" name="テキスト ボックス 93"/>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95" name="円/楕円 94"/>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96" name="テキスト ボックス 95"/>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前年数値より</a:t>
          </a:r>
          <a:r>
            <a:rPr kumimoji="1" lang="en-US" altLang="ja-JP" sz="1300">
              <a:latin typeface="ＭＳ Ｐゴシック"/>
            </a:rPr>
            <a:t>2.1</a:t>
          </a:r>
          <a:r>
            <a:rPr kumimoji="1" lang="ja-JP" altLang="en-US" sz="1300">
              <a:latin typeface="ＭＳ Ｐゴシック"/>
            </a:rPr>
            <a:t>ポイント高くなっている。これは経常一般財源が地方税や地方交付税の増により、前年よりも多くなっていることが原因であると思われる。今後も義務的経費の削減や自主財源の確保に努め、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85471</xdr:rowOff>
    </xdr:from>
    <xdr:to>
      <xdr:col>7</xdr:col>
      <xdr:colOff>152400</xdr:colOff>
      <xdr:row>62</xdr:row>
      <xdr:rowOff>155448</xdr:rowOff>
    </xdr:to>
    <xdr:cxnSp macro="">
      <xdr:nvCxnSpPr>
        <xdr:cNvPr id="129" name="直線コネクタ 128"/>
        <xdr:cNvCxnSpPr/>
      </xdr:nvCxnSpPr>
      <xdr:spPr>
        <a:xfrm>
          <a:off x="4114800" y="10715371"/>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85471</xdr:rowOff>
    </xdr:to>
    <xdr:cxnSp macro="">
      <xdr:nvCxnSpPr>
        <xdr:cNvPr id="132" name="直線コネクタ 131"/>
        <xdr:cNvCxnSpPr/>
      </xdr:nvCxnSpPr>
      <xdr:spPr>
        <a:xfrm>
          <a:off x="3225800" y="1066469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51689</xdr:rowOff>
    </xdr:to>
    <xdr:cxnSp macro="">
      <xdr:nvCxnSpPr>
        <xdr:cNvPr id="135" name="直線コネクタ 134"/>
        <xdr:cNvCxnSpPr/>
      </xdr:nvCxnSpPr>
      <xdr:spPr>
        <a:xfrm flipV="1">
          <a:off x="2336800" y="1066469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22733</xdr:rowOff>
    </xdr:from>
    <xdr:to>
      <xdr:col>3</xdr:col>
      <xdr:colOff>279400</xdr:colOff>
      <xdr:row>62</xdr:row>
      <xdr:rowOff>51689</xdr:rowOff>
    </xdr:to>
    <xdr:cxnSp macro="">
      <xdr:nvCxnSpPr>
        <xdr:cNvPr id="138" name="直線コネクタ 137"/>
        <xdr:cNvCxnSpPr/>
      </xdr:nvCxnSpPr>
      <xdr:spPr>
        <a:xfrm>
          <a:off x="1447800" y="1065263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8" name="円/楕円 147"/>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76725</xdr:rowOff>
    </xdr:from>
    <xdr:ext cx="762000" cy="259045"/>
    <xdr:sp macro="" textlink="">
      <xdr:nvSpPr>
        <xdr:cNvPr id="149"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34671</xdr:rowOff>
    </xdr:from>
    <xdr:to>
      <xdr:col>6</xdr:col>
      <xdr:colOff>50800</xdr:colOff>
      <xdr:row>62</xdr:row>
      <xdr:rowOff>136271</xdr:rowOff>
    </xdr:to>
    <xdr:sp macro="" textlink="">
      <xdr:nvSpPr>
        <xdr:cNvPr id="150" name="円/楕円 149"/>
        <xdr:cNvSpPr/>
      </xdr:nvSpPr>
      <xdr:spPr>
        <a:xfrm>
          <a:off x="4064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146448</xdr:rowOff>
    </xdr:from>
    <xdr:ext cx="736600" cy="259045"/>
    <xdr:sp macro="" textlink="">
      <xdr:nvSpPr>
        <xdr:cNvPr id="151" name="テキスト ボックス 150"/>
        <xdr:cNvSpPr txBox="1"/>
      </xdr:nvSpPr>
      <xdr:spPr>
        <a:xfrm>
          <a:off x="3733800" y="104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155448</xdr:rowOff>
    </xdr:from>
    <xdr:to>
      <xdr:col>4</xdr:col>
      <xdr:colOff>533400</xdr:colOff>
      <xdr:row>62</xdr:row>
      <xdr:rowOff>85598</xdr:rowOff>
    </xdr:to>
    <xdr:sp macro="" textlink="">
      <xdr:nvSpPr>
        <xdr:cNvPr id="152" name="円/楕円 151"/>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95775</xdr:rowOff>
    </xdr:from>
    <xdr:ext cx="762000" cy="259045"/>
    <xdr:sp macro="" textlink="">
      <xdr:nvSpPr>
        <xdr:cNvPr id="153" name="テキスト ボックス 152"/>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889</xdr:rowOff>
    </xdr:from>
    <xdr:to>
      <xdr:col>3</xdr:col>
      <xdr:colOff>330200</xdr:colOff>
      <xdr:row>62</xdr:row>
      <xdr:rowOff>102489</xdr:rowOff>
    </xdr:to>
    <xdr:sp macro="" textlink="">
      <xdr:nvSpPr>
        <xdr:cNvPr id="154" name="円/楕円 153"/>
        <xdr:cNvSpPr/>
      </xdr:nvSpPr>
      <xdr:spPr>
        <a:xfrm>
          <a:off x="2286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112666</xdr:rowOff>
    </xdr:from>
    <xdr:ext cx="762000" cy="259045"/>
    <xdr:sp macro="" textlink="">
      <xdr:nvSpPr>
        <xdr:cNvPr id="155" name="テキスト ボックス 154"/>
        <xdr:cNvSpPr txBox="1"/>
      </xdr:nvSpPr>
      <xdr:spPr>
        <a:xfrm>
          <a:off x="1955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143383</xdr:rowOff>
    </xdr:from>
    <xdr:to>
      <xdr:col>2</xdr:col>
      <xdr:colOff>127000</xdr:colOff>
      <xdr:row>62</xdr:row>
      <xdr:rowOff>73533</xdr:rowOff>
    </xdr:to>
    <xdr:sp macro="" textlink="">
      <xdr:nvSpPr>
        <xdr:cNvPr id="156" name="円/楕円 155"/>
        <xdr:cNvSpPr/>
      </xdr:nvSpPr>
      <xdr:spPr>
        <a:xfrm>
          <a:off x="1397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83710</xdr:rowOff>
    </xdr:from>
    <xdr:ext cx="762000" cy="259045"/>
    <xdr:sp macro="" textlink="">
      <xdr:nvSpPr>
        <xdr:cNvPr id="157" name="テキスト ボックス 156"/>
        <xdr:cNvSpPr txBox="1"/>
      </xdr:nvSpPr>
      <xdr:spPr>
        <a:xfrm>
          <a:off x="1066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類似団体と比べても非常に低い水準となっているが、年々増加の傾向にある。今後も不要な費用については抑えて、現在の水準を保っていきたい。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146120</xdr:rowOff>
    </xdr:from>
    <xdr:to>
      <xdr:col>7</xdr:col>
      <xdr:colOff>152400</xdr:colOff>
      <xdr:row>81</xdr:row>
      <xdr:rowOff>7027</xdr:rowOff>
    </xdr:to>
    <xdr:cxnSp macro="">
      <xdr:nvCxnSpPr>
        <xdr:cNvPr id="190" name="直線コネクタ 189"/>
        <xdr:cNvCxnSpPr/>
      </xdr:nvCxnSpPr>
      <xdr:spPr>
        <a:xfrm>
          <a:off x="4114800" y="13862120"/>
          <a:ext cx="838200" cy="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145848</xdr:rowOff>
    </xdr:from>
    <xdr:to>
      <xdr:col>6</xdr:col>
      <xdr:colOff>0</xdr:colOff>
      <xdr:row>80</xdr:row>
      <xdr:rowOff>146120</xdr:rowOff>
    </xdr:to>
    <xdr:cxnSp macro="">
      <xdr:nvCxnSpPr>
        <xdr:cNvPr id="193" name="直線コネクタ 192"/>
        <xdr:cNvCxnSpPr/>
      </xdr:nvCxnSpPr>
      <xdr:spPr>
        <a:xfrm>
          <a:off x="3225800" y="13861848"/>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145848</xdr:rowOff>
    </xdr:from>
    <xdr:to>
      <xdr:col>4</xdr:col>
      <xdr:colOff>482600</xdr:colOff>
      <xdr:row>80</xdr:row>
      <xdr:rowOff>155980</xdr:rowOff>
    </xdr:to>
    <xdr:cxnSp macro="">
      <xdr:nvCxnSpPr>
        <xdr:cNvPr id="196" name="直線コネクタ 195"/>
        <xdr:cNvCxnSpPr/>
      </xdr:nvCxnSpPr>
      <xdr:spPr>
        <a:xfrm flipV="1">
          <a:off x="2336800" y="13861848"/>
          <a:ext cx="88900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147577</xdr:rowOff>
    </xdr:from>
    <xdr:to>
      <xdr:col>3</xdr:col>
      <xdr:colOff>279400</xdr:colOff>
      <xdr:row>80</xdr:row>
      <xdr:rowOff>155980</xdr:rowOff>
    </xdr:to>
    <xdr:cxnSp macro="">
      <xdr:nvCxnSpPr>
        <xdr:cNvPr id="199" name="直線コネクタ 198"/>
        <xdr:cNvCxnSpPr/>
      </xdr:nvCxnSpPr>
      <xdr:spPr>
        <a:xfrm>
          <a:off x="1447800" y="13863577"/>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127677</xdr:rowOff>
    </xdr:from>
    <xdr:to>
      <xdr:col>7</xdr:col>
      <xdr:colOff>203200</xdr:colOff>
      <xdr:row>81</xdr:row>
      <xdr:rowOff>57827</xdr:rowOff>
    </xdr:to>
    <xdr:sp macro="" textlink="">
      <xdr:nvSpPr>
        <xdr:cNvPr id="209" name="円/楕円 208"/>
        <xdr:cNvSpPr/>
      </xdr:nvSpPr>
      <xdr:spPr>
        <a:xfrm>
          <a:off x="4902200" y="13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48954</xdr:rowOff>
    </xdr:from>
    <xdr:ext cx="762000" cy="259045"/>
    <xdr:sp macro="" textlink="">
      <xdr:nvSpPr>
        <xdr:cNvPr id="210" name="人件費・物件費等の状況該当値テキスト"/>
        <xdr:cNvSpPr txBox="1"/>
      </xdr:nvSpPr>
      <xdr:spPr>
        <a:xfrm>
          <a:off x="5041900" y="1376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95320</xdr:rowOff>
    </xdr:from>
    <xdr:to>
      <xdr:col>6</xdr:col>
      <xdr:colOff>50800</xdr:colOff>
      <xdr:row>81</xdr:row>
      <xdr:rowOff>25470</xdr:rowOff>
    </xdr:to>
    <xdr:sp macro="" textlink="">
      <xdr:nvSpPr>
        <xdr:cNvPr id="211" name="円/楕円 210"/>
        <xdr:cNvSpPr/>
      </xdr:nvSpPr>
      <xdr:spPr>
        <a:xfrm>
          <a:off x="4064000" y="138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35647</xdr:rowOff>
    </xdr:from>
    <xdr:ext cx="736600" cy="259045"/>
    <xdr:sp macro="" textlink="">
      <xdr:nvSpPr>
        <xdr:cNvPr id="212" name="テキスト ボックス 211"/>
        <xdr:cNvSpPr txBox="1"/>
      </xdr:nvSpPr>
      <xdr:spPr>
        <a:xfrm>
          <a:off x="3733800" y="1358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95048</xdr:rowOff>
    </xdr:from>
    <xdr:to>
      <xdr:col>4</xdr:col>
      <xdr:colOff>533400</xdr:colOff>
      <xdr:row>81</xdr:row>
      <xdr:rowOff>25198</xdr:rowOff>
    </xdr:to>
    <xdr:sp macro="" textlink="">
      <xdr:nvSpPr>
        <xdr:cNvPr id="213" name="円/楕円 212"/>
        <xdr:cNvSpPr/>
      </xdr:nvSpPr>
      <xdr:spPr>
        <a:xfrm>
          <a:off x="3175000" y="138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35375</xdr:rowOff>
    </xdr:from>
    <xdr:ext cx="762000" cy="259045"/>
    <xdr:sp macro="" textlink="">
      <xdr:nvSpPr>
        <xdr:cNvPr id="214" name="テキスト ボックス 213"/>
        <xdr:cNvSpPr txBox="1"/>
      </xdr:nvSpPr>
      <xdr:spPr>
        <a:xfrm>
          <a:off x="2844800" y="135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105180</xdr:rowOff>
    </xdr:from>
    <xdr:to>
      <xdr:col>3</xdr:col>
      <xdr:colOff>330200</xdr:colOff>
      <xdr:row>81</xdr:row>
      <xdr:rowOff>35330</xdr:rowOff>
    </xdr:to>
    <xdr:sp macro="" textlink="">
      <xdr:nvSpPr>
        <xdr:cNvPr id="215" name="円/楕円 214"/>
        <xdr:cNvSpPr/>
      </xdr:nvSpPr>
      <xdr:spPr>
        <a:xfrm>
          <a:off x="2286000" y="138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45507</xdr:rowOff>
    </xdr:from>
    <xdr:ext cx="762000" cy="259045"/>
    <xdr:sp macro="" textlink="">
      <xdr:nvSpPr>
        <xdr:cNvPr id="216" name="テキスト ボックス 215"/>
        <xdr:cNvSpPr txBox="1"/>
      </xdr:nvSpPr>
      <xdr:spPr>
        <a:xfrm>
          <a:off x="1955800" y="135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96777</xdr:rowOff>
    </xdr:from>
    <xdr:to>
      <xdr:col>2</xdr:col>
      <xdr:colOff>127000</xdr:colOff>
      <xdr:row>81</xdr:row>
      <xdr:rowOff>26927</xdr:rowOff>
    </xdr:to>
    <xdr:sp macro="" textlink="">
      <xdr:nvSpPr>
        <xdr:cNvPr id="217" name="円/楕円 216"/>
        <xdr:cNvSpPr/>
      </xdr:nvSpPr>
      <xdr:spPr>
        <a:xfrm>
          <a:off x="1397000" y="138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37104</xdr:rowOff>
    </xdr:from>
    <xdr:ext cx="762000" cy="259045"/>
    <xdr:sp macro="" textlink="">
      <xdr:nvSpPr>
        <xdr:cNvPr id="218" name="テキスト ボックス 217"/>
        <xdr:cNvSpPr txBox="1"/>
      </xdr:nvSpPr>
      <xdr:spPr>
        <a:xfrm>
          <a:off x="1066800" y="135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類似団体や全国平均と比較してやや高い数値となっている。今後も勤務評価制度等を活用し、能力や業務実績を重視した適材適所の人員配置を行うことにより、給与の適正化に努めていく。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86</xdr:row>
      <xdr:rowOff>53339</xdr:rowOff>
    </xdr:to>
    <xdr:cxnSp macro="">
      <xdr:nvCxnSpPr>
        <xdr:cNvPr id="252" name="直線コネクタ 251"/>
        <xdr:cNvCxnSpPr/>
      </xdr:nvCxnSpPr>
      <xdr:spPr>
        <a:xfrm>
          <a:off x="16179800" y="14629130"/>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88</xdr:row>
      <xdr:rowOff>8043</xdr:rowOff>
    </xdr:to>
    <xdr:cxnSp macro="">
      <xdr:nvCxnSpPr>
        <xdr:cNvPr id="255" name="直線コネクタ 254"/>
        <xdr:cNvCxnSpPr/>
      </xdr:nvCxnSpPr>
      <xdr:spPr>
        <a:xfrm flipV="1">
          <a:off x="15290800" y="1462913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8043</xdr:rowOff>
    </xdr:to>
    <xdr:cxnSp macro="">
      <xdr:nvCxnSpPr>
        <xdr:cNvPr id="258" name="直線コネクタ 257"/>
        <xdr:cNvCxnSpPr/>
      </xdr:nvCxnSpPr>
      <xdr:spPr>
        <a:xfrm>
          <a:off x="14401800" y="150876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109220</xdr:rowOff>
    </xdr:from>
    <xdr:to>
      <xdr:col>21</xdr:col>
      <xdr:colOff>0</xdr:colOff>
      <xdr:row>88</xdr:row>
      <xdr:rowOff>0</xdr:rowOff>
    </xdr:to>
    <xdr:cxnSp macro="">
      <xdr:nvCxnSpPr>
        <xdr:cNvPr id="261" name="直線コネクタ 260"/>
        <xdr:cNvCxnSpPr/>
      </xdr:nvCxnSpPr>
      <xdr:spPr>
        <a:xfrm>
          <a:off x="13512800" y="1433957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1" name="円/楕円 270"/>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2"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3" name="円/楕円 272"/>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74" name="テキスト ボックス 273"/>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75" name="円/楕円 274"/>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76" name="テキスト ボックス 275"/>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7" name="円/楕円 276"/>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8" name="テキスト ボックス 277"/>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79" name="円/楕円 278"/>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80" name="テキスト ボックス 279"/>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前年と比べるとやや増加しているものの、類似団体や岐阜県平均と比べると低い数字となっている。今後も行政サービスの低下をきたすことがないよう、十分な配慮をしつつ、適正な人員配置に努める。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57714</xdr:rowOff>
    </xdr:from>
    <xdr:to>
      <xdr:col>24</xdr:col>
      <xdr:colOff>558800</xdr:colOff>
      <xdr:row>61</xdr:row>
      <xdr:rowOff>69779</xdr:rowOff>
    </xdr:to>
    <xdr:cxnSp macro="">
      <xdr:nvCxnSpPr>
        <xdr:cNvPr id="315" name="直線コネクタ 314"/>
        <xdr:cNvCxnSpPr/>
      </xdr:nvCxnSpPr>
      <xdr:spPr>
        <a:xfrm>
          <a:off x="16179800" y="1051616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57714</xdr:rowOff>
    </xdr:from>
    <xdr:to>
      <xdr:col>23</xdr:col>
      <xdr:colOff>406400</xdr:colOff>
      <xdr:row>61</xdr:row>
      <xdr:rowOff>65758</xdr:rowOff>
    </xdr:to>
    <xdr:cxnSp macro="">
      <xdr:nvCxnSpPr>
        <xdr:cNvPr id="318" name="直線コネクタ 317"/>
        <xdr:cNvCxnSpPr/>
      </xdr:nvCxnSpPr>
      <xdr:spPr>
        <a:xfrm flipV="1">
          <a:off x="15290800" y="1051616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61736</xdr:rowOff>
    </xdr:from>
    <xdr:to>
      <xdr:col>22</xdr:col>
      <xdr:colOff>203200</xdr:colOff>
      <xdr:row>61</xdr:row>
      <xdr:rowOff>65758</xdr:rowOff>
    </xdr:to>
    <xdr:cxnSp macro="">
      <xdr:nvCxnSpPr>
        <xdr:cNvPr id="321" name="直線コネクタ 320"/>
        <xdr:cNvCxnSpPr/>
      </xdr:nvCxnSpPr>
      <xdr:spPr>
        <a:xfrm>
          <a:off x="14401800" y="1052018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45649</xdr:rowOff>
    </xdr:from>
    <xdr:to>
      <xdr:col>21</xdr:col>
      <xdr:colOff>0</xdr:colOff>
      <xdr:row>61</xdr:row>
      <xdr:rowOff>61736</xdr:rowOff>
    </xdr:to>
    <xdr:cxnSp macro="">
      <xdr:nvCxnSpPr>
        <xdr:cNvPr id="324" name="直線コネクタ 323"/>
        <xdr:cNvCxnSpPr/>
      </xdr:nvCxnSpPr>
      <xdr:spPr>
        <a:xfrm>
          <a:off x="13512800" y="105040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8" name="テキスト ボックス 327"/>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18979</xdr:rowOff>
    </xdr:from>
    <xdr:to>
      <xdr:col>24</xdr:col>
      <xdr:colOff>609600</xdr:colOff>
      <xdr:row>61</xdr:row>
      <xdr:rowOff>120579</xdr:rowOff>
    </xdr:to>
    <xdr:sp macro="" textlink="">
      <xdr:nvSpPr>
        <xdr:cNvPr id="334" name="円/楕円 333"/>
        <xdr:cNvSpPr/>
      </xdr:nvSpPr>
      <xdr:spPr>
        <a:xfrm>
          <a:off x="16967200" y="104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35506</xdr:rowOff>
    </xdr:from>
    <xdr:ext cx="762000" cy="259045"/>
    <xdr:sp macro="" textlink="">
      <xdr:nvSpPr>
        <xdr:cNvPr id="335" name="定員管理の状況該当値テキスト"/>
        <xdr:cNvSpPr txBox="1"/>
      </xdr:nvSpPr>
      <xdr:spPr>
        <a:xfrm>
          <a:off x="17106900" y="1032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6914</xdr:rowOff>
    </xdr:from>
    <xdr:to>
      <xdr:col>23</xdr:col>
      <xdr:colOff>457200</xdr:colOff>
      <xdr:row>61</xdr:row>
      <xdr:rowOff>108514</xdr:rowOff>
    </xdr:to>
    <xdr:sp macro="" textlink="">
      <xdr:nvSpPr>
        <xdr:cNvPr id="336" name="円/楕円 335"/>
        <xdr:cNvSpPr/>
      </xdr:nvSpPr>
      <xdr:spPr>
        <a:xfrm>
          <a:off x="16129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118691</xdr:rowOff>
    </xdr:from>
    <xdr:ext cx="736600" cy="259045"/>
    <xdr:sp macro="" textlink="">
      <xdr:nvSpPr>
        <xdr:cNvPr id="337" name="テキスト ボックス 336"/>
        <xdr:cNvSpPr txBox="1"/>
      </xdr:nvSpPr>
      <xdr:spPr>
        <a:xfrm>
          <a:off x="15798800" y="1023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14958</xdr:rowOff>
    </xdr:from>
    <xdr:to>
      <xdr:col>22</xdr:col>
      <xdr:colOff>254000</xdr:colOff>
      <xdr:row>61</xdr:row>
      <xdr:rowOff>116558</xdr:rowOff>
    </xdr:to>
    <xdr:sp macro="" textlink="">
      <xdr:nvSpPr>
        <xdr:cNvPr id="338" name="円/楕円 337"/>
        <xdr:cNvSpPr/>
      </xdr:nvSpPr>
      <xdr:spPr>
        <a:xfrm>
          <a:off x="15240000" y="104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126735</xdr:rowOff>
    </xdr:from>
    <xdr:ext cx="762000" cy="259045"/>
    <xdr:sp macro="" textlink="">
      <xdr:nvSpPr>
        <xdr:cNvPr id="339" name="テキスト ボックス 338"/>
        <xdr:cNvSpPr txBox="1"/>
      </xdr:nvSpPr>
      <xdr:spPr>
        <a:xfrm>
          <a:off x="14909800" y="1024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10936</xdr:rowOff>
    </xdr:from>
    <xdr:to>
      <xdr:col>21</xdr:col>
      <xdr:colOff>50800</xdr:colOff>
      <xdr:row>61</xdr:row>
      <xdr:rowOff>112536</xdr:rowOff>
    </xdr:to>
    <xdr:sp macro="" textlink="">
      <xdr:nvSpPr>
        <xdr:cNvPr id="340" name="円/楕円 339"/>
        <xdr:cNvSpPr/>
      </xdr:nvSpPr>
      <xdr:spPr>
        <a:xfrm>
          <a:off x="14351000" y="10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122713</xdr:rowOff>
    </xdr:from>
    <xdr:ext cx="762000" cy="259045"/>
    <xdr:sp macro="" textlink="">
      <xdr:nvSpPr>
        <xdr:cNvPr id="341" name="テキスト ボックス 340"/>
        <xdr:cNvSpPr txBox="1"/>
      </xdr:nvSpPr>
      <xdr:spPr>
        <a:xfrm>
          <a:off x="14020800" y="102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166299</xdr:rowOff>
    </xdr:from>
    <xdr:to>
      <xdr:col>19</xdr:col>
      <xdr:colOff>533400</xdr:colOff>
      <xdr:row>61</xdr:row>
      <xdr:rowOff>96449</xdr:rowOff>
    </xdr:to>
    <xdr:sp macro="" textlink="">
      <xdr:nvSpPr>
        <xdr:cNvPr id="342" name="円/楕円 341"/>
        <xdr:cNvSpPr/>
      </xdr:nvSpPr>
      <xdr:spPr>
        <a:xfrm>
          <a:off x="13462000" y="104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106626</xdr:rowOff>
    </xdr:from>
    <xdr:ext cx="762000" cy="259045"/>
    <xdr:sp macro="" textlink="">
      <xdr:nvSpPr>
        <xdr:cNvPr id="343" name="テキスト ボックス 342"/>
        <xdr:cNvSpPr txBox="1"/>
      </xdr:nvSpPr>
      <xdr:spPr>
        <a:xfrm>
          <a:off x="13131800" y="102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昨年と比べて</a:t>
          </a:r>
          <a:r>
            <a:rPr kumimoji="1" lang="en-US" altLang="ja-JP" sz="1300">
              <a:latin typeface="ＭＳ Ｐゴシック"/>
            </a:rPr>
            <a:t>0.2</a:t>
          </a:r>
          <a:r>
            <a:rPr kumimoji="1" lang="ja-JP" altLang="en-US" sz="1300">
              <a:latin typeface="ＭＳ Ｐゴシック"/>
            </a:rPr>
            <a:t>ポイント上昇して、</a:t>
          </a:r>
          <a:r>
            <a:rPr kumimoji="1" lang="en-US" altLang="ja-JP" sz="1300">
              <a:latin typeface="ＭＳ Ｐゴシック"/>
            </a:rPr>
            <a:t>10.9</a:t>
          </a:r>
          <a:r>
            <a:rPr kumimoji="1" lang="ja-JP" altLang="en-US" sz="1300">
              <a:latin typeface="ＭＳ Ｐゴシック"/>
            </a:rPr>
            <a:t>となっている。類似団体と比較してもやや低い値となっている。今後はより適切に地方債管理を行い、実質公債費比率の急激な上昇を抑えるよう努める。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27940</xdr:rowOff>
    </xdr:to>
    <xdr:cxnSp macro="">
      <xdr:nvCxnSpPr>
        <xdr:cNvPr id="377" name="直線コネクタ 376"/>
        <xdr:cNvCxnSpPr/>
      </xdr:nvCxnSpPr>
      <xdr:spPr>
        <a:xfrm>
          <a:off x="16179800" y="704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159173</xdr:rowOff>
    </xdr:from>
    <xdr:to>
      <xdr:col>23</xdr:col>
      <xdr:colOff>406400</xdr:colOff>
      <xdr:row>41</xdr:row>
      <xdr:rowOff>11854</xdr:rowOff>
    </xdr:to>
    <xdr:cxnSp macro="">
      <xdr:nvCxnSpPr>
        <xdr:cNvPr id="380" name="直線コネクタ 379"/>
        <xdr:cNvCxnSpPr/>
      </xdr:nvCxnSpPr>
      <xdr:spPr>
        <a:xfrm>
          <a:off x="15290800" y="701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68156</xdr:rowOff>
    </xdr:to>
    <xdr:cxnSp macro="">
      <xdr:nvCxnSpPr>
        <xdr:cNvPr id="383" name="直線コネクタ 382"/>
        <xdr:cNvCxnSpPr/>
      </xdr:nvCxnSpPr>
      <xdr:spPr>
        <a:xfrm flipV="1">
          <a:off x="14401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42</xdr:row>
      <xdr:rowOff>9313</xdr:rowOff>
    </xdr:to>
    <xdr:cxnSp macro="">
      <xdr:nvCxnSpPr>
        <xdr:cNvPr id="386" name="直線コネクタ 385"/>
        <xdr:cNvCxnSpPr/>
      </xdr:nvCxnSpPr>
      <xdr:spPr>
        <a:xfrm flipV="1">
          <a:off x="13512800" y="70976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6" name="円/楕円 395"/>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97"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398" name="円/楕円 397"/>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99" name="テキスト ボックス 398"/>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400" name="円/楕円 399"/>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401" name="テキスト ボックス 400"/>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2" name="円/楕円 401"/>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3" name="テキスト ボックス 402"/>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04" name="円/楕円 403"/>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405" name="テキスト ボックス 40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新庁舎建設等に伴う地方債の増加により負担比率が増加している。今後は適債事業を意識し、健全財政に努める。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7"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8" name="フローチャート : 判断 437"/>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98095</xdr:rowOff>
    </xdr:from>
    <xdr:to>
      <xdr:col>21</xdr:col>
      <xdr:colOff>0</xdr:colOff>
      <xdr:row>14</xdr:row>
      <xdr:rowOff>155042</xdr:rowOff>
    </xdr:to>
    <xdr:cxnSp macro="">
      <xdr:nvCxnSpPr>
        <xdr:cNvPr id="439" name="直線コネクタ 438"/>
        <xdr:cNvCxnSpPr/>
      </xdr:nvCxnSpPr>
      <xdr:spPr>
        <a:xfrm flipV="1">
          <a:off x="13512800" y="2498395"/>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0" name="フローチャート : 判断 439"/>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1" name="テキスト ボックス 440"/>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42" name="フローチャート : 判断 441"/>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3" name="テキスト ボックス 442"/>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4" name="フローチャート : 判断 443"/>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5" name="テキスト ボックス 444"/>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6" name="フローチャート : 判断 445"/>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47" name="テキスト ボックス 446"/>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77699</xdr:rowOff>
    </xdr:from>
    <xdr:to>
      <xdr:col>24</xdr:col>
      <xdr:colOff>609600</xdr:colOff>
      <xdr:row>15</xdr:row>
      <xdr:rowOff>7849</xdr:rowOff>
    </xdr:to>
    <xdr:sp macro="" textlink="">
      <xdr:nvSpPr>
        <xdr:cNvPr id="453" name="円/楕円 452"/>
        <xdr:cNvSpPr/>
      </xdr:nvSpPr>
      <xdr:spPr>
        <a:xfrm>
          <a:off x="16967200" y="24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170426</xdr:rowOff>
    </xdr:from>
    <xdr:ext cx="762000" cy="259045"/>
    <xdr:sp macro="" textlink="">
      <xdr:nvSpPr>
        <xdr:cNvPr id="454" name="将来負担の状況該当値テキスト"/>
        <xdr:cNvSpPr txBox="1"/>
      </xdr:nvSpPr>
      <xdr:spPr>
        <a:xfrm>
          <a:off x="17106900" y="239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47295</xdr:rowOff>
    </xdr:from>
    <xdr:to>
      <xdr:col>21</xdr:col>
      <xdr:colOff>50800</xdr:colOff>
      <xdr:row>14</xdr:row>
      <xdr:rowOff>148895</xdr:rowOff>
    </xdr:to>
    <xdr:sp macro="" textlink="">
      <xdr:nvSpPr>
        <xdr:cNvPr id="455" name="円/楕円 454"/>
        <xdr:cNvSpPr/>
      </xdr:nvSpPr>
      <xdr:spPr>
        <a:xfrm>
          <a:off x="14351000" y="24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159072</xdr:rowOff>
    </xdr:from>
    <xdr:ext cx="762000" cy="259045"/>
    <xdr:sp macro="" textlink="">
      <xdr:nvSpPr>
        <xdr:cNvPr id="456" name="テキスト ボックス 455"/>
        <xdr:cNvSpPr txBox="1"/>
      </xdr:nvSpPr>
      <xdr:spPr>
        <a:xfrm>
          <a:off x="14020800" y="221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104242</xdr:rowOff>
    </xdr:from>
    <xdr:to>
      <xdr:col>19</xdr:col>
      <xdr:colOff>533400</xdr:colOff>
      <xdr:row>15</xdr:row>
      <xdr:rowOff>34392</xdr:rowOff>
    </xdr:to>
    <xdr:sp macro="" textlink="">
      <xdr:nvSpPr>
        <xdr:cNvPr id="457" name="円/楕円 456"/>
        <xdr:cNvSpPr/>
      </xdr:nvSpPr>
      <xdr:spPr>
        <a:xfrm>
          <a:off x="13462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44569</xdr:rowOff>
    </xdr:from>
    <xdr:ext cx="762000" cy="259045"/>
    <xdr:sp macro="" textlink="">
      <xdr:nvSpPr>
        <xdr:cNvPr id="458" name="テキスト ボックス 457"/>
        <xdr:cNvSpPr txBox="1"/>
      </xdr:nvSpPr>
      <xdr:spPr>
        <a:xfrm>
          <a:off x="13131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18,395
17,915
5.18
7,223,020
6,923,440
228,163
3,910,794
6,773,963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類似団体平均や岐阜県の平均と比較すると低くなっている。今後も、行政サービスの低下を招くことがないよう配慮しながら、臨時職員や嘱託職員も含めた適正な人員配置に勤め、人件費の抑制を図る。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40132</xdr:rowOff>
    </xdr:to>
    <xdr:cxnSp macro="">
      <xdr:nvCxnSpPr>
        <xdr:cNvPr id="62" name="直線コネクタ 61"/>
        <xdr:cNvCxnSpPr/>
      </xdr:nvCxnSpPr>
      <xdr:spPr>
        <a:xfrm>
          <a:off x="3987800" y="61620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8128</xdr:rowOff>
    </xdr:to>
    <xdr:cxnSp macro="">
      <xdr:nvCxnSpPr>
        <xdr:cNvPr id="65" name="直線コネクタ 64"/>
        <xdr:cNvCxnSpPr/>
      </xdr:nvCxnSpPr>
      <xdr:spPr>
        <a:xfrm flipV="1">
          <a:off x="3098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xdr:rowOff>
    </xdr:from>
    <xdr:to>
      <xdr:col>4</xdr:col>
      <xdr:colOff>346075</xdr:colOff>
      <xdr:row>36</xdr:row>
      <xdr:rowOff>72136</xdr:rowOff>
    </xdr:to>
    <xdr:cxnSp macro="">
      <xdr:nvCxnSpPr>
        <xdr:cNvPr id="68" name="直線コネクタ 67"/>
        <xdr:cNvCxnSpPr/>
      </xdr:nvCxnSpPr>
      <xdr:spPr>
        <a:xfrm flipV="1">
          <a:off x="2209800" y="61803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72136</xdr:rowOff>
    </xdr:to>
    <xdr:cxnSp macro="">
      <xdr:nvCxnSpPr>
        <xdr:cNvPr id="71" name="直線コネクタ 70"/>
        <xdr:cNvCxnSpPr/>
      </xdr:nvCxnSpPr>
      <xdr:spPr>
        <a:xfrm>
          <a:off x="1320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1" name="円/楕円 80"/>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2"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3" name="円/楕円 82"/>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4" name="テキスト ボックス 83"/>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128778</xdr:rowOff>
    </xdr:from>
    <xdr:to>
      <xdr:col>4</xdr:col>
      <xdr:colOff>396875</xdr:colOff>
      <xdr:row>36</xdr:row>
      <xdr:rowOff>58928</xdr:rowOff>
    </xdr:to>
    <xdr:sp macro="" textlink="">
      <xdr:nvSpPr>
        <xdr:cNvPr id="85" name="円/楕円 84"/>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69105</xdr:rowOff>
    </xdr:from>
    <xdr:ext cx="762000" cy="259045"/>
    <xdr:sp macro="" textlink="">
      <xdr:nvSpPr>
        <xdr:cNvPr id="86" name="テキスト ボックス 85"/>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7" name="円/楕円 86"/>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133113</xdr:rowOff>
    </xdr:from>
    <xdr:ext cx="762000" cy="259045"/>
    <xdr:sp macro="" textlink="">
      <xdr:nvSpPr>
        <xdr:cNvPr id="88" name="テキスト ボックス 87"/>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xdr:rowOff>
    </xdr:from>
    <xdr:to>
      <xdr:col>1</xdr:col>
      <xdr:colOff>676275</xdr:colOff>
      <xdr:row>36</xdr:row>
      <xdr:rowOff>104648</xdr:rowOff>
    </xdr:to>
    <xdr:sp macro="" textlink="">
      <xdr:nvSpPr>
        <xdr:cNvPr id="89" name="円/楕円 88"/>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114825</xdr:rowOff>
    </xdr:from>
    <xdr:ext cx="762000" cy="259045"/>
    <xdr:sp macro="" textlink="">
      <xdr:nvSpPr>
        <xdr:cNvPr id="90" name="テキスト ボックス 89"/>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と比較しても高い水準にある。これは町の施設の運営管理に関する委託料が大きいためである。人件費が他の類似団体と比べて低い水準にあることからも、職員人件費が委託料へシフトしているためだと考えられる。今後も行政改革等により、事務事業の見直しによる人件費の削減を図る一方で、委託料に関しては一部業務の民間委託も検討しているため、今後も物件費としては類似団体と比べて高い水準となる可能性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117203</xdr:rowOff>
    </xdr:from>
    <xdr:to>
      <xdr:col>24</xdr:col>
      <xdr:colOff>31750</xdr:colOff>
      <xdr:row>17</xdr:row>
      <xdr:rowOff>37193</xdr:rowOff>
    </xdr:to>
    <xdr:cxnSp macro="">
      <xdr:nvCxnSpPr>
        <xdr:cNvPr id="125" name="直線コネクタ 124"/>
        <xdr:cNvCxnSpPr/>
      </xdr:nvCxnSpPr>
      <xdr:spPr>
        <a:xfrm flipV="1">
          <a:off x="15671800" y="286040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37193</xdr:rowOff>
    </xdr:to>
    <xdr:cxnSp macro="">
      <xdr:nvCxnSpPr>
        <xdr:cNvPr id="128" name="直線コネクタ 127"/>
        <xdr:cNvCxnSpPr/>
      </xdr:nvCxnSpPr>
      <xdr:spPr>
        <a:xfrm>
          <a:off x="14782800" y="28930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38826</xdr:rowOff>
    </xdr:from>
    <xdr:to>
      <xdr:col>21</xdr:col>
      <xdr:colOff>361950</xdr:colOff>
      <xdr:row>16</xdr:row>
      <xdr:rowOff>149860</xdr:rowOff>
    </xdr:to>
    <xdr:cxnSp macro="">
      <xdr:nvCxnSpPr>
        <xdr:cNvPr id="131" name="直線コネクタ 130"/>
        <xdr:cNvCxnSpPr/>
      </xdr:nvCxnSpPr>
      <xdr:spPr>
        <a:xfrm>
          <a:off x="13893800" y="27820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19231</xdr:rowOff>
    </xdr:from>
    <xdr:to>
      <xdr:col>20</xdr:col>
      <xdr:colOff>158750</xdr:colOff>
      <xdr:row>16</xdr:row>
      <xdr:rowOff>38826</xdr:rowOff>
    </xdr:to>
    <xdr:cxnSp macro="">
      <xdr:nvCxnSpPr>
        <xdr:cNvPr id="134" name="直線コネクタ 133"/>
        <xdr:cNvCxnSpPr/>
      </xdr:nvCxnSpPr>
      <xdr:spPr>
        <a:xfrm>
          <a:off x="13004800" y="2762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66403</xdr:rowOff>
    </xdr:from>
    <xdr:to>
      <xdr:col>24</xdr:col>
      <xdr:colOff>82550</xdr:colOff>
      <xdr:row>16</xdr:row>
      <xdr:rowOff>168003</xdr:rowOff>
    </xdr:to>
    <xdr:sp macro="" textlink="">
      <xdr:nvSpPr>
        <xdr:cNvPr id="144" name="円/楕円 143"/>
        <xdr:cNvSpPr/>
      </xdr:nvSpPr>
      <xdr:spPr>
        <a:xfrm>
          <a:off x="164592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38480</xdr:rowOff>
    </xdr:from>
    <xdr:ext cx="762000" cy="259045"/>
    <xdr:sp macro="" textlink="">
      <xdr:nvSpPr>
        <xdr:cNvPr id="145" name="物件費該当値テキスト"/>
        <xdr:cNvSpPr txBox="1"/>
      </xdr:nvSpPr>
      <xdr:spPr>
        <a:xfrm>
          <a:off x="16598900" y="278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6" name="円/楕円 145"/>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47" name="テキスト ボックス 146"/>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159476</xdr:rowOff>
    </xdr:from>
    <xdr:to>
      <xdr:col>20</xdr:col>
      <xdr:colOff>209550</xdr:colOff>
      <xdr:row>16</xdr:row>
      <xdr:rowOff>89626</xdr:rowOff>
    </xdr:to>
    <xdr:sp macro="" textlink="">
      <xdr:nvSpPr>
        <xdr:cNvPr id="150" name="円/楕円 149"/>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74403</xdr:rowOff>
    </xdr:from>
    <xdr:ext cx="762000" cy="259045"/>
    <xdr:sp macro="" textlink="">
      <xdr:nvSpPr>
        <xdr:cNvPr id="151" name="テキスト ボックス 150"/>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139881</xdr:rowOff>
    </xdr:from>
    <xdr:to>
      <xdr:col>19</xdr:col>
      <xdr:colOff>6350</xdr:colOff>
      <xdr:row>16</xdr:row>
      <xdr:rowOff>70031</xdr:rowOff>
    </xdr:to>
    <xdr:sp macro="" textlink="">
      <xdr:nvSpPr>
        <xdr:cNvPr id="152" name="円/楕円 151"/>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54808</xdr:rowOff>
    </xdr:from>
    <xdr:ext cx="762000" cy="259045"/>
    <xdr:sp macro="" textlink="">
      <xdr:nvSpPr>
        <xdr:cNvPr id="153" name="テキスト ボックス 152"/>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近年増加傾向にある中でも特に</a:t>
          </a:r>
          <a:r>
            <a:rPr kumimoji="1" lang="en-US" altLang="ja-JP" sz="1300">
              <a:latin typeface="ＭＳ Ｐゴシック"/>
            </a:rPr>
            <a:t>H26</a:t>
          </a:r>
          <a:r>
            <a:rPr kumimoji="1" lang="ja-JP" altLang="en-US" sz="1300">
              <a:latin typeface="ＭＳ Ｐゴシック"/>
            </a:rPr>
            <a:t>は</a:t>
          </a:r>
          <a:r>
            <a:rPr kumimoji="1" lang="en-US" altLang="ja-JP" sz="1300">
              <a:latin typeface="ＭＳ Ｐゴシック"/>
            </a:rPr>
            <a:t>9.3</a:t>
          </a:r>
          <a:r>
            <a:rPr kumimoji="1" lang="ja-JP" altLang="en-US" sz="1300">
              <a:latin typeface="ＭＳ Ｐゴシック"/>
            </a:rPr>
            <a:t>％と類似団体より高い水準となっている。児童手当や各種給付も増加傾向にあるため、今後の動向を注視しつつ対応していく。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59</xdr:row>
      <xdr:rowOff>102507</xdr:rowOff>
    </xdr:to>
    <xdr:cxnSp macro="">
      <xdr:nvCxnSpPr>
        <xdr:cNvPr id="188" name="直線コネクタ 187"/>
        <xdr:cNvCxnSpPr/>
      </xdr:nvCxnSpPr>
      <xdr:spPr>
        <a:xfrm>
          <a:off x="3987800" y="99241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78015</xdr:rowOff>
    </xdr:to>
    <xdr:cxnSp macro="">
      <xdr:nvCxnSpPr>
        <xdr:cNvPr id="191" name="直線コネクタ 190"/>
        <xdr:cNvCxnSpPr/>
      </xdr:nvCxnSpPr>
      <xdr:spPr>
        <a:xfrm flipV="1">
          <a:off x="3098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78015</xdr:rowOff>
    </xdr:from>
    <xdr:to>
      <xdr:col>4</xdr:col>
      <xdr:colOff>346075</xdr:colOff>
      <xdr:row>58</xdr:row>
      <xdr:rowOff>94343</xdr:rowOff>
    </xdr:to>
    <xdr:cxnSp macro="">
      <xdr:nvCxnSpPr>
        <xdr:cNvPr id="194" name="直線コネクタ 193"/>
        <xdr:cNvCxnSpPr/>
      </xdr:nvCxnSpPr>
      <xdr:spPr>
        <a:xfrm flipV="1">
          <a:off x="2209800" y="10022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94343</xdr:rowOff>
    </xdr:to>
    <xdr:cxnSp macro="">
      <xdr:nvCxnSpPr>
        <xdr:cNvPr id="197" name="直線コネクタ 196"/>
        <xdr:cNvCxnSpPr/>
      </xdr:nvCxnSpPr>
      <xdr:spPr>
        <a:xfrm>
          <a:off x="1320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51707</xdr:rowOff>
    </xdr:from>
    <xdr:to>
      <xdr:col>7</xdr:col>
      <xdr:colOff>66675</xdr:colOff>
      <xdr:row>59</xdr:row>
      <xdr:rowOff>153307</xdr:rowOff>
    </xdr:to>
    <xdr:sp macro="" textlink="">
      <xdr:nvSpPr>
        <xdr:cNvPr id="207" name="円/楕円 206"/>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23784</xdr:rowOff>
    </xdr:from>
    <xdr:ext cx="762000" cy="259045"/>
    <xdr:sp macro="" textlink="">
      <xdr:nvSpPr>
        <xdr:cNvPr id="208" name="扶助費該当値テキスト"/>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9" name="円/楕円 208"/>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0" name="テキスト ボックス 209"/>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27215</xdr:rowOff>
    </xdr:from>
    <xdr:to>
      <xdr:col>4</xdr:col>
      <xdr:colOff>396875</xdr:colOff>
      <xdr:row>58</xdr:row>
      <xdr:rowOff>128815</xdr:rowOff>
    </xdr:to>
    <xdr:sp macro="" textlink="">
      <xdr:nvSpPr>
        <xdr:cNvPr id="211" name="円/楕円 210"/>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12" name="テキスト ボックス 211"/>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3" name="円/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5" name="円/楕円 214"/>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6" name="テキスト ボックス 215"/>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その他に係る計上収支比率が類似団体よりも上回っているのは、下水道会計への繰出金が大きいためである。下水道事業は、現在</a:t>
          </a:r>
          <a:r>
            <a:rPr kumimoji="1" lang="en-US" altLang="ja-JP" sz="1300">
              <a:latin typeface="ＭＳ Ｐゴシック"/>
            </a:rPr>
            <a:t>99.9</a:t>
          </a:r>
          <a:r>
            <a:rPr kumimoji="1" lang="ja-JP" altLang="en-US" sz="1300">
              <a:latin typeface="ＭＳ Ｐゴシック"/>
            </a:rPr>
            <a:t>％の普及率となっており、今後は維持補修費等の経常的経費が予算の主となることが予想されるため、コストの削減に努める。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124714</xdr:rowOff>
    </xdr:from>
    <xdr:to>
      <xdr:col>24</xdr:col>
      <xdr:colOff>31750</xdr:colOff>
      <xdr:row>57</xdr:row>
      <xdr:rowOff>147574</xdr:rowOff>
    </xdr:to>
    <xdr:cxnSp macro="">
      <xdr:nvCxnSpPr>
        <xdr:cNvPr id="246" name="直線コネクタ 245"/>
        <xdr:cNvCxnSpPr/>
      </xdr:nvCxnSpPr>
      <xdr:spPr>
        <a:xfrm>
          <a:off x="15671800" y="98973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124714</xdr:rowOff>
    </xdr:from>
    <xdr:to>
      <xdr:col>22</xdr:col>
      <xdr:colOff>565150</xdr:colOff>
      <xdr:row>57</xdr:row>
      <xdr:rowOff>129286</xdr:rowOff>
    </xdr:to>
    <xdr:cxnSp macro="">
      <xdr:nvCxnSpPr>
        <xdr:cNvPr id="249" name="直線コネクタ 248"/>
        <xdr:cNvCxnSpPr/>
      </xdr:nvCxnSpPr>
      <xdr:spPr>
        <a:xfrm flipV="1">
          <a:off x="14782800" y="9897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129286</xdr:rowOff>
    </xdr:to>
    <xdr:cxnSp macro="">
      <xdr:nvCxnSpPr>
        <xdr:cNvPr id="252" name="直線コネクタ 251"/>
        <xdr:cNvCxnSpPr/>
      </xdr:nvCxnSpPr>
      <xdr:spPr>
        <a:xfrm>
          <a:off x="13893800" y="9888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115570</xdr:rowOff>
    </xdr:to>
    <xdr:cxnSp macro="">
      <xdr:nvCxnSpPr>
        <xdr:cNvPr id="255" name="直線コネクタ 254"/>
        <xdr:cNvCxnSpPr/>
      </xdr:nvCxnSpPr>
      <xdr:spPr>
        <a:xfrm>
          <a:off x="13004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96774</xdr:rowOff>
    </xdr:from>
    <xdr:to>
      <xdr:col>24</xdr:col>
      <xdr:colOff>82550</xdr:colOff>
      <xdr:row>58</xdr:row>
      <xdr:rowOff>26924</xdr:rowOff>
    </xdr:to>
    <xdr:sp macro="" textlink="">
      <xdr:nvSpPr>
        <xdr:cNvPr id="265" name="円/楕円 264"/>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68851</xdr:rowOff>
    </xdr:from>
    <xdr:ext cx="762000" cy="259045"/>
    <xdr:sp macro="" textlink="">
      <xdr:nvSpPr>
        <xdr:cNvPr id="266"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73914</xdr:rowOff>
    </xdr:from>
    <xdr:to>
      <xdr:col>22</xdr:col>
      <xdr:colOff>615950</xdr:colOff>
      <xdr:row>58</xdr:row>
      <xdr:rowOff>4064</xdr:rowOff>
    </xdr:to>
    <xdr:sp macro="" textlink="">
      <xdr:nvSpPr>
        <xdr:cNvPr id="267" name="円/楕円 266"/>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160291</xdr:rowOff>
    </xdr:from>
    <xdr:ext cx="736600" cy="259045"/>
    <xdr:sp macro="" textlink="">
      <xdr:nvSpPr>
        <xdr:cNvPr id="268" name="テキスト ボックス 267"/>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78486</xdr:rowOff>
    </xdr:from>
    <xdr:to>
      <xdr:col>21</xdr:col>
      <xdr:colOff>412750</xdr:colOff>
      <xdr:row>58</xdr:row>
      <xdr:rowOff>8636</xdr:rowOff>
    </xdr:to>
    <xdr:sp macro="" textlink="">
      <xdr:nvSpPr>
        <xdr:cNvPr id="269" name="円/楕円 268"/>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164863</xdr:rowOff>
    </xdr:from>
    <xdr:ext cx="762000" cy="259045"/>
    <xdr:sp macro="" textlink="">
      <xdr:nvSpPr>
        <xdr:cNvPr id="270" name="テキスト ボックス 269"/>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1" name="円/楕円 270"/>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2" name="テキスト ボックス 271"/>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3" name="円/楕円 272"/>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4" name="テキスト ボックス 273"/>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近年、類似団体とほぼ同じ水準で推移している。今後も各種団体への不適切な補助金の交付がないか、適宜確認や見直しを行う。</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149860</xdr:rowOff>
    </xdr:to>
    <xdr:cxnSp macro="">
      <xdr:nvCxnSpPr>
        <xdr:cNvPr id="304" name="直線コネクタ 303"/>
        <xdr:cNvCxnSpPr/>
      </xdr:nvCxnSpPr>
      <xdr:spPr>
        <a:xfrm>
          <a:off x="15671800" y="6312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140716</xdr:rowOff>
    </xdr:to>
    <xdr:cxnSp macro="">
      <xdr:nvCxnSpPr>
        <xdr:cNvPr id="307" name="直線コネクタ 306"/>
        <xdr:cNvCxnSpPr/>
      </xdr:nvCxnSpPr>
      <xdr:spPr>
        <a:xfrm>
          <a:off x="14782800" y="6221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113284</xdr:rowOff>
    </xdr:to>
    <xdr:cxnSp macro="">
      <xdr:nvCxnSpPr>
        <xdr:cNvPr id="310" name="直線コネクタ 309"/>
        <xdr:cNvCxnSpPr/>
      </xdr:nvCxnSpPr>
      <xdr:spPr>
        <a:xfrm flipV="1">
          <a:off x="13893800" y="6221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154432</xdr:rowOff>
    </xdr:to>
    <xdr:cxnSp macro="">
      <xdr:nvCxnSpPr>
        <xdr:cNvPr id="313" name="直線コネクタ 312"/>
        <xdr:cNvCxnSpPr/>
      </xdr:nvCxnSpPr>
      <xdr:spPr>
        <a:xfrm flipV="1">
          <a:off x="13004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3" name="円/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4"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5" name="円/楕円 324"/>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6" name="テキスト ボックス 32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7" name="円/楕円 326"/>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8" name="テキスト ボックス 327"/>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9" name="円/楕円 328"/>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30" name="テキスト ボックス 32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1" name="円/楕円 330"/>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32" name="テキスト ボックス 33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0.7</a:t>
          </a:r>
          <a:r>
            <a:rPr kumimoji="1" lang="ja-JP" altLang="en-US" sz="1300">
              <a:latin typeface="ＭＳ Ｐゴシック"/>
            </a:rPr>
            <a:t>ポイント増加したものの、類似団体や岐阜県平均よりも低い水準となった。今後も適切な地方債管理に努める。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xdr:rowOff>
    </xdr:from>
    <xdr:to>
      <xdr:col>7</xdr:col>
      <xdr:colOff>15875</xdr:colOff>
      <xdr:row>77</xdr:row>
      <xdr:rowOff>42418</xdr:rowOff>
    </xdr:to>
    <xdr:cxnSp macro="">
      <xdr:nvCxnSpPr>
        <xdr:cNvPr id="362" name="直線コネクタ 361"/>
        <xdr:cNvCxnSpPr/>
      </xdr:nvCxnSpPr>
      <xdr:spPr>
        <a:xfrm>
          <a:off x="3987800" y="132120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10413</xdr:rowOff>
    </xdr:to>
    <xdr:cxnSp macro="">
      <xdr:nvCxnSpPr>
        <xdr:cNvPr id="365" name="直線コネクタ 364"/>
        <xdr:cNvCxnSpPr/>
      </xdr:nvCxnSpPr>
      <xdr:spPr>
        <a:xfrm>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76</xdr:row>
      <xdr:rowOff>168148</xdr:rowOff>
    </xdr:to>
    <xdr:cxnSp macro="">
      <xdr:nvCxnSpPr>
        <xdr:cNvPr id="368" name="直線コネクタ 367"/>
        <xdr:cNvCxnSpPr/>
      </xdr:nvCxnSpPr>
      <xdr:spPr>
        <a:xfrm>
          <a:off x="2209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136144</xdr:rowOff>
    </xdr:from>
    <xdr:to>
      <xdr:col>3</xdr:col>
      <xdr:colOff>142875</xdr:colOff>
      <xdr:row>76</xdr:row>
      <xdr:rowOff>159004</xdr:rowOff>
    </xdr:to>
    <xdr:cxnSp macro="">
      <xdr:nvCxnSpPr>
        <xdr:cNvPr id="371" name="直線コネクタ 370"/>
        <xdr:cNvCxnSpPr/>
      </xdr:nvCxnSpPr>
      <xdr:spPr>
        <a:xfrm>
          <a:off x="1320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1" name="円/楕円 380"/>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2"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131063</xdr:rowOff>
    </xdr:from>
    <xdr:to>
      <xdr:col>5</xdr:col>
      <xdr:colOff>600075</xdr:colOff>
      <xdr:row>77</xdr:row>
      <xdr:rowOff>61213</xdr:rowOff>
    </xdr:to>
    <xdr:sp macro="" textlink="">
      <xdr:nvSpPr>
        <xdr:cNvPr id="383" name="円/楕円 382"/>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71391</xdr:rowOff>
    </xdr:from>
    <xdr:ext cx="736600" cy="259045"/>
    <xdr:sp macro="" textlink="">
      <xdr:nvSpPr>
        <xdr:cNvPr id="384" name="テキスト ボックス 383"/>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5" name="円/楕円 384"/>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6" name="テキスト ボックス 385"/>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87" name="円/楕円 386"/>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88" name="テキスト ボックス 387"/>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85344</xdr:rowOff>
    </xdr:from>
    <xdr:to>
      <xdr:col>1</xdr:col>
      <xdr:colOff>676275</xdr:colOff>
      <xdr:row>77</xdr:row>
      <xdr:rowOff>15494</xdr:rowOff>
    </xdr:to>
    <xdr:sp macro="" textlink="">
      <xdr:nvSpPr>
        <xdr:cNvPr id="389" name="円/楕円 388"/>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25671</xdr:rowOff>
    </xdr:from>
    <xdr:ext cx="762000" cy="259045"/>
    <xdr:sp macro="" textlink="">
      <xdr:nvSpPr>
        <xdr:cNvPr id="390" name="テキスト ボックス 389"/>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公債費以外の経費に関しては、類似団体平均と比べてやや高い水準となっている。今後も引き続き事務事業の見直しを進め、健全な財政運営に努める。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96520</xdr:rowOff>
    </xdr:to>
    <xdr:cxnSp macro="">
      <xdr:nvCxnSpPr>
        <xdr:cNvPr id="423" name="直線コネクタ 422"/>
        <xdr:cNvCxnSpPr/>
      </xdr:nvCxnSpPr>
      <xdr:spPr>
        <a:xfrm>
          <a:off x="15671800" y="1338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12700</xdr:rowOff>
    </xdr:to>
    <xdr:cxnSp macro="">
      <xdr:nvCxnSpPr>
        <xdr:cNvPr id="426" name="直線コネクタ 425"/>
        <xdr:cNvCxnSpPr/>
      </xdr:nvCxnSpPr>
      <xdr:spPr>
        <a:xfrm>
          <a:off x="14782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149861</xdr:rowOff>
    </xdr:to>
    <xdr:cxnSp macro="">
      <xdr:nvCxnSpPr>
        <xdr:cNvPr id="429" name="直線コネクタ 428"/>
        <xdr:cNvCxnSpPr/>
      </xdr:nvCxnSpPr>
      <xdr:spPr>
        <a:xfrm flipV="1">
          <a:off x="13893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77</xdr:row>
      <xdr:rowOff>149861</xdr:rowOff>
    </xdr:to>
    <xdr:cxnSp macro="">
      <xdr:nvCxnSpPr>
        <xdr:cNvPr id="432" name="直線コネクタ 431"/>
        <xdr:cNvCxnSpPr/>
      </xdr:nvCxnSpPr>
      <xdr:spPr>
        <a:xfrm>
          <a:off x="13004800" y="13324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42" name="円/楕円 441"/>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43"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4" name="円/楕円 443"/>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5" name="テキスト ボックス 44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6" name="円/楕円 44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7" name="テキスト ボックス 44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8" name="円/楕円 447"/>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9" name="テキスト ボックス 448"/>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0" name="円/楕円 449"/>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51" name="テキスト ボックス 450"/>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岐阜県北方町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123037</xdr:rowOff>
    </xdr:from>
    <xdr:to>
      <xdr:col>4</xdr:col>
      <xdr:colOff>1117600</xdr:colOff>
      <xdr:row>19</xdr:row>
      <xdr:rowOff>161468</xdr:rowOff>
    </xdr:to>
    <xdr:cxnSp macro="">
      <xdr:nvCxnSpPr>
        <xdr:cNvPr id="50" name="直線コネクタ 49"/>
        <xdr:cNvCxnSpPr/>
      </xdr:nvCxnSpPr>
      <xdr:spPr bwMode="auto">
        <a:xfrm flipV="1">
          <a:off x="5003800" y="3428212"/>
          <a:ext cx="647700" cy="3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161468</xdr:rowOff>
    </xdr:from>
    <xdr:to>
      <xdr:col>4</xdr:col>
      <xdr:colOff>469900</xdr:colOff>
      <xdr:row>20</xdr:row>
      <xdr:rowOff>39154</xdr:rowOff>
    </xdr:to>
    <xdr:cxnSp macro="">
      <xdr:nvCxnSpPr>
        <xdr:cNvPr id="53" name="直線コネクタ 52"/>
        <xdr:cNvCxnSpPr/>
      </xdr:nvCxnSpPr>
      <xdr:spPr bwMode="auto">
        <a:xfrm flipV="1">
          <a:off x="4305300" y="3466643"/>
          <a:ext cx="698500" cy="4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155207</xdr:rowOff>
    </xdr:from>
    <xdr:to>
      <xdr:col>3</xdr:col>
      <xdr:colOff>904875</xdr:colOff>
      <xdr:row>20</xdr:row>
      <xdr:rowOff>39154</xdr:rowOff>
    </xdr:to>
    <xdr:cxnSp macro="">
      <xdr:nvCxnSpPr>
        <xdr:cNvPr id="56" name="直線コネクタ 55"/>
        <xdr:cNvCxnSpPr/>
      </xdr:nvCxnSpPr>
      <xdr:spPr bwMode="auto">
        <a:xfrm>
          <a:off x="3606800" y="3460382"/>
          <a:ext cx="698500" cy="5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147066</xdr:rowOff>
    </xdr:from>
    <xdr:to>
      <xdr:col>3</xdr:col>
      <xdr:colOff>206375</xdr:colOff>
      <xdr:row>19</xdr:row>
      <xdr:rowOff>155207</xdr:rowOff>
    </xdr:to>
    <xdr:cxnSp macro="">
      <xdr:nvCxnSpPr>
        <xdr:cNvPr id="59" name="直線コネクタ 58"/>
        <xdr:cNvCxnSpPr/>
      </xdr:nvCxnSpPr>
      <xdr:spPr bwMode="auto">
        <a:xfrm>
          <a:off x="2908300" y="3452241"/>
          <a:ext cx="698500" cy="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72237</xdr:rowOff>
    </xdr:from>
    <xdr:to>
      <xdr:col>5</xdr:col>
      <xdr:colOff>34925</xdr:colOff>
      <xdr:row>20</xdr:row>
      <xdr:rowOff>2387</xdr:rowOff>
    </xdr:to>
    <xdr:sp macro="" textlink="">
      <xdr:nvSpPr>
        <xdr:cNvPr id="69" name="円/楕円 68"/>
        <xdr:cNvSpPr/>
      </xdr:nvSpPr>
      <xdr:spPr bwMode="auto">
        <a:xfrm>
          <a:off x="5600700" y="337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44314</xdr:rowOff>
    </xdr:from>
    <xdr:ext cx="762000" cy="259045"/>
    <xdr:sp macro="" textlink="">
      <xdr:nvSpPr>
        <xdr:cNvPr id="70" name="人口1人当たり決算額の推移該当値テキスト130"/>
        <xdr:cNvSpPr txBox="1"/>
      </xdr:nvSpPr>
      <xdr:spPr>
        <a:xfrm>
          <a:off x="5740400" y="334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70,062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110668</xdr:rowOff>
    </xdr:from>
    <xdr:to>
      <xdr:col>4</xdr:col>
      <xdr:colOff>520700</xdr:colOff>
      <xdr:row>20</xdr:row>
      <xdr:rowOff>40818</xdr:rowOff>
    </xdr:to>
    <xdr:sp macro="" textlink="">
      <xdr:nvSpPr>
        <xdr:cNvPr id="71" name="円/楕円 70"/>
        <xdr:cNvSpPr/>
      </xdr:nvSpPr>
      <xdr:spPr bwMode="auto">
        <a:xfrm>
          <a:off x="4953000" y="341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25595</xdr:rowOff>
    </xdr:from>
    <xdr:ext cx="736600" cy="259045"/>
    <xdr:sp macro="" textlink="">
      <xdr:nvSpPr>
        <xdr:cNvPr id="72" name="テキスト ボックス 71"/>
        <xdr:cNvSpPr txBox="1"/>
      </xdr:nvSpPr>
      <xdr:spPr>
        <a:xfrm>
          <a:off x="4622800" y="35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159804</xdr:rowOff>
    </xdr:from>
    <xdr:to>
      <xdr:col>3</xdr:col>
      <xdr:colOff>955675</xdr:colOff>
      <xdr:row>20</xdr:row>
      <xdr:rowOff>89954</xdr:rowOff>
    </xdr:to>
    <xdr:sp macro="" textlink="">
      <xdr:nvSpPr>
        <xdr:cNvPr id="73" name="円/楕円 72"/>
        <xdr:cNvSpPr/>
      </xdr:nvSpPr>
      <xdr:spPr bwMode="auto">
        <a:xfrm>
          <a:off x="4254500" y="3464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74731</xdr:rowOff>
    </xdr:from>
    <xdr:ext cx="762000" cy="259045"/>
    <xdr:sp macro="" textlink="">
      <xdr:nvSpPr>
        <xdr:cNvPr id="74" name="テキスト ボックス 73"/>
        <xdr:cNvSpPr txBox="1"/>
      </xdr:nvSpPr>
      <xdr:spPr>
        <a:xfrm>
          <a:off x="3924300" y="355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104407</xdr:rowOff>
    </xdr:from>
    <xdr:to>
      <xdr:col>3</xdr:col>
      <xdr:colOff>257175</xdr:colOff>
      <xdr:row>20</xdr:row>
      <xdr:rowOff>34557</xdr:rowOff>
    </xdr:to>
    <xdr:sp macro="" textlink="">
      <xdr:nvSpPr>
        <xdr:cNvPr id="75" name="円/楕円 74"/>
        <xdr:cNvSpPr/>
      </xdr:nvSpPr>
      <xdr:spPr bwMode="auto">
        <a:xfrm>
          <a:off x="3556000" y="340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19334</xdr:rowOff>
    </xdr:from>
    <xdr:ext cx="762000" cy="259045"/>
    <xdr:sp macro="" textlink="">
      <xdr:nvSpPr>
        <xdr:cNvPr id="76" name="テキスト ボックス 75"/>
        <xdr:cNvSpPr txBox="1"/>
      </xdr:nvSpPr>
      <xdr:spPr>
        <a:xfrm>
          <a:off x="3225800" y="349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96266</xdr:rowOff>
    </xdr:from>
    <xdr:to>
      <xdr:col>2</xdr:col>
      <xdr:colOff>692150</xdr:colOff>
      <xdr:row>20</xdr:row>
      <xdr:rowOff>26416</xdr:rowOff>
    </xdr:to>
    <xdr:sp macro="" textlink="">
      <xdr:nvSpPr>
        <xdr:cNvPr id="77" name="円/楕円 76"/>
        <xdr:cNvSpPr/>
      </xdr:nvSpPr>
      <xdr:spPr bwMode="auto">
        <a:xfrm>
          <a:off x="2857500" y="340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11193</xdr:rowOff>
    </xdr:from>
    <xdr:ext cx="762000" cy="259045"/>
    <xdr:sp macro="" textlink="">
      <xdr:nvSpPr>
        <xdr:cNvPr id="78" name="テキスト ボックス 77"/>
        <xdr:cNvSpPr txBox="1"/>
      </xdr:nvSpPr>
      <xdr:spPr>
        <a:xfrm>
          <a:off x="2527300" y="348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68569</xdr:rowOff>
    </xdr:from>
    <xdr:to>
      <xdr:col>4</xdr:col>
      <xdr:colOff>1117600</xdr:colOff>
      <xdr:row>36</xdr:row>
      <xdr:rowOff>84024</xdr:rowOff>
    </xdr:to>
    <xdr:cxnSp macro="">
      <xdr:nvCxnSpPr>
        <xdr:cNvPr id="110" name="直線コネクタ 109"/>
        <xdr:cNvCxnSpPr/>
      </xdr:nvCxnSpPr>
      <xdr:spPr bwMode="auto">
        <a:xfrm flipV="1">
          <a:off x="5003800" y="7021819"/>
          <a:ext cx="647700" cy="1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84024</xdr:rowOff>
    </xdr:from>
    <xdr:to>
      <xdr:col>4</xdr:col>
      <xdr:colOff>469900</xdr:colOff>
      <xdr:row>36</xdr:row>
      <xdr:rowOff>96231</xdr:rowOff>
    </xdr:to>
    <xdr:cxnSp macro="">
      <xdr:nvCxnSpPr>
        <xdr:cNvPr id="113" name="直線コネクタ 112"/>
        <xdr:cNvCxnSpPr/>
      </xdr:nvCxnSpPr>
      <xdr:spPr bwMode="auto">
        <a:xfrm flipV="1">
          <a:off x="4305300" y="7037274"/>
          <a:ext cx="6985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96231</xdr:rowOff>
    </xdr:from>
    <xdr:to>
      <xdr:col>3</xdr:col>
      <xdr:colOff>904875</xdr:colOff>
      <xdr:row>36</xdr:row>
      <xdr:rowOff>103751</xdr:rowOff>
    </xdr:to>
    <xdr:cxnSp macro="">
      <xdr:nvCxnSpPr>
        <xdr:cNvPr id="116" name="直線コネクタ 115"/>
        <xdr:cNvCxnSpPr/>
      </xdr:nvCxnSpPr>
      <xdr:spPr bwMode="auto">
        <a:xfrm flipV="1">
          <a:off x="3606800" y="7049481"/>
          <a:ext cx="698500" cy="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93418</xdr:rowOff>
    </xdr:from>
    <xdr:to>
      <xdr:col>3</xdr:col>
      <xdr:colOff>206375</xdr:colOff>
      <xdr:row>36</xdr:row>
      <xdr:rowOff>103751</xdr:rowOff>
    </xdr:to>
    <xdr:cxnSp macro="">
      <xdr:nvCxnSpPr>
        <xdr:cNvPr id="119" name="直線コネクタ 118"/>
        <xdr:cNvCxnSpPr/>
      </xdr:nvCxnSpPr>
      <xdr:spPr bwMode="auto">
        <a:xfrm>
          <a:off x="2908300" y="7046668"/>
          <a:ext cx="6985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17769</xdr:rowOff>
    </xdr:from>
    <xdr:to>
      <xdr:col>5</xdr:col>
      <xdr:colOff>34925</xdr:colOff>
      <xdr:row>36</xdr:row>
      <xdr:rowOff>119369</xdr:rowOff>
    </xdr:to>
    <xdr:sp macro="" textlink="">
      <xdr:nvSpPr>
        <xdr:cNvPr id="129" name="円/楕円 128"/>
        <xdr:cNvSpPr/>
      </xdr:nvSpPr>
      <xdr:spPr bwMode="auto">
        <a:xfrm>
          <a:off x="5600700" y="697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332746</xdr:rowOff>
    </xdr:from>
    <xdr:ext cx="762000" cy="259045"/>
    <xdr:sp macro="" textlink="">
      <xdr:nvSpPr>
        <xdr:cNvPr id="130" name="人口1人当たり決算額の推移該当値テキスト445"/>
        <xdr:cNvSpPr txBox="1"/>
      </xdr:nvSpPr>
      <xdr:spPr>
        <a:xfrm>
          <a:off x="5740400" y="69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33224</xdr:rowOff>
    </xdr:from>
    <xdr:to>
      <xdr:col>4</xdr:col>
      <xdr:colOff>520700</xdr:colOff>
      <xdr:row>36</xdr:row>
      <xdr:rowOff>134824</xdr:rowOff>
    </xdr:to>
    <xdr:sp macro="" textlink="">
      <xdr:nvSpPr>
        <xdr:cNvPr id="131" name="円/楕円 130"/>
        <xdr:cNvSpPr/>
      </xdr:nvSpPr>
      <xdr:spPr bwMode="auto">
        <a:xfrm>
          <a:off x="4953000" y="698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119601</xdr:rowOff>
    </xdr:from>
    <xdr:ext cx="736600" cy="259045"/>
    <xdr:sp macro="" textlink="">
      <xdr:nvSpPr>
        <xdr:cNvPr id="132" name="テキスト ボックス 131"/>
        <xdr:cNvSpPr txBox="1"/>
      </xdr:nvSpPr>
      <xdr:spPr>
        <a:xfrm>
          <a:off x="4622800" y="707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45431</xdr:rowOff>
    </xdr:from>
    <xdr:to>
      <xdr:col>3</xdr:col>
      <xdr:colOff>955675</xdr:colOff>
      <xdr:row>36</xdr:row>
      <xdr:rowOff>147031</xdr:rowOff>
    </xdr:to>
    <xdr:sp macro="" textlink="">
      <xdr:nvSpPr>
        <xdr:cNvPr id="133" name="円/楕円 132"/>
        <xdr:cNvSpPr/>
      </xdr:nvSpPr>
      <xdr:spPr bwMode="auto">
        <a:xfrm>
          <a:off x="4254500" y="699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131808</xdr:rowOff>
    </xdr:from>
    <xdr:ext cx="762000" cy="259045"/>
    <xdr:sp macro="" textlink="">
      <xdr:nvSpPr>
        <xdr:cNvPr id="134" name="テキスト ボックス 133"/>
        <xdr:cNvSpPr txBox="1"/>
      </xdr:nvSpPr>
      <xdr:spPr>
        <a:xfrm>
          <a:off x="3924300" y="708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52951</xdr:rowOff>
    </xdr:from>
    <xdr:to>
      <xdr:col>3</xdr:col>
      <xdr:colOff>257175</xdr:colOff>
      <xdr:row>36</xdr:row>
      <xdr:rowOff>154551</xdr:rowOff>
    </xdr:to>
    <xdr:sp macro="" textlink="">
      <xdr:nvSpPr>
        <xdr:cNvPr id="135" name="円/楕円 134"/>
        <xdr:cNvSpPr/>
      </xdr:nvSpPr>
      <xdr:spPr bwMode="auto">
        <a:xfrm>
          <a:off x="3556000" y="7006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139328</xdr:rowOff>
    </xdr:from>
    <xdr:ext cx="762000" cy="259045"/>
    <xdr:sp macro="" textlink="">
      <xdr:nvSpPr>
        <xdr:cNvPr id="136" name="テキスト ボックス 135"/>
        <xdr:cNvSpPr txBox="1"/>
      </xdr:nvSpPr>
      <xdr:spPr>
        <a:xfrm>
          <a:off x="3225800" y="709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42618</xdr:rowOff>
    </xdr:from>
    <xdr:to>
      <xdr:col>2</xdr:col>
      <xdr:colOff>692150</xdr:colOff>
      <xdr:row>36</xdr:row>
      <xdr:rowOff>144218</xdr:rowOff>
    </xdr:to>
    <xdr:sp macro="" textlink="">
      <xdr:nvSpPr>
        <xdr:cNvPr id="137" name="円/楕円 136"/>
        <xdr:cNvSpPr/>
      </xdr:nvSpPr>
      <xdr:spPr bwMode="auto">
        <a:xfrm>
          <a:off x="2857500" y="6995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128995</xdr:rowOff>
    </xdr:from>
    <xdr:ext cx="762000" cy="259045"/>
    <xdr:sp macro="" textlink="">
      <xdr:nvSpPr>
        <xdr:cNvPr id="138" name="テキスト ボックス 137"/>
        <xdr:cNvSpPr txBox="1"/>
      </xdr:nvSpPr>
      <xdr:spPr>
        <a:xfrm>
          <a:off x="2527300" y="70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平成２１年以降プラスを維持してきたが、庁舎建設等公共事業が始まったことにより、平成２６年度はマイナスとなってしまっている。今後も健全財政を維持するため、不要不急な事業の廃止等の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すべての会計において赤字は発生していない。今後も健全財政の維持に努める。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地方債の償還額は、今後数年の間は高い水準で推移する見込みである。引き続き適切な地方債管理に努める。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庁舎建設事業が始まり、道路や公園等の公共事業もあるため、地方債の現在高が年々増えてきている。充当可能基金は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をピークに減少傾向にある。今後も事務事業の効率化に努め、健全財政の維持を図る。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7223020</v>
      </c>
      <c r="BO4" s="379"/>
      <c r="BP4" s="379"/>
      <c r="BQ4" s="379"/>
      <c r="BR4" s="379"/>
      <c r="BS4" s="379"/>
      <c r="BT4" s="379"/>
      <c r="BU4" s="380"/>
      <c r="BV4" s="378">
        <v>6934817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6923440</v>
      </c>
      <c r="BO5" s="384"/>
      <c r="BP5" s="384"/>
      <c r="BQ5" s="384"/>
      <c r="BR5" s="384"/>
      <c r="BS5" s="384"/>
      <c r="BT5" s="384"/>
      <c r="BU5" s="385"/>
      <c r="BV5" s="383">
        <v>6548133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89.6</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299580</v>
      </c>
      <c r="BO6" s="384"/>
      <c r="BP6" s="384"/>
      <c r="BQ6" s="384"/>
      <c r="BR6" s="384"/>
      <c r="BS6" s="384"/>
      <c r="BT6" s="384"/>
      <c r="BU6" s="385"/>
      <c r="BV6" s="383">
        <v>386684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97.6</v>
      </c>
      <c r="CU6" s="530"/>
      <c r="CV6" s="530"/>
      <c r="CW6" s="530"/>
      <c r="CX6" s="530"/>
      <c r="CY6" s="530"/>
      <c r="CZ6" s="530"/>
      <c r="DA6" s="531"/>
      <c r="DB6" s="529">
        <v>95.1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71417</v>
      </c>
      <c r="BO7" s="384"/>
      <c r="BP7" s="384"/>
      <c r="BQ7" s="384"/>
      <c r="BR7" s="384"/>
      <c r="BS7" s="384"/>
      <c r="BT7" s="384"/>
      <c r="BU7" s="385"/>
      <c r="BV7" s="383">
        <v>32004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3910794</v>
      </c>
      <c r="CU7" s="384"/>
      <c r="CV7" s="384"/>
      <c r="CW7" s="384"/>
      <c r="CX7" s="384"/>
      <c r="CY7" s="384"/>
      <c r="CZ7" s="384"/>
      <c r="DA7" s="385"/>
      <c r="DB7" s="383">
        <v>3939292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228163</v>
      </c>
      <c r="BO8" s="384"/>
      <c r="BP8" s="384"/>
      <c r="BQ8" s="384"/>
      <c r="BR8" s="384"/>
      <c r="BS8" s="384"/>
      <c r="BT8" s="384"/>
      <c r="BU8" s="385"/>
      <c r="BV8" s="383">
        <v>354680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0.62</v>
      </c>
      <c r="CU8" s="493"/>
      <c r="CV8" s="493"/>
      <c r="CW8" s="493"/>
      <c r="CX8" s="493"/>
      <c r="CY8" s="493"/>
      <c r="CZ8" s="493"/>
      <c r="DA8" s="494"/>
      <c r="DB8" s="492">
        <v>0.62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18395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-126517</v>
      </c>
      <c r="BO9" s="384"/>
      <c r="BP9" s="384"/>
      <c r="BQ9" s="384"/>
      <c r="BR9" s="384"/>
      <c r="BS9" s="384"/>
      <c r="BT9" s="384"/>
      <c r="BU9" s="385"/>
      <c r="BV9" s="383">
        <v>86691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17547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202027</v>
      </c>
      <c r="BO10" s="384"/>
      <c r="BP10" s="384"/>
      <c r="BQ10" s="384"/>
      <c r="BR10" s="384"/>
      <c r="BS10" s="384"/>
      <c r="BT10" s="384"/>
      <c r="BU10" s="385"/>
      <c r="BV10" s="383">
        <v>1911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18395</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178000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17915</v>
      </c>
      <c r="S13" s="485"/>
      <c r="T13" s="485"/>
      <c r="U13" s="485"/>
      <c r="V13" s="486"/>
      <c r="W13" s="472" t="s">
        <v>125</v>
      </c>
      <c r="X13" s="396"/>
      <c r="Y13" s="396"/>
      <c r="Z13" s="396"/>
      <c r="AA13" s="396"/>
      <c r="AB13" s="397"/>
      <c r="AC13" s="359">
        <v>123</v>
      </c>
      <c r="AD13" s="360"/>
      <c r="AE13" s="360"/>
      <c r="AF13" s="360"/>
      <c r="AG13" s="361"/>
      <c r="AH13" s="359">
        <v>157</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-102490</v>
      </c>
      <c r="BO13" s="384"/>
      <c r="BP13" s="384"/>
      <c r="BQ13" s="384"/>
      <c r="BR13" s="384"/>
      <c r="BS13" s="384"/>
      <c r="BT13" s="384"/>
      <c r="BU13" s="385"/>
      <c r="BV13" s="383">
        <v>88602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18503</v>
      </c>
      <c r="S14" s="485"/>
      <c r="T14" s="485"/>
      <c r="U14" s="485"/>
      <c r="V14" s="486"/>
      <c r="W14" s="487"/>
      <c r="X14" s="399"/>
      <c r="Y14" s="399"/>
      <c r="Z14" s="399"/>
      <c r="AA14" s="399"/>
      <c r="AB14" s="400"/>
      <c r="AC14" s="477">
        <v>1.4</v>
      </c>
      <c r="AD14" s="478"/>
      <c r="AE14" s="478"/>
      <c r="AF14" s="478"/>
      <c r="AG14" s="479"/>
      <c r="AH14" s="477">
        <v>1.7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16.100000000000001</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18025</v>
      </c>
      <c r="S15" s="485"/>
      <c r="T15" s="485"/>
      <c r="U15" s="485"/>
      <c r="V15" s="486"/>
      <c r="W15" s="472" t="s">
        <v>132</v>
      </c>
      <c r="X15" s="396"/>
      <c r="Y15" s="396"/>
      <c r="Z15" s="396"/>
      <c r="AA15" s="396"/>
      <c r="AB15" s="397"/>
      <c r="AC15" s="359">
        <v>2562</v>
      </c>
      <c r="AD15" s="360"/>
      <c r="AE15" s="360"/>
      <c r="AF15" s="360"/>
      <c r="AG15" s="361"/>
      <c r="AH15" s="359">
        <v>2779</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1917968</v>
      </c>
      <c r="BO15" s="379"/>
      <c r="BP15" s="379"/>
      <c r="BQ15" s="379"/>
      <c r="BR15" s="379"/>
      <c r="BS15" s="379"/>
      <c r="BT15" s="379"/>
      <c r="BU15" s="380"/>
      <c r="BV15" s="378">
        <v>1872695</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28.3</v>
      </c>
      <c r="AD16" s="478"/>
      <c r="AE16" s="478"/>
      <c r="AF16" s="478"/>
      <c r="AG16" s="479"/>
      <c r="AH16" s="477">
        <v>30.9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3030234</v>
      </c>
      <c r="BO16" s="384"/>
      <c r="BP16" s="384"/>
      <c r="BQ16" s="384"/>
      <c r="BR16" s="384"/>
      <c r="BS16" s="384"/>
      <c r="BT16" s="384"/>
      <c r="BU16" s="385"/>
      <c r="BV16" s="383">
        <v>3032673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6354</v>
      </c>
      <c r="AD17" s="360"/>
      <c r="AE17" s="360"/>
      <c r="AF17" s="360"/>
      <c r="AG17" s="361"/>
      <c r="AH17" s="359">
        <v>6048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2476314</v>
      </c>
      <c r="BO17" s="384"/>
      <c r="BP17" s="384"/>
      <c r="BQ17" s="384"/>
      <c r="BR17" s="384"/>
      <c r="BS17" s="384"/>
      <c r="BT17" s="384"/>
      <c r="BU17" s="385"/>
      <c r="BV17" s="383">
        <v>2426733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5.18</v>
      </c>
      <c r="M18" s="448"/>
      <c r="N18" s="448"/>
      <c r="O18" s="448"/>
      <c r="P18" s="448"/>
      <c r="Q18" s="448"/>
      <c r="R18" s="449"/>
      <c r="S18" s="449"/>
      <c r="T18" s="449"/>
      <c r="U18" s="449"/>
      <c r="V18" s="450"/>
      <c r="W18" s="464"/>
      <c r="X18" s="465"/>
      <c r="Y18" s="465"/>
      <c r="Z18" s="465"/>
      <c r="AA18" s="465"/>
      <c r="AB18" s="473"/>
      <c r="AC18" s="347">
        <v>70.3</v>
      </c>
      <c r="AD18" s="348"/>
      <c r="AE18" s="348"/>
      <c r="AF18" s="348"/>
      <c r="AG18" s="451"/>
      <c r="AH18" s="347">
        <v>67.3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3550704</v>
      </c>
      <c r="BO18" s="384"/>
      <c r="BP18" s="384"/>
      <c r="BQ18" s="384"/>
      <c r="BR18" s="384"/>
      <c r="BS18" s="384"/>
      <c r="BT18" s="384"/>
      <c r="BU18" s="385"/>
      <c r="BV18" s="383">
        <v>3462424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3551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4607537</v>
      </c>
      <c r="BO19" s="384"/>
      <c r="BP19" s="384"/>
      <c r="BQ19" s="384"/>
      <c r="BR19" s="384"/>
      <c r="BS19" s="384"/>
      <c r="BT19" s="384"/>
      <c r="BU19" s="385"/>
      <c r="BV19" s="383">
        <v>4651741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6925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6773963</v>
      </c>
      <c r="BO23" s="384"/>
      <c r="BP23" s="384"/>
      <c r="BQ23" s="384"/>
      <c r="BR23" s="384"/>
      <c r="BS23" s="384"/>
      <c r="BT23" s="384"/>
      <c r="BU23" s="385"/>
      <c r="BV23" s="383">
        <v>6164716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6660</v>
      </c>
      <c r="R24" s="360"/>
      <c r="S24" s="360"/>
      <c r="T24" s="360"/>
      <c r="U24" s="360"/>
      <c r="V24" s="361"/>
      <c r="W24" s="425"/>
      <c r="X24" s="416"/>
      <c r="Y24" s="417"/>
      <c r="Z24" s="356" t="s">
        <v>155</v>
      </c>
      <c r="AA24" s="357"/>
      <c r="AB24" s="357"/>
      <c r="AC24" s="357"/>
      <c r="AD24" s="357"/>
      <c r="AE24" s="357"/>
      <c r="AF24" s="357"/>
      <c r="AG24" s="358"/>
      <c r="AH24" s="359">
        <v>122</v>
      </c>
      <c r="AI24" s="360"/>
      <c r="AJ24" s="360"/>
      <c r="AK24" s="360"/>
      <c r="AL24" s="361"/>
      <c r="AM24" s="359">
        <v>337330</v>
      </c>
      <c r="AN24" s="360"/>
      <c r="AO24" s="360"/>
      <c r="AP24" s="360"/>
      <c r="AQ24" s="360"/>
      <c r="AR24" s="361"/>
      <c r="AS24" s="359">
        <v>2765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4587600</v>
      </c>
      <c r="BO24" s="384"/>
      <c r="BP24" s="384"/>
      <c r="BQ24" s="384"/>
      <c r="BR24" s="384"/>
      <c r="BS24" s="384"/>
      <c r="BT24" s="384"/>
      <c r="BU24" s="385"/>
      <c r="BV24" s="383">
        <v>4614077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5890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122</v>
      </c>
      <c r="BO25" s="379"/>
      <c r="BP25" s="379"/>
      <c r="BQ25" s="379"/>
      <c r="BR25" s="379"/>
      <c r="BS25" s="379"/>
      <c r="BT25" s="379"/>
      <c r="BU25" s="380"/>
      <c r="BV25" s="378" t="s">
        <v>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5750</v>
      </c>
      <c r="R26" s="360"/>
      <c r="S26" s="360"/>
      <c r="T26" s="360"/>
      <c r="U26" s="360"/>
      <c r="V26" s="361"/>
      <c r="W26" s="425"/>
      <c r="X26" s="416"/>
      <c r="Y26" s="417"/>
      <c r="Z26" s="356" t="s">
        <v>161</v>
      </c>
      <c r="AA26" s="438"/>
      <c r="AB26" s="438"/>
      <c r="AC26" s="438"/>
      <c r="AD26" s="438"/>
      <c r="AE26" s="438"/>
      <c r="AF26" s="438"/>
      <c r="AG26" s="439"/>
      <c r="AH26" s="359">
        <v>14</v>
      </c>
      <c r="AI26" s="360"/>
      <c r="AJ26" s="360"/>
      <c r="AK26" s="360"/>
      <c r="AL26" s="361"/>
      <c r="AM26" s="359">
        <v>30926</v>
      </c>
      <c r="AN26" s="360"/>
      <c r="AO26" s="360"/>
      <c r="AP26" s="360"/>
      <c r="AQ26" s="360"/>
      <c r="AR26" s="361"/>
      <c r="AS26" s="359">
        <v>2209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2900</v>
      </c>
      <c r="R27" s="360"/>
      <c r="S27" s="360"/>
      <c r="T27" s="360"/>
      <c r="U27" s="360"/>
      <c r="V27" s="361"/>
      <c r="W27" s="425"/>
      <c r="X27" s="416"/>
      <c r="Y27" s="417"/>
      <c r="Z27" s="356" t="s">
        <v>164</v>
      </c>
      <c r="AA27" s="357"/>
      <c r="AB27" s="357"/>
      <c r="AC27" s="357"/>
      <c r="AD27" s="357"/>
      <c r="AE27" s="357"/>
      <c r="AF27" s="357"/>
      <c r="AG27" s="358"/>
      <c r="AH27" s="359">
        <v>7</v>
      </c>
      <c r="AI27" s="360"/>
      <c r="AJ27" s="360"/>
      <c r="AK27" s="360"/>
      <c r="AL27" s="361"/>
      <c r="AM27" s="359">
        <v>25083</v>
      </c>
      <c r="AN27" s="360"/>
      <c r="AO27" s="360"/>
      <c r="AP27" s="360"/>
      <c r="AQ27" s="360"/>
      <c r="AR27" s="361"/>
      <c r="AS27" s="359">
        <v>3583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671397</v>
      </c>
      <c r="BO27" s="387"/>
      <c r="BP27" s="387"/>
      <c r="BQ27" s="387"/>
      <c r="BR27" s="387"/>
      <c r="BS27" s="387"/>
      <c r="BT27" s="387"/>
      <c r="BU27" s="388"/>
      <c r="BV27" s="386">
        <v>667540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1922247</v>
      </c>
      <c r="BO28" s="379"/>
      <c r="BP28" s="379"/>
      <c r="BQ28" s="379"/>
      <c r="BR28" s="379"/>
      <c r="BS28" s="379"/>
      <c r="BT28" s="379"/>
      <c r="BU28" s="380"/>
      <c r="BV28" s="378">
        <v>1898220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2400</v>
      </c>
      <c r="R29" s="360"/>
      <c r="S29" s="360"/>
      <c r="T29" s="360"/>
      <c r="U29" s="360"/>
      <c r="V29" s="361"/>
      <c r="W29" s="426"/>
      <c r="X29" s="427"/>
      <c r="Y29" s="428"/>
      <c r="Z29" s="356" t="s">
        <v>171</v>
      </c>
      <c r="AA29" s="357"/>
      <c r="AB29" s="357"/>
      <c r="AC29" s="357"/>
      <c r="AD29" s="357"/>
      <c r="AE29" s="357"/>
      <c r="AF29" s="357"/>
      <c r="AG29" s="358"/>
      <c r="AH29" s="359">
        <v>129</v>
      </c>
      <c r="AI29" s="360"/>
      <c r="AJ29" s="360"/>
      <c r="AK29" s="360"/>
      <c r="AL29" s="361"/>
      <c r="AM29" s="359">
        <v>362413</v>
      </c>
      <c r="AN29" s="360"/>
      <c r="AO29" s="360"/>
      <c r="AP29" s="360"/>
      <c r="AQ29" s="360"/>
      <c r="AR29" s="361"/>
      <c r="AS29" s="359">
        <v>2809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45092</v>
      </c>
      <c r="BO29" s="384"/>
      <c r="BP29" s="384"/>
      <c r="BQ29" s="384"/>
      <c r="BR29" s="384"/>
      <c r="BS29" s="384"/>
      <c r="BT29" s="384"/>
      <c r="BU29" s="385"/>
      <c r="BV29" s="383">
        <v>45069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882599</v>
      </c>
      <c r="BO30" s="387"/>
      <c r="BP30" s="387"/>
      <c r="BQ30" s="387"/>
      <c r="BR30" s="387"/>
      <c r="BS30" s="387"/>
      <c r="BT30" s="387"/>
      <c r="BU30" s="388"/>
      <c r="BV30" s="386">
        <v>1210728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岐阜県市町村職員退職手当組合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介護サービス事業会計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本巣消防事務組合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西濃環境整備組合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岐阜地域児童発達支援センター組合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岐阜県後期高齢者医療広域連合（一般会計分）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岐阜県後期高齢者医療広域連合（特別会計分）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もとす広域連合（一般会計分）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もとす広域連合（介護保険特別会計分）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もとす広域連合（老人福祉施設特別会計分）</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5806</v>
      </c>
      <c r="J41" s="83">
        <v>5727</v>
      </c>
      <c r="K41" s="83">
        <v>5906</v>
      </c>
      <c r="L41" s="83">
        <v>6188</v>
      </c>
      <c r="M41" s="84">
        <v>6786</v>
      </c>
    </row>
    <row r="42" spans="2:13" ht="27.75" customHeight="1">
      <c r="B42" s="1171"/>
      <c r="C42" s="1172"/>
      <c r="D42" s="85"/>
      <c r="E42" s="1175" t="s">
        <v>26</v>
      </c>
      <c r="F42" s="1175"/>
      <c r="G42" s="1175"/>
      <c r="H42" s="1176"/>
      <c r="I42" s="86">
        <v>9</v>
      </c>
      <c r="J42" s="87" t="s">
        <v>476</v>
      </c>
      <c r="K42" s="87" t="s">
        <v>476</v>
      </c>
      <c r="L42" s="87" t="s">
        <v>476</v>
      </c>
      <c r="M42" s="88" t="s">
        <v>476</v>
      </c>
    </row>
    <row r="43" spans="2:13" ht="27.75" customHeight="1">
      <c r="B43" s="1171"/>
      <c r="C43" s="1172"/>
      <c r="D43" s="85"/>
      <c r="E43" s="1175" t="s">
        <v>27</v>
      </c>
      <c r="F43" s="1175"/>
      <c r="G43" s="1175"/>
      <c r="H43" s="1176"/>
      <c r="I43" s="86">
        <v>4462</v>
      </c>
      <c r="J43" s="87">
        <v>4348</v>
      </c>
      <c r="K43" s="87">
        <v>4018</v>
      </c>
      <c r="L43" s="87">
        <v>3832</v>
      </c>
      <c r="M43" s="88">
        <v>3672</v>
      </c>
    </row>
    <row r="44" spans="2:13" ht="27.75" customHeight="1">
      <c r="B44" s="1171"/>
      <c r="C44" s="1172"/>
      <c r="D44" s="85"/>
      <c r="E44" s="1175" t="s">
        <v>28</v>
      </c>
      <c r="F44" s="1175"/>
      <c r="G44" s="1175"/>
      <c r="H44" s="1176"/>
      <c r="I44" s="86">
        <v>270</v>
      </c>
      <c r="J44" s="87">
        <v>259</v>
      </c>
      <c r="K44" s="87">
        <v>254</v>
      </c>
      <c r="L44" s="87">
        <v>221</v>
      </c>
      <c r="M44" s="88">
        <v>206</v>
      </c>
    </row>
    <row r="45" spans="2:13" ht="27.75" customHeight="1">
      <c r="B45" s="1171"/>
      <c r="C45" s="1172"/>
      <c r="D45" s="85"/>
      <c r="E45" s="1175" t="s">
        <v>29</v>
      </c>
      <c r="F45" s="1175"/>
      <c r="G45" s="1175"/>
      <c r="H45" s="1176"/>
      <c r="I45" s="86">
        <v>605</v>
      </c>
      <c r="J45" s="87">
        <v>611</v>
      </c>
      <c r="K45" s="87">
        <v>659</v>
      </c>
      <c r="L45" s="87">
        <v>664</v>
      </c>
      <c r="M45" s="88">
        <v>646</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3345</v>
      </c>
      <c r="J49" s="87">
        <v>3530</v>
      </c>
      <c r="K49" s="87">
        <v>4046</v>
      </c>
      <c r="L49" s="87">
        <v>3953</v>
      </c>
      <c r="M49" s="88">
        <v>3653</v>
      </c>
    </row>
    <row r="50" spans="2:13" ht="27.75" customHeight="1">
      <c r="B50" s="1171"/>
      <c r="C50" s="1172"/>
      <c r="D50" s="85"/>
      <c r="E50" s="1175" t="s">
        <v>35</v>
      </c>
      <c r="F50" s="1175"/>
      <c r="G50" s="1175"/>
      <c r="H50" s="1176"/>
      <c r="I50" s="86" t="s">
        <v>476</v>
      </c>
      <c r="J50" s="87" t="s">
        <v>476</v>
      </c>
      <c r="K50" s="87" t="s">
        <v>476</v>
      </c>
      <c r="L50" s="87" t="s">
        <v>476</v>
      </c>
      <c r="M50" s="88" t="s">
        <v>476</v>
      </c>
    </row>
    <row r="51" spans="2:13" ht="27.75" customHeight="1">
      <c r="B51" s="1173"/>
      <c r="C51" s="1174"/>
      <c r="D51" s="85"/>
      <c r="E51" s="1175" t="s">
        <v>36</v>
      </c>
      <c r="F51" s="1175"/>
      <c r="G51" s="1175"/>
      <c r="H51" s="1176"/>
      <c r="I51" s="86">
        <v>7107</v>
      </c>
      <c r="J51" s="87">
        <v>7090</v>
      </c>
      <c r="K51" s="87">
        <v>7043</v>
      </c>
      <c r="L51" s="87">
        <v>7135</v>
      </c>
      <c r="M51" s="88">
        <v>7124</v>
      </c>
    </row>
    <row r="52" spans="2:13" ht="27.75" customHeight="1" thickBot="1">
      <c r="B52" s="1177" t="s">
        <v>37</v>
      </c>
      <c r="C52" s="1178"/>
      <c r="D52" s="90"/>
      <c r="E52" s="1179" t="s">
        <v>38</v>
      </c>
      <c r="F52" s="1179"/>
      <c r="G52" s="1179"/>
      <c r="H52" s="1180"/>
      <c r="I52" s="91">
        <v>700</v>
      </c>
      <c r="J52" s="92">
        <v>325</v>
      </c>
      <c r="K52" s="92">
        <v>-252</v>
      </c>
      <c r="L52" s="92">
        <v>-183</v>
      </c>
      <c r="M52" s="93">
        <v>532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19542</v>
      </c>
      <c r="E3" s="116"/>
      <c r="F3" s="117">
        <v>64717</v>
      </c>
      <c r="G3" s="118"/>
      <c r="H3" s="119"/>
    </row>
    <row r="4" spans="1:8">
      <c r="A4" s="120"/>
      <c r="B4" s="121"/>
      <c r="C4" s="122"/>
      <c r="D4" s="123">
        <v>15533</v>
      </c>
      <c r="E4" s="124"/>
      <c r="F4" s="125">
        <v>31931</v>
      </c>
      <c r="G4" s="126"/>
      <c r="H4" s="127"/>
    </row>
    <row r="5" spans="1:8">
      <c r="A5" s="108" t="s">
        <v>508</v>
      </c>
      <c r="B5" s="113"/>
      <c r="C5" s="114"/>
      <c r="D5" s="115">
        <v>14373</v>
      </c>
      <c r="E5" s="116"/>
      <c r="F5" s="117">
        <v>61557</v>
      </c>
      <c r="G5" s="118"/>
      <c r="H5" s="119"/>
    </row>
    <row r="6" spans="1:8">
      <c r="A6" s="120"/>
      <c r="B6" s="121"/>
      <c r="C6" s="122"/>
      <c r="D6" s="123">
        <v>12706</v>
      </c>
      <c r="E6" s="124"/>
      <c r="F6" s="125">
        <v>32497</v>
      </c>
      <c r="G6" s="126"/>
      <c r="H6" s="127"/>
    </row>
    <row r="7" spans="1:8">
      <c r="A7" s="108" t="s">
        <v>509</v>
      </c>
      <c r="B7" s="113"/>
      <c r="C7" s="114"/>
      <c r="D7" s="115">
        <v>43206</v>
      </c>
      <c r="E7" s="116"/>
      <c r="F7" s="117">
        <v>69806</v>
      </c>
      <c r="G7" s="118"/>
      <c r="H7" s="119"/>
    </row>
    <row r="8" spans="1:8">
      <c r="A8" s="120"/>
      <c r="B8" s="121"/>
      <c r="C8" s="122"/>
      <c r="D8" s="123">
        <v>18119</v>
      </c>
      <c r="E8" s="124"/>
      <c r="F8" s="125">
        <v>32823</v>
      </c>
      <c r="G8" s="126"/>
      <c r="H8" s="127"/>
    </row>
    <row r="9" spans="1:8">
      <c r="A9" s="108" t="s">
        <v>510</v>
      </c>
      <c r="B9" s="113"/>
      <c r="C9" s="114"/>
      <c r="D9" s="115">
        <v>85431</v>
      </c>
      <c r="E9" s="116"/>
      <c r="F9" s="117">
        <v>74444</v>
      </c>
      <c r="G9" s="118"/>
      <c r="H9" s="119"/>
    </row>
    <row r="10" spans="1:8">
      <c r="A10" s="120"/>
      <c r="B10" s="121"/>
      <c r="C10" s="122"/>
      <c r="D10" s="123">
        <v>10236</v>
      </c>
      <c r="E10" s="124"/>
      <c r="F10" s="125">
        <v>34175</v>
      </c>
      <c r="G10" s="126"/>
      <c r="H10" s="127"/>
    </row>
    <row r="11" spans="1:8">
      <c r="A11" s="108" t="s">
        <v>511</v>
      </c>
      <c r="B11" s="113"/>
      <c r="C11" s="114"/>
      <c r="D11" s="115">
        <v>93715</v>
      </c>
      <c r="E11" s="116"/>
      <c r="F11" s="117">
        <v>85205</v>
      </c>
      <c r="G11" s="118"/>
      <c r="H11" s="119"/>
    </row>
    <row r="12" spans="1:8">
      <c r="A12" s="120"/>
      <c r="B12" s="121"/>
      <c r="C12" s="128"/>
      <c r="D12" s="123">
        <v>52158</v>
      </c>
      <c r="E12" s="124"/>
      <c r="F12" s="125">
        <v>38847</v>
      </c>
      <c r="G12" s="126"/>
      <c r="H12" s="127"/>
    </row>
    <row r="13" spans="1:8">
      <c r="A13" s="108"/>
      <c r="B13" s="113"/>
      <c r="C13" s="129"/>
      <c r="D13" s="130">
        <v>51253</v>
      </c>
      <c r="E13" s="131"/>
      <c r="F13" s="132">
        <v>71146</v>
      </c>
      <c r="G13" s="133"/>
      <c r="H13" s="119"/>
    </row>
    <row r="14" spans="1:8">
      <c r="A14" s="120"/>
      <c r="B14" s="121"/>
      <c r="C14" s="122"/>
      <c r="D14" s="123">
        <v>21750</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7.47</v>
      </c>
      <c r="C19" s="134">
        <f>ROUND(VALUE(SUBSTITUTE(実質収支比率等に係る経年分析!G$48,"▲","-")),2)</f>
        <v>8.8800000000000008</v>
      </c>
      <c r="D19" s="134">
        <f>ROUND(VALUE(SUBSTITUTE(実質収支比率等に係る経年分析!H$48,"▲","-")),2)</f>
        <v>6.92</v>
      </c>
      <c r="E19" s="134">
        <f>ROUND(VALUE(SUBSTITUTE(実質収支比率等に係る経年分析!I$48,"▲","-")),2)</f>
        <v>9</v>
      </c>
      <c r="F19" s="134">
        <f>ROUND(VALUE(SUBSTITUTE(実質収支比率等に係る経年分析!J$48,"▲","-")),2)</f>
        <v>5.83</v>
      </c>
    </row>
    <row r="20" spans="1:11">
      <c r="A20" s="134" t="s">
        <v>43</v>
      </c>
      <c r="B20" s="134">
        <f>ROUND(VALUE(SUBSTITUTE(実質収支比率等に係る経年分析!F$47,"▲","-")),2)</f>
        <v>40.56</v>
      </c>
      <c r="C20" s="134">
        <f>ROUND(VALUE(SUBSTITUTE(実質収支比率等に係る経年分析!G$47,"▲","-")),2)</f>
        <v>45.19</v>
      </c>
      <c r="D20" s="134">
        <f>ROUND(VALUE(SUBSTITUTE(実質収支比率等に係る経年分析!H$47,"▲","-")),2)</f>
        <v>48.98</v>
      </c>
      <c r="E20" s="134">
        <f>ROUND(VALUE(SUBSTITUTE(実質収支比率等に係る経年分析!I$47,"▲","-")),2)</f>
        <v>48.19</v>
      </c>
      <c r="F20" s="134">
        <f>ROUND(VALUE(SUBSTITUTE(実質収支比率等に係る経年分析!J$47,"▲","-")),2)</f>
        <v>49.15</v>
      </c>
    </row>
    <row r="21" spans="1:11">
      <c r="A21" s="134" t="s">
        <v>44</v>
      </c>
      <c r="B21" s="134">
        <f>IF(ISNUMBER(VALUE(SUBSTITUTE(実質収支比率等に係る経年分析!F$49,"▲","-"))),ROUND(VALUE(SUBSTITUTE(実質収支比率等に係る経年分析!F$49,"▲","-")),2),NA())</f>
        <v>6.54</v>
      </c>
      <c r="C21" s="134">
        <f>IF(ISNUMBER(VALUE(SUBSTITUTE(実質収支比率等に係る経年分析!G$49,"▲","-"))),ROUND(VALUE(SUBSTITUTE(実質収支比率等に係る経年分析!G$49,"▲","-")),2),NA())</f>
        <v>6.73</v>
      </c>
      <c r="D21" s="134">
        <f>IF(ISNUMBER(VALUE(SUBSTITUTE(実質収支比率等に係る経年分析!H$49,"▲","-"))),ROUND(VALUE(SUBSTITUTE(実質収支比率等に係る経年分析!H$49,"▲","-")),2),NA())</f>
        <v>1.99</v>
      </c>
      <c r="E21" s="134">
        <f>IF(ISNUMBER(VALUE(SUBSTITUTE(実質収支比率等に係る経年分析!I$49,"▲","-"))),ROUND(VALUE(SUBSTITUTE(実質収支比率等に係る経年分析!I$49,"▲","-")),2),NA())</f>
        <v>2.25</v>
      </c>
      <c r="F21" s="134">
        <f>IF(ISNUMBER(VALUE(SUBSTITUTE(実質収支比率等に係る経年分析!J$49,"▲","-"))),ROUND(VALUE(SUBSTITUTE(実質収支比率等に係る経年分析!J$49,"▲","-")),2),NA())</f>
        <v>-2.62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介護サービス事業会計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8.8699999999999992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5.94</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568</v>
      </c>
      <c r="E42" s="136"/>
      <c r="F42" s="136"/>
      <c r="G42" s="136">
        <f>'実質公債費比率（分子）の構造'!L$52</f>
        <v>564</v>
      </c>
      <c r="H42" s="136"/>
      <c r="I42" s="136"/>
      <c r="J42" s="136">
        <f>'実質公債費比率（分子）の構造'!M$52</f>
        <v>575</v>
      </c>
      <c r="K42" s="136"/>
      <c r="L42" s="136"/>
      <c r="M42" s="136">
        <f>'実質公債費比率（分子）の構造'!N$52</f>
        <v>593</v>
      </c>
      <c r="N42" s="136"/>
      <c r="O42" s="136"/>
      <c r="P42" s="136">
        <f>'実質公債費比率（分子）の構造'!O$52</f>
        <v>618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48</v>
      </c>
      <c r="C45" s="136"/>
      <c r="D45" s="136"/>
      <c r="E45" s="136">
        <f>'実質公債費比率（分子）の構造'!L$49</f>
        <v>42</v>
      </c>
      <c r="F45" s="136"/>
      <c r="G45" s="136"/>
      <c r="H45" s="136">
        <f>'実質公債費比率（分子）の構造'!M$49</f>
        <v>36</v>
      </c>
      <c r="I45" s="136"/>
      <c r="J45" s="136"/>
      <c r="K45" s="136">
        <f>'実質公債費比率（分子）の構造'!N$49</f>
        <v>39</v>
      </c>
      <c r="L45" s="136"/>
      <c r="M45" s="136"/>
      <c r="N45" s="136">
        <f>'実質公債費比率（分子）の構造'!O$49</f>
        <v>43</v>
      </c>
      <c r="O45" s="136"/>
      <c r="P45" s="136"/>
    </row>
    <row r="46" spans="1:16">
      <c r="A46" s="136" t="s">
        <v>55</v>
      </c>
      <c r="B46" s="136">
        <f>'実質公債費比率（分子）の構造'!K$48</f>
        <v>353</v>
      </c>
      <c r="C46" s="136"/>
      <c r="D46" s="136"/>
      <c r="E46" s="136">
        <f>'実質公債費比率（分子）の構造'!L$48</f>
        <v>327</v>
      </c>
      <c r="F46" s="136"/>
      <c r="G46" s="136"/>
      <c r="H46" s="136">
        <f>'実質公債費比率（分子）の構造'!M$48</f>
        <v>347</v>
      </c>
      <c r="I46" s="136"/>
      <c r="J46" s="136"/>
      <c r="K46" s="136">
        <f>'実質公債費比率（分子）の構造'!N$48</f>
        <v>356</v>
      </c>
      <c r="L46" s="136"/>
      <c r="M46" s="136"/>
      <c r="N46" s="136">
        <f>'実質公債費比率（分子）の構造'!O$48</f>
        <v>361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509</v>
      </c>
      <c r="C49" s="136"/>
      <c r="D49" s="136"/>
      <c r="E49" s="136">
        <f>'実質公債費比率（分子）の構造'!L$45</f>
        <v>527</v>
      </c>
      <c r="F49" s="136"/>
      <c r="G49" s="136"/>
      <c r="H49" s="136">
        <f>'実質公債費比率（分子）の構造'!M$45</f>
        <v>541</v>
      </c>
      <c r="I49" s="136"/>
      <c r="J49" s="136"/>
      <c r="K49" s="136">
        <f>'実質公債費比率（分子）の構造'!N$45</f>
        <v>557</v>
      </c>
      <c r="L49" s="136"/>
      <c r="M49" s="136"/>
      <c r="N49" s="136">
        <f>'実質公債費比率（分子）の構造'!O$45</f>
        <v>584</v>
      </c>
      <c r="O49" s="136"/>
      <c r="P49" s="136"/>
    </row>
    <row r="50" spans="1:16">
      <c r="A50" s="136" t="s">
        <v>59</v>
      </c>
      <c r="B50" s="136" t="e">
        <f>NA()</f>
        <v>#N/A</v>
      </c>
      <c r="C50" s="136">
        <f>IF(ISNUMBER('実質公債費比率（分子）の構造'!K$53),'実質公債費比率（分子）の構造'!K$53,NA())</f>
        <v>342</v>
      </c>
      <c r="D50" s="136" t="e">
        <f>NA()</f>
        <v>#N/A</v>
      </c>
      <c r="E50" s="136" t="e">
        <f>NA()</f>
        <v>#N/A</v>
      </c>
      <c r="F50" s="136">
        <f>IF(ISNUMBER('実質公債費比率（分子）の構造'!L$53),'実質公債費比率（分子）の構造'!L$53,NA())</f>
        <v>332</v>
      </c>
      <c r="G50" s="136" t="e">
        <f>NA()</f>
        <v>#N/A</v>
      </c>
      <c r="H50" s="136" t="e">
        <f>NA()</f>
        <v>#N/A</v>
      </c>
      <c r="I50" s="136">
        <f>IF(ISNUMBER('実質公債費比率（分子）の構造'!M$53),'実質公債費比率（分子）の構造'!M$53,NA())</f>
        <v>349</v>
      </c>
      <c r="J50" s="136" t="e">
        <f>NA()</f>
        <v>#N/A</v>
      </c>
      <c r="K50" s="136" t="e">
        <f>NA()</f>
        <v>#N/A</v>
      </c>
      <c r="L50" s="136">
        <f>IF(ISNUMBER('実質公債費比率（分子）の構造'!N$53),'実質公債費比率（分子）の構造'!N$53,NA())</f>
        <v>359</v>
      </c>
      <c r="M50" s="136" t="e">
        <f>NA()</f>
        <v>#N/A</v>
      </c>
      <c r="N50" s="136" t="e">
        <f>NA()</f>
        <v>#N/A</v>
      </c>
      <c r="O50" s="136">
        <f>IF(ISNUMBER('実質公債費比率（分子）の構造'!O$53),'実質公債費比率（分子）の構造'!O$53,NA())</f>
        <v>370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7107</v>
      </c>
      <c r="E56" s="135"/>
      <c r="F56" s="135"/>
      <c r="G56" s="135">
        <f>'将来負担比率（分子）の構造'!J$51</f>
        <v>7090</v>
      </c>
      <c r="H56" s="135"/>
      <c r="I56" s="135"/>
      <c r="J56" s="135">
        <f>'将来負担比率（分子）の構造'!K$51</f>
        <v>7043</v>
      </c>
      <c r="K56" s="135"/>
      <c r="L56" s="135"/>
      <c r="M56" s="135">
        <f>'将来負担比率（分子）の構造'!L$51</f>
        <v>7135</v>
      </c>
      <c r="N56" s="135"/>
      <c r="O56" s="135"/>
      <c r="P56" s="135">
        <f>'将来負担比率（分子）の構造'!M$51</f>
        <v>7124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3345</v>
      </c>
      <c r="E58" s="135"/>
      <c r="F58" s="135"/>
      <c r="G58" s="135">
        <f>'将来負担比率（分子）の構造'!J$49</f>
        <v>3530</v>
      </c>
      <c r="H58" s="135"/>
      <c r="I58" s="135"/>
      <c r="J58" s="135">
        <f>'将来負担比率（分子）の構造'!K$49</f>
        <v>4046</v>
      </c>
      <c r="K58" s="135"/>
      <c r="L58" s="135"/>
      <c r="M58" s="135">
        <f>'将来負担比率（分子）の構造'!L$49</f>
        <v>3953</v>
      </c>
      <c r="N58" s="135"/>
      <c r="O58" s="135"/>
      <c r="P58" s="135">
        <f>'将来負担比率（分子）の構造'!M$49</f>
        <v>3653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605</v>
      </c>
      <c r="C62" s="135"/>
      <c r="D62" s="135"/>
      <c r="E62" s="135">
        <f>'将来負担比率（分子）の構造'!J$45</f>
        <v>611</v>
      </c>
      <c r="F62" s="135"/>
      <c r="G62" s="135"/>
      <c r="H62" s="135">
        <f>'将来負担比率（分子）の構造'!K$45</f>
        <v>659</v>
      </c>
      <c r="I62" s="135"/>
      <c r="J62" s="135"/>
      <c r="K62" s="135">
        <f>'将来負担比率（分子）の構造'!L$45</f>
        <v>664</v>
      </c>
      <c r="L62" s="135"/>
      <c r="M62" s="135"/>
      <c r="N62" s="135">
        <f>'将来負担比率（分子）の構造'!M$45</f>
        <v>646</v>
      </c>
      <c r="O62" s="135"/>
      <c r="P62" s="135"/>
    </row>
    <row r="63" spans="1:16">
      <c r="A63" s="135" t="s">
        <v>28</v>
      </c>
      <c r="B63" s="135">
        <f>'将来負担比率（分子）の構造'!I$44</f>
        <v>270</v>
      </c>
      <c r="C63" s="135"/>
      <c r="D63" s="135"/>
      <c r="E63" s="135">
        <f>'将来負担比率（分子）の構造'!J$44</f>
        <v>259</v>
      </c>
      <c r="F63" s="135"/>
      <c r="G63" s="135"/>
      <c r="H63" s="135">
        <f>'将来負担比率（分子）の構造'!K$44</f>
        <v>254</v>
      </c>
      <c r="I63" s="135"/>
      <c r="J63" s="135"/>
      <c r="K63" s="135">
        <f>'将来負担比率（分子）の構造'!L$44</f>
        <v>221</v>
      </c>
      <c r="L63" s="135"/>
      <c r="M63" s="135"/>
      <c r="N63" s="135">
        <f>'将来負担比率（分子）の構造'!M$44</f>
        <v>206</v>
      </c>
      <c r="O63" s="135"/>
      <c r="P63" s="135"/>
    </row>
    <row r="64" spans="1:16">
      <c r="A64" s="135" t="s">
        <v>27</v>
      </c>
      <c r="B64" s="135">
        <f>'将来負担比率（分子）の構造'!I$43</f>
        <v>4462</v>
      </c>
      <c r="C64" s="135"/>
      <c r="D64" s="135"/>
      <c r="E64" s="135">
        <f>'将来負担比率（分子）の構造'!J$43</f>
        <v>4348</v>
      </c>
      <c r="F64" s="135"/>
      <c r="G64" s="135"/>
      <c r="H64" s="135">
        <f>'将来負担比率（分子）の構造'!K$43</f>
        <v>4018</v>
      </c>
      <c r="I64" s="135"/>
      <c r="J64" s="135"/>
      <c r="K64" s="135">
        <f>'将来負担比率（分子）の構造'!L$43</f>
        <v>3832</v>
      </c>
      <c r="L64" s="135"/>
      <c r="M64" s="135"/>
      <c r="N64" s="135">
        <f>'将来負担比率（分子）の構造'!M$43</f>
        <v>3672</v>
      </c>
      <c r="O64" s="135"/>
      <c r="P64" s="135"/>
    </row>
    <row r="65" spans="1:16">
      <c r="A65" s="135" t="s">
        <v>26</v>
      </c>
      <c r="B65" s="135">
        <f>'将来負担比率（分子）の構造'!I$42</f>
        <v>9</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5806</v>
      </c>
      <c r="C66" s="135"/>
      <c r="D66" s="135"/>
      <c r="E66" s="135">
        <f>'将来負担比率（分子）の構造'!J$41</f>
        <v>5727</v>
      </c>
      <c r="F66" s="135"/>
      <c r="G66" s="135"/>
      <c r="H66" s="135">
        <f>'将来負担比率（分子）の構造'!K$41</f>
        <v>5906</v>
      </c>
      <c r="I66" s="135"/>
      <c r="J66" s="135"/>
      <c r="K66" s="135">
        <f>'将来負担比率（分子）の構造'!L$41</f>
        <v>6188</v>
      </c>
      <c r="L66" s="135"/>
      <c r="M66" s="135"/>
      <c r="N66" s="135">
        <f>'将来負担比率（分子）の構造'!M$41</f>
        <v>6786</v>
      </c>
      <c r="O66" s="135"/>
      <c r="P66" s="135"/>
    </row>
    <row r="67" spans="1:16">
      <c r="A67" s="135" t="s">
        <v>63</v>
      </c>
      <c r="B67" s="135" t="e">
        <f>NA()</f>
        <v>#N/A</v>
      </c>
      <c r="C67" s="135">
        <f>IF(ISNUMBER('将来負担比率（分子）の構造'!I$52), IF('将来負担比率（分子）の構造'!I$52 &lt; 0, 0, '将来負担比率（分子）の構造'!I$52), NA())</f>
        <v>700</v>
      </c>
      <c r="D67" s="135" t="e">
        <f>NA()</f>
        <v>#N/A</v>
      </c>
      <c r="E67" s="135" t="e">
        <f>NA()</f>
        <v>#N/A</v>
      </c>
      <c r="F67" s="135">
        <f>IF(ISNUMBER('将来負担比率（分子）の構造'!J$52), IF('将来負担比率（分子）の構造'!J$52 &lt; 0, 0, '将来負担比率（分子）の構造'!J$52), NA())</f>
        <v>325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532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2230062</v>
      </c>
      <c r="S5" s="639"/>
      <c r="T5" s="639"/>
      <c r="U5" s="639"/>
      <c r="V5" s="639"/>
      <c r="W5" s="639"/>
      <c r="X5" s="639"/>
      <c r="Y5" s="686"/>
      <c r="Z5" s="699">
        <v>30.9</v>
      </c>
      <c r="AA5" s="699"/>
      <c r="AB5" s="699"/>
      <c r="AC5" s="699"/>
      <c r="AD5" s="700">
        <v>2230062</v>
      </c>
      <c r="AE5" s="700"/>
      <c r="AF5" s="700"/>
      <c r="AG5" s="700"/>
      <c r="AH5" s="700"/>
      <c r="AI5" s="700"/>
      <c r="AJ5" s="700"/>
      <c r="AK5" s="700"/>
      <c r="AL5" s="687">
        <v>61.3</v>
      </c>
      <c r="AM5" s="656"/>
      <c r="AN5" s="656"/>
      <c r="AO5" s="688"/>
      <c r="AP5" s="675" t="s">
        <v>209</v>
      </c>
      <c r="AQ5" s="676"/>
      <c r="AR5" s="676"/>
      <c r="AS5" s="676"/>
      <c r="AT5" s="676"/>
      <c r="AU5" s="676"/>
      <c r="AV5" s="676"/>
      <c r="AW5" s="676"/>
      <c r="AX5" s="676"/>
      <c r="AY5" s="676"/>
      <c r="AZ5" s="676"/>
      <c r="BA5" s="676"/>
      <c r="BB5" s="676"/>
      <c r="BC5" s="676"/>
      <c r="BD5" s="676"/>
      <c r="BE5" s="676"/>
      <c r="BF5" s="677"/>
      <c r="BG5" s="588">
        <v>2230062</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46224</v>
      </c>
      <c r="S6" s="589"/>
      <c r="T6" s="589"/>
      <c r="U6" s="589"/>
      <c r="V6" s="589"/>
      <c r="W6" s="589"/>
      <c r="X6" s="589"/>
      <c r="Y6" s="590"/>
      <c r="Z6" s="641">
        <v>0.6</v>
      </c>
      <c r="AA6" s="641"/>
      <c r="AB6" s="641"/>
      <c r="AC6" s="641"/>
      <c r="AD6" s="642">
        <v>46224</v>
      </c>
      <c r="AE6" s="642"/>
      <c r="AF6" s="642"/>
      <c r="AG6" s="642"/>
      <c r="AH6" s="642"/>
      <c r="AI6" s="642"/>
      <c r="AJ6" s="642"/>
      <c r="AK6" s="642"/>
      <c r="AL6" s="611">
        <v>1.3</v>
      </c>
      <c r="AM6" s="643"/>
      <c r="AN6" s="643"/>
      <c r="AO6" s="644"/>
      <c r="AP6" s="585" t="s">
        <v>215</v>
      </c>
      <c r="AQ6" s="586"/>
      <c r="AR6" s="586"/>
      <c r="AS6" s="586"/>
      <c r="AT6" s="586"/>
      <c r="AU6" s="586"/>
      <c r="AV6" s="586"/>
      <c r="AW6" s="586"/>
      <c r="AX6" s="586"/>
      <c r="AY6" s="586"/>
      <c r="AZ6" s="586"/>
      <c r="BA6" s="586"/>
      <c r="BB6" s="586"/>
      <c r="BC6" s="586"/>
      <c r="BD6" s="586"/>
      <c r="BE6" s="586"/>
      <c r="BF6" s="587"/>
      <c r="BG6" s="588">
        <v>2230062</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70609</v>
      </c>
      <c r="CS6" s="589"/>
      <c r="CT6" s="589"/>
      <c r="CU6" s="589"/>
      <c r="CV6" s="589"/>
      <c r="CW6" s="589"/>
      <c r="CX6" s="589"/>
      <c r="CY6" s="590"/>
      <c r="CZ6" s="641">
        <v>1</v>
      </c>
      <c r="DA6" s="641"/>
      <c r="DB6" s="641"/>
      <c r="DC6" s="641"/>
      <c r="DD6" s="594" t="s">
        <v>210</v>
      </c>
      <c r="DE6" s="589"/>
      <c r="DF6" s="589"/>
      <c r="DG6" s="589"/>
      <c r="DH6" s="589"/>
      <c r="DI6" s="589"/>
      <c r="DJ6" s="589"/>
      <c r="DK6" s="589"/>
      <c r="DL6" s="589"/>
      <c r="DM6" s="589"/>
      <c r="DN6" s="589"/>
      <c r="DO6" s="589"/>
      <c r="DP6" s="590"/>
      <c r="DQ6" s="594">
        <v>70609</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5288</v>
      </c>
      <c r="S7" s="589"/>
      <c r="T7" s="589"/>
      <c r="U7" s="589"/>
      <c r="V7" s="589"/>
      <c r="W7" s="589"/>
      <c r="X7" s="589"/>
      <c r="Y7" s="590"/>
      <c r="Z7" s="641">
        <v>0.1</v>
      </c>
      <c r="AA7" s="641"/>
      <c r="AB7" s="641"/>
      <c r="AC7" s="641"/>
      <c r="AD7" s="642">
        <v>5288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1026340</v>
      </c>
      <c r="BH7" s="589"/>
      <c r="BI7" s="589"/>
      <c r="BJ7" s="589"/>
      <c r="BK7" s="589"/>
      <c r="BL7" s="589"/>
      <c r="BM7" s="589"/>
      <c r="BN7" s="590"/>
      <c r="BO7" s="641">
        <v>46</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1639876</v>
      </c>
      <c r="CS7" s="589"/>
      <c r="CT7" s="589"/>
      <c r="CU7" s="589"/>
      <c r="CV7" s="589"/>
      <c r="CW7" s="589"/>
      <c r="CX7" s="589"/>
      <c r="CY7" s="590"/>
      <c r="CZ7" s="641">
        <v>23.7</v>
      </c>
      <c r="DA7" s="641"/>
      <c r="DB7" s="641"/>
      <c r="DC7" s="641"/>
      <c r="DD7" s="594">
        <v>785539</v>
      </c>
      <c r="DE7" s="589"/>
      <c r="DF7" s="589"/>
      <c r="DG7" s="589"/>
      <c r="DH7" s="589"/>
      <c r="DI7" s="589"/>
      <c r="DJ7" s="589"/>
      <c r="DK7" s="589"/>
      <c r="DL7" s="589"/>
      <c r="DM7" s="589"/>
      <c r="DN7" s="589"/>
      <c r="DO7" s="589"/>
      <c r="DP7" s="590"/>
      <c r="DQ7" s="594">
        <v>820679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15992</v>
      </c>
      <c r="S8" s="589"/>
      <c r="T8" s="589"/>
      <c r="U8" s="589"/>
      <c r="V8" s="589"/>
      <c r="W8" s="589"/>
      <c r="X8" s="589"/>
      <c r="Y8" s="590"/>
      <c r="Z8" s="641">
        <v>0.2</v>
      </c>
      <c r="AA8" s="641"/>
      <c r="AB8" s="641"/>
      <c r="AC8" s="641"/>
      <c r="AD8" s="642">
        <v>15992</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31053</v>
      </c>
      <c r="BH8" s="589"/>
      <c r="BI8" s="589"/>
      <c r="BJ8" s="589"/>
      <c r="BK8" s="589"/>
      <c r="BL8" s="589"/>
      <c r="BM8" s="589"/>
      <c r="BN8" s="590"/>
      <c r="BO8" s="641">
        <v>1.4</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2077495</v>
      </c>
      <c r="CS8" s="589"/>
      <c r="CT8" s="589"/>
      <c r="CU8" s="589"/>
      <c r="CV8" s="589"/>
      <c r="CW8" s="589"/>
      <c r="CX8" s="589"/>
      <c r="CY8" s="590"/>
      <c r="CZ8" s="641">
        <v>30</v>
      </c>
      <c r="DA8" s="641"/>
      <c r="DB8" s="641"/>
      <c r="DC8" s="641"/>
      <c r="DD8" s="594">
        <v>4311</v>
      </c>
      <c r="DE8" s="589"/>
      <c r="DF8" s="589"/>
      <c r="DG8" s="589"/>
      <c r="DH8" s="589"/>
      <c r="DI8" s="589"/>
      <c r="DJ8" s="589"/>
      <c r="DK8" s="589"/>
      <c r="DL8" s="589"/>
      <c r="DM8" s="589"/>
      <c r="DN8" s="589"/>
      <c r="DO8" s="589"/>
      <c r="DP8" s="590"/>
      <c r="DQ8" s="594">
        <v>1159864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7739</v>
      </c>
      <c r="S9" s="589"/>
      <c r="T9" s="589"/>
      <c r="U9" s="589"/>
      <c r="V9" s="589"/>
      <c r="W9" s="589"/>
      <c r="X9" s="589"/>
      <c r="Y9" s="590"/>
      <c r="Z9" s="641">
        <v>0.1</v>
      </c>
      <c r="AA9" s="641"/>
      <c r="AB9" s="641"/>
      <c r="AC9" s="641"/>
      <c r="AD9" s="642">
        <v>7739</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866286</v>
      </c>
      <c r="BH9" s="589"/>
      <c r="BI9" s="589"/>
      <c r="BJ9" s="589"/>
      <c r="BK9" s="589"/>
      <c r="BL9" s="589"/>
      <c r="BM9" s="589"/>
      <c r="BN9" s="590"/>
      <c r="BO9" s="641">
        <v>38.799999999999997</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413906</v>
      </c>
      <c r="CS9" s="589"/>
      <c r="CT9" s="589"/>
      <c r="CU9" s="589"/>
      <c r="CV9" s="589"/>
      <c r="CW9" s="589"/>
      <c r="CX9" s="589"/>
      <c r="CY9" s="590"/>
      <c r="CZ9" s="641">
        <v>6</v>
      </c>
      <c r="DA9" s="641"/>
      <c r="DB9" s="641"/>
      <c r="DC9" s="641"/>
      <c r="DD9" s="594">
        <v>920</v>
      </c>
      <c r="DE9" s="589"/>
      <c r="DF9" s="589"/>
      <c r="DG9" s="589"/>
      <c r="DH9" s="589"/>
      <c r="DI9" s="589"/>
      <c r="DJ9" s="589"/>
      <c r="DK9" s="589"/>
      <c r="DL9" s="589"/>
      <c r="DM9" s="589"/>
      <c r="DN9" s="589"/>
      <c r="DO9" s="589"/>
      <c r="DP9" s="590"/>
      <c r="DQ9" s="594">
        <v>375847</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186028</v>
      </c>
      <c r="S10" s="589"/>
      <c r="T10" s="589"/>
      <c r="U10" s="589"/>
      <c r="V10" s="589"/>
      <c r="W10" s="589"/>
      <c r="X10" s="589"/>
      <c r="Y10" s="590"/>
      <c r="Z10" s="641">
        <v>2.6</v>
      </c>
      <c r="AA10" s="641"/>
      <c r="AB10" s="641"/>
      <c r="AC10" s="641"/>
      <c r="AD10" s="642">
        <v>186028</v>
      </c>
      <c r="AE10" s="642"/>
      <c r="AF10" s="642"/>
      <c r="AG10" s="642"/>
      <c r="AH10" s="642"/>
      <c r="AI10" s="642"/>
      <c r="AJ10" s="642"/>
      <c r="AK10" s="642"/>
      <c r="AL10" s="611">
        <v>5.0999999999999996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51846</v>
      </c>
      <c r="BH10" s="589"/>
      <c r="BI10" s="589"/>
      <c r="BJ10" s="589"/>
      <c r="BK10" s="589"/>
      <c r="BL10" s="589"/>
      <c r="BM10" s="589"/>
      <c r="BN10" s="590"/>
      <c r="BO10" s="641">
        <v>2.2999999999999998</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13124</v>
      </c>
      <c r="CS10" s="589"/>
      <c r="CT10" s="589"/>
      <c r="CU10" s="589"/>
      <c r="CV10" s="589"/>
      <c r="CW10" s="589"/>
      <c r="CX10" s="589"/>
      <c r="CY10" s="590"/>
      <c r="CZ10" s="641">
        <v>0.2</v>
      </c>
      <c r="DA10" s="641"/>
      <c r="DB10" s="641"/>
      <c r="DC10" s="641"/>
      <c r="DD10" s="594">
        <v>518</v>
      </c>
      <c r="DE10" s="589"/>
      <c r="DF10" s="589"/>
      <c r="DG10" s="589"/>
      <c r="DH10" s="589"/>
      <c r="DI10" s="589"/>
      <c r="DJ10" s="589"/>
      <c r="DK10" s="589"/>
      <c r="DL10" s="589"/>
      <c r="DM10" s="589"/>
      <c r="DN10" s="589"/>
      <c r="DO10" s="589"/>
      <c r="DP10" s="590"/>
      <c r="DQ10" s="594">
        <v>12967</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77155</v>
      </c>
      <c r="BH11" s="589"/>
      <c r="BI11" s="589"/>
      <c r="BJ11" s="589"/>
      <c r="BK11" s="589"/>
      <c r="BL11" s="589"/>
      <c r="BM11" s="589"/>
      <c r="BN11" s="590"/>
      <c r="BO11" s="641">
        <v>3.5</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25565</v>
      </c>
      <c r="CS11" s="589"/>
      <c r="CT11" s="589"/>
      <c r="CU11" s="589"/>
      <c r="CV11" s="589"/>
      <c r="CW11" s="589"/>
      <c r="CX11" s="589"/>
      <c r="CY11" s="590"/>
      <c r="CZ11" s="641">
        <v>0.4</v>
      </c>
      <c r="DA11" s="641"/>
      <c r="DB11" s="641"/>
      <c r="DC11" s="641"/>
      <c r="DD11" s="594" t="s">
        <v>113</v>
      </c>
      <c r="DE11" s="589"/>
      <c r="DF11" s="589"/>
      <c r="DG11" s="589"/>
      <c r="DH11" s="589"/>
      <c r="DI11" s="589"/>
      <c r="DJ11" s="589"/>
      <c r="DK11" s="589"/>
      <c r="DL11" s="589"/>
      <c r="DM11" s="589"/>
      <c r="DN11" s="589"/>
      <c r="DO11" s="589"/>
      <c r="DP11" s="590"/>
      <c r="DQ11" s="594">
        <v>21095</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1026976</v>
      </c>
      <c r="BH12" s="589"/>
      <c r="BI12" s="589"/>
      <c r="BJ12" s="589"/>
      <c r="BK12" s="589"/>
      <c r="BL12" s="589"/>
      <c r="BM12" s="589"/>
      <c r="BN12" s="590"/>
      <c r="BO12" s="641">
        <v>46.1</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20706</v>
      </c>
      <c r="CS12" s="589"/>
      <c r="CT12" s="589"/>
      <c r="CU12" s="589"/>
      <c r="CV12" s="589"/>
      <c r="CW12" s="589"/>
      <c r="CX12" s="589"/>
      <c r="CY12" s="590"/>
      <c r="CZ12" s="641">
        <v>0.3</v>
      </c>
      <c r="DA12" s="641"/>
      <c r="DB12" s="641"/>
      <c r="DC12" s="641"/>
      <c r="DD12" s="594" t="s">
        <v>113</v>
      </c>
      <c r="DE12" s="589"/>
      <c r="DF12" s="589"/>
      <c r="DG12" s="589"/>
      <c r="DH12" s="589"/>
      <c r="DI12" s="589"/>
      <c r="DJ12" s="589"/>
      <c r="DK12" s="589"/>
      <c r="DL12" s="589"/>
      <c r="DM12" s="589"/>
      <c r="DN12" s="589"/>
      <c r="DO12" s="589"/>
      <c r="DP12" s="590"/>
      <c r="DQ12" s="594">
        <v>20669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5435</v>
      </c>
      <c r="S13" s="589"/>
      <c r="T13" s="589"/>
      <c r="U13" s="589"/>
      <c r="V13" s="589"/>
      <c r="W13" s="589"/>
      <c r="X13" s="589"/>
      <c r="Y13" s="590"/>
      <c r="Z13" s="641">
        <v>0.1</v>
      </c>
      <c r="AA13" s="641"/>
      <c r="AB13" s="641"/>
      <c r="AC13" s="641"/>
      <c r="AD13" s="642">
        <v>5435</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997247</v>
      </c>
      <c r="BH13" s="589"/>
      <c r="BI13" s="589"/>
      <c r="BJ13" s="589"/>
      <c r="BK13" s="589"/>
      <c r="BL13" s="589"/>
      <c r="BM13" s="589"/>
      <c r="BN13" s="590"/>
      <c r="BO13" s="641">
        <v>44.7</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1254401</v>
      </c>
      <c r="CS13" s="589"/>
      <c r="CT13" s="589"/>
      <c r="CU13" s="589"/>
      <c r="CV13" s="589"/>
      <c r="CW13" s="589"/>
      <c r="CX13" s="589"/>
      <c r="CY13" s="590"/>
      <c r="CZ13" s="641">
        <v>18.100000000000001</v>
      </c>
      <c r="DA13" s="641"/>
      <c r="DB13" s="641"/>
      <c r="DC13" s="641"/>
      <c r="DD13" s="594">
        <v>826030</v>
      </c>
      <c r="DE13" s="589"/>
      <c r="DF13" s="589"/>
      <c r="DG13" s="589"/>
      <c r="DH13" s="589"/>
      <c r="DI13" s="589"/>
      <c r="DJ13" s="589"/>
      <c r="DK13" s="589"/>
      <c r="DL13" s="589"/>
      <c r="DM13" s="589"/>
      <c r="DN13" s="589"/>
      <c r="DO13" s="589"/>
      <c r="DP13" s="590"/>
      <c r="DQ13" s="594">
        <v>535471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34048</v>
      </c>
      <c r="BH14" s="589"/>
      <c r="BI14" s="589"/>
      <c r="BJ14" s="589"/>
      <c r="BK14" s="589"/>
      <c r="BL14" s="589"/>
      <c r="BM14" s="589"/>
      <c r="BN14" s="590"/>
      <c r="BO14" s="641">
        <v>1.5</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241061</v>
      </c>
      <c r="CS14" s="589"/>
      <c r="CT14" s="589"/>
      <c r="CU14" s="589"/>
      <c r="CV14" s="589"/>
      <c r="CW14" s="589"/>
      <c r="CX14" s="589"/>
      <c r="CY14" s="590"/>
      <c r="CZ14" s="641">
        <v>3.5</v>
      </c>
      <c r="DA14" s="641"/>
      <c r="DB14" s="641"/>
      <c r="DC14" s="641"/>
      <c r="DD14" s="594">
        <v>1307</v>
      </c>
      <c r="DE14" s="589"/>
      <c r="DF14" s="589"/>
      <c r="DG14" s="589"/>
      <c r="DH14" s="589"/>
      <c r="DI14" s="589"/>
      <c r="DJ14" s="589"/>
      <c r="DK14" s="589"/>
      <c r="DL14" s="589"/>
      <c r="DM14" s="589"/>
      <c r="DN14" s="589"/>
      <c r="DO14" s="589"/>
      <c r="DP14" s="590"/>
      <c r="DQ14" s="594">
        <v>239578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12588</v>
      </c>
      <c r="S15" s="589"/>
      <c r="T15" s="589"/>
      <c r="U15" s="589"/>
      <c r="V15" s="589"/>
      <c r="W15" s="589"/>
      <c r="X15" s="589"/>
      <c r="Y15" s="590"/>
      <c r="Z15" s="641">
        <v>0.2</v>
      </c>
      <c r="AA15" s="641"/>
      <c r="AB15" s="641"/>
      <c r="AC15" s="641"/>
      <c r="AD15" s="642">
        <v>12588</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142698</v>
      </c>
      <c r="BH15" s="589"/>
      <c r="BI15" s="589"/>
      <c r="BJ15" s="589"/>
      <c r="BK15" s="589"/>
      <c r="BL15" s="589"/>
      <c r="BM15" s="589"/>
      <c r="BN15" s="590"/>
      <c r="BO15" s="641">
        <v>6.4</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594953</v>
      </c>
      <c r="CS15" s="589"/>
      <c r="CT15" s="589"/>
      <c r="CU15" s="589"/>
      <c r="CV15" s="589"/>
      <c r="CW15" s="589"/>
      <c r="CX15" s="589"/>
      <c r="CY15" s="590"/>
      <c r="CZ15" s="641">
        <v>8.6</v>
      </c>
      <c r="DA15" s="641"/>
      <c r="DB15" s="641"/>
      <c r="DC15" s="641"/>
      <c r="DD15" s="594">
        <v>105271</v>
      </c>
      <c r="DE15" s="589"/>
      <c r="DF15" s="589"/>
      <c r="DG15" s="589"/>
      <c r="DH15" s="589"/>
      <c r="DI15" s="589"/>
      <c r="DJ15" s="589"/>
      <c r="DK15" s="589"/>
      <c r="DL15" s="589"/>
      <c r="DM15" s="589"/>
      <c r="DN15" s="589"/>
      <c r="DO15" s="589"/>
      <c r="DP15" s="590"/>
      <c r="DQ15" s="594">
        <v>479434</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1183544</v>
      </c>
      <c r="S16" s="589"/>
      <c r="T16" s="589"/>
      <c r="U16" s="589"/>
      <c r="V16" s="589"/>
      <c r="W16" s="589"/>
      <c r="X16" s="589"/>
      <c r="Y16" s="590"/>
      <c r="Z16" s="641">
        <v>16.399999999999999</v>
      </c>
      <c r="AA16" s="641"/>
      <c r="AB16" s="641"/>
      <c r="AC16" s="641"/>
      <c r="AD16" s="642">
        <v>1111029</v>
      </c>
      <c r="AE16" s="642"/>
      <c r="AF16" s="642"/>
      <c r="AG16" s="642"/>
      <c r="AH16" s="642"/>
      <c r="AI16" s="642"/>
      <c r="AJ16" s="642"/>
      <c r="AK16" s="642"/>
      <c r="AL16" s="611">
        <v>30.5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1111029</v>
      </c>
      <c r="S17" s="589"/>
      <c r="T17" s="589"/>
      <c r="U17" s="589"/>
      <c r="V17" s="589"/>
      <c r="W17" s="589"/>
      <c r="X17" s="589"/>
      <c r="Y17" s="590"/>
      <c r="Z17" s="641">
        <v>15.4</v>
      </c>
      <c r="AA17" s="641"/>
      <c r="AB17" s="641"/>
      <c r="AC17" s="641"/>
      <c r="AD17" s="642">
        <v>1111029</v>
      </c>
      <c r="AE17" s="642"/>
      <c r="AF17" s="642"/>
      <c r="AG17" s="642"/>
      <c r="AH17" s="642"/>
      <c r="AI17" s="642"/>
      <c r="AJ17" s="642"/>
      <c r="AK17" s="642"/>
      <c r="AL17" s="611">
        <v>30.5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571744</v>
      </c>
      <c r="CS17" s="589"/>
      <c r="CT17" s="589"/>
      <c r="CU17" s="589"/>
      <c r="CV17" s="589"/>
      <c r="CW17" s="589"/>
      <c r="CX17" s="589"/>
      <c r="CY17" s="590"/>
      <c r="CZ17" s="641">
        <v>8.3000000000000007</v>
      </c>
      <c r="DA17" s="641"/>
      <c r="DB17" s="641"/>
      <c r="DC17" s="641"/>
      <c r="DD17" s="594" t="s">
        <v>113</v>
      </c>
      <c r="DE17" s="589"/>
      <c r="DF17" s="589"/>
      <c r="DG17" s="589"/>
      <c r="DH17" s="589"/>
      <c r="DI17" s="589"/>
      <c r="DJ17" s="589"/>
      <c r="DK17" s="589"/>
      <c r="DL17" s="589"/>
      <c r="DM17" s="589"/>
      <c r="DN17" s="589"/>
      <c r="DO17" s="589"/>
      <c r="DP17" s="590"/>
      <c r="DQ17" s="594">
        <v>571744</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72515</v>
      </c>
      <c r="S18" s="589"/>
      <c r="T18" s="589"/>
      <c r="U18" s="589"/>
      <c r="V18" s="589"/>
      <c r="W18" s="589"/>
      <c r="X18" s="589"/>
      <c r="Y18" s="590"/>
      <c r="Z18" s="641">
        <v>1</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3692900</v>
      </c>
      <c r="S20" s="589"/>
      <c r="T20" s="589"/>
      <c r="U20" s="589"/>
      <c r="V20" s="589"/>
      <c r="W20" s="589"/>
      <c r="X20" s="589"/>
      <c r="Y20" s="590"/>
      <c r="Z20" s="641">
        <v>51.1</v>
      </c>
      <c r="AA20" s="641"/>
      <c r="AB20" s="641"/>
      <c r="AC20" s="641"/>
      <c r="AD20" s="642">
        <v>3620385</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6923440</v>
      </c>
      <c r="CS20" s="589"/>
      <c r="CT20" s="589"/>
      <c r="CU20" s="589"/>
      <c r="CV20" s="589"/>
      <c r="CW20" s="589"/>
      <c r="CX20" s="589"/>
      <c r="CY20" s="590"/>
      <c r="CZ20" s="641">
        <v>100</v>
      </c>
      <c r="DA20" s="641"/>
      <c r="DB20" s="641"/>
      <c r="DC20" s="641"/>
      <c r="DD20" s="594">
        <v>1723896</v>
      </c>
      <c r="DE20" s="589"/>
      <c r="DF20" s="589"/>
      <c r="DG20" s="589"/>
      <c r="DH20" s="589"/>
      <c r="DI20" s="589"/>
      <c r="DJ20" s="589"/>
      <c r="DK20" s="589"/>
      <c r="DL20" s="589"/>
      <c r="DM20" s="589"/>
      <c r="DN20" s="589"/>
      <c r="DO20" s="589"/>
      <c r="DP20" s="590"/>
      <c r="DQ20" s="594">
        <v>4307957</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3491</v>
      </c>
      <c r="S21" s="589"/>
      <c r="T21" s="589"/>
      <c r="U21" s="589"/>
      <c r="V21" s="589"/>
      <c r="W21" s="589"/>
      <c r="X21" s="589"/>
      <c r="Y21" s="590"/>
      <c r="Z21" s="641">
        <v>0</v>
      </c>
      <c r="AA21" s="641"/>
      <c r="AB21" s="641"/>
      <c r="AC21" s="641"/>
      <c r="AD21" s="642">
        <v>3491</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16397</v>
      </c>
      <c r="S22" s="589"/>
      <c r="T22" s="589"/>
      <c r="U22" s="589"/>
      <c r="V22" s="589"/>
      <c r="W22" s="589"/>
      <c r="X22" s="589"/>
      <c r="Y22" s="590"/>
      <c r="Z22" s="641">
        <v>0.2</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100151</v>
      </c>
      <c r="S23" s="589"/>
      <c r="T23" s="589"/>
      <c r="U23" s="589"/>
      <c r="V23" s="589"/>
      <c r="W23" s="589"/>
      <c r="X23" s="589"/>
      <c r="Y23" s="590"/>
      <c r="Z23" s="641">
        <v>1.4</v>
      </c>
      <c r="AA23" s="641"/>
      <c r="AB23" s="641"/>
      <c r="AC23" s="641"/>
      <c r="AD23" s="642">
        <v>9113</v>
      </c>
      <c r="AE23" s="642"/>
      <c r="AF23" s="642"/>
      <c r="AG23" s="642"/>
      <c r="AH23" s="642"/>
      <c r="AI23" s="642"/>
      <c r="AJ23" s="642"/>
      <c r="AK23" s="642"/>
      <c r="AL23" s="611">
        <v>0.3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54309</v>
      </c>
      <c r="S24" s="589"/>
      <c r="T24" s="589"/>
      <c r="U24" s="589"/>
      <c r="V24" s="589"/>
      <c r="W24" s="589"/>
      <c r="X24" s="589"/>
      <c r="Y24" s="590"/>
      <c r="Z24" s="641">
        <v>0.8</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2488079</v>
      </c>
      <c r="CS24" s="639"/>
      <c r="CT24" s="639"/>
      <c r="CU24" s="639"/>
      <c r="CV24" s="639"/>
      <c r="CW24" s="639"/>
      <c r="CX24" s="639"/>
      <c r="CY24" s="686"/>
      <c r="CZ24" s="690">
        <v>35.9</v>
      </c>
      <c r="DA24" s="691"/>
      <c r="DB24" s="691"/>
      <c r="DC24" s="692"/>
      <c r="DD24" s="685">
        <v>1765366</v>
      </c>
      <c r="DE24" s="639"/>
      <c r="DF24" s="639"/>
      <c r="DG24" s="639"/>
      <c r="DH24" s="639"/>
      <c r="DI24" s="639"/>
      <c r="DJ24" s="639"/>
      <c r="DK24" s="686"/>
      <c r="DL24" s="685">
        <v>1756062</v>
      </c>
      <c r="DM24" s="639"/>
      <c r="DN24" s="639"/>
      <c r="DO24" s="639"/>
      <c r="DP24" s="639"/>
      <c r="DQ24" s="639"/>
      <c r="DR24" s="639"/>
      <c r="DS24" s="639"/>
      <c r="DT24" s="639"/>
      <c r="DU24" s="639"/>
      <c r="DV24" s="686"/>
      <c r="DW24" s="687">
        <v>44.3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914895</v>
      </c>
      <c r="S25" s="589"/>
      <c r="T25" s="589"/>
      <c r="U25" s="589"/>
      <c r="V25" s="589"/>
      <c r="W25" s="589"/>
      <c r="X25" s="589"/>
      <c r="Y25" s="590"/>
      <c r="Z25" s="641">
        <v>12.7</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937721</v>
      </c>
      <c r="CS25" s="607"/>
      <c r="CT25" s="607"/>
      <c r="CU25" s="607"/>
      <c r="CV25" s="607"/>
      <c r="CW25" s="607"/>
      <c r="CX25" s="607"/>
      <c r="CY25" s="608"/>
      <c r="CZ25" s="591">
        <v>13.5</v>
      </c>
      <c r="DA25" s="609"/>
      <c r="DB25" s="609"/>
      <c r="DC25" s="610"/>
      <c r="DD25" s="594">
        <v>816930</v>
      </c>
      <c r="DE25" s="607"/>
      <c r="DF25" s="607"/>
      <c r="DG25" s="607"/>
      <c r="DH25" s="607"/>
      <c r="DI25" s="607"/>
      <c r="DJ25" s="607"/>
      <c r="DK25" s="608"/>
      <c r="DL25" s="594">
        <v>816280</v>
      </c>
      <c r="DM25" s="607"/>
      <c r="DN25" s="607"/>
      <c r="DO25" s="607"/>
      <c r="DP25" s="607"/>
      <c r="DQ25" s="607"/>
      <c r="DR25" s="607"/>
      <c r="DS25" s="607"/>
      <c r="DT25" s="607"/>
      <c r="DU25" s="607"/>
      <c r="DV25" s="608"/>
      <c r="DW25" s="611">
        <v>20.6</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570966</v>
      </c>
      <c r="CS26" s="589"/>
      <c r="CT26" s="589"/>
      <c r="CU26" s="589"/>
      <c r="CV26" s="589"/>
      <c r="CW26" s="589"/>
      <c r="CX26" s="589"/>
      <c r="CY26" s="590"/>
      <c r="CZ26" s="591">
        <v>8.1999999999999993</v>
      </c>
      <c r="DA26" s="609"/>
      <c r="DB26" s="609"/>
      <c r="DC26" s="610"/>
      <c r="DD26" s="594">
        <v>461315</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342238</v>
      </c>
      <c r="S27" s="589"/>
      <c r="T27" s="589"/>
      <c r="U27" s="589"/>
      <c r="V27" s="589"/>
      <c r="W27" s="589"/>
      <c r="X27" s="589"/>
      <c r="Y27" s="590"/>
      <c r="Z27" s="641">
        <v>4.7</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2230062</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978614</v>
      </c>
      <c r="CS27" s="607"/>
      <c r="CT27" s="607"/>
      <c r="CU27" s="607"/>
      <c r="CV27" s="607"/>
      <c r="CW27" s="607"/>
      <c r="CX27" s="607"/>
      <c r="CY27" s="608"/>
      <c r="CZ27" s="591">
        <v>14.1</v>
      </c>
      <c r="DA27" s="609"/>
      <c r="DB27" s="609"/>
      <c r="DC27" s="610"/>
      <c r="DD27" s="594">
        <v>376692</v>
      </c>
      <c r="DE27" s="607"/>
      <c r="DF27" s="607"/>
      <c r="DG27" s="607"/>
      <c r="DH27" s="607"/>
      <c r="DI27" s="607"/>
      <c r="DJ27" s="607"/>
      <c r="DK27" s="608"/>
      <c r="DL27" s="594">
        <v>368038</v>
      </c>
      <c r="DM27" s="607"/>
      <c r="DN27" s="607"/>
      <c r="DO27" s="607"/>
      <c r="DP27" s="607"/>
      <c r="DQ27" s="607"/>
      <c r="DR27" s="607"/>
      <c r="DS27" s="607"/>
      <c r="DT27" s="607"/>
      <c r="DU27" s="607"/>
      <c r="DV27" s="608"/>
      <c r="DW27" s="611">
        <v>9.3000000000000007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8370</v>
      </c>
      <c r="S28" s="589"/>
      <c r="T28" s="589"/>
      <c r="U28" s="589"/>
      <c r="V28" s="589"/>
      <c r="W28" s="589"/>
      <c r="X28" s="589"/>
      <c r="Y28" s="590"/>
      <c r="Z28" s="641">
        <v>0.1</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571744</v>
      </c>
      <c r="CS28" s="589"/>
      <c r="CT28" s="589"/>
      <c r="CU28" s="589"/>
      <c r="CV28" s="589"/>
      <c r="CW28" s="589"/>
      <c r="CX28" s="589"/>
      <c r="CY28" s="590"/>
      <c r="CZ28" s="591">
        <v>8.3000000000000007</v>
      </c>
      <c r="DA28" s="609"/>
      <c r="DB28" s="609"/>
      <c r="DC28" s="610"/>
      <c r="DD28" s="594">
        <v>571744</v>
      </c>
      <c r="DE28" s="589"/>
      <c r="DF28" s="589"/>
      <c r="DG28" s="589"/>
      <c r="DH28" s="589"/>
      <c r="DI28" s="589"/>
      <c r="DJ28" s="589"/>
      <c r="DK28" s="590"/>
      <c r="DL28" s="594">
        <v>571744</v>
      </c>
      <c r="DM28" s="589"/>
      <c r="DN28" s="589"/>
      <c r="DO28" s="589"/>
      <c r="DP28" s="589"/>
      <c r="DQ28" s="589"/>
      <c r="DR28" s="589"/>
      <c r="DS28" s="589"/>
      <c r="DT28" s="589"/>
      <c r="DU28" s="589"/>
      <c r="DV28" s="590"/>
      <c r="DW28" s="611">
        <v>14.4</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2083</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571740</v>
      </c>
      <c r="CS29" s="607"/>
      <c r="CT29" s="607"/>
      <c r="CU29" s="607"/>
      <c r="CV29" s="607"/>
      <c r="CW29" s="607"/>
      <c r="CX29" s="607"/>
      <c r="CY29" s="608"/>
      <c r="CZ29" s="591">
        <v>8.3000000000000007</v>
      </c>
      <c r="DA29" s="609"/>
      <c r="DB29" s="609"/>
      <c r="DC29" s="610"/>
      <c r="DD29" s="594">
        <v>571740</v>
      </c>
      <c r="DE29" s="607"/>
      <c r="DF29" s="607"/>
      <c r="DG29" s="607"/>
      <c r="DH29" s="607"/>
      <c r="DI29" s="607"/>
      <c r="DJ29" s="607"/>
      <c r="DK29" s="608"/>
      <c r="DL29" s="594">
        <v>571740</v>
      </c>
      <c r="DM29" s="607"/>
      <c r="DN29" s="607"/>
      <c r="DO29" s="607"/>
      <c r="DP29" s="607"/>
      <c r="DQ29" s="607"/>
      <c r="DR29" s="607"/>
      <c r="DS29" s="607"/>
      <c r="DT29" s="607"/>
      <c r="DU29" s="607"/>
      <c r="DV29" s="608"/>
      <c r="DW29" s="611">
        <v>14.4</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514376</v>
      </c>
      <c r="S30" s="589"/>
      <c r="T30" s="589"/>
      <c r="U30" s="589"/>
      <c r="V30" s="589"/>
      <c r="W30" s="589"/>
      <c r="X30" s="589"/>
      <c r="Y30" s="590"/>
      <c r="Z30" s="641">
        <v>7.1</v>
      </c>
      <c r="AA30" s="641"/>
      <c r="AB30" s="641"/>
      <c r="AC30" s="641"/>
      <c r="AD30" s="642">
        <v>6027</v>
      </c>
      <c r="AE30" s="642"/>
      <c r="AF30" s="642"/>
      <c r="AG30" s="642"/>
      <c r="AH30" s="642"/>
      <c r="AI30" s="642"/>
      <c r="AJ30" s="642"/>
      <c r="AK30" s="642"/>
      <c r="AL30" s="611">
        <v>0.2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98.6</v>
      </c>
      <c r="BH30" s="655"/>
      <c r="BI30" s="655"/>
      <c r="BJ30" s="655"/>
      <c r="BK30" s="655"/>
      <c r="BL30" s="655"/>
      <c r="BM30" s="656">
        <v>94.3</v>
      </c>
      <c r="BN30" s="655"/>
      <c r="BO30" s="655"/>
      <c r="BP30" s="655"/>
      <c r="BQ30" s="657"/>
      <c r="BR30" s="654">
        <v>99</v>
      </c>
      <c r="BS30" s="655"/>
      <c r="BT30" s="655"/>
      <c r="BU30" s="655"/>
      <c r="BV30" s="655"/>
      <c r="BW30" s="655"/>
      <c r="BX30" s="656">
        <v>94.6</v>
      </c>
      <c r="BY30" s="655"/>
      <c r="BZ30" s="655"/>
      <c r="CA30" s="655"/>
      <c r="CB30" s="657"/>
      <c r="CD30" s="660"/>
      <c r="CE30" s="661"/>
      <c r="CF30" s="625" t="s">
        <v>293</v>
      </c>
      <c r="CG30" s="622"/>
      <c r="CH30" s="622"/>
      <c r="CI30" s="622"/>
      <c r="CJ30" s="622"/>
      <c r="CK30" s="622"/>
      <c r="CL30" s="622"/>
      <c r="CM30" s="622"/>
      <c r="CN30" s="622"/>
      <c r="CO30" s="622"/>
      <c r="CP30" s="622"/>
      <c r="CQ30" s="623"/>
      <c r="CR30" s="588">
        <v>502704</v>
      </c>
      <c r="CS30" s="589"/>
      <c r="CT30" s="589"/>
      <c r="CU30" s="589"/>
      <c r="CV30" s="589"/>
      <c r="CW30" s="589"/>
      <c r="CX30" s="589"/>
      <c r="CY30" s="590"/>
      <c r="CZ30" s="591">
        <v>7.3</v>
      </c>
      <c r="DA30" s="609"/>
      <c r="DB30" s="609"/>
      <c r="DC30" s="610"/>
      <c r="DD30" s="594">
        <v>502704</v>
      </c>
      <c r="DE30" s="589"/>
      <c r="DF30" s="589"/>
      <c r="DG30" s="589"/>
      <c r="DH30" s="589"/>
      <c r="DI30" s="589"/>
      <c r="DJ30" s="589"/>
      <c r="DK30" s="590"/>
      <c r="DL30" s="594">
        <v>502704</v>
      </c>
      <c r="DM30" s="589"/>
      <c r="DN30" s="589"/>
      <c r="DO30" s="589"/>
      <c r="DP30" s="589"/>
      <c r="DQ30" s="589"/>
      <c r="DR30" s="589"/>
      <c r="DS30" s="589"/>
      <c r="DT30" s="589"/>
      <c r="DU30" s="589"/>
      <c r="DV30" s="590"/>
      <c r="DW30" s="611">
        <v>12.7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386684</v>
      </c>
      <c r="S31" s="589"/>
      <c r="T31" s="589"/>
      <c r="U31" s="589"/>
      <c r="V31" s="589"/>
      <c r="W31" s="589"/>
      <c r="X31" s="589"/>
      <c r="Y31" s="590"/>
      <c r="Z31" s="641">
        <v>5.4</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95.6</v>
      </c>
      <c r="BN31" s="653"/>
      <c r="BO31" s="653"/>
      <c r="BP31" s="653"/>
      <c r="BQ31" s="617"/>
      <c r="BR31" s="652">
        <v>99.1</v>
      </c>
      <c r="BS31" s="607"/>
      <c r="BT31" s="607"/>
      <c r="BU31" s="607"/>
      <c r="BV31" s="607"/>
      <c r="BW31" s="607"/>
      <c r="BX31" s="643">
        <v>95.8</v>
      </c>
      <c r="BY31" s="653"/>
      <c r="BZ31" s="653"/>
      <c r="CA31" s="653"/>
      <c r="CB31" s="617"/>
      <c r="CD31" s="660"/>
      <c r="CE31" s="661"/>
      <c r="CF31" s="625" t="s">
        <v>297</v>
      </c>
      <c r="CG31" s="622"/>
      <c r="CH31" s="622"/>
      <c r="CI31" s="622"/>
      <c r="CJ31" s="622"/>
      <c r="CK31" s="622"/>
      <c r="CL31" s="622"/>
      <c r="CM31" s="622"/>
      <c r="CN31" s="622"/>
      <c r="CO31" s="622"/>
      <c r="CP31" s="622"/>
      <c r="CQ31" s="623"/>
      <c r="CR31" s="588">
        <v>69036</v>
      </c>
      <c r="CS31" s="607"/>
      <c r="CT31" s="607"/>
      <c r="CU31" s="607"/>
      <c r="CV31" s="607"/>
      <c r="CW31" s="607"/>
      <c r="CX31" s="607"/>
      <c r="CY31" s="608"/>
      <c r="CZ31" s="591">
        <v>1</v>
      </c>
      <c r="DA31" s="609"/>
      <c r="DB31" s="609"/>
      <c r="DC31" s="610"/>
      <c r="DD31" s="594">
        <v>69036</v>
      </c>
      <c r="DE31" s="607"/>
      <c r="DF31" s="607"/>
      <c r="DG31" s="607"/>
      <c r="DH31" s="607"/>
      <c r="DI31" s="607"/>
      <c r="DJ31" s="607"/>
      <c r="DK31" s="608"/>
      <c r="DL31" s="594">
        <v>69036</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75175</v>
      </c>
      <c r="S32" s="589"/>
      <c r="T32" s="589"/>
      <c r="U32" s="589"/>
      <c r="V32" s="589"/>
      <c r="W32" s="589"/>
      <c r="X32" s="589"/>
      <c r="Y32" s="590"/>
      <c r="Z32" s="641">
        <v>1</v>
      </c>
      <c r="AA32" s="641"/>
      <c r="AB32" s="641"/>
      <c r="AC32" s="641"/>
      <c r="AD32" s="642">
        <v>196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98.4</v>
      </c>
      <c r="BH32" s="573"/>
      <c r="BI32" s="573"/>
      <c r="BJ32" s="573"/>
      <c r="BK32" s="573"/>
      <c r="BL32" s="573"/>
      <c r="BM32" s="636">
        <v>92.2</v>
      </c>
      <c r="BN32" s="573"/>
      <c r="BO32" s="573"/>
      <c r="BP32" s="573"/>
      <c r="BQ32" s="630"/>
      <c r="BR32" s="651">
        <v>98.7</v>
      </c>
      <c r="BS32" s="573"/>
      <c r="BT32" s="573"/>
      <c r="BU32" s="573"/>
      <c r="BV32" s="573"/>
      <c r="BW32" s="573"/>
      <c r="BX32" s="636">
        <v>92.4</v>
      </c>
      <c r="BY32" s="573"/>
      <c r="BZ32" s="573"/>
      <c r="CA32" s="573"/>
      <c r="CB32" s="630"/>
      <c r="CD32" s="662"/>
      <c r="CE32" s="663"/>
      <c r="CF32" s="625" t="s">
        <v>300</v>
      </c>
      <c r="CG32" s="622"/>
      <c r="CH32" s="622"/>
      <c r="CI32" s="622"/>
      <c r="CJ32" s="622"/>
      <c r="CK32" s="622"/>
      <c r="CL32" s="622"/>
      <c r="CM32" s="622"/>
      <c r="CN32" s="622"/>
      <c r="CO32" s="622"/>
      <c r="CP32" s="622"/>
      <c r="CQ32" s="623"/>
      <c r="CR32" s="588">
        <v>4</v>
      </c>
      <c r="CS32" s="589"/>
      <c r="CT32" s="589"/>
      <c r="CU32" s="589"/>
      <c r="CV32" s="589"/>
      <c r="CW32" s="589"/>
      <c r="CX32" s="589"/>
      <c r="CY32" s="590"/>
      <c r="CZ32" s="591">
        <v>0</v>
      </c>
      <c r="DA32" s="609"/>
      <c r="DB32" s="609"/>
      <c r="DC32" s="610"/>
      <c r="DD32" s="594">
        <v>4</v>
      </c>
      <c r="DE32" s="589"/>
      <c r="DF32" s="589"/>
      <c r="DG32" s="589"/>
      <c r="DH32" s="589"/>
      <c r="DI32" s="589"/>
      <c r="DJ32" s="589"/>
      <c r="DK32" s="590"/>
      <c r="DL32" s="594">
        <v>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1111951</v>
      </c>
      <c r="S33" s="589"/>
      <c r="T33" s="589"/>
      <c r="U33" s="589"/>
      <c r="V33" s="589"/>
      <c r="W33" s="589"/>
      <c r="X33" s="589"/>
      <c r="Y33" s="590"/>
      <c r="Z33" s="641">
        <v>15.4</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2711465</v>
      </c>
      <c r="CS33" s="607"/>
      <c r="CT33" s="607"/>
      <c r="CU33" s="607"/>
      <c r="CV33" s="607"/>
      <c r="CW33" s="607"/>
      <c r="CX33" s="607"/>
      <c r="CY33" s="608"/>
      <c r="CZ33" s="591">
        <v>39.200000000000003</v>
      </c>
      <c r="DA33" s="609"/>
      <c r="DB33" s="609"/>
      <c r="DC33" s="610"/>
      <c r="DD33" s="594">
        <v>2318376</v>
      </c>
      <c r="DE33" s="607"/>
      <c r="DF33" s="607"/>
      <c r="DG33" s="607"/>
      <c r="DH33" s="607"/>
      <c r="DI33" s="607"/>
      <c r="DJ33" s="607"/>
      <c r="DK33" s="608"/>
      <c r="DL33" s="594">
        <v>1794642</v>
      </c>
      <c r="DM33" s="607"/>
      <c r="DN33" s="607"/>
      <c r="DO33" s="607"/>
      <c r="DP33" s="607"/>
      <c r="DQ33" s="607"/>
      <c r="DR33" s="607"/>
      <c r="DS33" s="607"/>
      <c r="DT33" s="607"/>
      <c r="DU33" s="607"/>
      <c r="DV33" s="608"/>
      <c r="DW33" s="611">
        <v>45.3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959371</v>
      </c>
      <c r="CS34" s="589"/>
      <c r="CT34" s="589"/>
      <c r="CU34" s="589"/>
      <c r="CV34" s="589"/>
      <c r="CW34" s="589"/>
      <c r="CX34" s="589"/>
      <c r="CY34" s="590"/>
      <c r="CZ34" s="591">
        <v>13.9</v>
      </c>
      <c r="DA34" s="609"/>
      <c r="DB34" s="609"/>
      <c r="DC34" s="610"/>
      <c r="DD34" s="594">
        <v>785438</v>
      </c>
      <c r="DE34" s="589"/>
      <c r="DF34" s="589"/>
      <c r="DG34" s="589"/>
      <c r="DH34" s="589"/>
      <c r="DI34" s="589"/>
      <c r="DJ34" s="589"/>
      <c r="DK34" s="590"/>
      <c r="DL34" s="594">
        <v>620060</v>
      </c>
      <c r="DM34" s="589"/>
      <c r="DN34" s="589"/>
      <c r="DO34" s="589"/>
      <c r="DP34" s="589"/>
      <c r="DQ34" s="589"/>
      <c r="DR34" s="589"/>
      <c r="DS34" s="589"/>
      <c r="DT34" s="589"/>
      <c r="DU34" s="589"/>
      <c r="DV34" s="590"/>
      <c r="DW34" s="611">
        <v>15.6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323451</v>
      </c>
      <c r="S35" s="589"/>
      <c r="T35" s="589"/>
      <c r="U35" s="589"/>
      <c r="V35" s="589"/>
      <c r="W35" s="589"/>
      <c r="X35" s="589"/>
      <c r="Y35" s="590"/>
      <c r="Z35" s="641">
        <v>4.5</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835470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232572</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21626</v>
      </c>
      <c r="CS35" s="607"/>
      <c r="CT35" s="607"/>
      <c r="CU35" s="607"/>
      <c r="CV35" s="607"/>
      <c r="CW35" s="607"/>
      <c r="CX35" s="607"/>
      <c r="CY35" s="608"/>
      <c r="CZ35" s="591">
        <v>0.3</v>
      </c>
      <c r="DA35" s="609"/>
      <c r="DB35" s="609"/>
      <c r="DC35" s="610"/>
      <c r="DD35" s="594">
        <v>21626</v>
      </c>
      <c r="DE35" s="607"/>
      <c r="DF35" s="607"/>
      <c r="DG35" s="607"/>
      <c r="DH35" s="607"/>
      <c r="DI35" s="607"/>
      <c r="DJ35" s="607"/>
      <c r="DK35" s="608"/>
      <c r="DL35" s="594">
        <v>21626</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7223020</v>
      </c>
      <c r="S36" s="629"/>
      <c r="T36" s="629"/>
      <c r="U36" s="629"/>
      <c r="V36" s="629"/>
      <c r="W36" s="629"/>
      <c r="X36" s="629"/>
      <c r="Y36" s="632"/>
      <c r="Z36" s="633">
        <v>100</v>
      </c>
      <c r="AA36" s="633"/>
      <c r="AB36" s="633"/>
      <c r="AC36" s="633"/>
      <c r="AD36" s="634">
        <v>3639212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339361</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196250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701218</v>
      </c>
      <c r="CS36" s="589"/>
      <c r="CT36" s="589"/>
      <c r="CU36" s="589"/>
      <c r="CV36" s="589"/>
      <c r="CW36" s="589"/>
      <c r="CX36" s="589"/>
      <c r="CY36" s="590"/>
      <c r="CZ36" s="591">
        <v>10.1</v>
      </c>
      <c r="DA36" s="609"/>
      <c r="DB36" s="609"/>
      <c r="DC36" s="610"/>
      <c r="DD36" s="594">
        <v>628142</v>
      </c>
      <c r="DE36" s="589"/>
      <c r="DF36" s="589"/>
      <c r="DG36" s="589"/>
      <c r="DH36" s="589"/>
      <c r="DI36" s="589"/>
      <c r="DJ36" s="589"/>
      <c r="DK36" s="590"/>
      <c r="DL36" s="594">
        <v>516506</v>
      </c>
      <c r="DM36" s="589"/>
      <c r="DN36" s="589"/>
      <c r="DO36" s="589"/>
      <c r="DP36" s="589"/>
      <c r="DQ36" s="589"/>
      <c r="DR36" s="589"/>
      <c r="DS36" s="589"/>
      <c r="DT36" s="589"/>
      <c r="DU36" s="589"/>
      <c r="DV36" s="590"/>
      <c r="DW36" s="611">
        <v>13</v>
      </c>
      <c r="DX36" s="612"/>
      <c r="DY36" s="612"/>
      <c r="DZ36" s="612"/>
      <c r="EA36" s="612"/>
      <c r="EB36" s="612"/>
      <c r="EC36" s="613"/>
    </row>
    <row r="37" spans="2:133" ht="11.25" customHeight="1">
      <c r="AQ37" s="614" t="s">
        <v>315</v>
      </c>
      <c r="AR37" s="615"/>
      <c r="AS37" s="615"/>
      <c r="AT37" s="615"/>
      <c r="AU37" s="615"/>
      <c r="AV37" s="615"/>
      <c r="AW37" s="615"/>
      <c r="AX37" s="615"/>
      <c r="AY37" s="616"/>
      <c r="AZ37" s="588">
        <v>21363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2833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414652</v>
      </c>
      <c r="CS37" s="607"/>
      <c r="CT37" s="607"/>
      <c r="CU37" s="607"/>
      <c r="CV37" s="607"/>
      <c r="CW37" s="607"/>
      <c r="CX37" s="607"/>
      <c r="CY37" s="608"/>
      <c r="CZ37" s="591">
        <v>6</v>
      </c>
      <c r="DA37" s="609"/>
      <c r="DB37" s="609"/>
      <c r="DC37" s="610"/>
      <c r="DD37" s="594">
        <v>409517</v>
      </c>
      <c r="DE37" s="607"/>
      <c r="DF37" s="607"/>
      <c r="DG37" s="607"/>
      <c r="DH37" s="607"/>
      <c r="DI37" s="607"/>
      <c r="DJ37" s="607"/>
      <c r="DK37" s="608"/>
      <c r="DL37" s="594">
        <v>365319</v>
      </c>
      <c r="DM37" s="607"/>
      <c r="DN37" s="607"/>
      <c r="DO37" s="607"/>
      <c r="DP37" s="607"/>
      <c r="DQ37" s="607"/>
      <c r="DR37" s="607"/>
      <c r="DS37" s="607"/>
      <c r="DT37" s="607"/>
      <c r="DU37" s="607"/>
      <c r="DV37" s="608"/>
      <c r="DW37" s="611">
        <v>9.1999999999999993</v>
      </c>
      <c r="DX37" s="612"/>
      <c r="DY37" s="612"/>
      <c r="DZ37" s="612"/>
      <c r="EA37" s="612"/>
      <c r="EB37" s="612"/>
      <c r="EC37" s="613"/>
    </row>
    <row r="38" spans="2:133" ht="11.25" customHeight="1">
      <c r="AQ38" s="614" t="s">
        <v>318</v>
      </c>
      <c r="AR38" s="615"/>
      <c r="AS38" s="615"/>
      <c r="AT38" s="615"/>
      <c r="AU38" s="615"/>
      <c r="AV38" s="615"/>
      <c r="AW38" s="615"/>
      <c r="AX38" s="615"/>
      <c r="AY38" s="616"/>
      <c r="AZ38" s="588">
        <v>10893</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5106</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824577</v>
      </c>
      <c r="CS38" s="589"/>
      <c r="CT38" s="589"/>
      <c r="CU38" s="589"/>
      <c r="CV38" s="589"/>
      <c r="CW38" s="589"/>
      <c r="CX38" s="589"/>
      <c r="CY38" s="590"/>
      <c r="CZ38" s="591">
        <v>11.9</v>
      </c>
      <c r="DA38" s="609"/>
      <c r="DB38" s="609"/>
      <c r="DC38" s="610"/>
      <c r="DD38" s="594">
        <v>682767</v>
      </c>
      <c r="DE38" s="589"/>
      <c r="DF38" s="589"/>
      <c r="DG38" s="589"/>
      <c r="DH38" s="589"/>
      <c r="DI38" s="589"/>
      <c r="DJ38" s="589"/>
      <c r="DK38" s="590"/>
      <c r="DL38" s="594">
        <v>636059</v>
      </c>
      <c r="DM38" s="589"/>
      <c r="DN38" s="589"/>
      <c r="DO38" s="589"/>
      <c r="DP38" s="589"/>
      <c r="DQ38" s="589"/>
      <c r="DR38" s="589"/>
      <c r="DS38" s="589"/>
      <c r="DT38" s="589"/>
      <c r="DU38" s="589"/>
      <c r="DV38" s="590"/>
      <c r="DW38" s="611">
        <v>16.100000000000001</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106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204270</v>
      </c>
      <c r="CS39" s="607"/>
      <c r="CT39" s="607"/>
      <c r="CU39" s="607"/>
      <c r="CV39" s="607"/>
      <c r="CW39" s="607"/>
      <c r="CX39" s="607"/>
      <c r="CY39" s="608"/>
      <c r="CZ39" s="591">
        <v>3</v>
      </c>
      <c r="DA39" s="609"/>
      <c r="DB39" s="609"/>
      <c r="DC39" s="610"/>
      <c r="DD39" s="594">
        <v>200000</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151004</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403</v>
      </c>
      <c r="CS40" s="589"/>
      <c r="CT40" s="589"/>
      <c r="CU40" s="589"/>
      <c r="CV40" s="589"/>
      <c r="CW40" s="589"/>
      <c r="CX40" s="589"/>
      <c r="CY40" s="590"/>
      <c r="CZ40" s="591">
        <v>0</v>
      </c>
      <c r="DA40" s="609"/>
      <c r="DB40" s="609"/>
      <c r="DC40" s="610"/>
      <c r="DD40" s="594">
        <v>403</v>
      </c>
      <c r="DE40" s="589"/>
      <c r="DF40" s="589"/>
      <c r="DG40" s="589"/>
      <c r="DH40" s="589"/>
      <c r="DI40" s="589"/>
      <c r="DJ40" s="589"/>
      <c r="DK40" s="590"/>
      <c r="DL40" s="594">
        <v>391</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312849</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1723896</v>
      </c>
      <c r="CS42" s="589"/>
      <c r="CT42" s="589"/>
      <c r="CU42" s="589"/>
      <c r="CV42" s="589"/>
      <c r="CW42" s="589"/>
      <c r="CX42" s="589"/>
      <c r="CY42" s="590"/>
      <c r="CZ42" s="591">
        <v>24.9</v>
      </c>
      <c r="DA42" s="592"/>
      <c r="DB42" s="592"/>
      <c r="DC42" s="593"/>
      <c r="DD42" s="594">
        <v>224215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43736</v>
      </c>
      <c r="CS43" s="607"/>
      <c r="CT43" s="607"/>
      <c r="CU43" s="607"/>
      <c r="CV43" s="607"/>
      <c r="CW43" s="607"/>
      <c r="CX43" s="607"/>
      <c r="CY43" s="608"/>
      <c r="CZ43" s="591">
        <v>0.6</v>
      </c>
      <c r="DA43" s="609"/>
      <c r="DB43" s="609"/>
      <c r="DC43" s="610"/>
      <c r="DD43" s="594">
        <v>43736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1723896</v>
      </c>
      <c r="CS44" s="589"/>
      <c r="CT44" s="589"/>
      <c r="CU44" s="589"/>
      <c r="CV44" s="589"/>
      <c r="CW44" s="589"/>
      <c r="CX44" s="589"/>
      <c r="CY44" s="590"/>
      <c r="CZ44" s="591">
        <v>24.9</v>
      </c>
      <c r="DA44" s="592"/>
      <c r="DB44" s="592"/>
      <c r="DC44" s="593"/>
      <c r="DD44" s="594">
        <v>224215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764443</v>
      </c>
      <c r="CS45" s="607"/>
      <c r="CT45" s="607"/>
      <c r="CU45" s="607"/>
      <c r="CV45" s="607"/>
      <c r="CW45" s="607"/>
      <c r="CX45" s="607"/>
      <c r="CY45" s="608"/>
      <c r="CZ45" s="591">
        <v>11</v>
      </c>
      <c r="DA45" s="609"/>
      <c r="DB45" s="609"/>
      <c r="DC45" s="610"/>
      <c r="DD45" s="594">
        <v>28001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959453</v>
      </c>
      <c r="CS46" s="589"/>
      <c r="CT46" s="589"/>
      <c r="CU46" s="589"/>
      <c r="CV46" s="589"/>
      <c r="CW46" s="589"/>
      <c r="CX46" s="589"/>
      <c r="CY46" s="590"/>
      <c r="CZ46" s="591">
        <v>13.9</v>
      </c>
      <c r="DA46" s="592"/>
      <c r="DB46" s="592"/>
      <c r="DC46" s="593"/>
      <c r="DD46" s="594">
        <v>196214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322</v>
      </c>
      <c r="CS47" s="607"/>
      <c r="CT47" s="607"/>
      <c r="CU47" s="607"/>
      <c r="CV47" s="607"/>
      <c r="CW47" s="607"/>
      <c r="CX47" s="607"/>
      <c r="CY47" s="608"/>
      <c r="CZ47" s="591" t="s">
        <v>322</v>
      </c>
      <c r="DA47" s="609"/>
      <c r="DB47" s="609"/>
      <c r="DC47" s="610"/>
      <c r="DD47" s="594" t="s">
        <v>322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6923440</v>
      </c>
      <c r="CS49" s="573"/>
      <c r="CT49" s="573"/>
      <c r="CU49" s="573"/>
      <c r="CV49" s="573"/>
      <c r="CW49" s="573"/>
      <c r="CX49" s="573"/>
      <c r="CY49" s="574"/>
      <c r="CZ49" s="575">
        <v>100</v>
      </c>
      <c r="DA49" s="576"/>
      <c r="DB49" s="576"/>
      <c r="DC49" s="577"/>
      <c r="DD49" s="578">
        <v>4307957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7288</v>
      </c>
      <c r="R7" s="1101"/>
      <c r="S7" s="1101"/>
      <c r="T7" s="1101"/>
      <c r="U7" s="1101"/>
      <c r="V7" s="1101">
        <v>6989</v>
      </c>
      <c r="W7" s="1101"/>
      <c r="X7" s="1101"/>
      <c r="Y7" s="1101"/>
      <c r="Z7" s="1101"/>
      <c r="AA7" s="1101">
        <v>299</v>
      </c>
      <c r="AB7" s="1101"/>
      <c r="AC7" s="1101"/>
      <c r="AD7" s="1101"/>
      <c r="AE7" s="1102"/>
      <c r="AF7" s="1103">
        <v>228</v>
      </c>
      <c r="AG7" s="1104"/>
      <c r="AH7" s="1104"/>
      <c r="AI7" s="1104"/>
      <c r="AJ7" s="1105"/>
      <c r="AK7" s="1087">
        <v>514</v>
      </c>
      <c r="AL7" s="1088"/>
      <c r="AM7" s="1088"/>
      <c r="AN7" s="1088"/>
      <c r="AO7" s="1088"/>
      <c r="AP7" s="1088">
        <v>6786</v>
      </c>
      <c r="AQ7" s="1088"/>
      <c r="AR7" s="1088"/>
      <c r="AS7" s="1088"/>
      <c r="AT7" s="1088"/>
      <c r="AU7" s="1089" t="s">
        <v>532</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7288</v>
      </c>
      <c r="R23" s="1065"/>
      <c r="S23" s="1065"/>
      <c r="T23" s="1065"/>
      <c r="U23" s="1065"/>
      <c r="V23" s="1065">
        <v>6989</v>
      </c>
      <c r="W23" s="1065"/>
      <c r="X23" s="1065"/>
      <c r="Y23" s="1065"/>
      <c r="Z23" s="1065"/>
      <c r="AA23" s="1065">
        <v>299</v>
      </c>
      <c r="AB23" s="1065"/>
      <c r="AC23" s="1065"/>
      <c r="AD23" s="1065"/>
      <c r="AE23" s="1066"/>
      <c r="AF23" s="1067">
        <v>228</v>
      </c>
      <c r="AG23" s="1065"/>
      <c r="AH23" s="1065"/>
      <c r="AI23" s="1065"/>
      <c r="AJ23" s="1068"/>
      <c r="AK23" s="1069"/>
      <c r="AL23" s="1070"/>
      <c r="AM23" s="1070"/>
      <c r="AN23" s="1070"/>
      <c r="AO23" s="1070"/>
      <c r="AP23" s="1065">
        <v>6786</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2358</v>
      </c>
      <c r="R28" s="1050"/>
      <c r="S28" s="1050"/>
      <c r="T28" s="1050"/>
      <c r="U28" s="1050"/>
      <c r="V28" s="1050">
        <v>2125</v>
      </c>
      <c r="W28" s="1050"/>
      <c r="X28" s="1050"/>
      <c r="Y28" s="1050"/>
      <c r="Z28" s="1050"/>
      <c r="AA28" s="1050">
        <v>233</v>
      </c>
      <c r="AB28" s="1050"/>
      <c r="AC28" s="1050"/>
      <c r="AD28" s="1050"/>
      <c r="AE28" s="1051"/>
      <c r="AF28" s="1052">
        <v>233</v>
      </c>
      <c r="AG28" s="1050"/>
      <c r="AH28" s="1050"/>
      <c r="AI28" s="1050"/>
      <c r="AJ28" s="1053"/>
      <c r="AK28" s="1054">
        <v>151</v>
      </c>
      <c r="AL28" s="1042"/>
      <c r="AM28" s="1042"/>
      <c r="AN28" s="1042"/>
      <c r="AO28" s="1042"/>
      <c r="AP28" s="1042" t="s">
        <v>546</v>
      </c>
      <c r="AQ28" s="1042"/>
      <c r="AR28" s="1042"/>
      <c r="AS28" s="1042"/>
      <c r="AT28" s="1042"/>
      <c r="AU28" s="1042" t="s">
        <v>545</v>
      </c>
      <c r="AV28" s="1042"/>
      <c r="AW28" s="1042"/>
      <c r="AX28" s="1042"/>
      <c r="AY28" s="1042"/>
      <c r="AZ28" s="1043" t="s">
        <v>545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164</v>
      </c>
      <c r="R29" s="1040"/>
      <c r="S29" s="1040"/>
      <c r="T29" s="1040"/>
      <c r="U29" s="1040"/>
      <c r="V29" s="1040">
        <v>159</v>
      </c>
      <c r="W29" s="1040"/>
      <c r="X29" s="1040"/>
      <c r="Y29" s="1040"/>
      <c r="Z29" s="1040"/>
      <c r="AA29" s="1040">
        <v>5</v>
      </c>
      <c r="AB29" s="1040"/>
      <c r="AC29" s="1040"/>
      <c r="AD29" s="1040"/>
      <c r="AE29" s="1041"/>
      <c r="AF29" s="1033">
        <v>5</v>
      </c>
      <c r="AG29" s="1034"/>
      <c r="AH29" s="1034"/>
      <c r="AI29" s="1034"/>
      <c r="AJ29" s="1035"/>
      <c r="AK29" s="976">
        <v>34</v>
      </c>
      <c r="AL29" s="967"/>
      <c r="AM29" s="967"/>
      <c r="AN29" s="967"/>
      <c r="AO29" s="967"/>
      <c r="AP29" s="967" t="s">
        <v>545</v>
      </c>
      <c r="AQ29" s="967"/>
      <c r="AR29" s="967"/>
      <c r="AS29" s="967"/>
      <c r="AT29" s="967"/>
      <c r="AU29" s="967" t="s">
        <v>545</v>
      </c>
      <c r="AV29" s="967"/>
      <c r="AW29" s="967"/>
      <c r="AX29" s="967"/>
      <c r="AY29" s="967"/>
      <c r="AZ29" s="1038" t="s">
        <v>545</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49</v>
      </c>
      <c r="R30" s="1040"/>
      <c r="S30" s="1040"/>
      <c r="T30" s="1040"/>
      <c r="U30" s="1040"/>
      <c r="V30" s="1040">
        <v>49</v>
      </c>
      <c r="W30" s="1040"/>
      <c r="X30" s="1040"/>
      <c r="Y30" s="1040"/>
      <c r="Z30" s="1040"/>
      <c r="AA30" s="1040" t="s">
        <v>528</v>
      </c>
      <c r="AB30" s="1040"/>
      <c r="AC30" s="1040"/>
      <c r="AD30" s="1040"/>
      <c r="AE30" s="1041"/>
      <c r="AF30" s="1033" t="s">
        <v>113</v>
      </c>
      <c r="AG30" s="1034"/>
      <c r="AH30" s="1034"/>
      <c r="AI30" s="1034"/>
      <c r="AJ30" s="1035"/>
      <c r="AK30" s="976" t="s">
        <v>545</v>
      </c>
      <c r="AL30" s="967"/>
      <c r="AM30" s="967"/>
      <c r="AN30" s="967"/>
      <c r="AO30" s="967"/>
      <c r="AP30" s="967" t="s">
        <v>546</v>
      </c>
      <c r="AQ30" s="967"/>
      <c r="AR30" s="967"/>
      <c r="AS30" s="967"/>
      <c r="AT30" s="967"/>
      <c r="AU30" s="967" t="s">
        <v>545</v>
      </c>
      <c r="AV30" s="967"/>
      <c r="AW30" s="967"/>
      <c r="AX30" s="967"/>
      <c r="AY30" s="967"/>
      <c r="AZ30" s="1038" t="s">
        <v>545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167</v>
      </c>
      <c r="R31" s="1040"/>
      <c r="S31" s="1040"/>
      <c r="T31" s="1040"/>
      <c r="U31" s="1040"/>
      <c r="V31" s="1040">
        <v>143</v>
      </c>
      <c r="W31" s="1040"/>
      <c r="X31" s="1040"/>
      <c r="Y31" s="1040"/>
      <c r="Z31" s="1040"/>
      <c r="AA31" s="1040">
        <v>25</v>
      </c>
      <c r="AB31" s="1040"/>
      <c r="AC31" s="1040"/>
      <c r="AD31" s="1040"/>
      <c r="AE31" s="1041"/>
      <c r="AF31" s="1033">
        <v>502</v>
      </c>
      <c r="AG31" s="1034"/>
      <c r="AH31" s="1034"/>
      <c r="AI31" s="1034"/>
      <c r="AJ31" s="1035"/>
      <c r="AK31" s="976">
        <v>11</v>
      </c>
      <c r="AL31" s="967"/>
      <c r="AM31" s="967"/>
      <c r="AN31" s="967"/>
      <c r="AO31" s="967"/>
      <c r="AP31" s="967">
        <v>203</v>
      </c>
      <c r="AQ31" s="967"/>
      <c r="AR31" s="967"/>
      <c r="AS31" s="967"/>
      <c r="AT31" s="967"/>
      <c r="AU31" s="967">
        <v>40</v>
      </c>
      <c r="AV31" s="967"/>
      <c r="AW31" s="967"/>
      <c r="AX31" s="967"/>
      <c r="AY31" s="967"/>
      <c r="AZ31" s="1038" t="s">
        <v>545</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725</v>
      </c>
      <c r="R32" s="1040"/>
      <c r="S32" s="1040"/>
      <c r="T32" s="1040"/>
      <c r="U32" s="1040"/>
      <c r="V32" s="1040">
        <v>710</v>
      </c>
      <c r="W32" s="1040"/>
      <c r="X32" s="1040"/>
      <c r="Y32" s="1040"/>
      <c r="Z32" s="1040"/>
      <c r="AA32" s="1040">
        <v>15</v>
      </c>
      <c r="AB32" s="1040"/>
      <c r="AC32" s="1040"/>
      <c r="AD32" s="1040"/>
      <c r="AE32" s="1041"/>
      <c r="AF32" s="1033">
        <v>15</v>
      </c>
      <c r="AG32" s="1034"/>
      <c r="AH32" s="1034"/>
      <c r="AI32" s="1034"/>
      <c r="AJ32" s="1035"/>
      <c r="AK32" s="976">
        <v>339</v>
      </c>
      <c r="AL32" s="967"/>
      <c r="AM32" s="967"/>
      <c r="AN32" s="967"/>
      <c r="AO32" s="967"/>
      <c r="AP32" s="967">
        <v>4264</v>
      </c>
      <c r="AQ32" s="967"/>
      <c r="AR32" s="967"/>
      <c r="AS32" s="967"/>
      <c r="AT32" s="967"/>
      <c r="AU32" s="967">
        <v>3620</v>
      </c>
      <c r="AV32" s="967"/>
      <c r="AW32" s="967"/>
      <c r="AX32" s="967"/>
      <c r="AY32" s="967"/>
      <c r="AZ32" s="1038" t="s">
        <v>545</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746</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529</v>
      </c>
      <c r="C68" s="982"/>
      <c r="D68" s="982"/>
      <c r="E68" s="982"/>
      <c r="F68" s="982"/>
      <c r="G68" s="982"/>
      <c r="H68" s="982"/>
      <c r="I68" s="982"/>
      <c r="J68" s="982"/>
      <c r="K68" s="982"/>
      <c r="L68" s="982"/>
      <c r="M68" s="982"/>
      <c r="N68" s="982"/>
      <c r="O68" s="982"/>
      <c r="P68" s="983"/>
      <c r="Q68" s="984">
        <v>67</v>
      </c>
      <c r="R68" s="978"/>
      <c r="S68" s="978"/>
      <c r="T68" s="978"/>
      <c r="U68" s="978"/>
      <c r="V68" s="978">
        <v>66</v>
      </c>
      <c r="W68" s="978"/>
      <c r="X68" s="978"/>
      <c r="Y68" s="978"/>
      <c r="Z68" s="978"/>
      <c r="AA68" s="978">
        <v>1</v>
      </c>
      <c r="AB68" s="978"/>
      <c r="AC68" s="978"/>
      <c r="AD68" s="978"/>
      <c r="AE68" s="978"/>
      <c r="AF68" s="978">
        <v>1</v>
      </c>
      <c r="AG68" s="978"/>
      <c r="AH68" s="978"/>
      <c r="AI68" s="978"/>
      <c r="AJ68" s="978"/>
      <c r="AK68" s="978" t="s">
        <v>528</v>
      </c>
      <c r="AL68" s="978"/>
      <c r="AM68" s="978"/>
      <c r="AN68" s="978"/>
      <c r="AO68" s="978"/>
      <c r="AP68" s="978" t="s">
        <v>528</v>
      </c>
      <c r="AQ68" s="978"/>
      <c r="AR68" s="978"/>
      <c r="AS68" s="978"/>
      <c r="AT68" s="978"/>
      <c r="AU68" s="978" t="s">
        <v>528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530</v>
      </c>
      <c r="C69" s="971"/>
      <c r="D69" s="971"/>
      <c r="E69" s="971"/>
      <c r="F69" s="971"/>
      <c r="G69" s="971"/>
      <c r="H69" s="971"/>
      <c r="I69" s="971"/>
      <c r="J69" s="971"/>
      <c r="K69" s="971"/>
      <c r="L69" s="971"/>
      <c r="M69" s="971"/>
      <c r="N69" s="971"/>
      <c r="O69" s="971"/>
      <c r="P69" s="972"/>
      <c r="Q69" s="973">
        <v>9682</v>
      </c>
      <c r="R69" s="967"/>
      <c r="S69" s="967"/>
      <c r="T69" s="967"/>
      <c r="U69" s="967"/>
      <c r="V69" s="967">
        <v>9651</v>
      </c>
      <c r="W69" s="967"/>
      <c r="X69" s="967"/>
      <c r="Y69" s="967"/>
      <c r="Z69" s="967"/>
      <c r="AA69" s="967">
        <v>31</v>
      </c>
      <c r="AB69" s="967"/>
      <c r="AC69" s="967"/>
      <c r="AD69" s="967"/>
      <c r="AE69" s="967"/>
      <c r="AF69" s="967">
        <v>31</v>
      </c>
      <c r="AG69" s="967"/>
      <c r="AH69" s="967"/>
      <c r="AI69" s="967"/>
      <c r="AJ69" s="967"/>
      <c r="AK69" s="967">
        <v>1660</v>
      </c>
      <c r="AL69" s="967"/>
      <c r="AM69" s="967"/>
      <c r="AN69" s="967"/>
      <c r="AO69" s="967"/>
      <c r="AP69" s="967" t="s">
        <v>528</v>
      </c>
      <c r="AQ69" s="967"/>
      <c r="AR69" s="967"/>
      <c r="AS69" s="967"/>
      <c r="AT69" s="967"/>
      <c r="AU69" s="967" t="s">
        <v>528</v>
      </c>
      <c r="AV69" s="967"/>
      <c r="AW69" s="967"/>
      <c r="AX69" s="967"/>
      <c r="AY69" s="967"/>
      <c r="AZ69" s="968" t="s">
        <v>531</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755</v>
      </c>
      <c r="R70" s="967"/>
      <c r="S70" s="967"/>
      <c r="T70" s="967"/>
      <c r="U70" s="967"/>
      <c r="V70" s="967">
        <v>739</v>
      </c>
      <c r="W70" s="967"/>
      <c r="X70" s="967"/>
      <c r="Y70" s="967"/>
      <c r="Z70" s="967"/>
      <c r="AA70" s="967">
        <v>16</v>
      </c>
      <c r="AB70" s="967"/>
      <c r="AC70" s="967"/>
      <c r="AD70" s="967"/>
      <c r="AE70" s="967"/>
      <c r="AF70" s="967">
        <v>16</v>
      </c>
      <c r="AG70" s="967"/>
      <c r="AH70" s="967"/>
      <c r="AI70" s="967"/>
      <c r="AJ70" s="967"/>
      <c r="AK70" s="967">
        <v>2</v>
      </c>
      <c r="AL70" s="967"/>
      <c r="AM70" s="967"/>
      <c r="AN70" s="967"/>
      <c r="AO70" s="967"/>
      <c r="AP70" s="967">
        <v>164</v>
      </c>
      <c r="AQ70" s="967"/>
      <c r="AR70" s="967"/>
      <c r="AS70" s="967"/>
      <c r="AT70" s="967"/>
      <c r="AU70" s="967">
        <v>50</v>
      </c>
      <c r="AV70" s="967"/>
      <c r="AW70" s="967"/>
      <c r="AX70" s="967"/>
      <c r="AY70" s="967"/>
      <c r="AZ70" s="968" t="s">
        <v>536</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2057</v>
      </c>
      <c r="R71" s="967"/>
      <c r="S71" s="967"/>
      <c r="T71" s="967"/>
      <c r="U71" s="967"/>
      <c r="V71" s="967">
        <v>2026</v>
      </c>
      <c r="W71" s="967"/>
      <c r="X71" s="967"/>
      <c r="Y71" s="967"/>
      <c r="Z71" s="967"/>
      <c r="AA71" s="967">
        <v>31</v>
      </c>
      <c r="AB71" s="967"/>
      <c r="AC71" s="967"/>
      <c r="AD71" s="967"/>
      <c r="AE71" s="967"/>
      <c r="AF71" s="967">
        <v>11</v>
      </c>
      <c r="AG71" s="967"/>
      <c r="AH71" s="967"/>
      <c r="AI71" s="967"/>
      <c r="AJ71" s="967"/>
      <c r="AK71" s="967">
        <v>160</v>
      </c>
      <c r="AL71" s="967"/>
      <c r="AM71" s="967"/>
      <c r="AN71" s="967"/>
      <c r="AO71" s="967"/>
      <c r="AP71" s="967">
        <v>1058</v>
      </c>
      <c r="AQ71" s="967"/>
      <c r="AR71" s="967"/>
      <c r="AS71" s="967"/>
      <c r="AT71" s="967"/>
      <c r="AU71" s="967">
        <v>115</v>
      </c>
      <c r="AV71" s="967"/>
      <c r="AW71" s="967"/>
      <c r="AX71" s="967"/>
      <c r="AY71" s="967"/>
      <c r="AZ71" s="968" t="s">
        <v>535</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129</v>
      </c>
      <c r="R72" s="967"/>
      <c r="S72" s="967"/>
      <c r="T72" s="967"/>
      <c r="U72" s="967"/>
      <c r="V72" s="967">
        <v>120</v>
      </c>
      <c r="W72" s="967"/>
      <c r="X72" s="967"/>
      <c r="Y72" s="967"/>
      <c r="Z72" s="967"/>
      <c r="AA72" s="967">
        <v>9</v>
      </c>
      <c r="AB72" s="967"/>
      <c r="AC72" s="967"/>
      <c r="AD72" s="967"/>
      <c r="AE72" s="967"/>
      <c r="AF72" s="967">
        <v>9</v>
      </c>
      <c r="AG72" s="967"/>
      <c r="AH72" s="967"/>
      <c r="AI72" s="967"/>
      <c r="AJ72" s="967"/>
      <c r="AK72" s="967" t="s">
        <v>528</v>
      </c>
      <c r="AL72" s="967"/>
      <c r="AM72" s="967"/>
      <c r="AN72" s="967"/>
      <c r="AO72" s="967"/>
      <c r="AP72" s="967" t="s">
        <v>528</v>
      </c>
      <c r="AQ72" s="967"/>
      <c r="AR72" s="967"/>
      <c r="AS72" s="967"/>
      <c r="AT72" s="967"/>
      <c r="AU72" s="967" t="s">
        <v>528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249</v>
      </c>
      <c r="R73" s="967"/>
      <c r="S73" s="967"/>
      <c r="T73" s="967"/>
      <c r="U73" s="967"/>
      <c r="V73" s="967">
        <v>219</v>
      </c>
      <c r="W73" s="967"/>
      <c r="X73" s="967"/>
      <c r="Y73" s="967"/>
      <c r="Z73" s="967"/>
      <c r="AA73" s="967">
        <v>30</v>
      </c>
      <c r="AB73" s="967"/>
      <c r="AC73" s="967"/>
      <c r="AD73" s="967"/>
      <c r="AE73" s="967"/>
      <c r="AF73" s="967">
        <v>30</v>
      </c>
      <c r="AG73" s="967"/>
      <c r="AH73" s="967"/>
      <c r="AI73" s="967"/>
      <c r="AJ73" s="967"/>
      <c r="AK73" s="967" t="s">
        <v>528</v>
      </c>
      <c r="AL73" s="967"/>
      <c r="AM73" s="967"/>
      <c r="AN73" s="967"/>
      <c r="AO73" s="967"/>
      <c r="AP73" s="967" t="s">
        <v>528</v>
      </c>
      <c r="AQ73" s="967"/>
      <c r="AR73" s="967"/>
      <c r="AS73" s="967"/>
      <c r="AT73" s="967"/>
      <c r="AU73" s="967" t="s">
        <v>528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231134</v>
      </c>
      <c r="R74" s="967"/>
      <c r="S74" s="967"/>
      <c r="T74" s="967"/>
      <c r="U74" s="967"/>
      <c r="V74" s="967">
        <v>220251</v>
      </c>
      <c r="W74" s="967"/>
      <c r="X74" s="967"/>
      <c r="Y74" s="967"/>
      <c r="Z74" s="967"/>
      <c r="AA74" s="967">
        <v>10883</v>
      </c>
      <c r="AB74" s="967"/>
      <c r="AC74" s="967"/>
      <c r="AD74" s="967"/>
      <c r="AE74" s="967"/>
      <c r="AF74" s="967">
        <v>10883</v>
      </c>
      <c r="AG74" s="967"/>
      <c r="AH74" s="967"/>
      <c r="AI74" s="967"/>
      <c r="AJ74" s="967"/>
      <c r="AK74" s="967">
        <v>1464</v>
      </c>
      <c r="AL74" s="967"/>
      <c r="AM74" s="967"/>
      <c r="AN74" s="967"/>
      <c r="AO74" s="967"/>
      <c r="AP74" s="967" t="s">
        <v>528</v>
      </c>
      <c r="AQ74" s="967"/>
      <c r="AR74" s="967"/>
      <c r="AS74" s="967"/>
      <c r="AT74" s="967"/>
      <c r="AU74" s="967" t="s">
        <v>528</v>
      </c>
      <c r="AV74" s="967"/>
      <c r="AW74" s="967"/>
      <c r="AX74" s="967"/>
      <c r="AY74" s="967"/>
      <c r="AZ74" s="968" t="s">
        <v>540</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540</v>
      </c>
      <c r="R75" s="975"/>
      <c r="S75" s="975"/>
      <c r="T75" s="975"/>
      <c r="U75" s="976"/>
      <c r="V75" s="977">
        <v>496</v>
      </c>
      <c r="W75" s="975"/>
      <c r="X75" s="975"/>
      <c r="Y75" s="975"/>
      <c r="Z75" s="976"/>
      <c r="AA75" s="977">
        <v>44</v>
      </c>
      <c r="AB75" s="975"/>
      <c r="AC75" s="975"/>
      <c r="AD75" s="975"/>
      <c r="AE75" s="976"/>
      <c r="AF75" s="977">
        <v>44</v>
      </c>
      <c r="AG75" s="975"/>
      <c r="AH75" s="975"/>
      <c r="AI75" s="975"/>
      <c r="AJ75" s="976"/>
      <c r="AK75" s="977"/>
      <c r="AL75" s="975"/>
      <c r="AM75" s="975"/>
      <c r="AN75" s="975"/>
      <c r="AO75" s="976"/>
      <c r="AP75" s="977">
        <v>93</v>
      </c>
      <c r="AQ75" s="975"/>
      <c r="AR75" s="975"/>
      <c r="AS75" s="975"/>
      <c r="AT75" s="976"/>
      <c r="AU75" s="977">
        <v>17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6410</v>
      </c>
      <c r="R76" s="975"/>
      <c r="S76" s="975"/>
      <c r="T76" s="975"/>
      <c r="U76" s="976"/>
      <c r="V76" s="977">
        <v>6165</v>
      </c>
      <c r="W76" s="975"/>
      <c r="X76" s="975"/>
      <c r="Y76" s="975"/>
      <c r="Z76" s="976"/>
      <c r="AA76" s="977">
        <v>245</v>
      </c>
      <c r="AB76" s="975"/>
      <c r="AC76" s="975"/>
      <c r="AD76" s="975"/>
      <c r="AE76" s="976"/>
      <c r="AF76" s="977">
        <v>245</v>
      </c>
      <c r="AG76" s="975"/>
      <c r="AH76" s="975"/>
      <c r="AI76" s="975"/>
      <c r="AJ76" s="976"/>
      <c r="AK76" s="977"/>
      <c r="AL76" s="975"/>
      <c r="AM76" s="975"/>
      <c r="AN76" s="975"/>
      <c r="AO76" s="976"/>
      <c r="AP76" s="977" t="s">
        <v>544</v>
      </c>
      <c r="AQ76" s="975"/>
      <c r="AR76" s="975"/>
      <c r="AS76" s="975"/>
      <c r="AT76" s="976"/>
      <c r="AU76" s="977" t="s">
        <v>544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920</v>
      </c>
      <c r="R77" s="975"/>
      <c r="S77" s="975"/>
      <c r="T77" s="975"/>
      <c r="U77" s="976"/>
      <c r="V77" s="977">
        <v>842</v>
      </c>
      <c r="W77" s="975"/>
      <c r="X77" s="975"/>
      <c r="Y77" s="975"/>
      <c r="Z77" s="976"/>
      <c r="AA77" s="977">
        <v>78</v>
      </c>
      <c r="AB77" s="975"/>
      <c r="AC77" s="975"/>
      <c r="AD77" s="975"/>
      <c r="AE77" s="976"/>
      <c r="AF77" s="977">
        <v>78</v>
      </c>
      <c r="AG77" s="975"/>
      <c r="AH77" s="975"/>
      <c r="AI77" s="975"/>
      <c r="AJ77" s="976"/>
      <c r="AK77" s="977"/>
      <c r="AL77" s="975"/>
      <c r="AM77" s="975"/>
      <c r="AN77" s="975"/>
      <c r="AO77" s="976"/>
      <c r="AP77" s="977">
        <v>151</v>
      </c>
      <c r="AQ77" s="975"/>
      <c r="AR77" s="975"/>
      <c r="AS77" s="975"/>
      <c r="AT77" s="976"/>
      <c r="AU77" s="977">
        <v>24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540893</v>
      </c>
      <c r="AB110" s="873"/>
      <c r="AC110" s="873"/>
      <c r="AD110" s="873"/>
      <c r="AE110" s="874"/>
      <c r="AF110" s="875">
        <v>557234</v>
      </c>
      <c r="AG110" s="873"/>
      <c r="AH110" s="873"/>
      <c r="AI110" s="873"/>
      <c r="AJ110" s="874"/>
      <c r="AK110" s="875">
        <v>583770</v>
      </c>
      <c r="AL110" s="873"/>
      <c r="AM110" s="873"/>
      <c r="AN110" s="873"/>
      <c r="AO110" s="874"/>
      <c r="AP110" s="876">
        <v>17.7</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5905963</v>
      </c>
      <c r="BR110" s="800"/>
      <c r="BS110" s="800"/>
      <c r="BT110" s="800"/>
      <c r="BU110" s="800"/>
      <c r="BV110" s="800">
        <v>6187785</v>
      </c>
      <c r="BW110" s="800"/>
      <c r="BX110" s="800"/>
      <c r="BY110" s="800"/>
      <c r="BZ110" s="800"/>
      <c r="CA110" s="800">
        <v>6785691</v>
      </c>
      <c r="CB110" s="800"/>
      <c r="CC110" s="800"/>
      <c r="CD110" s="800"/>
      <c r="CE110" s="800"/>
      <c r="CF110" s="861">
        <v>206.1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4018388</v>
      </c>
      <c r="BR112" s="771"/>
      <c r="BS112" s="771"/>
      <c r="BT112" s="771"/>
      <c r="BU112" s="771"/>
      <c r="BV112" s="771">
        <v>3832405</v>
      </c>
      <c r="BW112" s="771"/>
      <c r="BX112" s="771"/>
      <c r="BY112" s="771"/>
      <c r="BZ112" s="771"/>
      <c r="CA112" s="771">
        <v>3671550</v>
      </c>
      <c r="CB112" s="771"/>
      <c r="CC112" s="771"/>
      <c r="CD112" s="771"/>
      <c r="CE112" s="771"/>
      <c r="CF112" s="848">
        <v>111.5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359337</v>
      </c>
      <c r="AB113" s="909"/>
      <c r="AC113" s="909"/>
      <c r="AD113" s="909"/>
      <c r="AE113" s="910"/>
      <c r="AF113" s="911">
        <v>355684</v>
      </c>
      <c r="AG113" s="909"/>
      <c r="AH113" s="909"/>
      <c r="AI113" s="909"/>
      <c r="AJ113" s="910"/>
      <c r="AK113" s="911">
        <v>360574</v>
      </c>
      <c r="AL113" s="909"/>
      <c r="AM113" s="909"/>
      <c r="AN113" s="909"/>
      <c r="AO113" s="910"/>
      <c r="AP113" s="912">
        <v>11</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253694</v>
      </c>
      <c r="BR113" s="771"/>
      <c r="BS113" s="771"/>
      <c r="BT113" s="771"/>
      <c r="BU113" s="771"/>
      <c r="BV113" s="771">
        <v>221491</v>
      </c>
      <c r="BW113" s="771"/>
      <c r="BX113" s="771"/>
      <c r="BY113" s="771"/>
      <c r="BZ113" s="771"/>
      <c r="CA113" s="771">
        <v>206035</v>
      </c>
      <c r="CB113" s="771"/>
      <c r="CC113" s="771"/>
      <c r="CD113" s="771"/>
      <c r="CE113" s="771"/>
      <c r="CF113" s="848">
        <v>6.3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36482</v>
      </c>
      <c r="AB114" s="784"/>
      <c r="AC114" s="784"/>
      <c r="AD114" s="784"/>
      <c r="AE114" s="785"/>
      <c r="AF114" s="786">
        <v>38933</v>
      </c>
      <c r="AG114" s="784"/>
      <c r="AH114" s="784"/>
      <c r="AI114" s="784"/>
      <c r="AJ114" s="785"/>
      <c r="AK114" s="786">
        <v>42732</v>
      </c>
      <c r="AL114" s="784"/>
      <c r="AM114" s="784"/>
      <c r="AN114" s="784"/>
      <c r="AO114" s="785"/>
      <c r="AP114" s="754">
        <v>1.3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658912</v>
      </c>
      <c r="BR114" s="771"/>
      <c r="BS114" s="771"/>
      <c r="BT114" s="771"/>
      <c r="BU114" s="771"/>
      <c r="BV114" s="771">
        <v>664172</v>
      </c>
      <c r="BW114" s="771"/>
      <c r="BX114" s="771"/>
      <c r="BY114" s="771"/>
      <c r="BZ114" s="771"/>
      <c r="CA114" s="771">
        <v>646412</v>
      </c>
      <c r="CB114" s="771"/>
      <c r="CC114" s="771"/>
      <c r="CD114" s="771"/>
      <c r="CE114" s="771"/>
      <c r="CF114" s="848">
        <v>19.600000000000001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936712</v>
      </c>
      <c r="AB117" s="895"/>
      <c r="AC117" s="895"/>
      <c r="AD117" s="895"/>
      <c r="AE117" s="896"/>
      <c r="AF117" s="898">
        <v>951851</v>
      </c>
      <c r="AG117" s="895"/>
      <c r="AH117" s="895"/>
      <c r="AI117" s="895"/>
      <c r="AJ117" s="896"/>
      <c r="AK117" s="898">
        <v>987076</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430</v>
      </c>
      <c r="BP118" s="838"/>
      <c r="BQ118" s="857">
        <v>10836957</v>
      </c>
      <c r="BR118" s="858"/>
      <c r="BS118" s="858"/>
      <c r="BT118" s="858"/>
      <c r="BU118" s="858"/>
      <c r="BV118" s="858">
        <v>10905853</v>
      </c>
      <c r="BW118" s="858"/>
      <c r="BX118" s="858"/>
      <c r="BY118" s="858"/>
      <c r="BZ118" s="858"/>
      <c r="CA118" s="858">
        <v>11309688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4046214</v>
      </c>
      <c r="BR119" s="800"/>
      <c r="BS119" s="800"/>
      <c r="BT119" s="800"/>
      <c r="BU119" s="800"/>
      <c r="BV119" s="800">
        <v>3953163</v>
      </c>
      <c r="BW119" s="800"/>
      <c r="BX119" s="800"/>
      <c r="BY119" s="800"/>
      <c r="BZ119" s="800"/>
      <c r="CA119" s="800">
        <v>3653080</v>
      </c>
      <c r="CB119" s="800"/>
      <c r="CC119" s="800"/>
      <c r="CD119" s="800"/>
      <c r="CE119" s="800"/>
      <c r="CF119" s="861">
        <v>110.9</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3991429</v>
      </c>
      <c r="DH120" s="800"/>
      <c r="DI120" s="800"/>
      <c r="DJ120" s="800"/>
      <c r="DK120" s="800"/>
      <c r="DL120" s="800">
        <v>3780000</v>
      </c>
      <c r="DM120" s="800"/>
      <c r="DN120" s="800"/>
      <c r="DO120" s="800"/>
      <c r="DP120" s="800"/>
      <c r="DQ120" s="800">
        <v>3620029</v>
      </c>
      <c r="DR120" s="800"/>
      <c r="DS120" s="800"/>
      <c r="DT120" s="800"/>
      <c r="DU120" s="800"/>
      <c r="DV120" s="801">
        <v>109.9</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7042558</v>
      </c>
      <c r="BR121" s="858"/>
      <c r="BS121" s="858"/>
      <c r="BT121" s="858"/>
      <c r="BU121" s="858"/>
      <c r="BV121" s="858">
        <v>7135221</v>
      </c>
      <c r="BW121" s="858"/>
      <c r="BX121" s="858"/>
      <c r="BY121" s="858"/>
      <c r="BZ121" s="858"/>
      <c r="CA121" s="858">
        <v>7124436</v>
      </c>
      <c r="CB121" s="858"/>
      <c r="CC121" s="858"/>
      <c r="CD121" s="858"/>
      <c r="CE121" s="858"/>
      <c r="CF121" s="859">
        <v>216.4</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26959</v>
      </c>
      <c r="DH121" s="771"/>
      <c r="DI121" s="771"/>
      <c r="DJ121" s="771"/>
      <c r="DK121" s="771"/>
      <c r="DL121" s="771">
        <v>29427</v>
      </c>
      <c r="DM121" s="771"/>
      <c r="DN121" s="771"/>
      <c r="DO121" s="771"/>
      <c r="DP121" s="771"/>
      <c r="DQ121" s="771">
        <v>39838</v>
      </c>
      <c r="DR121" s="771"/>
      <c r="DS121" s="771"/>
      <c r="DT121" s="771"/>
      <c r="DU121" s="771"/>
      <c r="DV121" s="823">
        <v>1.2</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439</v>
      </c>
      <c r="BP122" s="838"/>
      <c r="BQ122" s="839">
        <v>11088772</v>
      </c>
      <c r="BR122" s="840"/>
      <c r="BS122" s="840"/>
      <c r="BT122" s="840"/>
      <c r="BU122" s="840"/>
      <c r="BV122" s="840">
        <v>11088384</v>
      </c>
      <c r="BW122" s="840"/>
      <c r="BX122" s="840"/>
      <c r="BY122" s="840"/>
      <c r="BZ122" s="840"/>
      <c r="CA122" s="840">
        <v>10777516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v>16.100000000000001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450</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113</v>
      </c>
      <c r="AB128" s="724"/>
      <c r="AC128" s="724"/>
      <c r="AD128" s="724"/>
      <c r="AE128" s="725"/>
      <c r="AF128" s="726" t="s">
        <v>113</v>
      </c>
      <c r="AG128" s="724"/>
      <c r="AH128" s="724"/>
      <c r="AI128" s="724"/>
      <c r="AJ128" s="725"/>
      <c r="AK128" s="726" t="s">
        <v>113</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3871597</v>
      </c>
      <c r="AB129" s="784"/>
      <c r="AC129" s="784"/>
      <c r="AD129" s="784"/>
      <c r="AE129" s="785"/>
      <c r="AF129" s="786">
        <v>3939292</v>
      </c>
      <c r="AG129" s="784"/>
      <c r="AH129" s="784"/>
      <c r="AI129" s="784"/>
      <c r="AJ129" s="785"/>
      <c r="AK129" s="786">
        <v>3910794</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10.9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576299</v>
      </c>
      <c r="AB130" s="784"/>
      <c r="AC130" s="784"/>
      <c r="AD130" s="784"/>
      <c r="AE130" s="785"/>
      <c r="AF130" s="786">
        <v>593259</v>
      </c>
      <c r="AG130" s="784"/>
      <c r="AH130" s="784"/>
      <c r="AI130" s="784"/>
      <c r="AJ130" s="785"/>
      <c r="AK130" s="786">
        <v>618153</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16.100000000000001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3295298</v>
      </c>
      <c r="AB131" s="717"/>
      <c r="AC131" s="717"/>
      <c r="AD131" s="717"/>
      <c r="AE131" s="718"/>
      <c r="AF131" s="719">
        <v>3346033</v>
      </c>
      <c r="AG131" s="717"/>
      <c r="AH131" s="717"/>
      <c r="AI131" s="717"/>
      <c r="AJ131" s="718"/>
      <c r="AK131" s="719">
        <v>3292641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10.9371899</v>
      </c>
      <c r="AB132" s="740"/>
      <c r="AC132" s="740"/>
      <c r="AD132" s="740"/>
      <c r="AE132" s="741"/>
      <c r="AF132" s="742">
        <v>10.71692957</v>
      </c>
      <c r="AG132" s="740"/>
      <c r="AH132" s="740"/>
      <c r="AI132" s="740"/>
      <c r="AJ132" s="741"/>
      <c r="AK132" s="742">
        <v>11.204470819999999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10.4</v>
      </c>
      <c r="AB133" s="749"/>
      <c r="AC133" s="749"/>
      <c r="AD133" s="749"/>
      <c r="AE133" s="750"/>
      <c r="AF133" s="748">
        <v>10.7</v>
      </c>
      <c r="AG133" s="749"/>
      <c r="AH133" s="749"/>
      <c r="AI133" s="749"/>
      <c r="AJ133" s="750"/>
      <c r="AK133" s="748">
        <v>10.9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937721</v>
      </c>
      <c r="L9" s="264">
        <v>50977</v>
      </c>
      <c r="M9" s="265">
        <v>77799</v>
      </c>
      <c r="N9" s="266">
        <v>-34.5</v>
      </c>
    </row>
    <row r="10" spans="1:16">
      <c r="A10" s="248"/>
      <c r="B10" s="244"/>
      <c r="C10" s="244"/>
      <c r="D10" s="244"/>
      <c r="E10" s="244"/>
      <c r="F10" s="244"/>
      <c r="G10" s="1133" t="s">
        <v>472</v>
      </c>
      <c r="H10" s="1134"/>
      <c r="I10" s="1134"/>
      <c r="J10" s="1135"/>
      <c r="K10" s="267">
        <v>132747</v>
      </c>
      <c r="L10" s="268">
        <v>7216</v>
      </c>
      <c r="M10" s="269">
        <v>8141</v>
      </c>
      <c r="N10" s="270">
        <v>-11.4</v>
      </c>
    </row>
    <row r="11" spans="1:16" ht="13.5" customHeight="1">
      <c r="A11" s="248"/>
      <c r="B11" s="244"/>
      <c r="C11" s="244"/>
      <c r="D11" s="244"/>
      <c r="E11" s="244"/>
      <c r="F11" s="244"/>
      <c r="G11" s="1133" t="s">
        <v>473</v>
      </c>
      <c r="H11" s="1134"/>
      <c r="I11" s="1134"/>
      <c r="J11" s="1135"/>
      <c r="K11" s="267">
        <v>223695</v>
      </c>
      <c r="L11" s="268">
        <v>12161</v>
      </c>
      <c r="M11" s="269">
        <v>11503</v>
      </c>
      <c r="N11" s="270">
        <v>5.7</v>
      </c>
    </row>
    <row r="12" spans="1:16" ht="13.5" customHeight="1">
      <c r="A12" s="248"/>
      <c r="B12" s="244"/>
      <c r="C12" s="244"/>
      <c r="D12" s="244"/>
      <c r="E12" s="244"/>
      <c r="F12" s="244"/>
      <c r="G12" s="1133" t="s">
        <v>474</v>
      </c>
      <c r="H12" s="1134"/>
      <c r="I12" s="1134"/>
      <c r="J12" s="1135"/>
      <c r="K12" s="267">
        <v>336</v>
      </c>
      <c r="L12" s="268">
        <v>18</v>
      </c>
      <c r="M12" s="269">
        <v>578</v>
      </c>
      <c r="N12" s="270">
        <v>-96.9</v>
      </c>
    </row>
    <row r="13" spans="1:16" ht="13.5" customHeight="1">
      <c r="A13" s="248"/>
      <c r="B13" s="244"/>
      <c r="C13" s="244"/>
      <c r="D13" s="244"/>
      <c r="E13" s="244"/>
      <c r="F13" s="244"/>
      <c r="G13" s="1133" t="s">
        <v>475</v>
      </c>
      <c r="H13" s="1134"/>
      <c r="I13" s="1134"/>
      <c r="J13" s="1135"/>
      <c r="K13" s="267" t="s">
        <v>476</v>
      </c>
      <c r="L13" s="268" t="s">
        <v>476</v>
      </c>
      <c r="M13" s="269" t="s">
        <v>476</v>
      </c>
      <c r="N13" s="270" t="s">
        <v>476</v>
      </c>
    </row>
    <row r="14" spans="1:16" ht="13.5" customHeight="1">
      <c r="A14" s="248"/>
      <c r="B14" s="244"/>
      <c r="C14" s="244"/>
      <c r="D14" s="244"/>
      <c r="E14" s="244"/>
      <c r="F14" s="244"/>
      <c r="G14" s="1133" t="s">
        <v>477</v>
      </c>
      <c r="H14" s="1134"/>
      <c r="I14" s="1134"/>
      <c r="J14" s="1135"/>
      <c r="K14" s="267">
        <v>22502</v>
      </c>
      <c r="L14" s="268">
        <v>1223</v>
      </c>
      <c r="M14" s="269">
        <v>3404</v>
      </c>
      <c r="N14" s="270">
        <v>-64.099999999999994</v>
      </c>
    </row>
    <row r="15" spans="1:16" ht="13.5" customHeight="1">
      <c r="A15" s="248"/>
      <c r="B15" s="244"/>
      <c r="C15" s="244"/>
      <c r="D15" s="244"/>
      <c r="E15" s="244"/>
      <c r="F15" s="244"/>
      <c r="G15" s="1133" t="s">
        <v>478</v>
      </c>
      <c r="H15" s="1134"/>
      <c r="I15" s="1134"/>
      <c r="J15" s="1135"/>
      <c r="K15" s="267">
        <v>43736</v>
      </c>
      <c r="L15" s="268">
        <v>2378</v>
      </c>
      <c r="M15" s="269">
        <v>1859</v>
      </c>
      <c r="N15" s="270">
        <v>27.9</v>
      </c>
    </row>
    <row r="16" spans="1:16">
      <c r="A16" s="248"/>
      <c r="B16" s="244"/>
      <c r="C16" s="244"/>
      <c r="D16" s="244"/>
      <c r="E16" s="244"/>
      <c r="F16" s="244"/>
      <c r="G16" s="1136" t="s">
        <v>479</v>
      </c>
      <c r="H16" s="1137"/>
      <c r="I16" s="1137"/>
      <c r="J16" s="1138"/>
      <c r="K16" s="268">
        <v>-71954</v>
      </c>
      <c r="L16" s="268">
        <v>-3912</v>
      </c>
      <c r="M16" s="269">
        <v>-8484</v>
      </c>
      <c r="N16" s="270">
        <v>-53.9</v>
      </c>
    </row>
    <row r="17" spans="1:16">
      <c r="A17" s="248"/>
      <c r="B17" s="244"/>
      <c r="C17" s="244"/>
      <c r="D17" s="244"/>
      <c r="E17" s="244"/>
      <c r="F17" s="244"/>
      <c r="G17" s="1136" t="s">
        <v>171</v>
      </c>
      <c r="H17" s="1137"/>
      <c r="I17" s="1137"/>
      <c r="J17" s="1138"/>
      <c r="K17" s="268">
        <v>1288783</v>
      </c>
      <c r="L17" s="268">
        <v>70062</v>
      </c>
      <c r="M17" s="269">
        <v>94801</v>
      </c>
      <c r="N17" s="270">
        <v>-26.1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7.01</v>
      </c>
      <c r="L21" s="281">
        <v>8.7799999999999994</v>
      </c>
      <c r="M21" s="282">
        <v>-1.77</v>
      </c>
      <c r="N21" s="249"/>
      <c r="O21" s="283"/>
      <c r="P21" s="279"/>
    </row>
    <row r="22" spans="1:16" s="284" customFormat="1">
      <c r="A22" s="279"/>
      <c r="B22" s="249"/>
      <c r="C22" s="249"/>
      <c r="D22" s="249"/>
      <c r="E22" s="249"/>
      <c r="F22" s="249"/>
      <c r="G22" s="1130" t="s">
        <v>485</v>
      </c>
      <c r="H22" s="1131"/>
      <c r="I22" s="1131"/>
      <c r="J22" s="1132"/>
      <c r="K22" s="285">
        <v>97.4</v>
      </c>
      <c r="L22" s="286">
        <v>96.7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583770</v>
      </c>
      <c r="L32" s="294">
        <v>31735</v>
      </c>
      <c r="M32" s="295">
        <v>52939</v>
      </c>
      <c r="N32" s="296">
        <v>-40.1</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v>6</v>
      </c>
      <c r="N34" s="296" t="s">
        <v>476</v>
      </c>
    </row>
    <row r="35" spans="1:16" ht="27" customHeight="1">
      <c r="A35" s="248"/>
      <c r="B35" s="244"/>
      <c r="C35" s="244"/>
      <c r="D35" s="244"/>
      <c r="E35" s="244"/>
      <c r="F35" s="244"/>
      <c r="G35" s="1121" t="s">
        <v>491</v>
      </c>
      <c r="H35" s="1122"/>
      <c r="I35" s="1122"/>
      <c r="J35" s="1123"/>
      <c r="K35" s="294">
        <v>360574</v>
      </c>
      <c r="L35" s="294">
        <v>19602</v>
      </c>
      <c r="M35" s="295">
        <v>16218</v>
      </c>
      <c r="N35" s="296">
        <v>20.9</v>
      </c>
    </row>
    <row r="36" spans="1:16" ht="27" customHeight="1">
      <c r="A36" s="248"/>
      <c r="B36" s="244"/>
      <c r="C36" s="244"/>
      <c r="D36" s="244"/>
      <c r="E36" s="244"/>
      <c r="F36" s="244"/>
      <c r="G36" s="1121" t="s">
        <v>492</v>
      </c>
      <c r="H36" s="1122"/>
      <c r="I36" s="1122"/>
      <c r="J36" s="1123"/>
      <c r="K36" s="294">
        <v>42732</v>
      </c>
      <c r="L36" s="294">
        <v>2323</v>
      </c>
      <c r="M36" s="295">
        <v>3341</v>
      </c>
      <c r="N36" s="296">
        <v>-30.5</v>
      </c>
    </row>
    <row r="37" spans="1:16" ht="13.5" customHeight="1">
      <c r="A37" s="248"/>
      <c r="B37" s="244"/>
      <c r="C37" s="244"/>
      <c r="D37" s="244"/>
      <c r="E37" s="244"/>
      <c r="F37" s="244"/>
      <c r="G37" s="1121" t="s">
        <v>493</v>
      </c>
      <c r="H37" s="1122"/>
      <c r="I37" s="1122"/>
      <c r="J37" s="1123"/>
      <c r="K37" s="294" t="s">
        <v>476</v>
      </c>
      <c r="L37" s="294" t="s">
        <v>476</v>
      </c>
      <c r="M37" s="295">
        <v>1023</v>
      </c>
      <c r="N37" s="296" t="s">
        <v>476</v>
      </c>
    </row>
    <row r="38" spans="1:16" ht="27" customHeight="1">
      <c r="A38" s="248"/>
      <c r="B38" s="244"/>
      <c r="C38" s="244"/>
      <c r="D38" s="244"/>
      <c r="E38" s="244"/>
      <c r="F38" s="244"/>
      <c r="G38" s="1124" t="s">
        <v>494</v>
      </c>
      <c r="H38" s="1125"/>
      <c r="I38" s="1125"/>
      <c r="J38" s="1126"/>
      <c r="K38" s="297" t="s">
        <v>476</v>
      </c>
      <c r="L38" s="297" t="s">
        <v>476</v>
      </c>
      <c r="M38" s="298">
        <v>7</v>
      </c>
      <c r="N38" s="299" t="s">
        <v>476</v>
      </c>
      <c r="O38" s="293"/>
    </row>
    <row r="39" spans="1:16">
      <c r="A39" s="248"/>
      <c r="B39" s="244"/>
      <c r="C39" s="244"/>
      <c r="D39" s="244"/>
      <c r="E39" s="244"/>
      <c r="F39" s="244"/>
      <c r="G39" s="1124" t="s">
        <v>495</v>
      </c>
      <c r="H39" s="1125"/>
      <c r="I39" s="1125"/>
      <c r="J39" s="1126"/>
      <c r="K39" s="300" t="s">
        <v>476</v>
      </c>
      <c r="L39" s="300" t="s">
        <v>476</v>
      </c>
      <c r="M39" s="301">
        <v>-3044</v>
      </c>
      <c r="N39" s="302" t="s">
        <v>476</v>
      </c>
      <c r="O39" s="293"/>
    </row>
    <row r="40" spans="1:16" ht="27" customHeight="1">
      <c r="A40" s="248"/>
      <c r="B40" s="244"/>
      <c r="C40" s="244"/>
      <c r="D40" s="244"/>
      <c r="E40" s="244"/>
      <c r="F40" s="244"/>
      <c r="G40" s="1121" t="s">
        <v>496</v>
      </c>
      <c r="H40" s="1122"/>
      <c r="I40" s="1122"/>
      <c r="J40" s="1123"/>
      <c r="K40" s="300">
        <v>-618153</v>
      </c>
      <c r="L40" s="300">
        <v>-33604</v>
      </c>
      <c r="M40" s="301">
        <v>-47792</v>
      </c>
      <c r="N40" s="302">
        <v>-29.7</v>
      </c>
      <c r="O40" s="293"/>
    </row>
    <row r="41" spans="1:16">
      <c r="A41" s="248"/>
      <c r="B41" s="244"/>
      <c r="C41" s="244"/>
      <c r="D41" s="244"/>
      <c r="E41" s="244"/>
      <c r="F41" s="244"/>
      <c r="G41" s="1127" t="s">
        <v>281</v>
      </c>
      <c r="H41" s="1128"/>
      <c r="I41" s="1128"/>
      <c r="J41" s="1129"/>
      <c r="K41" s="294">
        <v>368923</v>
      </c>
      <c r="L41" s="300">
        <v>20056</v>
      </c>
      <c r="M41" s="301">
        <v>22698</v>
      </c>
      <c r="N41" s="302">
        <v>-11.6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352071</v>
      </c>
      <c r="J51" s="320">
        <v>19542</v>
      </c>
      <c r="K51" s="321">
        <v>-17.399999999999999</v>
      </c>
      <c r="L51" s="322">
        <v>64717</v>
      </c>
      <c r="M51" s="323">
        <v>-1.2</v>
      </c>
      <c r="N51" s="324">
        <v>-16.2</v>
      </c>
    </row>
    <row r="52" spans="1:14">
      <c r="A52" s="248"/>
      <c r="B52" s="244"/>
      <c r="C52" s="244"/>
      <c r="D52" s="244"/>
      <c r="E52" s="244"/>
      <c r="F52" s="244"/>
      <c r="G52" s="325"/>
      <c r="H52" s="326" t="s">
        <v>507</v>
      </c>
      <c r="I52" s="327">
        <v>279842</v>
      </c>
      <c r="J52" s="328">
        <v>15533</v>
      </c>
      <c r="K52" s="329">
        <v>-7.4</v>
      </c>
      <c r="L52" s="330">
        <v>31931</v>
      </c>
      <c r="M52" s="331">
        <v>-2.8</v>
      </c>
      <c r="N52" s="332">
        <v>-4.5999999999999996</v>
      </c>
    </row>
    <row r="53" spans="1:14">
      <c r="A53" s="248"/>
      <c r="B53" s="244"/>
      <c r="C53" s="244"/>
      <c r="D53" s="244"/>
      <c r="E53" s="244"/>
      <c r="F53" s="244"/>
      <c r="G53" s="310" t="s">
        <v>508</v>
      </c>
      <c r="H53" s="311"/>
      <c r="I53" s="319">
        <v>258644</v>
      </c>
      <c r="J53" s="320">
        <v>14373</v>
      </c>
      <c r="K53" s="321">
        <v>-26.5</v>
      </c>
      <c r="L53" s="322">
        <v>61557</v>
      </c>
      <c r="M53" s="323">
        <v>-4.9000000000000004</v>
      </c>
      <c r="N53" s="324">
        <v>-21.6</v>
      </c>
    </row>
    <row r="54" spans="1:14">
      <c r="A54" s="248"/>
      <c r="B54" s="244"/>
      <c r="C54" s="244"/>
      <c r="D54" s="244"/>
      <c r="E54" s="244"/>
      <c r="F54" s="244"/>
      <c r="G54" s="325"/>
      <c r="H54" s="326" t="s">
        <v>507</v>
      </c>
      <c r="I54" s="327">
        <v>228637</v>
      </c>
      <c r="J54" s="328">
        <v>12706</v>
      </c>
      <c r="K54" s="329">
        <v>-18.2</v>
      </c>
      <c r="L54" s="330">
        <v>32497</v>
      </c>
      <c r="M54" s="331">
        <v>1.8</v>
      </c>
      <c r="N54" s="332">
        <v>-20</v>
      </c>
    </row>
    <row r="55" spans="1:14">
      <c r="A55" s="248"/>
      <c r="B55" s="244"/>
      <c r="C55" s="244"/>
      <c r="D55" s="244"/>
      <c r="E55" s="244"/>
      <c r="F55" s="244"/>
      <c r="G55" s="310" t="s">
        <v>509</v>
      </c>
      <c r="H55" s="311"/>
      <c r="I55" s="319">
        <v>799013</v>
      </c>
      <c r="J55" s="320">
        <v>43206</v>
      </c>
      <c r="K55" s="321">
        <v>200.6</v>
      </c>
      <c r="L55" s="322">
        <v>69806</v>
      </c>
      <c r="M55" s="323">
        <v>13.4</v>
      </c>
      <c r="N55" s="324">
        <v>187.2</v>
      </c>
    </row>
    <row r="56" spans="1:14">
      <c r="A56" s="248"/>
      <c r="B56" s="244"/>
      <c r="C56" s="244"/>
      <c r="D56" s="244"/>
      <c r="E56" s="244"/>
      <c r="F56" s="244"/>
      <c r="G56" s="325"/>
      <c r="H56" s="326" t="s">
        <v>507</v>
      </c>
      <c r="I56" s="327">
        <v>335082</v>
      </c>
      <c r="J56" s="328">
        <v>18119</v>
      </c>
      <c r="K56" s="329">
        <v>42.6</v>
      </c>
      <c r="L56" s="330">
        <v>32823</v>
      </c>
      <c r="M56" s="331">
        <v>1</v>
      </c>
      <c r="N56" s="332">
        <v>41.6</v>
      </c>
    </row>
    <row r="57" spans="1:14">
      <c r="A57" s="248"/>
      <c r="B57" s="244"/>
      <c r="C57" s="244"/>
      <c r="D57" s="244"/>
      <c r="E57" s="244"/>
      <c r="F57" s="244"/>
      <c r="G57" s="310" t="s">
        <v>510</v>
      </c>
      <c r="H57" s="311"/>
      <c r="I57" s="319">
        <v>1580733</v>
      </c>
      <c r="J57" s="320">
        <v>85431</v>
      </c>
      <c r="K57" s="321">
        <v>97.7</v>
      </c>
      <c r="L57" s="322">
        <v>74444</v>
      </c>
      <c r="M57" s="323">
        <v>6.6</v>
      </c>
      <c r="N57" s="324">
        <v>91.1</v>
      </c>
    </row>
    <row r="58" spans="1:14">
      <c r="A58" s="248"/>
      <c r="B58" s="244"/>
      <c r="C58" s="244"/>
      <c r="D58" s="244"/>
      <c r="E58" s="244"/>
      <c r="F58" s="244"/>
      <c r="G58" s="325"/>
      <c r="H58" s="326" t="s">
        <v>507</v>
      </c>
      <c r="I58" s="327">
        <v>189392</v>
      </c>
      <c r="J58" s="328">
        <v>10236</v>
      </c>
      <c r="K58" s="329">
        <v>-43.5</v>
      </c>
      <c r="L58" s="330">
        <v>34175</v>
      </c>
      <c r="M58" s="331">
        <v>4.0999999999999996</v>
      </c>
      <c r="N58" s="332">
        <v>-47.6</v>
      </c>
    </row>
    <row r="59" spans="1:14">
      <c r="A59" s="248"/>
      <c r="B59" s="244"/>
      <c r="C59" s="244"/>
      <c r="D59" s="244"/>
      <c r="E59" s="244"/>
      <c r="F59" s="244"/>
      <c r="G59" s="310" t="s">
        <v>511</v>
      </c>
      <c r="H59" s="311"/>
      <c r="I59" s="319">
        <v>1723896</v>
      </c>
      <c r="J59" s="320">
        <v>93715</v>
      </c>
      <c r="K59" s="321">
        <v>9.6999999999999993</v>
      </c>
      <c r="L59" s="322">
        <v>85205</v>
      </c>
      <c r="M59" s="323">
        <v>14.5</v>
      </c>
      <c r="N59" s="324">
        <v>-4.8</v>
      </c>
    </row>
    <row r="60" spans="1:14">
      <c r="A60" s="248"/>
      <c r="B60" s="244"/>
      <c r="C60" s="244"/>
      <c r="D60" s="244"/>
      <c r="E60" s="244"/>
      <c r="F60" s="244"/>
      <c r="G60" s="325"/>
      <c r="H60" s="326" t="s">
        <v>507</v>
      </c>
      <c r="I60" s="333">
        <v>959453</v>
      </c>
      <c r="J60" s="328">
        <v>52158</v>
      </c>
      <c r="K60" s="329">
        <v>409.6</v>
      </c>
      <c r="L60" s="330">
        <v>38847</v>
      </c>
      <c r="M60" s="331">
        <v>13.7</v>
      </c>
      <c r="N60" s="332">
        <v>395.9</v>
      </c>
    </row>
    <row r="61" spans="1:14">
      <c r="A61" s="248"/>
      <c r="B61" s="244"/>
      <c r="C61" s="244"/>
      <c r="D61" s="244"/>
      <c r="E61" s="244"/>
      <c r="F61" s="244"/>
      <c r="G61" s="310" t="s">
        <v>512</v>
      </c>
      <c r="H61" s="334"/>
      <c r="I61" s="335">
        <v>942871</v>
      </c>
      <c r="J61" s="336">
        <v>51253</v>
      </c>
      <c r="K61" s="337">
        <v>52.8</v>
      </c>
      <c r="L61" s="338">
        <v>71146</v>
      </c>
      <c r="M61" s="339">
        <v>5.7</v>
      </c>
      <c r="N61" s="324">
        <v>47.1</v>
      </c>
    </row>
    <row r="62" spans="1:14">
      <c r="A62" s="248"/>
      <c r="B62" s="244"/>
      <c r="C62" s="244"/>
      <c r="D62" s="244"/>
      <c r="E62" s="244"/>
      <c r="F62" s="244"/>
      <c r="G62" s="325"/>
      <c r="H62" s="326" t="s">
        <v>507</v>
      </c>
      <c r="I62" s="327">
        <v>398481</v>
      </c>
      <c r="J62" s="328">
        <v>21750</v>
      </c>
      <c r="K62" s="329">
        <v>76.599999999999994</v>
      </c>
      <c r="L62" s="330">
        <v>34055</v>
      </c>
      <c r="M62" s="331">
        <v>3.6</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40.56</v>
      </c>
      <c r="G47" s="12">
        <v>45.19</v>
      </c>
      <c r="H47" s="12">
        <v>48.98</v>
      </c>
      <c r="I47" s="12">
        <v>48.19</v>
      </c>
      <c r="J47" s="13">
        <v>49.15</v>
      </c>
    </row>
    <row r="48" spans="2:10" ht="57.75" customHeight="1">
      <c r="B48" s="14"/>
      <c r="C48" s="1141" t="s">
        <v>4</v>
      </c>
      <c r="D48" s="1141"/>
      <c r="E48" s="1142"/>
      <c r="F48" s="15">
        <v>7.47</v>
      </c>
      <c r="G48" s="16">
        <v>8.8800000000000008</v>
      </c>
      <c r="H48" s="16">
        <v>6.92</v>
      </c>
      <c r="I48" s="16">
        <v>9</v>
      </c>
      <c r="J48" s="17">
        <v>5.83</v>
      </c>
    </row>
    <row r="49" spans="2:10" ht="57.75" customHeight="1" thickBot="1">
      <c r="B49" s="18"/>
      <c r="C49" s="1143" t="s">
        <v>5</v>
      </c>
      <c r="D49" s="1143"/>
      <c r="E49" s="1144"/>
      <c r="F49" s="19">
        <v>6.54</v>
      </c>
      <c r="G49" s="20">
        <v>6.73</v>
      </c>
      <c r="H49" s="20">
        <v>1.99</v>
      </c>
      <c r="I49" s="20">
        <v>2.25</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10.92</v>
      </c>
      <c r="G34" s="33">
        <v>11.53</v>
      </c>
      <c r="H34" s="33">
        <v>12.2</v>
      </c>
      <c r="I34" s="33">
        <v>12.51</v>
      </c>
      <c r="J34" s="34">
        <v>12.58</v>
      </c>
      <c r="K34" s="22"/>
      <c r="L34" s="22"/>
      <c r="M34" s="22"/>
      <c r="N34" s="22"/>
      <c r="O34" s="22"/>
      <c r="P34" s="22"/>
    </row>
    <row r="35" spans="1:16" ht="39" customHeight="1">
      <c r="A35" s="22"/>
      <c r="B35" s="35"/>
      <c r="C35" s="1145" t="s">
        <v>521</v>
      </c>
      <c r="D35" s="1146"/>
      <c r="E35" s="1147"/>
      <c r="F35" s="36">
        <v>3.2</v>
      </c>
      <c r="G35" s="37">
        <v>6.06</v>
      </c>
      <c r="H35" s="37">
        <v>7.3</v>
      </c>
      <c r="I35" s="37">
        <v>6.44</v>
      </c>
      <c r="J35" s="38">
        <v>5.94</v>
      </c>
      <c r="K35" s="22"/>
      <c r="L35" s="22"/>
      <c r="M35" s="22"/>
      <c r="N35" s="22"/>
      <c r="O35" s="22"/>
      <c r="P35" s="22"/>
    </row>
    <row r="36" spans="1:16" ht="39" customHeight="1">
      <c r="A36" s="22"/>
      <c r="B36" s="35"/>
      <c r="C36" s="1145" t="s">
        <v>522</v>
      </c>
      <c r="D36" s="1146"/>
      <c r="E36" s="1147"/>
      <c r="F36" s="36">
        <v>7.47</v>
      </c>
      <c r="G36" s="37">
        <v>8.8699999999999992</v>
      </c>
      <c r="H36" s="37">
        <v>6.92</v>
      </c>
      <c r="I36" s="37">
        <v>9</v>
      </c>
      <c r="J36" s="38">
        <v>5.83</v>
      </c>
      <c r="K36" s="22"/>
      <c r="L36" s="22"/>
      <c r="M36" s="22"/>
      <c r="N36" s="22"/>
      <c r="O36" s="22"/>
      <c r="P36" s="22"/>
    </row>
    <row r="37" spans="1:16" ht="39" customHeight="1">
      <c r="A37" s="22"/>
      <c r="B37" s="35"/>
      <c r="C37" s="1145" t="s">
        <v>523</v>
      </c>
      <c r="D37" s="1146"/>
      <c r="E37" s="1147"/>
      <c r="F37" s="36">
        <v>0.95</v>
      </c>
      <c r="G37" s="37">
        <v>1.04</v>
      </c>
      <c r="H37" s="37">
        <v>1.08</v>
      </c>
      <c r="I37" s="37">
        <v>0.51</v>
      </c>
      <c r="J37" s="38">
        <v>0.39</v>
      </c>
      <c r="K37" s="22"/>
      <c r="L37" s="22"/>
      <c r="M37" s="22"/>
      <c r="N37" s="22"/>
      <c r="O37" s="22"/>
      <c r="P37" s="22"/>
    </row>
    <row r="38" spans="1:16" ht="39" customHeight="1">
      <c r="A38" s="22"/>
      <c r="B38" s="35"/>
      <c r="C38" s="1145" t="s">
        <v>524</v>
      </c>
      <c r="D38" s="1146"/>
      <c r="E38" s="1147"/>
      <c r="F38" s="36">
        <v>0.12</v>
      </c>
      <c r="G38" s="37">
        <v>0.1</v>
      </c>
      <c r="H38" s="37">
        <v>0.13</v>
      </c>
      <c r="I38" s="37">
        <v>0.11</v>
      </c>
      <c r="J38" s="38">
        <v>0.13</v>
      </c>
      <c r="K38" s="22"/>
      <c r="L38" s="22"/>
      <c r="M38" s="22"/>
      <c r="N38" s="22"/>
      <c r="O38" s="22"/>
      <c r="P38" s="22"/>
    </row>
    <row r="39" spans="1:16" ht="39" customHeight="1">
      <c r="A39" s="22"/>
      <c r="B39" s="35"/>
      <c r="C39" s="1145" t="s">
        <v>525</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527</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509</v>
      </c>
      <c r="L45" s="60">
        <v>527</v>
      </c>
      <c r="M45" s="60">
        <v>541</v>
      </c>
      <c r="N45" s="60">
        <v>557</v>
      </c>
      <c r="O45" s="61">
        <v>584</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353</v>
      </c>
      <c r="L48" s="64">
        <v>327</v>
      </c>
      <c r="M48" s="64">
        <v>347</v>
      </c>
      <c r="N48" s="64">
        <v>356</v>
      </c>
      <c r="O48" s="65">
        <v>361</v>
      </c>
      <c r="P48" s="48"/>
      <c r="Q48" s="48"/>
      <c r="R48" s="48"/>
      <c r="S48" s="48"/>
      <c r="T48" s="48"/>
      <c r="U48" s="48"/>
    </row>
    <row r="49" spans="1:21" ht="30.75" customHeight="1">
      <c r="A49" s="48"/>
      <c r="B49" s="1163"/>
      <c r="C49" s="1164"/>
      <c r="D49" s="62"/>
      <c r="E49" s="1155" t="s">
        <v>16</v>
      </c>
      <c r="F49" s="1155"/>
      <c r="G49" s="1155"/>
      <c r="H49" s="1155"/>
      <c r="I49" s="1155"/>
      <c r="J49" s="1156"/>
      <c r="K49" s="63">
        <v>48</v>
      </c>
      <c r="L49" s="64">
        <v>42</v>
      </c>
      <c r="M49" s="64">
        <v>36</v>
      </c>
      <c r="N49" s="64">
        <v>39</v>
      </c>
      <c r="O49" s="65">
        <v>43</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568</v>
      </c>
      <c r="L52" s="64">
        <v>564</v>
      </c>
      <c r="M52" s="64">
        <v>575</v>
      </c>
      <c r="N52" s="64">
        <v>593</v>
      </c>
      <c r="O52" s="65">
        <v>618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342</v>
      </c>
      <c r="L53" s="69">
        <v>332</v>
      </c>
      <c r="M53" s="69">
        <v>349</v>
      </c>
      <c r="N53" s="69">
        <v>359</v>
      </c>
      <c r="O53" s="70">
        <v>370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2016-04-20T10:29:51Z</cp:lastPrinted>
  <dcterms:created xsi:type="dcterms:W3CDTF">2016-02-15T01:30:06Z</dcterms:created>
  <dcterms:modified xsi:type="dcterms:W3CDTF">2016-04-21T05:13:48Z</dcterms:modified>
  <cp:category/>
</cp:coreProperties>
</file>