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9408" windowHeight="4644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/>
  <calcPr fullCalcOnLoad="1"/>
</workbook>
</file>

<file path=xl/sharedStrings.xml><?xml version="1.0" encoding="utf-8"?>
<sst xmlns="http://schemas.openxmlformats.org/spreadsheetml/2006/main" count="274" uniqueCount="187">
  <si>
    <t>着工新設住宅概報（１）</t>
  </si>
  <si>
    <t>平成  15年分</t>
  </si>
  <si>
    <t>単位：戸</t>
  </si>
  <si>
    <t>利用関係別戸数内訳表</t>
  </si>
  <si>
    <t>資金別戸数内訳表</t>
  </si>
  <si>
    <t>建て方別・構造別戸数内訳表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</si>
  <si>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</si>
  <si>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</si>
  <si>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</si>
  <si>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</si>
  <si>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</si>
  <si>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</si>
  <si>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</si>
  <si>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</si>
  <si>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</si>
  <si>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共同住宅</t>
  </si>
  <si>
    <t>計</t>
  </si>
  <si>
    <t>公営</t>
  </si>
  <si>
    <t>公庫</t>
  </si>
  <si>
    <t>公団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</si>
  <si>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</si>
  <si>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</si>
  <si>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</si>
  <si>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</si>
  <si>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</si>
  <si>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</si>
  <si>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</si>
  <si>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</si>
  <si>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</si>
  <si>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</si>
  <si>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</si>
  <si>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</si>
  <si>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</si>
  <si>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</si>
  <si>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</si>
  <si>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</si>
  <si>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</si>
  <si>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</si>
  <si>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</si>
  <si>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市　計</t>
  </si>
  <si>
    <t>川島町</t>
  </si>
  <si>
    <t>岐南町</t>
  </si>
  <si>
    <t>笠松町</t>
  </si>
  <si>
    <t>柳津町</t>
  </si>
  <si>
    <t>羽島郡　計</t>
  </si>
  <si>
    <t>海津町</t>
  </si>
  <si>
    <t>平田町</t>
  </si>
  <si>
    <t>南濃町</t>
  </si>
  <si>
    <t>海津郡　計</t>
  </si>
  <si>
    <t>養老町</t>
  </si>
  <si>
    <t>上石津町</t>
  </si>
  <si>
    <t>養老郡　計</t>
  </si>
  <si>
    <t>垂井町</t>
  </si>
  <si>
    <t>関ヶ原町</t>
  </si>
  <si>
    <t>不破郡　計</t>
  </si>
  <si>
    <t>神戸町</t>
  </si>
  <si>
    <t>輪之内町</t>
  </si>
  <si>
    <t>安八町</t>
  </si>
  <si>
    <t>墨俣町</t>
  </si>
  <si>
    <t>安八郡　計</t>
  </si>
  <si>
    <t>揖斐川町</t>
  </si>
  <si>
    <t>谷汲町</t>
  </si>
  <si>
    <t>大野町</t>
  </si>
  <si>
    <t>池田町</t>
  </si>
  <si>
    <t>春日村</t>
  </si>
  <si>
    <t>久瀬村</t>
  </si>
  <si>
    <t>藤橋村</t>
  </si>
  <si>
    <t>坂内村</t>
  </si>
  <si>
    <t>揖斐郡　計</t>
  </si>
  <si>
    <t>北方町</t>
  </si>
  <si>
    <t>本巣町</t>
  </si>
  <si>
    <t>穂積町</t>
  </si>
  <si>
    <t>巣南町</t>
  </si>
  <si>
    <t>真正町</t>
  </si>
  <si>
    <t>糸貫町</t>
  </si>
  <si>
    <t>根尾村</t>
  </si>
  <si>
    <t>本巣郡　計</t>
  </si>
  <si>
    <t>高富町</t>
  </si>
  <si>
    <t>伊自良村</t>
  </si>
  <si>
    <t>美山町</t>
  </si>
  <si>
    <t>山県郡　計</t>
  </si>
  <si>
    <t>洞戸村</t>
  </si>
  <si>
    <t>板取村</t>
  </si>
  <si>
    <t>武芸川町</t>
  </si>
  <si>
    <t>武儀町</t>
  </si>
  <si>
    <t>上之保村</t>
  </si>
  <si>
    <t>武儀郡　計</t>
  </si>
  <si>
    <t>八幡町</t>
  </si>
  <si>
    <t>大和町</t>
  </si>
  <si>
    <t>白鳥村</t>
  </si>
  <si>
    <t>高鷲村</t>
  </si>
  <si>
    <t>美並村</t>
  </si>
  <si>
    <t>明宝村</t>
  </si>
  <si>
    <t>和良村</t>
  </si>
  <si>
    <t>郡上郡　計</t>
  </si>
  <si>
    <t>坂祝町</t>
  </si>
  <si>
    <t>富加町</t>
  </si>
  <si>
    <t>川辺町</t>
  </si>
  <si>
    <t>七宗町</t>
  </si>
  <si>
    <t>八百津町</t>
  </si>
  <si>
    <t>白川町</t>
  </si>
  <si>
    <t>東白川町</t>
  </si>
  <si>
    <t>加茂郡　計</t>
  </si>
  <si>
    <t>御嵩町</t>
  </si>
  <si>
    <t>兼山町</t>
  </si>
  <si>
    <t>可児郡　計</t>
  </si>
  <si>
    <t>笠原町</t>
  </si>
  <si>
    <t>土岐郡　計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</si>
  <si>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</si>
  <si>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</si>
  <si>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</si>
  <si>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</si>
  <si>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</si>
  <si>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</si>
  <si>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</si>
  <si>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</si>
  <si>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</si>
  <si>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</si>
  <si>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</si>
  <si>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恵那郡　計</t>
  </si>
  <si>
    <t>萩原町</t>
  </si>
  <si>
    <t>小坂町</t>
  </si>
  <si>
    <t>下呂町</t>
  </si>
  <si>
    <t>金山町</t>
  </si>
  <si>
    <t>馬瀬村</t>
  </si>
  <si>
    <t>益田郡　計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</si>
  <si>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</si>
  <si>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</si>
  <si>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</si>
  <si>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</si>
  <si>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</si>
  <si>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</si>
  <si>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</si>
  <si>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</si>
  <si>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大野郡　計</t>
  </si>
  <si>
    <t>古川町</t>
  </si>
  <si>
    <t>国府町</t>
  </si>
  <si>
    <t>河合村</t>
  </si>
  <si>
    <t>宮川村</t>
  </si>
  <si>
    <t>神岡町</t>
  </si>
  <si>
    <t>上宝村</t>
  </si>
  <si>
    <t>吉城郡　計</t>
  </si>
  <si>
    <t>町村計</t>
  </si>
  <si>
    <t>県　計</t>
  </si>
  <si>
    <t>（県市町村名）岐阜県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</si>
  <si>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</si>
  <si>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</si>
  <si>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</si>
  <si>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</si>
  <si>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</si>
  <si>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</si>
  <si>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</si>
  <si>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</si>
  <si>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</si>
  <si>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</si>
  <si>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</si>
  <si>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</si>
  <si>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</si>
  <si>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</si>
  <si>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住宅戸数</t>
  </si>
  <si>
    <t>床面積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</si>
  <si>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</si>
  <si>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</si>
  <si>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着工新設住宅概報（３）</t>
  </si>
  <si>
    <t>合　　　計</t>
  </si>
  <si>
    <t>木　　　造</t>
  </si>
  <si>
    <t>非　木　造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</si>
  <si>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</si>
  <si>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</si>
  <si>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着工新設住宅概報（４）</t>
  </si>
  <si>
    <t>平成  15年分</t>
  </si>
  <si>
    <t>プレハブ</t>
  </si>
  <si>
    <t>枠組壁工法</t>
  </si>
  <si>
    <t>鉄筋コンクリート造</t>
  </si>
  <si>
    <t>鉄骨造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</si>
  <si>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</si>
  <si>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</si>
  <si>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</si>
  <si>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</si>
  <si>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</si>
  <si>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</si>
  <si>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</si>
  <si>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</si>
  <si>
    <t>※　高富町、伊自良村、美山村のデータは平成１５年１月分から３月分の合計です。</t>
  </si>
  <si>
    <t>※　穂積町、巣南町のデータは平成１５年１月分から４月分の合計です。</t>
  </si>
  <si>
    <t>※　山県市のデータは平成１５年４月分から１２月分の合計です。</t>
  </si>
  <si>
    <t>※　瑞穂市のデータは平成１５年５月分から１２月分の合計です。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</si>
</sst>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6">
    <font>
      <sz val="11"/>
      <name val="ＭＳ Ｐ明朝"/>
      <family val="0"/>
    </font>
    <font>
      <sz val="9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176" fontId="1" fillId="0" borderId="22" xfId="0" applyNumberFormat="1" applyFont="1" applyBorder="1" applyAlignment="1">
      <alignment/>
    </xf>
    <xf numFmtId="176" fontId="1" fillId="0" borderId="23" xfId="0" applyNumberFormat="1" applyFont="1" applyBorder="1" applyAlignment="1">
      <alignment/>
    </xf>
    <xf numFmtId="176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176" fontId="1" fillId="0" borderId="26" xfId="0" applyNumberFormat="1" applyFont="1" applyBorder="1" applyAlignment="1">
      <alignment/>
    </xf>
    <xf numFmtId="176" fontId="1" fillId="0" borderId="27" xfId="0" applyNumberFormat="1" applyFont="1" applyBorder="1" applyAlignment="1">
      <alignment/>
    </xf>
    <xf numFmtId="176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/>
    </xf>
    <xf numFmtId="176" fontId="1" fillId="0" borderId="30" xfId="0" applyNumberFormat="1" applyFont="1" applyBorder="1" applyAlignment="1">
      <alignment/>
    </xf>
    <xf numFmtId="176" fontId="1" fillId="0" borderId="31" xfId="0" applyNumberFormat="1" applyFont="1" applyBorder="1" applyAlignment="1">
      <alignment/>
    </xf>
    <xf numFmtId="176" fontId="1" fillId="0" borderId="32" xfId="0" applyNumberFormat="1" applyFont="1" applyBorder="1" applyAlignment="1">
      <alignment/>
    </xf>
    <xf numFmtId="176" fontId="1" fillId="0" borderId="33" xfId="0" applyNumberFormat="1" applyFont="1" applyBorder="1" applyAlignment="1">
      <alignment/>
    </xf>
    <xf numFmtId="176" fontId="1" fillId="0" borderId="3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176" fontId="1" fillId="0" borderId="35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36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6" xfId="0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0" fontId="1" fillId="0" borderId="20" xfId="0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0" fontId="1" fillId="0" borderId="24" xfId="0" applyFont="1" applyBorder="1" applyAlignment="1">
      <alignment/>
    </xf>
    <xf numFmtId="176" fontId="1" fillId="0" borderId="23" xfId="0" applyNumberFormat="1" applyFont="1" applyBorder="1" applyAlignment="1">
      <alignment/>
    </xf>
    <xf numFmtId="176" fontId="1" fillId="0" borderId="24" xfId="0" applyNumberFormat="1" applyFont="1" applyBorder="1" applyAlignment="1">
      <alignment/>
    </xf>
    <xf numFmtId="0" fontId="1" fillId="0" borderId="46" xfId="0" applyFont="1" applyBorder="1" applyAlignment="1">
      <alignment horizontal="center"/>
    </xf>
    <xf numFmtId="176" fontId="1" fillId="0" borderId="47" xfId="0" applyNumberFormat="1" applyFont="1" applyBorder="1" applyAlignment="1">
      <alignment/>
    </xf>
    <xf numFmtId="176" fontId="1" fillId="0" borderId="48" xfId="0" applyNumberFormat="1" applyFont="1" applyBorder="1" applyAlignment="1">
      <alignment/>
    </xf>
    <xf numFmtId="176" fontId="1" fillId="0" borderId="46" xfId="0" applyNumberFormat="1" applyFont="1" applyBorder="1" applyAlignment="1">
      <alignment/>
    </xf>
    <xf numFmtId="0" fontId="1" fillId="0" borderId="49" xfId="0" applyFont="1" applyBorder="1" applyAlignment="1">
      <alignment horizontal="center" vertical="center" textRotation="255"/>
    </xf>
    <xf numFmtId="0" fontId="1" fillId="0" borderId="28" xfId="0" applyFont="1" applyBorder="1" applyAlignment="1">
      <alignment/>
    </xf>
    <xf numFmtId="176" fontId="1" fillId="0" borderId="27" xfId="0" applyNumberFormat="1" applyFont="1" applyBorder="1" applyAlignment="1">
      <alignment/>
    </xf>
    <xf numFmtId="176" fontId="1" fillId="0" borderId="28" xfId="0" applyNumberFormat="1" applyFont="1" applyBorder="1" applyAlignment="1">
      <alignment/>
    </xf>
    <xf numFmtId="176" fontId="1" fillId="0" borderId="50" xfId="0" applyNumberFormat="1" applyFont="1" applyBorder="1" applyAlignment="1">
      <alignment/>
    </xf>
    <xf numFmtId="176" fontId="1" fillId="0" borderId="44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0" fontId="1" fillId="0" borderId="51" xfId="0" applyFont="1" applyBorder="1" applyAlignment="1">
      <alignment/>
    </xf>
    <xf numFmtId="176" fontId="1" fillId="0" borderId="33" xfId="0" applyNumberFormat="1" applyFont="1" applyBorder="1" applyAlignment="1">
      <alignment/>
    </xf>
    <xf numFmtId="176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52" xfId="0" applyFont="1" applyBorder="1" applyAlignment="1">
      <alignment/>
    </xf>
    <xf numFmtId="176" fontId="1" fillId="0" borderId="53" xfId="0" applyNumberFormat="1" applyFont="1" applyBorder="1" applyAlignment="1">
      <alignment/>
    </xf>
    <xf numFmtId="176" fontId="1" fillId="0" borderId="54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22" xfId="0" applyNumberFormat="1" applyFont="1" applyBorder="1" applyAlignment="1">
      <alignment/>
    </xf>
    <xf numFmtId="176" fontId="1" fillId="0" borderId="46" xfId="0" applyNumberFormat="1" applyFont="1" applyBorder="1" applyAlignment="1">
      <alignment/>
    </xf>
    <xf numFmtId="0" fontId="1" fillId="0" borderId="55" xfId="0" applyFont="1" applyBorder="1" applyAlignment="1">
      <alignment/>
    </xf>
    <xf numFmtId="176" fontId="1" fillId="0" borderId="26" xfId="0" applyNumberFormat="1" applyFont="1" applyBorder="1" applyAlignment="1">
      <alignment/>
    </xf>
    <xf numFmtId="176" fontId="1" fillId="0" borderId="50" xfId="0" applyNumberFormat="1" applyFont="1" applyBorder="1" applyAlignment="1">
      <alignment/>
    </xf>
    <xf numFmtId="176" fontId="1" fillId="0" borderId="44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56" xfId="0" applyNumberFormat="1" applyFont="1" applyBorder="1" applyAlignment="1">
      <alignment/>
    </xf>
    <xf numFmtId="0" fontId="1" fillId="0" borderId="57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58" xfId="0" applyFont="1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2" t="s">
        <v>0</v>
      </c>
      <c r="I1" s="1" t="s">
        <v>1</v>
      </c>
    </row>
    <row r="2" ht="12" customHeight="1" thickBot="1">
      <c r="R2" s="1" t="s">
        <v>2</v>
      </c>
    </row>
    <row r="3" spans="1:18" s="8" customFormat="1" ht="12" customHeight="1">
      <c r="A3" s="3"/>
      <c r="B3" s="4"/>
      <c r="C3" s="100" t="s">
        <v>3</v>
      </c>
      <c r="D3" s="101"/>
      <c r="E3" s="101"/>
      <c r="F3" s="102"/>
      <c r="G3" s="100" t="s">
        <v>4</v>
      </c>
      <c r="H3" s="101"/>
      <c r="I3" s="101"/>
      <c r="J3" s="101"/>
      <c r="K3" s="101"/>
      <c r="L3" s="102"/>
      <c r="M3" s="100" t="s">
        <v>5</v>
      </c>
      <c r="N3" s="101"/>
      <c r="O3" s="101"/>
      <c r="P3" s="101"/>
      <c r="Q3" s="101"/>
      <c r="R3" s="103"/>
    </row>
    <row r="4" spans="1:18" s="8" customFormat="1" ht="12" customHeight="1">
      <c r="A4" s="9"/>
      <c r="B4" s="10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04" t="s">
        <v>12</v>
      </c>
      <c r="I4" s="105"/>
      <c r="J4" s="105"/>
      <c r="K4" s="105"/>
      <c r="L4" s="106"/>
      <c r="M4" s="104" t="s">
        <v>13</v>
      </c>
      <c r="N4" s="106"/>
      <c r="O4" s="104" t="s">
        <v>14</v>
      </c>
      <c r="P4" s="106"/>
      <c r="Q4" s="104" t="s">
        <v>15</v>
      </c>
      <c r="R4" s="107"/>
    </row>
    <row r="5" spans="1:18" s="8" customFormat="1" ht="12" customHeight="1" thickBot="1">
      <c r="A5" s="12"/>
      <c r="B5" s="13"/>
      <c r="C5" s="14"/>
      <c r="D5" s="14"/>
      <c r="E5" s="14"/>
      <c r="F5" s="14"/>
      <c r="G5" s="14"/>
      <c r="H5" s="15" t="s">
        <v>16</v>
      </c>
      <c r="I5" s="15" t="s">
        <v>17</v>
      </c>
      <c r="J5" s="15" t="s">
        <v>18</v>
      </c>
      <c r="K5" s="15" t="s">
        <v>19</v>
      </c>
      <c r="L5" s="15" t="s">
        <v>20</v>
      </c>
      <c r="M5" s="15" t="s">
        <v>21</v>
      </c>
      <c r="N5" s="15" t="s">
        <v>22</v>
      </c>
      <c r="O5" s="15" t="s">
        <v>21</v>
      </c>
      <c r="P5" s="15" t="s">
        <v>22</v>
      </c>
      <c r="Q5" s="15" t="s">
        <v>21</v>
      </c>
      <c r="R5" s="16" t="s">
        <v>22</v>
      </c>
    </row>
    <row r="6" spans="1:18" ht="12" customHeight="1">
      <c r="A6" s="17" t="s">
        <v>23</v>
      </c>
      <c r="B6" s="18">
        <f>C6+D6+E6+F6</f>
        <v>3215</v>
      </c>
      <c r="C6" s="19">
        <v>1363</v>
      </c>
      <c r="D6" s="19">
        <v>1218</v>
      </c>
      <c r="E6" s="19">
        <v>1</v>
      </c>
      <c r="F6" s="19">
        <v>633</v>
      </c>
      <c r="G6" s="19">
        <v>2469</v>
      </c>
      <c r="H6" s="19">
        <f>I6+J6+K6+L6</f>
        <v>746</v>
      </c>
      <c r="I6" s="19">
        <v>0</v>
      </c>
      <c r="J6" s="19">
        <v>746</v>
      </c>
      <c r="K6" s="19">
        <v>0</v>
      </c>
      <c r="L6" s="19">
        <v>0</v>
      </c>
      <c r="M6" s="19">
        <v>1287</v>
      </c>
      <c r="N6" s="19">
        <v>397</v>
      </c>
      <c r="O6" s="19">
        <v>180</v>
      </c>
      <c r="P6" s="19">
        <v>72</v>
      </c>
      <c r="Q6" s="19">
        <v>32</v>
      </c>
      <c r="R6" s="20">
        <v>1247</v>
      </c>
    </row>
    <row r="7" spans="1:18" ht="12" customHeight="1">
      <c r="A7" s="21" t="s">
        <v>24</v>
      </c>
      <c r="B7" s="22">
        <f>C7+D7+E7+F7</f>
        <v>1225</v>
      </c>
      <c r="C7" s="23">
        <v>453</v>
      </c>
      <c r="D7" s="23">
        <v>555</v>
      </c>
      <c r="E7" s="23">
        <v>0</v>
      </c>
      <c r="F7" s="23">
        <v>217</v>
      </c>
      <c r="G7" s="23">
        <v>845</v>
      </c>
      <c r="H7" s="23">
        <f>I7+J7+K7+L7</f>
        <v>380</v>
      </c>
      <c r="I7" s="23">
        <v>0</v>
      </c>
      <c r="J7" s="23">
        <v>380</v>
      </c>
      <c r="K7" s="23">
        <v>0</v>
      </c>
      <c r="L7" s="23">
        <v>0</v>
      </c>
      <c r="M7" s="23">
        <v>420</v>
      </c>
      <c r="N7" s="23">
        <v>158</v>
      </c>
      <c r="O7" s="23">
        <v>17</v>
      </c>
      <c r="P7" s="23">
        <v>59</v>
      </c>
      <c r="Q7" s="23">
        <v>30</v>
      </c>
      <c r="R7" s="24">
        <v>541</v>
      </c>
    </row>
    <row r="8" spans="1:18" ht="12" customHeight="1">
      <c r="A8" s="21" t="s">
        <v>25</v>
      </c>
      <c r="B8" s="22">
        <f>C8+D8+E8+F8</f>
        <v>571</v>
      </c>
      <c r="C8" s="23">
        <v>256</v>
      </c>
      <c r="D8" s="23">
        <v>223</v>
      </c>
      <c r="E8" s="23">
        <v>1</v>
      </c>
      <c r="F8" s="23">
        <v>91</v>
      </c>
      <c r="G8" s="23">
        <v>537</v>
      </c>
      <c r="H8" s="23">
        <f>I8+J8+K8+L8</f>
        <v>34</v>
      </c>
      <c r="I8" s="23">
        <v>0</v>
      </c>
      <c r="J8" s="23">
        <v>34</v>
      </c>
      <c r="K8" s="23">
        <v>0</v>
      </c>
      <c r="L8" s="23">
        <v>0</v>
      </c>
      <c r="M8" s="23">
        <v>246</v>
      </c>
      <c r="N8" s="23">
        <v>54</v>
      </c>
      <c r="O8" s="23">
        <v>25</v>
      </c>
      <c r="P8" s="23">
        <v>8</v>
      </c>
      <c r="Q8" s="23">
        <v>16</v>
      </c>
      <c r="R8" s="24">
        <v>222</v>
      </c>
    </row>
    <row r="9" spans="1:18" ht="12" customHeight="1">
      <c r="A9" s="21" t="s">
        <v>26</v>
      </c>
      <c r="B9" s="22">
        <f aca="true" t="shared" si="0" ref="B9:B18">C9+D9+E9+F9</f>
        <v>652</v>
      </c>
      <c r="C9" s="23">
        <v>305</v>
      </c>
      <c r="D9" s="23">
        <v>173</v>
      </c>
      <c r="E9" s="23">
        <v>0</v>
      </c>
      <c r="F9" s="23">
        <v>174</v>
      </c>
      <c r="G9" s="23">
        <v>478</v>
      </c>
      <c r="H9" s="23">
        <f>I9+J9+K9+L9</f>
        <v>174</v>
      </c>
      <c r="I9" s="23">
        <v>0</v>
      </c>
      <c r="J9" s="23">
        <v>174</v>
      </c>
      <c r="K9" s="23">
        <v>0</v>
      </c>
      <c r="L9" s="23">
        <v>0</v>
      </c>
      <c r="M9" s="23">
        <v>343</v>
      </c>
      <c r="N9" s="23">
        <v>87</v>
      </c>
      <c r="O9" s="23">
        <v>47</v>
      </c>
      <c r="P9" s="23">
        <v>10</v>
      </c>
      <c r="Q9" s="23">
        <v>4</v>
      </c>
      <c r="R9" s="24">
        <v>161</v>
      </c>
    </row>
    <row r="10" spans="1:18" ht="12" customHeight="1">
      <c r="A10" s="21" t="s">
        <v>27</v>
      </c>
      <c r="B10" s="22">
        <f t="shared" si="0"/>
        <v>613</v>
      </c>
      <c r="C10" s="23">
        <v>321</v>
      </c>
      <c r="D10" s="23">
        <v>201</v>
      </c>
      <c r="E10" s="23">
        <v>9</v>
      </c>
      <c r="F10" s="23">
        <v>82</v>
      </c>
      <c r="G10" s="23">
        <v>475</v>
      </c>
      <c r="H10" s="23">
        <f>I10+J10+K10+L10</f>
        <v>138</v>
      </c>
      <c r="I10" s="23">
        <v>0</v>
      </c>
      <c r="J10" s="23">
        <v>129</v>
      </c>
      <c r="K10" s="23">
        <v>0</v>
      </c>
      <c r="L10" s="23">
        <v>9</v>
      </c>
      <c r="M10" s="23">
        <v>294</v>
      </c>
      <c r="N10" s="23">
        <v>58</v>
      </c>
      <c r="O10" s="23">
        <v>28</v>
      </c>
      <c r="P10" s="23">
        <v>8</v>
      </c>
      <c r="Q10" s="23">
        <v>4</v>
      </c>
      <c r="R10" s="24">
        <v>221</v>
      </c>
    </row>
    <row r="11" spans="1:18" ht="12" customHeight="1">
      <c r="A11" s="21" t="s">
        <v>28</v>
      </c>
      <c r="B11" s="22">
        <f t="shared" si="0"/>
        <v>363</v>
      </c>
      <c r="C11" s="23">
        <v>274</v>
      </c>
      <c r="D11" s="23">
        <v>85</v>
      </c>
      <c r="E11" s="23">
        <v>0</v>
      </c>
      <c r="F11" s="23">
        <v>4</v>
      </c>
      <c r="G11" s="23">
        <v>323</v>
      </c>
      <c r="H11" s="23">
        <f aca="true" t="shared" si="1" ref="H11:H21">I11+J11+K11+L11</f>
        <v>40</v>
      </c>
      <c r="I11" s="23">
        <v>0</v>
      </c>
      <c r="J11" s="23">
        <v>40</v>
      </c>
      <c r="K11" s="23">
        <v>0</v>
      </c>
      <c r="L11" s="23">
        <v>0</v>
      </c>
      <c r="M11" s="23">
        <v>246</v>
      </c>
      <c r="N11" s="23">
        <v>32</v>
      </c>
      <c r="O11" s="23">
        <v>30</v>
      </c>
      <c r="P11" s="23">
        <v>0</v>
      </c>
      <c r="Q11" s="23">
        <v>0</v>
      </c>
      <c r="R11" s="24">
        <v>55</v>
      </c>
    </row>
    <row r="12" spans="1:18" ht="12" customHeight="1">
      <c r="A12" s="21" t="s">
        <v>29</v>
      </c>
      <c r="B12" s="22">
        <f t="shared" si="0"/>
        <v>109</v>
      </c>
      <c r="C12" s="23">
        <v>108</v>
      </c>
      <c r="D12" s="23">
        <v>0</v>
      </c>
      <c r="E12" s="23">
        <v>0</v>
      </c>
      <c r="F12" s="23">
        <v>1</v>
      </c>
      <c r="G12" s="23">
        <v>99</v>
      </c>
      <c r="H12" s="23">
        <f t="shared" si="1"/>
        <v>10</v>
      </c>
      <c r="I12" s="23">
        <v>0</v>
      </c>
      <c r="J12" s="23">
        <v>10</v>
      </c>
      <c r="K12" s="23">
        <v>0</v>
      </c>
      <c r="L12" s="23">
        <v>0</v>
      </c>
      <c r="M12" s="23">
        <v>93</v>
      </c>
      <c r="N12" s="23">
        <v>16</v>
      </c>
      <c r="O12" s="23">
        <v>0</v>
      </c>
      <c r="P12" s="23">
        <v>0</v>
      </c>
      <c r="Q12" s="23">
        <v>0</v>
      </c>
      <c r="R12" s="24">
        <v>0</v>
      </c>
    </row>
    <row r="13" spans="1:18" ht="12" customHeight="1">
      <c r="A13" s="21" t="s">
        <v>30</v>
      </c>
      <c r="B13" s="22">
        <f t="shared" si="0"/>
        <v>267</v>
      </c>
      <c r="C13" s="23">
        <v>135</v>
      </c>
      <c r="D13" s="23">
        <v>122</v>
      </c>
      <c r="E13" s="23">
        <v>0</v>
      </c>
      <c r="F13" s="23">
        <v>10</v>
      </c>
      <c r="G13" s="23">
        <v>219</v>
      </c>
      <c r="H13" s="23">
        <f t="shared" si="1"/>
        <v>48</v>
      </c>
      <c r="I13" s="23">
        <v>0</v>
      </c>
      <c r="J13" s="23">
        <v>48</v>
      </c>
      <c r="K13" s="23">
        <v>0</v>
      </c>
      <c r="L13" s="23">
        <v>0</v>
      </c>
      <c r="M13" s="23">
        <v>118</v>
      </c>
      <c r="N13" s="23">
        <v>27</v>
      </c>
      <c r="O13" s="23">
        <v>48</v>
      </c>
      <c r="P13" s="23">
        <v>6</v>
      </c>
      <c r="Q13" s="23">
        <v>8</v>
      </c>
      <c r="R13" s="24">
        <v>60</v>
      </c>
    </row>
    <row r="14" spans="1:18" ht="12" customHeight="1">
      <c r="A14" s="21" t="s">
        <v>31</v>
      </c>
      <c r="B14" s="22">
        <f t="shared" si="0"/>
        <v>387</v>
      </c>
      <c r="C14" s="23">
        <v>268</v>
      </c>
      <c r="D14" s="23">
        <v>69</v>
      </c>
      <c r="E14" s="23">
        <v>0</v>
      </c>
      <c r="F14" s="23">
        <v>50</v>
      </c>
      <c r="G14" s="23">
        <v>288</v>
      </c>
      <c r="H14" s="23">
        <f t="shared" si="1"/>
        <v>99</v>
      </c>
      <c r="I14" s="23">
        <v>0</v>
      </c>
      <c r="J14" s="23">
        <v>99</v>
      </c>
      <c r="K14" s="23">
        <v>0</v>
      </c>
      <c r="L14" s="23">
        <v>0</v>
      </c>
      <c r="M14" s="23">
        <v>255</v>
      </c>
      <c r="N14" s="23">
        <v>63</v>
      </c>
      <c r="O14" s="23">
        <v>0</v>
      </c>
      <c r="P14" s="23">
        <v>3</v>
      </c>
      <c r="Q14" s="23">
        <v>0</v>
      </c>
      <c r="R14" s="24">
        <v>66</v>
      </c>
    </row>
    <row r="15" spans="1:18" ht="12" customHeight="1">
      <c r="A15" s="21" t="s">
        <v>32</v>
      </c>
      <c r="B15" s="22">
        <f t="shared" si="0"/>
        <v>208</v>
      </c>
      <c r="C15" s="23">
        <v>147</v>
      </c>
      <c r="D15" s="23">
        <v>34</v>
      </c>
      <c r="E15" s="23">
        <v>10</v>
      </c>
      <c r="F15" s="23">
        <v>17</v>
      </c>
      <c r="G15" s="23">
        <v>183</v>
      </c>
      <c r="H15" s="23">
        <f t="shared" si="1"/>
        <v>25</v>
      </c>
      <c r="I15" s="23">
        <v>0</v>
      </c>
      <c r="J15" s="23">
        <v>16</v>
      </c>
      <c r="K15" s="23">
        <v>0</v>
      </c>
      <c r="L15" s="23">
        <v>9</v>
      </c>
      <c r="M15" s="23">
        <v>139</v>
      </c>
      <c r="N15" s="23">
        <v>18</v>
      </c>
      <c r="O15" s="23">
        <v>0</v>
      </c>
      <c r="P15" s="23">
        <v>0</v>
      </c>
      <c r="Q15" s="23">
        <v>0</v>
      </c>
      <c r="R15" s="24">
        <v>51</v>
      </c>
    </row>
    <row r="16" spans="1:18" ht="12" customHeight="1">
      <c r="A16" s="21" t="s">
        <v>33</v>
      </c>
      <c r="B16" s="22">
        <f t="shared" si="0"/>
        <v>469</v>
      </c>
      <c r="C16" s="23">
        <v>223</v>
      </c>
      <c r="D16" s="23">
        <v>225</v>
      </c>
      <c r="E16" s="23">
        <v>1</v>
      </c>
      <c r="F16" s="23">
        <v>20</v>
      </c>
      <c r="G16" s="23">
        <v>386</v>
      </c>
      <c r="H16" s="23">
        <f t="shared" si="1"/>
        <v>83</v>
      </c>
      <c r="I16" s="23">
        <v>0</v>
      </c>
      <c r="J16" s="23">
        <v>83</v>
      </c>
      <c r="K16" s="23">
        <v>0</v>
      </c>
      <c r="L16" s="23">
        <v>0</v>
      </c>
      <c r="M16" s="23">
        <v>196</v>
      </c>
      <c r="N16" s="23">
        <v>48</v>
      </c>
      <c r="O16" s="23">
        <v>79</v>
      </c>
      <c r="P16" s="23">
        <v>28</v>
      </c>
      <c r="Q16" s="23">
        <v>34</v>
      </c>
      <c r="R16" s="24">
        <v>84</v>
      </c>
    </row>
    <row r="17" spans="1:18" ht="12" customHeight="1">
      <c r="A17" s="21" t="s">
        <v>34</v>
      </c>
      <c r="B17" s="22">
        <f t="shared" si="0"/>
        <v>396</v>
      </c>
      <c r="C17" s="23">
        <v>228</v>
      </c>
      <c r="D17" s="23">
        <v>116</v>
      </c>
      <c r="E17" s="23">
        <v>0</v>
      </c>
      <c r="F17" s="23">
        <v>52</v>
      </c>
      <c r="G17" s="23">
        <v>294</v>
      </c>
      <c r="H17" s="23">
        <f t="shared" si="1"/>
        <v>102</v>
      </c>
      <c r="I17" s="23">
        <v>0</v>
      </c>
      <c r="J17" s="23">
        <v>102</v>
      </c>
      <c r="K17" s="23">
        <v>0</v>
      </c>
      <c r="L17" s="23">
        <v>0</v>
      </c>
      <c r="M17" s="23">
        <v>206</v>
      </c>
      <c r="N17" s="23">
        <v>52</v>
      </c>
      <c r="O17" s="23">
        <v>34</v>
      </c>
      <c r="P17" s="23">
        <v>0</v>
      </c>
      <c r="Q17" s="23">
        <v>0</v>
      </c>
      <c r="R17" s="24">
        <v>104</v>
      </c>
    </row>
    <row r="18" spans="1:18" ht="12" customHeight="1">
      <c r="A18" s="21" t="s">
        <v>35</v>
      </c>
      <c r="B18" s="22">
        <f t="shared" si="0"/>
        <v>1005</v>
      </c>
      <c r="C18" s="23">
        <v>553</v>
      </c>
      <c r="D18" s="23">
        <v>279</v>
      </c>
      <c r="E18" s="23">
        <v>0</v>
      </c>
      <c r="F18" s="23">
        <v>173</v>
      </c>
      <c r="G18" s="23">
        <v>801</v>
      </c>
      <c r="H18" s="23">
        <f t="shared" si="1"/>
        <v>204</v>
      </c>
      <c r="I18" s="23">
        <v>0</v>
      </c>
      <c r="J18" s="23">
        <v>204</v>
      </c>
      <c r="K18" s="23">
        <v>0</v>
      </c>
      <c r="L18" s="23">
        <v>0</v>
      </c>
      <c r="M18" s="23">
        <v>467</v>
      </c>
      <c r="N18" s="23">
        <v>153</v>
      </c>
      <c r="O18" s="23">
        <v>48</v>
      </c>
      <c r="P18" s="23">
        <v>38</v>
      </c>
      <c r="Q18" s="23">
        <v>37</v>
      </c>
      <c r="R18" s="24">
        <v>262</v>
      </c>
    </row>
    <row r="19" spans="1:18" ht="12" customHeight="1">
      <c r="A19" s="21" t="s">
        <v>36</v>
      </c>
      <c r="B19" s="22">
        <f>C19+D19+E19+F19</f>
        <v>895</v>
      </c>
      <c r="C19" s="23">
        <v>403</v>
      </c>
      <c r="D19" s="23">
        <v>446</v>
      </c>
      <c r="E19" s="23">
        <v>0</v>
      </c>
      <c r="F19" s="23">
        <v>46</v>
      </c>
      <c r="G19" s="23">
        <v>683</v>
      </c>
      <c r="H19" s="23">
        <f t="shared" si="1"/>
        <v>212</v>
      </c>
      <c r="I19" s="23">
        <v>0</v>
      </c>
      <c r="J19" s="23">
        <v>212</v>
      </c>
      <c r="K19" s="23">
        <v>0</v>
      </c>
      <c r="L19" s="23">
        <v>0</v>
      </c>
      <c r="M19" s="23">
        <v>361</v>
      </c>
      <c r="N19" s="23">
        <v>89</v>
      </c>
      <c r="O19" s="23">
        <v>66</v>
      </c>
      <c r="P19" s="23">
        <v>14</v>
      </c>
      <c r="Q19" s="23">
        <v>26</v>
      </c>
      <c r="R19" s="24">
        <v>339</v>
      </c>
    </row>
    <row r="20" spans="1:18" ht="12" customHeight="1">
      <c r="A20" s="21" t="s">
        <v>37</v>
      </c>
      <c r="B20" s="22">
        <f>C20+D20+E20+F20</f>
        <v>167</v>
      </c>
      <c r="C20" s="23">
        <v>139</v>
      </c>
      <c r="D20" s="23">
        <v>24</v>
      </c>
      <c r="E20" s="23">
        <v>0</v>
      </c>
      <c r="F20" s="23">
        <v>4</v>
      </c>
      <c r="G20" s="23">
        <v>142</v>
      </c>
      <c r="H20" s="23">
        <f t="shared" si="1"/>
        <v>25</v>
      </c>
      <c r="I20" s="23">
        <v>0</v>
      </c>
      <c r="J20" s="23">
        <v>25</v>
      </c>
      <c r="K20" s="23">
        <v>0</v>
      </c>
      <c r="L20" s="23">
        <v>0</v>
      </c>
      <c r="M20" s="23">
        <v>113</v>
      </c>
      <c r="N20" s="23">
        <v>30</v>
      </c>
      <c r="O20" s="23">
        <v>0</v>
      </c>
      <c r="P20" s="23">
        <v>0</v>
      </c>
      <c r="Q20" s="23">
        <v>0</v>
      </c>
      <c r="R20" s="24">
        <v>24</v>
      </c>
    </row>
    <row r="21" spans="1:18" ht="12" customHeight="1">
      <c r="A21" s="25" t="s">
        <v>38</v>
      </c>
      <c r="B21" s="26">
        <f>C21+D21+E21+F21</f>
        <v>388</v>
      </c>
      <c r="C21" s="27">
        <v>126</v>
      </c>
      <c r="D21" s="27">
        <v>207</v>
      </c>
      <c r="E21" s="27">
        <v>0</v>
      </c>
      <c r="F21" s="27">
        <v>55</v>
      </c>
      <c r="G21" s="27">
        <v>211</v>
      </c>
      <c r="H21" s="23">
        <f t="shared" si="1"/>
        <v>177</v>
      </c>
      <c r="I21" s="27">
        <v>0</v>
      </c>
      <c r="J21" s="27">
        <v>177</v>
      </c>
      <c r="K21" s="27">
        <v>0</v>
      </c>
      <c r="L21" s="27">
        <v>0</v>
      </c>
      <c r="M21" s="27">
        <v>155</v>
      </c>
      <c r="N21" s="27">
        <v>26</v>
      </c>
      <c r="O21" s="27">
        <v>14</v>
      </c>
      <c r="P21" s="27">
        <v>31</v>
      </c>
      <c r="Q21" s="27">
        <v>14</v>
      </c>
      <c r="R21" s="28">
        <v>148</v>
      </c>
    </row>
    <row r="22" spans="1:18" ht="12" customHeight="1">
      <c r="A22" s="29" t="s">
        <v>39</v>
      </c>
      <c r="B22" s="30">
        <f>SUM(B6:B21)</f>
        <v>10930</v>
      </c>
      <c r="C22" s="31">
        <f>SUM(C6:C19)</f>
        <v>5037</v>
      </c>
      <c r="D22" s="31">
        <f aca="true" t="shared" si="2" ref="D22:R22">SUM(D6:D19)</f>
        <v>3746</v>
      </c>
      <c r="E22" s="31">
        <f t="shared" si="2"/>
        <v>22</v>
      </c>
      <c r="F22" s="31">
        <f t="shared" si="2"/>
        <v>1570</v>
      </c>
      <c r="G22" s="31">
        <f t="shared" si="2"/>
        <v>8080</v>
      </c>
      <c r="H22" s="31">
        <f t="shared" si="2"/>
        <v>2295</v>
      </c>
      <c r="I22" s="31">
        <f t="shared" si="2"/>
        <v>0</v>
      </c>
      <c r="J22" s="31">
        <f t="shared" si="2"/>
        <v>2277</v>
      </c>
      <c r="K22" s="31">
        <f t="shared" si="2"/>
        <v>0</v>
      </c>
      <c r="L22" s="31">
        <f t="shared" si="2"/>
        <v>18</v>
      </c>
      <c r="M22" s="31">
        <f t="shared" si="2"/>
        <v>4671</v>
      </c>
      <c r="N22" s="31">
        <f t="shared" si="2"/>
        <v>1252</v>
      </c>
      <c r="O22" s="31">
        <f t="shared" si="2"/>
        <v>602</v>
      </c>
      <c r="P22" s="31">
        <f t="shared" si="2"/>
        <v>246</v>
      </c>
      <c r="Q22" s="31">
        <f t="shared" si="2"/>
        <v>191</v>
      </c>
      <c r="R22" s="32">
        <f t="shared" si="2"/>
        <v>3413</v>
      </c>
    </row>
    <row r="23" spans="1:18" ht="12" customHeight="1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1:18" ht="12" customHeight="1">
      <c r="A24" s="21" t="s">
        <v>40</v>
      </c>
      <c r="B24" s="22">
        <f>C24+D24+E24+F24</f>
        <v>62</v>
      </c>
      <c r="C24" s="23">
        <v>52</v>
      </c>
      <c r="D24" s="23">
        <v>7</v>
      </c>
      <c r="E24" s="23">
        <v>0</v>
      </c>
      <c r="F24" s="23">
        <v>3</v>
      </c>
      <c r="G24" s="23">
        <v>53</v>
      </c>
      <c r="H24" s="23">
        <f>I24+J24+K24+L24</f>
        <v>9</v>
      </c>
      <c r="I24" s="23">
        <v>0</v>
      </c>
      <c r="J24" s="23">
        <v>9</v>
      </c>
      <c r="K24" s="23">
        <v>0</v>
      </c>
      <c r="L24" s="23">
        <v>0</v>
      </c>
      <c r="M24" s="23">
        <v>52</v>
      </c>
      <c r="N24" s="23">
        <v>8</v>
      </c>
      <c r="O24" s="23">
        <v>0</v>
      </c>
      <c r="P24" s="23">
        <v>2</v>
      </c>
      <c r="Q24" s="23">
        <v>0</v>
      </c>
      <c r="R24" s="24">
        <v>0</v>
      </c>
    </row>
    <row r="25" spans="1:18" ht="12" customHeight="1">
      <c r="A25" s="21" t="s">
        <v>41</v>
      </c>
      <c r="B25" s="22">
        <f>C25+D25+E25+F25</f>
        <v>200</v>
      </c>
      <c r="C25" s="23">
        <v>82</v>
      </c>
      <c r="D25" s="23">
        <v>92</v>
      </c>
      <c r="E25" s="23">
        <v>0</v>
      </c>
      <c r="F25" s="23">
        <v>26</v>
      </c>
      <c r="G25" s="23">
        <v>159</v>
      </c>
      <c r="H25" s="23">
        <f>I25+J25+K25+L25</f>
        <v>41</v>
      </c>
      <c r="I25" s="23">
        <v>0</v>
      </c>
      <c r="J25" s="23">
        <v>41</v>
      </c>
      <c r="K25" s="23">
        <v>0</v>
      </c>
      <c r="L25" s="23">
        <v>0</v>
      </c>
      <c r="M25" s="23">
        <v>96</v>
      </c>
      <c r="N25" s="23">
        <v>13</v>
      </c>
      <c r="O25" s="23">
        <v>18</v>
      </c>
      <c r="P25" s="23">
        <v>6</v>
      </c>
      <c r="Q25" s="23">
        <v>16</v>
      </c>
      <c r="R25" s="24">
        <v>51</v>
      </c>
    </row>
    <row r="26" spans="1:18" ht="12" customHeight="1">
      <c r="A26" s="21" t="s">
        <v>42</v>
      </c>
      <c r="B26" s="22">
        <f>C26+D26+E26+F26</f>
        <v>173</v>
      </c>
      <c r="C26" s="23">
        <v>80</v>
      </c>
      <c r="D26" s="23">
        <v>67</v>
      </c>
      <c r="E26" s="23">
        <v>0</v>
      </c>
      <c r="F26" s="23">
        <v>26</v>
      </c>
      <c r="G26" s="23">
        <v>147</v>
      </c>
      <c r="H26" s="23">
        <f>I26+J26+K26+L26</f>
        <v>26</v>
      </c>
      <c r="I26" s="23">
        <v>0</v>
      </c>
      <c r="J26" s="23">
        <v>26</v>
      </c>
      <c r="K26" s="23">
        <v>0</v>
      </c>
      <c r="L26" s="23">
        <v>0</v>
      </c>
      <c r="M26" s="23">
        <v>83</v>
      </c>
      <c r="N26" s="23">
        <v>23</v>
      </c>
      <c r="O26" s="23">
        <v>24</v>
      </c>
      <c r="P26" s="23">
        <v>0</v>
      </c>
      <c r="Q26" s="23">
        <v>6</v>
      </c>
      <c r="R26" s="24">
        <v>37</v>
      </c>
    </row>
    <row r="27" spans="1:18" ht="12" customHeight="1">
      <c r="A27" s="33" t="s">
        <v>43</v>
      </c>
      <c r="B27" s="26">
        <f>C27+D27+E27+F27</f>
        <v>161</v>
      </c>
      <c r="C27" s="27">
        <v>62</v>
      </c>
      <c r="D27" s="27">
        <v>76</v>
      </c>
      <c r="E27" s="27">
        <v>1</v>
      </c>
      <c r="F27" s="27">
        <v>22</v>
      </c>
      <c r="G27" s="27">
        <v>122</v>
      </c>
      <c r="H27" s="27">
        <f>I27+J27+K27+L27</f>
        <v>39</v>
      </c>
      <c r="I27" s="27">
        <v>0</v>
      </c>
      <c r="J27" s="27">
        <v>39</v>
      </c>
      <c r="K27" s="27">
        <v>0</v>
      </c>
      <c r="L27" s="27">
        <v>0</v>
      </c>
      <c r="M27" s="27">
        <v>71</v>
      </c>
      <c r="N27" s="27">
        <v>14</v>
      </c>
      <c r="O27" s="27">
        <v>19</v>
      </c>
      <c r="P27" s="27">
        <v>2</v>
      </c>
      <c r="Q27" s="27">
        <v>0</v>
      </c>
      <c r="R27" s="28">
        <v>55</v>
      </c>
    </row>
    <row r="28" spans="1:18" ht="12" customHeight="1">
      <c r="A28" s="34" t="s">
        <v>44</v>
      </c>
      <c r="B28" s="30">
        <f>SUM(B24:B27)</f>
        <v>596</v>
      </c>
      <c r="C28" s="31">
        <f>SUM(C24:C27)</f>
        <v>276</v>
      </c>
      <c r="D28" s="31">
        <f aca="true" t="shared" si="3" ref="D28:R28">SUM(D24:D27)</f>
        <v>242</v>
      </c>
      <c r="E28" s="31">
        <f t="shared" si="3"/>
        <v>1</v>
      </c>
      <c r="F28" s="31">
        <f t="shared" si="3"/>
        <v>77</v>
      </c>
      <c r="G28" s="31">
        <f t="shared" si="3"/>
        <v>481</v>
      </c>
      <c r="H28" s="31">
        <f>SUM(H24:H27)</f>
        <v>115</v>
      </c>
      <c r="I28" s="31">
        <f>SUM(I24:I27)</f>
        <v>0</v>
      </c>
      <c r="J28" s="31">
        <f t="shared" si="3"/>
        <v>115</v>
      </c>
      <c r="K28" s="31">
        <f t="shared" si="3"/>
        <v>0</v>
      </c>
      <c r="L28" s="31">
        <f t="shared" si="3"/>
        <v>0</v>
      </c>
      <c r="M28" s="31">
        <f t="shared" si="3"/>
        <v>302</v>
      </c>
      <c r="N28" s="31">
        <f t="shared" si="3"/>
        <v>58</v>
      </c>
      <c r="O28" s="31">
        <f t="shared" si="3"/>
        <v>61</v>
      </c>
      <c r="P28" s="31">
        <f t="shared" si="3"/>
        <v>10</v>
      </c>
      <c r="Q28" s="31">
        <f t="shared" si="3"/>
        <v>22</v>
      </c>
      <c r="R28" s="32">
        <f t="shared" si="3"/>
        <v>143</v>
      </c>
    </row>
    <row r="29" spans="1:18" ht="12" customHeight="1">
      <c r="A29" s="21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1:18" ht="12" customHeight="1">
      <c r="A30" s="21" t="s">
        <v>45</v>
      </c>
      <c r="B30" s="22">
        <f>C30+D30+E30+F30</f>
        <v>67</v>
      </c>
      <c r="C30" s="23">
        <v>46</v>
      </c>
      <c r="D30" s="23">
        <v>14</v>
      </c>
      <c r="E30" s="23">
        <v>0</v>
      </c>
      <c r="F30" s="23">
        <v>7</v>
      </c>
      <c r="G30" s="23">
        <v>46</v>
      </c>
      <c r="H30" s="23">
        <f>I30+J30+K30+L30</f>
        <v>21</v>
      </c>
      <c r="I30" s="23">
        <v>0</v>
      </c>
      <c r="J30" s="23">
        <v>21</v>
      </c>
      <c r="K30" s="23">
        <v>0</v>
      </c>
      <c r="L30" s="23">
        <v>0</v>
      </c>
      <c r="M30" s="23">
        <v>40</v>
      </c>
      <c r="N30" s="23">
        <v>13</v>
      </c>
      <c r="O30" s="23">
        <v>10</v>
      </c>
      <c r="P30" s="23">
        <v>0</v>
      </c>
      <c r="Q30" s="23">
        <v>4</v>
      </c>
      <c r="R30" s="24">
        <v>0</v>
      </c>
    </row>
    <row r="31" spans="1:18" ht="12" customHeight="1">
      <c r="A31" s="21" t="s">
        <v>46</v>
      </c>
      <c r="B31" s="22">
        <f>C31+D31+E31+F31</f>
        <v>72</v>
      </c>
      <c r="C31" s="23">
        <v>24</v>
      </c>
      <c r="D31" s="23">
        <v>48</v>
      </c>
      <c r="E31" s="23">
        <v>0</v>
      </c>
      <c r="F31" s="23">
        <v>0</v>
      </c>
      <c r="G31" s="23">
        <v>24</v>
      </c>
      <c r="H31" s="23">
        <f>I31+J31+K31+L31</f>
        <v>48</v>
      </c>
      <c r="I31" s="23">
        <v>44</v>
      </c>
      <c r="J31" s="23">
        <v>4</v>
      </c>
      <c r="K31" s="23">
        <v>0</v>
      </c>
      <c r="L31" s="23">
        <v>0</v>
      </c>
      <c r="M31" s="23">
        <v>12</v>
      </c>
      <c r="N31" s="23">
        <v>12</v>
      </c>
      <c r="O31" s="23">
        <v>4</v>
      </c>
      <c r="P31" s="23">
        <v>0</v>
      </c>
      <c r="Q31" s="23">
        <v>0</v>
      </c>
      <c r="R31" s="24">
        <v>44</v>
      </c>
    </row>
    <row r="32" spans="1:18" ht="12" customHeight="1">
      <c r="A32" s="33" t="s">
        <v>47</v>
      </c>
      <c r="B32" s="26">
        <f>C32+D32+E32+F32</f>
        <v>59</v>
      </c>
      <c r="C32" s="27">
        <v>55</v>
      </c>
      <c r="D32" s="27">
        <v>0</v>
      </c>
      <c r="E32" s="27">
        <v>0</v>
      </c>
      <c r="F32" s="27">
        <v>4</v>
      </c>
      <c r="G32" s="27">
        <v>40</v>
      </c>
      <c r="H32" s="27">
        <f>I32+J32+K32+L32</f>
        <v>19</v>
      </c>
      <c r="I32" s="27">
        <v>0</v>
      </c>
      <c r="J32" s="27">
        <v>19</v>
      </c>
      <c r="K32" s="27">
        <v>0</v>
      </c>
      <c r="L32" s="27">
        <v>0</v>
      </c>
      <c r="M32" s="27">
        <v>41</v>
      </c>
      <c r="N32" s="27">
        <v>18</v>
      </c>
      <c r="O32" s="27">
        <v>0</v>
      </c>
      <c r="P32" s="27">
        <v>0</v>
      </c>
      <c r="Q32" s="27">
        <v>0</v>
      </c>
      <c r="R32" s="28">
        <v>0</v>
      </c>
    </row>
    <row r="33" spans="1:18" ht="12" customHeight="1">
      <c r="A33" s="34" t="s">
        <v>48</v>
      </c>
      <c r="B33" s="30">
        <f>SUM(B30:B32)</f>
        <v>198</v>
      </c>
      <c r="C33" s="31">
        <f>SUM(C30:C32)</f>
        <v>125</v>
      </c>
      <c r="D33" s="31">
        <f aca="true" t="shared" si="4" ref="D33:R33">SUM(D30:D32)</f>
        <v>62</v>
      </c>
      <c r="E33" s="31">
        <f t="shared" si="4"/>
        <v>0</v>
      </c>
      <c r="F33" s="31">
        <f t="shared" si="4"/>
        <v>11</v>
      </c>
      <c r="G33" s="31">
        <f t="shared" si="4"/>
        <v>110</v>
      </c>
      <c r="H33" s="31">
        <f t="shared" si="4"/>
        <v>88</v>
      </c>
      <c r="I33" s="31">
        <f t="shared" si="4"/>
        <v>44</v>
      </c>
      <c r="J33" s="31">
        <f t="shared" si="4"/>
        <v>44</v>
      </c>
      <c r="K33" s="31">
        <f t="shared" si="4"/>
        <v>0</v>
      </c>
      <c r="L33" s="31">
        <f t="shared" si="4"/>
        <v>0</v>
      </c>
      <c r="M33" s="31">
        <f t="shared" si="4"/>
        <v>93</v>
      </c>
      <c r="N33" s="31">
        <f t="shared" si="4"/>
        <v>43</v>
      </c>
      <c r="O33" s="31">
        <f t="shared" si="4"/>
        <v>14</v>
      </c>
      <c r="P33" s="31">
        <f t="shared" si="4"/>
        <v>0</v>
      </c>
      <c r="Q33" s="31">
        <f t="shared" si="4"/>
        <v>4</v>
      </c>
      <c r="R33" s="32">
        <f t="shared" si="4"/>
        <v>44</v>
      </c>
    </row>
    <row r="34" spans="1:18" ht="12" customHeight="1">
      <c r="A34" s="21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</row>
    <row r="35" spans="1:18" ht="12" customHeight="1">
      <c r="A35" s="21" t="s">
        <v>49</v>
      </c>
      <c r="B35" s="22">
        <f>C35+D35+E35+F35</f>
        <v>208</v>
      </c>
      <c r="C35" s="23">
        <v>150</v>
      </c>
      <c r="D35" s="23">
        <v>50</v>
      </c>
      <c r="E35" s="23">
        <v>0</v>
      </c>
      <c r="F35" s="23">
        <v>8</v>
      </c>
      <c r="G35" s="23">
        <v>136</v>
      </c>
      <c r="H35" s="23">
        <f>I35+J35+K35+L35</f>
        <v>72</v>
      </c>
      <c r="I35" s="23">
        <v>10</v>
      </c>
      <c r="J35" s="23">
        <v>62</v>
      </c>
      <c r="K35" s="23">
        <v>0</v>
      </c>
      <c r="L35" s="23">
        <v>0</v>
      </c>
      <c r="M35" s="23">
        <v>121</v>
      </c>
      <c r="N35" s="23">
        <v>37</v>
      </c>
      <c r="O35" s="23">
        <v>0</v>
      </c>
      <c r="P35" s="23">
        <v>0</v>
      </c>
      <c r="Q35" s="23">
        <v>12</v>
      </c>
      <c r="R35" s="24">
        <v>38</v>
      </c>
    </row>
    <row r="36" spans="1:18" ht="12" customHeight="1">
      <c r="A36" s="33" t="s">
        <v>50</v>
      </c>
      <c r="B36" s="26">
        <f>C36+D36+E36+F36</f>
        <v>16</v>
      </c>
      <c r="C36" s="27">
        <v>10</v>
      </c>
      <c r="D36" s="27">
        <v>6</v>
      </c>
      <c r="E36" s="27">
        <v>0</v>
      </c>
      <c r="F36" s="27">
        <v>0</v>
      </c>
      <c r="G36" s="27">
        <v>13</v>
      </c>
      <c r="H36" s="27">
        <f>I36+J36+K36+L36</f>
        <v>3</v>
      </c>
      <c r="I36" s="27">
        <v>0</v>
      </c>
      <c r="J36" s="27">
        <v>3</v>
      </c>
      <c r="K36" s="27">
        <v>0</v>
      </c>
      <c r="L36" s="27">
        <v>0</v>
      </c>
      <c r="M36" s="27">
        <v>10</v>
      </c>
      <c r="N36" s="27">
        <v>0</v>
      </c>
      <c r="O36" s="27">
        <v>0</v>
      </c>
      <c r="P36" s="27">
        <v>0</v>
      </c>
      <c r="Q36" s="27">
        <v>6</v>
      </c>
      <c r="R36" s="28">
        <v>0</v>
      </c>
    </row>
    <row r="37" spans="1:18" ht="12" customHeight="1">
      <c r="A37" s="34" t="s">
        <v>51</v>
      </c>
      <c r="B37" s="30">
        <f>SUM(B35:B36)</f>
        <v>224</v>
      </c>
      <c r="C37" s="31">
        <f>SUM(C35:C36)</f>
        <v>160</v>
      </c>
      <c r="D37" s="31">
        <f aca="true" t="shared" si="5" ref="D37:R37">SUM(D35:D36)</f>
        <v>56</v>
      </c>
      <c r="E37" s="31">
        <f t="shared" si="5"/>
        <v>0</v>
      </c>
      <c r="F37" s="31">
        <f t="shared" si="5"/>
        <v>8</v>
      </c>
      <c r="G37" s="31">
        <f t="shared" si="5"/>
        <v>149</v>
      </c>
      <c r="H37" s="31">
        <f t="shared" si="5"/>
        <v>75</v>
      </c>
      <c r="I37" s="31">
        <f t="shared" si="5"/>
        <v>10</v>
      </c>
      <c r="J37" s="31">
        <f t="shared" si="5"/>
        <v>65</v>
      </c>
      <c r="K37" s="31">
        <f t="shared" si="5"/>
        <v>0</v>
      </c>
      <c r="L37" s="31">
        <f t="shared" si="5"/>
        <v>0</v>
      </c>
      <c r="M37" s="31">
        <f t="shared" si="5"/>
        <v>131</v>
      </c>
      <c r="N37" s="31">
        <f t="shared" si="5"/>
        <v>37</v>
      </c>
      <c r="O37" s="31">
        <f t="shared" si="5"/>
        <v>0</v>
      </c>
      <c r="P37" s="31">
        <f t="shared" si="5"/>
        <v>0</v>
      </c>
      <c r="Q37" s="31">
        <f t="shared" si="5"/>
        <v>18</v>
      </c>
      <c r="R37" s="32">
        <f t="shared" si="5"/>
        <v>38</v>
      </c>
    </row>
    <row r="38" spans="1:18" ht="12" customHeight="1">
      <c r="A38" s="21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1:18" ht="12" customHeight="1">
      <c r="A39" s="21" t="s">
        <v>52</v>
      </c>
      <c r="B39" s="22">
        <f>C39+D39+E39+F39</f>
        <v>127</v>
      </c>
      <c r="C39" s="23">
        <v>103</v>
      </c>
      <c r="D39" s="23">
        <v>24</v>
      </c>
      <c r="E39" s="23">
        <v>0</v>
      </c>
      <c r="F39" s="23">
        <v>0</v>
      </c>
      <c r="G39" s="23">
        <v>88</v>
      </c>
      <c r="H39" s="23">
        <f>I39+J39+K39+L39</f>
        <v>39</v>
      </c>
      <c r="I39" s="23">
        <v>0</v>
      </c>
      <c r="J39" s="23">
        <v>39</v>
      </c>
      <c r="K39" s="23">
        <v>0</v>
      </c>
      <c r="L39" s="23">
        <v>0</v>
      </c>
      <c r="M39" s="23">
        <v>67</v>
      </c>
      <c r="N39" s="23">
        <v>37</v>
      </c>
      <c r="O39" s="23">
        <v>14</v>
      </c>
      <c r="P39" s="23">
        <v>0</v>
      </c>
      <c r="Q39" s="23">
        <v>0</v>
      </c>
      <c r="R39" s="24">
        <v>9</v>
      </c>
    </row>
    <row r="40" spans="1:18" ht="12" customHeight="1">
      <c r="A40" s="33" t="s">
        <v>53</v>
      </c>
      <c r="B40" s="26">
        <f>C40+D40+E40+F40</f>
        <v>20</v>
      </c>
      <c r="C40" s="27">
        <v>20</v>
      </c>
      <c r="D40" s="27">
        <v>0</v>
      </c>
      <c r="E40" s="27">
        <v>0</v>
      </c>
      <c r="F40" s="27">
        <v>0</v>
      </c>
      <c r="G40" s="27">
        <v>18</v>
      </c>
      <c r="H40" s="27">
        <f>I40+J40+K40+L40</f>
        <v>2</v>
      </c>
      <c r="I40" s="27">
        <v>0</v>
      </c>
      <c r="J40" s="27">
        <v>2</v>
      </c>
      <c r="K40" s="27">
        <v>0</v>
      </c>
      <c r="L40" s="27">
        <v>0</v>
      </c>
      <c r="M40" s="27">
        <v>14</v>
      </c>
      <c r="N40" s="27">
        <v>6</v>
      </c>
      <c r="O40" s="27">
        <v>0</v>
      </c>
      <c r="P40" s="27">
        <v>0</v>
      </c>
      <c r="Q40" s="27">
        <v>0</v>
      </c>
      <c r="R40" s="28">
        <v>0</v>
      </c>
    </row>
    <row r="41" spans="1:18" ht="12" customHeight="1">
      <c r="A41" s="34" t="s">
        <v>54</v>
      </c>
      <c r="B41" s="30">
        <f>SUM(B39:B40)</f>
        <v>147</v>
      </c>
      <c r="C41" s="31">
        <f>SUM(C39:C40)</f>
        <v>123</v>
      </c>
      <c r="D41" s="31">
        <f aca="true" t="shared" si="6" ref="D41:R41">SUM(D39:D40)</f>
        <v>24</v>
      </c>
      <c r="E41" s="31">
        <f t="shared" si="6"/>
        <v>0</v>
      </c>
      <c r="F41" s="31">
        <f t="shared" si="6"/>
        <v>0</v>
      </c>
      <c r="G41" s="31">
        <f t="shared" si="6"/>
        <v>106</v>
      </c>
      <c r="H41" s="31">
        <f t="shared" si="6"/>
        <v>41</v>
      </c>
      <c r="I41" s="31">
        <f t="shared" si="6"/>
        <v>0</v>
      </c>
      <c r="J41" s="31">
        <f t="shared" si="6"/>
        <v>41</v>
      </c>
      <c r="K41" s="31">
        <f t="shared" si="6"/>
        <v>0</v>
      </c>
      <c r="L41" s="31">
        <f t="shared" si="6"/>
        <v>0</v>
      </c>
      <c r="M41" s="31">
        <f t="shared" si="6"/>
        <v>81</v>
      </c>
      <c r="N41" s="31">
        <f t="shared" si="6"/>
        <v>43</v>
      </c>
      <c r="O41" s="31">
        <f t="shared" si="6"/>
        <v>14</v>
      </c>
      <c r="P41" s="31">
        <f t="shared" si="6"/>
        <v>0</v>
      </c>
      <c r="Q41" s="31">
        <f t="shared" si="6"/>
        <v>0</v>
      </c>
      <c r="R41" s="32">
        <f t="shared" si="6"/>
        <v>9</v>
      </c>
    </row>
    <row r="42" spans="1:18" ht="12" customHeight="1">
      <c r="A42" s="21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</row>
    <row r="43" spans="1:18" ht="12" customHeight="1">
      <c r="A43" s="21" t="s">
        <v>55</v>
      </c>
      <c r="B43" s="22">
        <f>C43+D43+E43+F43</f>
        <v>147</v>
      </c>
      <c r="C43" s="23">
        <v>74</v>
      </c>
      <c r="D43" s="23">
        <v>60</v>
      </c>
      <c r="E43" s="23">
        <v>0</v>
      </c>
      <c r="F43" s="23">
        <v>13</v>
      </c>
      <c r="G43" s="23">
        <v>91</v>
      </c>
      <c r="H43" s="23">
        <f>I43+J43+K43+L43</f>
        <v>56</v>
      </c>
      <c r="I43" s="23">
        <v>0</v>
      </c>
      <c r="J43" s="23">
        <v>56</v>
      </c>
      <c r="K43" s="23">
        <v>0</v>
      </c>
      <c r="L43" s="23">
        <v>0</v>
      </c>
      <c r="M43" s="23">
        <v>73</v>
      </c>
      <c r="N43" s="23">
        <v>20</v>
      </c>
      <c r="O43" s="23">
        <v>16</v>
      </c>
      <c r="P43" s="23">
        <v>16</v>
      </c>
      <c r="Q43" s="23">
        <v>0</v>
      </c>
      <c r="R43" s="24">
        <v>22</v>
      </c>
    </row>
    <row r="44" spans="1:18" ht="12" customHeight="1">
      <c r="A44" s="21" t="s">
        <v>56</v>
      </c>
      <c r="B44" s="22">
        <f>C44+D44+E44+F44</f>
        <v>96</v>
      </c>
      <c r="C44" s="23">
        <v>20</v>
      </c>
      <c r="D44" s="23">
        <v>70</v>
      </c>
      <c r="E44" s="23">
        <v>3</v>
      </c>
      <c r="F44" s="23">
        <v>3</v>
      </c>
      <c r="G44" s="23">
        <v>64</v>
      </c>
      <c r="H44" s="23">
        <f>I44+J44+K44+L44</f>
        <v>32</v>
      </c>
      <c r="I44" s="23">
        <v>0</v>
      </c>
      <c r="J44" s="23">
        <v>32</v>
      </c>
      <c r="K44" s="23">
        <v>0</v>
      </c>
      <c r="L44" s="23">
        <v>0</v>
      </c>
      <c r="M44" s="23">
        <v>20</v>
      </c>
      <c r="N44" s="23">
        <v>3</v>
      </c>
      <c r="O44" s="23">
        <v>0</v>
      </c>
      <c r="P44" s="23">
        <v>12</v>
      </c>
      <c r="Q44" s="23">
        <v>3</v>
      </c>
      <c r="R44" s="24">
        <v>58</v>
      </c>
    </row>
    <row r="45" spans="1:18" ht="12" customHeight="1">
      <c r="A45" s="21" t="s">
        <v>57</v>
      </c>
      <c r="B45" s="22">
        <f>C45+D45+E45+F45</f>
        <v>100</v>
      </c>
      <c r="C45" s="23">
        <v>65</v>
      </c>
      <c r="D45" s="23">
        <v>0</v>
      </c>
      <c r="E45" s="23">
        <v>0</v>
      </c>
      <c r="F45" s="23">
        <v>35</v>
      </c>
      <c r="G45" s="23">
        <v>90</v>
      </c>
      <c r="H45" s="23">
        <f>I45+J45+K45+L45</f>
        <v>10</v>
      </c>
      <c r="I45" s="23">
        <v>0</v>
      </c>
      <c r="J45" s="23">
        <v>10</v>
      </c>
      <c r="K45" s="23">
        <v>0</v>
      </c>
      <c r="L45" s="23">
        <v>0</v>
      </c>
      <c r="M45" s="23">
        <v>50</v>
      </c>
      <c r="N45" s="23">
        <v>20</v>
      </c>
      <c r="O45" s="23">
        <v>0</v>
      </c>
      <c r="P45" s="23">
        <v>0</v>
      </c>
      <c r="Q45" s="23">
        <v>0</v>
      </c>
      <c r="R45" s="24">
        <v>30</v>
      </c>
    </row>
    <row r="46" spans="1:18" ht="12" customHeight="1">
      <c r="A46" s="33" t="s">
        <v>58</v>
      </c>
      <c r="B46" s="26">
        <f>C46+D46+E46+F46</f>
        <v>52</v>
      </c>
      <c r="C46" s="27">
        <v>19</v>
      </c>
      <c r="D46" s="27">
        <v>24</v>
      </c>
      <c r="E46" s="27">
        <v>0</v>
      </c>
      <c r="F46" s="27">
        <v>9</v>
      </c>
      <c r="G46" s="27">
        <v>10</v>
      </c>
      <c r="H46" s="27">
        <f>I46+J46+K46+L46</f>
        <v>42</v>
      </c>
      <c r="I46" s="27">
        <v>0</v>
      </c>
      <c r="J46" s="27">
        <v>42</v>
      </c>
      <c r="K46" s="27">
        <v>0</v>
      </c>
      <c r="L46" s="27">
        <v>0</v>
      </c>
      <c r="M46" s="27">
        <v>22</v>
      </c>
      <c r="N46" s="27">
        <v>6</v>
      </c>
      <c r="O46" s="27">
        <v>0</v>
      </c>
      <c r="P46" s="27">
        <v>0</v>
      </c>
      <c r="Q46" s="27">
        <v>0</v>
      </c>
      <c r="R46" s="28">
        <v>24</v>
      </c>
    </row>
    <row r="47" spans="1:18" ht="12" customHeight="1">
      <c r="A47" s="34" t="s">
        <v>59</v>
      </c>
      <c r="B47" s="30">
        <f>SUM(B43:B46)</f>
        <v>395</v>
      </c>
      <c r="C47" s="35">
        <f aca="true" t="shared" si="7" ref="C47:R47">SUM(C43:C46)</f>
        <v>178</v>
      </c>
      <c r="D47" s="35">
        <f t="shared" si="7"/>
        <v>154</v>
      </c>
      <c r="E47" s="35">
        <f t="shared" si="7"/>
        <v>3</v>
      </c>
      <c r="F47" s="35">
        <f t="shared" si="7"/>
        <v>60</v>
      </c>
      <c r="G47" s="35">
        <f t="shared" si="7"/>
        <v>255</v>
      </c>
      <c r="H47" s="35">
        <f t="shared" si="7"/>
        <v>140</v>
      </c>
      <c r="I47" s="35">
        <f t="shared" si="7"/>
        <v>0</v>
      </c>
      <c r="J47" s="35">
        <f t="shared" si="7"/>
        <v>140</v>
      </c>
      <c r="K47" s="35">
        <f t="shared" si="7"/>
        <v>0</v>
      </c>
      <c r="L47" s="35">
        <f t="shared" si="7"/>
        <v>0</v>
      </c>
      <c r="M47" s="31">
        <f t="shared" si="7"/>
        <v>165</v>
      </c>
      <c r="N47" s="35">
        <f t="shared" si="7"/>
        <v>49</v>
      </c>
      <c r="O47" s="35">
        <f t="shared" si="7"/>
        <v>16</v>
      </c>
      <c r="P47" s="35">
        <f t="shared" si="7"/>
        <v>28</v>
      </c>
      <c r="Q47" s="35">
        <f t="shared" si="7"/>
        <v>3</v>
      </c>
      <c r="R47" s="36">
        <f t="shared" si="7"/>
        <v>134</v>
      </c>
    </row>
    <row r="48" spans="1:18" ht="12" customHeight="1">
      <c r="A48" s="21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spans="1:18" ht="12" customHeight="1">
      <c r="A49" s="21" t="s">
        <v>60</v>
      </c>
      <c r="B49" s="22">
        <f aca="true" t="shared" si="8" ref="B49:B56">C49+D49+E49+F49</f>
        <v>98</v>
      </c>
      <c r="C49" s="23">
        <v>78</v>
      </c>
      <c r="D49" s="23">
        <v>20</v>
      </c>
      <c r="E49" s="23">
        <v>0</v>
      </c>
      <c r="F49" s="23">
        <v>0</v>
      </c>
      <c r="G49" s="23">
        <v>79</v>
      </c>
      <c r="H49" s="23">
        <f aca="true" t="shared" si="9" ref="H49:H56">I49+J49+K49+L49</f>
        <v>19</v>
      </c>
      <c r="I49" s="23">
        <v>0</v>
      </c>
      <c r="J49" s="23">
        <v>19</v>
      </c>
      <c r="K49" s="23">
        <v>0</v>
      </c>
      <c r="L49" s="23">
        <v>0</v>
      </c>
      <c r="M49" s="23">
        <v>72</v>
      </c>
      <c r="N49" s="23">
        <v>6</v>
      </c>
      <c r="O49" s="23">
        <v>8</v>
      </c>
      <c r="P49" s="23">
        <v>0</v>
      </c>
      <c r="Q49" s="23">
        <v>0</v>
      </c>
      <c r="R49" s="24">
        <v>12</v>
      </c>
    </row>
    <row r="50" spans="1:18" ht="12" customHeight="1">
      <c r="A50" s="21" t="s">
        <v>61</v>
      </c>
      <c r="B50" s="22">
        <f t="shared" si="8"/>
        <v>8</v>
      </c>
      <c r="C50" s="23">
        <v>8</v>
      </c>
      <c r="D50" s="23">
        <v>0</v>
      </c>
      <c r="E50" s="23">
        <v>0</v>
      </c>
      <c r="F50" s="23">
        <v>0</v>
      </c>
      <c r="G50" s="23">
        <v>8</v>
      </c>
      <c r="H50" s="23">
        <f t="shared" si="9"/>
        <v>0</v>
      </c>
      <c r="I50" s="23">
        <v>0</v>
      </c>
      <c r="J50" s="23">
        <v>0</v>
      </c>
      <c r="K50" s="23">
        <v>0</v>
      </c>
      <c r="L50" s="23">
        <v>0</v>
      </c>
      <c r="M50" s="23">
        <v>8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>
      <c r="A51" s="21" t="s">
        <v>62</v>
      </c>
      <c r="B51" s="22">
        <f t="shared" si="8"/>
        <v>150</v>
      </c>
      <c r="C51" s="23">
        <v>85</v>
      </c>
      <c r="D51" s="23">
        <v>12</v>
      </c>
      <c r="E51" s="23">
        <v>1</v>
      </c>
      <c r="F51" s="23">
        <v>52</v>
      </c>
      <c r="G51" s="23">
        <v>91</v>
      </c>
      <c r="H51" s="23">
        <f t="shared" si="9"/>
        <v>59</v>
      </c>
      <c r="I51" s="23">
        <v>0</v>
      </c>
      <c r="J51" s="23">
        <v>59</v>
      </c>
      <c r="K51" s="23">
        <v>0</v>
      </c>
      <c r="L51" s="23">
        <v>0</v>
      </c>
      <c r="M51" s="23">
        <v>119</v>
      </c>
      <c r="N51" s="23">
        <v>19</v>
      </c>
      <c r="O51" s="23">
        <v>0</v>
      </c>
      <c r="P51" s="23">
        <v>0</v>
      </c>
      <c r="Q51" s="23">
        <v>0</v>
      </c>
      <c r="R51" s="24">
        <v>12</v>
      </c>
    </row>
    <row r="52" spans="1:18" ht="12" customHeight="1">
      <c r="A52" s="21" t="s">
        <v>63</v>
      </c>
      <c r="B52" s="22">
        <f t="shared" si="8"/>
        <v>232</v>
      </c>
      <c r="C52" s="23">
        <v>113</v>
      </c>
      <c r="D52" s="23">
        <v>104</v>
      </c>
      <c r="E52" s="23">
        <v>0</v>
      </c>
      <c r="F52" s="23">
        <v>15</v>
      </c>
      <c r="G52" s="23">
        <v>185</v>
      </c>
      <c r="H52" s="23">
        <f t="shared" si="9"/>
        <v>47</v>
      </c>
      <c r="I52" s="23">
        <v>0</v>
      </c>
      <c r="J52" s="23">
        <v>47</v>
      </c>
      <c r="K52" s="23">
        <v>0</v>
      </c>
      <c r="L52" s="23">
        <v>0</v>
      </c>
      <c r="M52" s="23">
        <v>103</v>
      </c>
      <c r="N52" s="23">
        <v>25</v>
      </c>
      <c r="O52" s="23">
        <v>10</v>
      </c>
      <c r="P52" s="23">
        <v>0</v>
      </c>
      <c r="Q52" s="23">
        <v>0</v>
      </c>
      <c r="R52" s="24">
        <v>94</v>
      </c>
    </row>
    <row r="53" spans="1:18" ht="12" customHeight="1">
      <c r="A53" s="21" t="s">
        <v>64</v>
      </c>
      <c r="B53" s="22">
        <f t="shared" si="8"/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f t="shared" si="9"/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4">
        <v>0</v>
      </c>
    </row>
    <row r="54" spans="1:18" ht="12" customHeight="1">
      <c r="A54" s="21" t="s">
        <v>65</v>
      </c>
      <c r="B54" s="22">
        <f t="shared" si="8"/>
        <v>4</v>
      </c>
      <c r="C54" s="23">
        <v>4</v>
      </c>
      <c r="D54" s="23">
        <v>0</v>
      </c>
      <c r="E54" s="23">
        <v>0</v>
      </c>
      <c r="F54" s="23">
        <v>0</v>
      </c>
      <c r="G54" s="23">
        <v>4</v>
      </c>
      <c r="H54" s="23">
        <f t="shared" si="9"/>
        <v>0</v>
      </c>
      <c r="I54" s="23">
        <v>0</v>
      </c>
      <c r="J54" s="23">
        <v>0</v>
      </c>
      <c r="K54" s="23">
        <v>0</v>
      </c>
      <c r="L54" s="23">
        <v>0</v>
      </c>
      <c r="M54" s="23">
        <v>4</v>
      </c>
      <c r="N54" s="23">
        <v>0</v>
      </c>
      <c r="O54" s="23">
        <v>0</v>
      </c>
      <c r="P54" s="23">
        <v>0</v>
      </c>
      <c r="Q54" s="23">
        <v>0</v>
      </c>
      <c r="R54" s="24">
        <v>0</v>
      </c>
    </row>
    <row r="55" spans="1:18" ht="12" customHeight="1">
      <c r="A55" s="21" t="s">
        <v>66</v>
      </c>
      <c r="B55" s="22">
        <f t="shared" si="8"/>
        <v>6</v>
      </c>
      <c r="C55" s="23">
        <v>0</v>
      </c>
      <c r="D55" s="23">
        <v>6</v>
      </c>
      <c r="E55" s="23">
        <v>0</v>
      </c>
      <c r="F55" s="23">
        <v>0</v>
      </c>
      <c r="G55" s="23">
        <v>0</v>
      </c>
      <c r="H55" s="23">
        <f t="shared" si="9"/>
        <v>6</v>
      </c>
      <c r="I55" s="23">
        <v>6</v>
      </c>
      <c r="J55" s="23">
        <v>0</v>
      </c>
      <c r="K55" s="23">
        <v>0</v>
      </c>
      <c r="L55" s="23">
        <v>0</v>
      </c>
      <c r="M55" s="23">
        <v>6</v>
      </c>
      <c r="N55" s="23">
        <v>0</v>
      </c>
      <c r="O55" s="23">
        <v>0</v>
      </c>
      <c r="P55" s="23">
        <v>0</v>
      </c>
      <c r="Q55" s="23">
        <v>0</v>
      </c>
      <c r="R55" s="24">
        <v>0</v>
      </c>
    </row>
    <row r="56" spans="1:18" ht="12" customHeight="1">
      <c r="A56" s="33" t="s">
        <v>67</v>
      </c>
      <c r="B56" s="26">
        <f t="shared" si="8"/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f t="shared" si="9"/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8">
        <v>0</v>
      </c>
    </row>
    <row r="57" spans="1:18" ht="12" customHeight="1">
      <c r="A57" s="34" t="s">
        <v>68</v>
      </c>
      <c r="B57" s="30">
        <f>SUM(B49:B56)</f>
        <v>498</v>
      </c>
      <c r="C57" s="35">
        <f aca="true" t="shared" si="10" ref="C57:R57">SUM(C49:C56)</f>
        <v>288</v>
      </c>
      <c r="D57" s="35">
        <f t="shared" si="10"/>
        <v>142</v>
      </c>
      <c r="E57" s="35">
        <f t="shared" si="10"/>
        <v>1</v>
      </c>
      <c r="F57" s="35">
        <f t="shared" si="10"/>
        <v>67</v>
      </c>
      <c r="G57" s="35">
        <f t="shared" si="10"/>
        <v>367</v>
      </c>
      <c r="H57" s="35">
        <f t="shared" si="10"/>
        <v>131</v>
      </c>
      <c r="I57" s="35">
        <f t="shared" si="10"/>
        <v>6</v>
      </c>
      <c r="J57" s="35">
        <f t="shared" si="10"/>
        <v>125</v>
      </c>
      <c r="K57" s="35">
        <f t="shared" si="10"/>
        <v>0</v>
      </c>
      <c r="L57" s="35">
        <f t="shared" si="10"/>
        <v>0</v>
      </c>
      <c r="M57" s="31">
        <f t="shared" si="10"/>
        <v>312</v>
      </c>
      <c r="N57" s="35">
        <f t="shared" si="10"/>
        <v>50</v>
      </c>
      <c r="O57" s="35">
        <f t="shared" si="10"/>
        <v>18</v>
      </c>
      <c r="P57" s="35">
        <f t="shared" si="10"/>
        <v>0</v>
      </c>
      <c r="Q57" s="35">
        <f t="shared" si="10"/>
        <v>0</v>
      </c>
      <c r="R57" s="36">
        <f t="shared" si="10"/>
        <v>118</v>
      </c>
    </row>
    <row r="58" spans="1:18" ht="12" customHeight="1">
      <c r="A58" s="2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/>
    </row>
    <row r="59" spans="1:18" ht="12" customHeight="1">
      <c r="A59" s="21" t="s">
        <v>69</v>
      </c>
      <c r="B59" s="22">
        <f aca="true" t="shared" si="11" ref="B59:B65">C59+D59+E59+F59</f>
        <v>313</v>
      </c>
      <c r="C59" s="23">
        <v>51</v>
      </c>
      <c r="D59" s="23">
        <v>207</v>
      </c>
      <c r="E59" s="23">
        <v>0</v>
      </c>
      <c r="F59" s="23">
        <v>55</v>
      </c>
      <c r="G59" s="23">
        <v>146</v>
      </c>
      <c r="H59" s="23">
        <f aca="true" t="shared" si="12" ref="H59:H65">I59+J59+K59+L59</f>
        <v>167</v>
      </c>
      <c r="I59" s="23">
        <v>121</v>
      </c>
      <c r="J59" s="23">
        <v>46</v>
      </c>
      <c r="K59" s="23">
        <v>0</v>
      </c>
      <c r="L59" s="23">
        <v>0</v>
      </c>
      <c r="M59" s="23">
        <v>93</v>
      </c>
      <c r="N59" s="23">
        <v>13</v>
      </c>
      <c r="O59" s="23">
        <v>0</v>
      </c>
      <c r="P59" s="23">
        <v>0</v>
      </c>
      <c r="Q59" s="23">
        <v>32</v>
      </c>
      <c r="R59" s="24">
        <v>175</v>
      </c>
    </row>
    <row r="60" spans="1:18" ht="12" customHeight="1">
      <c r="A60" s="21" t="s">
        <v>70</v>
      </c>
      <c r="B60" s="22">
        <f t="shared" si="11"/>
        <v>16</v>
      </c>
      <c r="C60" s="23">
        <v>14</v>
      </c>
      <c r="D60" s="23">
        <v>0</v>
      </c>
      <c r="E60" s="23">
        <v>0</v>
      </c>
      <c r="F60" s="23">
        <v>2</v>
      </c>
      <c r="G60" s="23">
        <v>15</v>
      </c>
      <c r="H60" s="23">
        <f t="shared" si="12"/>
        <v>1</v>
      </c>
      <c r="I60" s="23">
        <v>0</v>
      </c>
      <c r="J60" s="23">
        <v>1</v>
      </c>
      <c r="K60" s="23">
        <v>0</v>
      </c>
      <c r="L60" s="23">
        <v>0</v>
      </c>
      <c r="M60" s="23">
        <v>16</v>
      </c>
      <c r="N60" s="23">
        <v>0</v>
      </c>
      <c r="O60" s="23">
        <v>0</v>
      </c>
      <c r="P60" s="23">
        <v>0</v>
      </c>
      <c r="Q60" s="23">
        <v>0</v>
      </c>
      <c r="R60" s="24">
        <v>0</v>
      </c>
    </row>
    <row r="61" spans="1:18" ht="12" customHeight="1">
      <c r="A61" s="21" t="s">
        <v>71</v>
      </c>
      <c r="B61" s="22">
        <f t="shared" si="11"/>
        <v>149</v>
      </c>
      <c r="C61" s="23">
        <v>79</v>
      </c>
      <c r="D61" s="23">
        <v>34</v>
      </c>
      <c r="E61" s="23">
        <v>0</v>
      </c>
      <c r="F61" s="23">
        <v>36</v>
      </c>
      <c r="G61" s="23">
        <v>96</v>
      </c>
      <c r="H61" s="23">
        <f t="shared" si="12"/>
        <v>53</v>
      </c>
      <c r="I61" s="23">
        <v>0</v>
      </c>
      <c r="J61" s="23">
        <v>53</v>
      </c>
      <c r="K61" s="23">
        <v>0</v>
      </c>
      <c r="L61" s="23">
        <v>0</v>
      </c>
      <c r="M61" s="23">
        <v>88</v>
      </c>
      <c r="N61" s="23">
        <v>27</v>
      </c>
      <c r="O61" s="23">
        <v>12</v>
      </c>
      <c r="P61" s="23">
        <v>10</v>
      </c>
      <c r="Q61" s="23">
        <v>0</v>
      </c>
      <c r="R61" s="24">
        <v>12</v>
      </c>
    </row>
    <row r="62" spans="1:18" ht="12" customHeight="1">
      <c r="A62" s="21" t="s">
        <v>72</v>
      </c>
      <c r="B62" s="22">
        <f t="shared" si="11"/>
        <v>31</v>
      </c>
      <c r="C62" s="23">
        <v>17</v>
      </c>
      <c r="D62" s="23">
        <v>6</v>
      </c>
      <c r="E62" s="23">
        <v>0</v>
      </c>
      <c r="F62" s="23">
        <v>8</v>
      </c>
      <c r="G62" s="23">
        <v>19</v>
      </c>
      <c r="H62" s="23">
        <f t="shared" si="12"/>
        <v>12</v>
      </c>
      <c r="I62" s="23">
        <v>0</v>
      </c>
      <c r="J62" s="23">
        <v>12</v>
      </c>
      <c r="K62" s="23">
        <v>0</v>
      </c>
      <c r="L62" s="23">
        <v>0</v>
      </c>
      <c r="M62" s="23">
        <v>22</v>
      </c>
      <c r="N62" s="23">
        <v>3</v>
      </c>
      <c r="O62" s="23">
        <v>0</v>
      </c>
      <c r="P62" s="23">
        <v>0</v>
      </c>
      <c r="Q62" s="23">
        <v>0</v>
      </c>
      <c r="R62" s="24">
        <v>6</v>
      </c>
    </row>
    <row r="63" spans="1:18" ht="12" customHeight="1">
      <c r="A63" s="21" t="s">
        <v>73</v>
      </c>
      <c r="B63" s="22">
        <f t="shared" si="11"/>
        <v>132</v>
      </c>
      <c r="C63" s="23">
        <v>67</v>
      </c>
      <c r="D63" s="23">
        <v>47</v>
      </c>
      <c r="E63" s="23">
        <v>0</v>
      </c>
      <c r="F63" s="23">
        <v>18</v>
      </c>
      <c r="G63" s="23">
        <v>108</v>
      </c>
      <c r="H63" s="23">
        <f t="shared" si="12"/>
        <v>24</v>
      </c>
      <c r="I63" s="23">
        <v>0</v>
      </c>
      <c r="J63" s="23">
        <v>24</v>
      </c>
      <c r="K63" s="23">
        <v>0</v>
      </c>
      <c r="L63" s="23">
        <v>0</v>
      </c>
      <c r="M63" s="23">
        <v>78</v>
      </c>
      <c r="N63" s="23">
        <v>12</v>
      </c>
      <c r="O63" s="23">
        <v>20</v>
      </c>
      <c r="P63" s="23">
        <v>0</v>
      </c>
      <c r="Q63" s="23">
        <v>0</v>
      </c>
      <c r="R63" s="24">
        <v>22</v>
      </c>
    </row>
    <row r="64" spans="1:18" ht="12" customHeight="1">
      <c r="A64" s="21" t="s">
        <v>74</v>
      </c>
      <c r="B64" s="22">
        <f t="shared" si="11"/>
        <v>66</v>
      </c>
      <c r="C64" s="23">
        <v>29</v>
      </c>
      <c r="D64" s="23">
        <v>22</v>
      </c>
      <c r="E64" s="23">
        <v>0</v>
      </c>
      <c r="F64" s="23">
        <v>15</v>
      </c>
      <c r="G64" s="23">
        <v>51</v>
      </c>
      <c r="H64" s="23">
        <f t="shared" si="12"/>
        <v>15</v>
      </c>
      <c r="I64" s="23">
        <v>0</v>
      </c>
      <c r="J64" s="23">
        <v>15</v>
      </c>
      <c r="K64" s="23">
        <v>0</v>
      </c>
      <c r="L64" s="23">
        <v>0</v>
      </c>
      <c r="M64" s="23">
        <v>36</v>
      </c>
      <c r="N64" s="23">
        <v>8</v>
      </c>
      <c r="O64" s="23">
        <v>18</v>
      </c>
      <c r="P64" s="23">
        <v>0</v>
      </c>
      <c r="Q64" s="23">
        <v>0</v>
      </c>
      <c r="R64" s="24">
        <v>4</v>
      </c>
    </row>
    <row r="65" spans="1:18" ht="12" customHeight="1">
      <c r="A65" s="33" t="s">
        <v>75</v>
      </c>
      <c r="B65" s="26">
        <f t="shared" si="11"/>
        <v>2</v>
      </c>
      <c r="C65" s="27">
        <v>1</v>
      </c>
      <c r="D65" s="27">
        <v>1</v>
      </c>
      <c r="E65" s="27">
        <v>0</v>
      </c>
      <c r="F65" s="27">
        <v>0</v>
      </c>
      <c r="G65" s="27">
        <v>1</v>
      </c>
      <c r="H65" s="27">
        <f t="shared" si="12"/>
        <v>1</v>
      </c>
      <c r="I65" s="27">
        <v>1</v>
      </c>
      <c r="J65" s="27">
        <v>0</v>
      </c>
      <c r="K65" s="27">
        <v>0</v>
      </c>
      <c r="L65" s="27">
        <v>0</v>
      </c>
      <c r="M65" s="27">
        <v>2</v>
      </c>
      <c r="N65" s="27">
        <v>0</v>
      </c>
      <c r="O65" s="27">
        <v>0</v>
      </c>
      <c r="P65" s="27">
        <v>0</v>
      </c>
      <c r="Q65" s="27">
        <v>0</v>
      </c>
      <c r="R65" s="28">
        <v>0</v>
      </c>
    </row>
    <row r="66" spans="1:18" ht="12" customHeight="1">
      <c r="A66" s="34" t="s">
        <v>76</v>
      </c>
      <c r="B66" s="30">
        <f>SUM(B59:B65)</f>
        <v>709</v>
      </c>
      <c r="C66" s="35">
        <f aca="true" t="shared" si="13" ref="C66:R66">SUM(C59:C65)</f>
        <v>258</v>
      </c>
      <c r="D66" s="35">
        <f t="shared" si="13"/>
        <v>317</v>
      </c>
      <c r="E66" s="35">
        <f t="shared" si="13"/>
        <v>0</v>
      </c>
      <c r="F66" s="35">
        <f t="shared" si="13"/>
        <v>134</v>
      </c>
      <c r="G66" s="35">
        <f t="shared" si="13"/>
        <v>436</v>
      </c>
      <c r="H66" s="35">
        <f t="shared" si="13"/>
        <v>273</v>
      </c>
      <c r="I66" s="35">
        <f t="shared" si="13"/>
        <v>122</v>
      </c>
      <c r="J66" s="35">
        <f t="shared" si="13"/>
        <v>151</v>
      </c>
      <c r="K66" s="35">
        <f t="shared" si="13"/>
        <v>0</v>
      </c>
      <c r="L66" s="35">
        <f t="shared" si="13"/>
        <v>0</v>
      </c>
      <c r="M66" s="31">
        <f t="shared" si="13"/>
        <v>335</v>
      </c>
      <c r="N66" s="35">
        <f t="shared" si="13"/>
        <v>63</v>
      </c>
      <c r="O66" s="35">
        <f t="shared" si="13"/>
        <v>50</v>
      </c>
      <c r="P66" s="35">
        <f t="shared" si="13"/>
        <v>10</v>
      </c>
      <c r="Q66" s="35">
        <f t="shared" si="13"/>
        <v>32</v>
      </c>
      <c r="R66" s="36">
        <f t="shared" si="13"/>
        <v>219</v>
      </c>
    </row>
    <row r="67" spans="1:18" ht="12" customHeight="1">
      <c r="A67" s="21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spans="1:18" ht="12" customHeight="1">
      <c r="A68" s="21" t="s">
        <v>77</v>
      </c>
      <c r="B68" s="22">
        <f>C68+D68+E68+F68</f>
        <v>2</v>
      </c>
      <c r="C68" s="23">
        <v>2</v>
      </c>
      <c r="D68" s="23">
        <v>0</v>
      </c>
      <c r="E68" s="23">
        <v>0</v>
      </c>
      <c r="F68" s="23">
        <v>0</v>
      </c>
      <c r="G68" s="23">
        <v>1</v>
      </c>
      <c r="H68" s="23">
        <f>I68+J68+K68+L68</f>
        <v>1</v>
      </c>
      <c r="I68" s="23">
        <v>0</v>
      </c>
      <c r="J68" s="23">
        <v>1</v>
      </c>
      <c r="K68" s="23">
        <v>0</v>
      </c>
      <c r="L68" s="23">
        <v>0</v>
      </c>
      <c r="M68" s="23">
        <v>1</v>
      </c>
      <c r="N68" s="23">
        <v>1</v>
      </c>
      <c r="O68" s="23">
        <v>0</v>
      </c>
      <c r="P68" s="23">
        <v>0</v>
      </c>
      <c r="Q68" s="23">
        <v>0</v>
      </c>
      <c r="R68" s="24">
        <v>0</v>
      </c>
    </row>
    <row r="69" spans="1:18" ht="12" customHeight="1">
      <c r="A69" s="21" t="s">
        <v>78</v>
      </c>
      <c r="B69" s="22">
        <f>C69+D69+E69+F69</f>
        <v>6</v>
      </c>
      <c r="C69" s="23">
        <v>6</v>
      </c>
      <c r="D69" s="23">
        <v>0</v>
      </c>
      <c r="E69" s="23">
        <v>0</v>
      </c>
      <c r="F69" s="23">
        <v>0</v>
      </c>
      <c r="G69" s="23">
        <v>5</v>
      </c>
      <c r="H69" s="23">
        <f>I69+J69+K69+L69</f>
        <v>1</v>
      </c>
      <c r="I69" s="23">
        <v>0</v>
      </c>
      <c r="J69" s="23">
        <v>1</v>
      </c>
      <c r="K69" s="23">
        <v>0</v>
      </c>
      <c r="L69" s="23">
        <v>0</v>
      </c>
      <c r="M69" s="23">
        <v>5</v>
      </c>
      <c r="N69" s="23">
        <v>1</v>
      </c>
      <c r="O69" s="23">
        <v>0</v>
      </c>
      <c r="P69" s="23">
        <v>0</v>
      </c>
      <c r="Q69" s="23">
        <v>0</v>
      </c>
      <c r="R69" s="24">
        <v>0</v>
      </c>
    </row>
    <row r="70" spans="1:18" ht="12" customHeight="1">
      <c r="A70" s="33" t="s">
        <v>79</v>
      </c>
      <c r="B70" s="26">
        <f>C70+D70+E70+F70</f>
        <v>5</v>
      </c>
      <c r="C70" s="27">
        <v>5</v>
      </c>
      <c r="D70" s="27">
        <v>0</v>
      </c>
      <c r="E70" s="27">
        <v>0</v>
      </c>
      <c r="F70" s="27">
        <v>0</v>
      </c>
      <c r="G70" s="27">
        <v>4</v>
      </c>
      <c r="H70" s="27">
        <f>I70+J70+K70+L70</f>
        <v>1</v>
      </c>
      <c r="I70" s="27">
        <v>0</v>
      </c>
      <c r="J70" s="27">
        <v>1</v>
      </c>
      <c r="K70" s="27">
        <v>0</v>
      </c>
      <c r="L70" s="27">
        <v>0</v>
      </c>
      <c r="M70" s="27">
        <v>3</v>
      </c>
      <c r="N70" s="27">
        <v>2</v>
      </c>
      <c r="O70" s="27">
        <v>0</v>
      </c>
      <c r="P70" s="27">
        <v>0</v>
      </c>
      <c r="Q70" s="27">
        <v>0</v>
      </c>
      <c r="R70" s="28">
        <v>0</v>
      </c>
    </row>
    <row r="71" spans="1:18" ht="12" customHeight="1">
      <c r="A71" s="34" t="s">
        <v>80</v>
      </c>
      <c r="B71" s="30">
        <f>SUM(B68:B70)</f>
        <v>13</v>
      </c>
      <c r="C71" s="35">
        <f aca="true" t="shared" si="14" ref="C71:R71">SUM(C68:C70)</f>
        <v>13</v>
      </c>
      <c r="D71" s="35">
        <f t="shared" si="14"/>
        <v>0</v>
      </c>
      <c r="E71" s="35">
        <f t="shared" si="14"/>
        <v>0</v>
      </c>
      <c r="F71" s="35">
        <f t="shared" si="14"/>
        <v>0</v>
      </c>
      <c r="G71" s="35">
        <f t="shared" si="14"/>
        <v>10</v>
      </c>
      <c r="H71" s="35">
        <f t="shared" si="14"/>
        <v>3</v>
      </c>
      <c r="I71" s="35">
        <f t="shared" si="14"/>
        <v>0</v>
      </c>
      <c r="J71" s="35">
        <f t="shared" si="14"/>
        <v>3</v>
      </c>
      <c r="K71" s="35">
        <f t="shared" si="14"/>
        <v>0</v>
      </c>
      <c r="L71" s="35">
        <f t="shared" si="14"/>
        <v>0</v>
      </c>
      <c r="M71" s="31">
        <f t="shared" si="14"/>
        <v>9</v>
      </c>
      <c r="N71" s="35">
        <f t="shared" si="14"/>
        <v>4</v>
      </c>
      <c r="O71" s="35">
        <f t="shared" si="14"/>
        <v>0</v>
      </c>
      <c r="P71" s="35">
        <f t="shared" si="14"/>
        <v>0</v>
      </c>
      <c r="Q71" s="35">
        <f t="shared" si="14"/>
        <v>0</v>
      </c>
      <c r="R71" s="36">
        <f t="shared" si="14"/>
        <v>0</v>
      </c>
    </row>
    <row r="72" spans="1:18" ht="12" customHeight="1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</row>
    <row r="73" spans="1:18" ht="12" customHeight="1">
      <c r="A73" s="21" t="s">
        <v>81</v>
      </c>
      <c r="B73" s="22">
        <f>C73+D73+E73+F73</f>
        <v>11</v>
      </c>
      <c r="C73" s="23">
        <v>11</v>
      </c>
      <c r="D73" s="23">
        <v>0</v>
      </c>
      <c r="E73" s="23">
        <v>0</v>
      </c>
      <c r="F73" s="23">
        <v>0</v>
      </c>
      <c r="G73" s="23">
        <v>11</v>
      </c>
      <c r="H73" s="23">
        <f>I73+J73+K73+L73</f>
        <v>0</v>
      </c>
      <c r="I73" s="23">
        <v>0</v>
      </c>
      <c r="J73" s="23">
        <v>0</v>
      </c>
      <c r="K73" s="23">
        <v>0</v>
      </c>
      <c r="L73" s="23">
        <v>0</v>
      </c>
      <c r="M73" s="23">
        <v>11</v>
      </c>
      <c r="N73" s="23">
        <v>0</v>
      </c>
      <c r="O73" s="23">
        <v>0</v>
      </c>
      <c r="P73" s="23">
        <v>0</v>
      </c>
      <c r="Q73" s="23">
        <v>0</v>
      </c>
      <c r="R73" s="24">
        <v>0</v>
      </c>
    </row>
    <row r="74" spans="1:18" ht="12" customHeight="1">
      <c r="A74" s="21" t="s">
        <v>82</v>
      </c>
      <c r="B74" s="22">
        <f>C74+D74+E74+F74</f>
        <v>4</v>
      </c>
      <c r="C74" s="23">
        <v>4</v>
      </c>
      <c r="D74" s="23">
        <v>0</v>
      </c>
      <c r="E74" s="23">
        <v>0</v>
      </c>
      <c r="F74" s="23">
        <v>0</v>
      </c>
      <c r="G74" s="23">
        <v>4</v>
      </c>
      <c r="H74" s="23">
        <f>I74+J74+K74+L74</f>
        <v>0</v>
      </c>
      <c r="I74" s="23">
        <v>0</v>
      </c>
      <c r="J74" s="23">
        <v>0</v>
      </c>
      <c r="K74" s="23">
        <v>0</v>
      </c>
      <c r="L74" s="23">
        <v>0</v>
      </c>
      <c r="M74" s="23">
        <v>4</v>
      </c>
      <c r="N74" s="23">
        <v>0</v>
      </c>
      <c r="O74" s="23">
        <v>0</v>
      </c>
      <c r="P74" s="23">
        <v>0</v>
      </c>
      <c r="Q74" s="23">
        <v>0</v>
      </c>
      <c r="R74" s="24">
        <v>0</v>
      </c>
    </row>
    <row r="75" spans="1:18" ht="12" customHeight="1">
      <c r="A75" s="21" t="s">
        <v>83</v>
      </c>
      <c r="B75" s="22">
        <f>C75+D75+E75+F75</f>
        <v>27</v>
      </c>
      <c r="C75" s="23">
        <v>24</v>
      </c>
      <c r="D75" s="23">
        <v>0</v>
      </c>
      <c r="E75" s="23">
        <v>0</v>
      </c>
      <c r="F75" s="23">
        <v>3</v>
      </c>
      <c r="G75" s="23">
        <v>23</v>
      </c>
      <c r="H75" s="23">
        <f>I75+J75+K75+L75</f>
        <v>4</v>
      </c>
      <c r="I75" s="23">
        <v>0</v>
      </c>
      <c r="J75" s="23">
        <v>4</v>
      </c>
      <c r="K75" s="23">
        <v>0</v>
      </c>
      <c r="L75" s="23">
        <v>0</v>
      </c>
      <c r="M75" s="23">
        <v>23</v>
      </c>
      <c r="N75" s="23">
        <v>4</v>
      </c>
      <c r="O75" s="23">
        <v>0</v>
      </c>
      <c r="P75" s="23">
        <v>0</v>
      </c>
      <c r="Q75" s="23">
        <v>0</v>
      </c>
      <c r="R75" s="24">
        <v>0</v>
      </c>
    </row>
    <row r="76" spans="1:18" ht="12" customHeight="1">
      <c r="A76" s="21" t="s">
        <v>84</v>
      </c>
      <c r="B76" s="22">
        <f>C76+D76+E76+F76</f>
        <v>7</v>
      </c>
      <c r="C76" s="23">
        <v>7</v>
      </c>
      <c r="D76" s="23">
        <v>0</v>
      </c>
      <c r="E76" s="23">
        <v>0</v>
      </c>
      <c r="F76" s="23">
        <v>0</v>
      </c>
      <c r="G76" s="23">
        <v>7</v>
      </c>
      <c r="H76" s="23">
        <f>I76+J76+K76+L76</f>
        <v>0</v>
      </c>
      <c r="I76" s="23">
        <v>0</v>
      </c>
      <c r="J76" s="23">
        <v>0</v>
      </c>
      <c r="K76" s="23">
        <v>0</v>
      </c>
      <c r="L76" s="23">
        <v>0</v>
      </c>
      <c r="M76" s="23">
        <v>7</v>
      </c>
      <c r="N76" s="23">
        <v>0</v>
      </c>
      <c r="O76" s="23">
        <v>0</v>
      </c>
      <c r="P76" s="23">
        <v>0</v>
      </c>
      <c r="Q76" s="23">
        <v>0</v>
      </c>
      <c r="R76" s="24">
        <v>0</v>
      </c>
    </row>
    <row r="77" spans="1:18" ht="12" customHeight="1">
      <c r="A77" s="33" t="s">
        <v>85</v>
      </c>
      <c r="B77" s="26">
        <f>C77+D77+E77+F77</f>
        <v>3</v>
      </c>
      <c r="C77" s="27">
        <v>3</v>
      </c>
      <c r="D77" s="27">
        <v>0</v>
      </c>
      <c r="E77" s="27">
        <v>0</v>
      </c>
      <c r="F77" s="27">
        <v>0</v>
      </c>
      <c r="G77" s="27">
        <v>3</v>
      </c>
      <c r="H77" s="27">
        <f>I77+J77+K77+L77</f>
        <v>0</v>
      </c>
      <c r="I77" s="27">
        <v>0</v>
      </c>
      <c r="J77" s="27">
        <v>0</v>
      </c>
      <c r="K77" s="27">
        <v>0</v>
      </c>
      <c r="L77" s="27">
        <v>0</v>
      </c>
      <c r="M77" s="27">
        <v>3</v>
      </c>
      <c r="N77" s="27">
        <v>0</v>
      </c>
      <c r="O77" s="27">
        <v>0</v>
      </c>
      <c r="P77" s="27">
        <v>0</v>
      </c>
      <c r="Q77" s="27">
        <v>0</v>
      </c>
      <c r="R77" s="28">
        <v>0</v>
      </c>
    </row>
    <row r="78" spans="1:18" ht="12" customHeight="1">
      <c r="A78" s="34" t="s">
        <v>86</v>
      </c>
      <c r="B78" s="30">
        <f>SUM(B73:B77)</f>
        <v>52</v>
      </c>
      <c r="C78" s="35">
        <f aca="true" t="shared" si="15" ref="C78:R78">SUM(C73:C77)</f>
        <v>49</v>
      </c>
      <c r="D78" s="35">
        <f t="shared" si="15"/>
        <v>0</v>
      </c>
      <c r="E78" s="35">
        <f t="shared" si="15"/>
        <v>0</v>
      </c>
      <c r="F78" s="35">
        <f t="shared" si="15"/>
        <v>3</v>
      </c>
      <c r="G78" s="35">
        <f t="shared" si="15"/>
        <v>48</v>
      </c>
      <c r="H78" s="35">
        <f t="shared" si="15"/>
        <v>4</v>
      </c>
      <c r="I78" s="35">
        <f t="shared" si="15"/>
        <v>0</v>
      </c>
      <c r="J78" s="35">
        <f t="shared" si="15"/>
        <v>4</v>
      </c>
      <c r="K78" s="35">
        <f t="shared" si="15"/>
        <v>0</v>
      </c>
      <c r="L78" s="35">
        <f t="shared" si="15"/>
        <v>0</v>
      </c>
      <c r="M78" s="31">
        <f t="shared" si="15"/>
        <v>48</v>
      </c>
      <c r="N78" s="35">
        <f t="shared" si="15"/>
        <v>4</v>
      </c>
      <c r="O78" s="35">
        <f t="shared" si="15"/>
        <v>0</v>
      </c>
      <c r="P78" s="35">
        <f t="shared" si="15"/>
        <v>0</v>
      </c>
      <c r="Q78" s="35">
        <f t="shared" si="15"/>
        <v>0</v>
      </c>
      <c r="R78" s="36">
        <f t="shared" si="15"/>
        <v>0</v>
      </c>
    </row>
    <row r="79" spans="1:18" ht="12" customHeight="1">
      <c r="A79" s="21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</row>
    <row r="80" spans="1:18" ht="12" customHeight="1">
      <c r="A80" s="21" t="s">
        <v>87</v>
      </c>
      <c r="B80" s="22">
        <f aca="true" t="shared" si="16" ref="B80:B86">C80+D80+E80+F80</f>
        <v>60</v>
      </c>
      <c r="C80" s="23">
        <v>58</v>
      </c>
      <c r="D80" s="23">
        <v>0</v>
      </c>
      <c r="E80" s="23">
        <v>0</v>
      </c>
      <c r="F80" s="23">
        <v>2</v>
      </c>
      <c r="G80" s="23">
        <v>56</v>
      </c>
      <c r="H80" s="23">
        <f aca="true" t="shared" si="17" ref="H80:H86">I80+J80+K80+L80</f>
        <v>4</v>
      </c>
      <c r="I80" s="23">
        <v>0</v>
      </c>
      <c r="J80" s="23">
        <v>4</v>
      </c>
      <c r="K80" s="23">
        <v>0</v>
      </c>
      <c r="L80" s="23">
        <v>0</v>
      </c>
      <c r="M80" s="23">
        <v>51</v>
      </c>
      <c r="N80" s="23">
        <v>9</v>
      </c>
      <c r="O80" s="23">
        <v>0</v>
      </c>
      <c r="P80" s="23">
        <v>0</v>
      </c>
      <c r="Q80" s="23">
        <v>0</v>
      </c>
      <c r="R80" s="24">
        <v>0</v>
      </c>
    </row>
    <row r="81" spans="1:18" ht="12" customHeight="1">
      <c r="A81" s="21" t="s">
        <v>88</v>
      </c>
      <c r="B81" s="22">
        <f t="shared" si="16"/>
        <v>12</v>
      </c>
      <c r="C81" s="23">
        <v>0</v>
      </c>
      <c r="D81" s="23">
        <v>12</v>
      </c>
      <c r="E81" s="23">
        <v>0</v>
      </c>
      <c r="F81" s="23">
        <v>0</v>
      </c>
      <c r="G81" s="23">
        <v>0</v>
      </c>
      <c r="H81" s="23">
        <f t="shared" si="17"/>
        <v>12</v>
      </c>
      <c r="I81" s="23">
        <v>12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4">
        <v>12</v>
      </c>
    </row>
    <row r="82" spans="1:18" ht="12" customHeight="1">
      <c r="A82" s="21" t="s">
        <v>89</v>
      </c>
      <c r="B82" s="22">
        <f t="shared" si="16"/>
        <v>23</v>
      </c>
      <c r="C82" s="23">
        <v>15</v>
      </c>
      <c r="D82" s="23">
        <v>8</v>
      </c>
      <c r="E82" s="23">
        <v>0</v>
      </c>
      <c r="F82" s="23">
        <v>0</v>
      </c>
      <c r="G82" s="23">
        <v>20</v>
      </c>
      <c r="H82" s="23">
        <f t="shared" si="17"/>
        <v>3</v>
      </c>
      <c r="I82" s="23">
        <v>0</v>
      </c>
      <c r="J82" s="23">
        <v>3</v>
      </c>
      <c r="K82" s="23">
        <v>0</v>
      </c>
      <c r="L82" s="23">
        <v>0</v>
      </c>
      <c r="M82" s="23">
        <v>13</v>
      </c>
      <c r="N82" s="23">
        <v>2</v>
      </c>
      <c r="O82" s="23">
        <v>0</v>
      </c>
      <c r="P82" s="23">
        <v>0</v>
      </c>
      <c r="Q82" s="23">
        <v>8</v>
      </c>
      <c r="R82" s="24">
        <v>0</v>
      </c>
    </row>
    <row r="83" spans="1:18" ht="12" customHeight="1">
      <c r="A83" s="21" t="s">
        <v>90</v>
      </c>
      <c r="B83" s="22">
        <f t="shared" si="16"/>
        <v>42</v>
      </c>
      <c r="C83" s="23">
        <v>33</v>
      </c>
      <c r="D83" s="23">
        <v>8</v>
      </c>
      <c r="E83" s="23">
        <v>1</v>
      </c>
      <c r="F83" s="23">
        <v>0</v>
      </c>
      <c r="G83" s="23">
        <v>33</v>
      </c>
      <c r="H83" s="23">
        <f t="shared" si="17"/>
        <v>9</v>
      </c>
      <c r="I83" s="23">
        <v>8</v>
      </c>
      <c r="J83" s="23">
        <v>1</v>
      </c>
      <c r="K83" s="23">
        <v>0</v>
      </c>
      <c r="L83" s="23">
        <v>0</v>
      </c>
      <c r="M83" s="23">
        <v>32</v>
      </c>
      <c r="N83" s="23">
        <v>2</v>
      </c>
      <c r="O83" s="23">
        <v>0</v>
      </c>
      <c r="P83" s="23">
        <v>0</v>
      </c>
      <c r="Q83" s="23">
        <v>0</v>
      </c>
      <c r="R83" s="24">
        <v>8</v>
      </c>
    </row>
    <row r="84" spans="1:18" ht="12" customHeight="1">
      <c r="A84" s="21" t="s">
        <v>91</v>
      </c>
      <c r="B84" s="22">
        <f t="shared" si="16"/>
        <v>26</v>
      </c>
      <c r="C84" s="23">
        <v>10</v>
      </c>
      <c r="D84" s="23">
        <v>16</v>
      </c>
      <c r="E84" s="23">
        <v>0</v>
      </c>
      <c r="F84" s="23">
        <v>0</v>
      </c>
      <c r="G84" s="23">
        <v>9</v>
      </c>
      <c r="H84" s="23">
        <f t="shared" si="17"/>
        <v>17</v>
      </c>
      <c r="I84" s="23">
        <v>16</v>
      </c>
      <c r="J84" s="23">
        <v>1</v>
      </c>
      <c r="K84" s="23">
        <v>0</v>
      </c>
      <c r="L84" s="23">
        <v>0</v>
      </c>
      <c r="M84" s="23">
        <v>6</v>
      </c>
      <c r="N84" s="23">
        <v>4</v>
      </c>
      <c r="O84" s="23">
        <v>8</v>
      </c>
      <c r="P84" s="23">
        <v>0</v>
      </c>
      <c r="Q84" s="23">
        <v>8</v>
      </c>
      <c r="R84" s="24">
        <v>0</v>
      </c>
    </row>
    <row r="85" spans="1:18" ht="12" customHeight="1">
      <c r="A85" s="21" t="s">
        <v>92</v>
      </c>
      <c r="B85" s="22">
        <f t="shared" si="16"/>
        <v>1</v>
      </c>
      <c r="C85" s="23">
        <v>1</v>
      </c>
      <c r="D85" s="23">
        <v>0</v>
      </c>
      <c r="E85" s="23">
        <v>0</v>
      </c>
      <c r="F85" s="23">
        <v>0</v>
      </c>
      <c r="G85" s="23">
        <v>0</v>
      </c>
      <c r="H85" s="23">
        <f t="shared" si="17"/>
        <v>1</v>
      </c>
      <c r="I85" s="23">
        <v>0</v>
      </c>
      <c r="J85" s="23">
        <v>1</v>
      </c>
      <c r="K85" s="23">
        <v>0</v>
      </c>
      <c r="L85" s="23">
        <v>0</v>
      </c>
      <c r="M85" s="23">
        <v>1</v>
      </c>
      <c r="N85" s="23">
        <v>0</v>
      </c>
      <c r="O85" s="23">
        <v>0</v>
      </c>
      <c r="P85" s="23">
        <v>0</v>
      </c>
      <c r="Q85" s="23">
        <v>0</v>
      </c>
      <c r="R85" s="24">
        <v>0</v>
      </c>
    </row>
    <row r="86" spans="1:18" ht="12" customHeight="1">
      <c r="A86" s="33" t="s">
        <v>93</v>
      </c>
      <c r="B86" s="26">
        <f t="shared" si="16"/>
        <v>2</v>
      </c>
      <c r="C86" s="27">
        <v>2</v>
      </c>
      <c r="D86" s="27">
        <v>0</v>
      </c>
      <c r="E86" s="27">
        <v>0</v>
      </c>
      <c r="F86" s="27">
        <v>0</v>
      </c>
      <c r="G86" s="27">
        <v>2</v>
      </c>
      <c r="H86" s="27">
        <f t="shared" si="17"/>
        <v>0</v>
      </c>
      <c r="I86" s="27">
        <v>0</v>
      </c>
      <c r="J86" s="27">
        <v>0</v>
      </c>
      <c r="K86" s="27">
        <v>0</v>
      </c>
      <c r="L86" s="27">
        <v>0</v>
      </c>
      <c r="M86" s="27">
        <v>2</v>
      </c>
      <c r="N86" s="27">
        <v>0</v>
      </c>
      <c r="O86" s="27">
        <v>0</v>
      </c>
      <c r="P86" s="27">
        <v>0</v>
      </c>
      <c r="Q86" s="27">
        <v>0</v>
      </c>
      <c r="R86" s="28">
        <v>0</v>
      </c>
    </row>
    <row r="87" spans="1:18" ht="12" customHeight="1">
      <c r="A87" s="34" t="s">
        <v>94</v>
      </c>
      <c r="B87" s="30">
        <f>SUM(B80:B86)</f>
        <v>166</v>
      </c>
      <c r="C87" s="35">
        <f aca="true" t="shared" si="18" ref="C87:R87">SUM(C80:C86)</f>
        <v>119</v>
      </c>
      <c r="D87" s="35">
        <f t="shared" si="18"/>
        <v>44</v>
      </c>
      <c r="E87" s="35">
        <f t="shared" si="18"/>
        <v>1</v>
      </c>
      <c r="F87" s="35">
        <f t="shared" si="18"/>
        <v>2</v>
      </c>
      <c r="G87" s="35">
        <f t="shared" si="18"/>
        <v>120</v>
      </c>
      <c r="H87" s="35">
        <f t="shared" si="18"/>
        <v>46</v>
      </c>
      <c r="I87" s="35">
        <f t="shared" si="18"/>
        <v>36</v>
      </c>
      <c r="J87" s="35">
        <f t="shared" si="18"/>
        <v>10</v>
      </c>
      <c r="K87" s="35">
        <f t="shared" si="18"/>
        <v>0</v>
      </c>
      <c r="L87" s="35">
        <f t="shared" si="18"/>
        <v>0</v>
      </c>
      <c r="M87" s="31">
        <f t="shared" si="18"/>
        <v>105</v>
      </c>
      <c r="N87" s="35">
        <f t="shared" si="18"/>
        <v>17</v>
      </c>
      <c r="O87" s="35">
        <f t="shared" si="18"/>
        <v>8</v>
      </c>
      <c r="P87" s="35">
        <f t="shared" si="18"/>
        <v>0</v>
      </c>
      <c r="Q87" s="35">
        <f t="shared" si="18"/>
        <v>16</v>
      </c>
      <c r="R87" s="36">
        <f t="shared" si="18"/>
        <v>20</v>
      </c>
    </row>
    <row r="88" spans="1:18" ht="12" customHeight="1">
      <c r="A88" s="21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</row>
    <row r="89" spans="1:18" ht="12" customHeight="1">
      <c r="A89" s="21" t="s">
        <v>95</v>
      </c>
      <c r="B89" s="22">
        <f aca="true" t="shared" si="19" ref="B89:B95">C89+D89+E89+F89</f>
        <v>61</v>
      </c>
      <c r="C89" s="23">
        <v>33</v>
      </c>
      <c r="D89" s="23">
        <v>28</v>
      </c>
      <c r="E89" s="23">
        <v>0</v>
      </c>
      <c r="F89" s="23">
        <v>0</v>
      </c>
      <c r="G89" s="23">
        <v>57</v>
      </c>
      <c r="H89" s="23">
        <f aca="true" t="shared" si="20" ref="H89:H95">I89+J89+K89+L89</f>
        <v>4</v>
      </c>
      <c r="I89" s="23">
        <v>0</v>
      </c>
      <c r="J89" s="23">
        <v>4</v>
      </c>
      <c r="K89" s="23">
        <v>0</v>
      </c>
      <c r="L89" s="23">
        <v>0</v>
      </c>
      <c r="M89" s="23">
        <v>26</v>
      </c>
      <c r="N89" s="23">
        <v>9</v>
      </c>
      <c r="O89" s="23">
        <v>0</v>
      </c>
      <c r="P89" s="23">
        <v>4</v>
      </c>
      <c r="Q89" s="23">
        <v>0</v>
      </c>
      <c r="R89" s="24">
        <v>22</v>
      </c>
    </row>
    <row r="90" spans="1:18" ht="12" customHeight="1">
      <c r="A90" s="21" t="s">
        <v>96</v>
      </c>
      <c r="B90" s="22">
        <f t="shared" si="19"/>
        <v>36</v>
      </c>
      <c r="C90" s="23">
        <v>33</v>
      </c>
      <c r="D90" s="23">
        <v>0</v>
      </c>
      <c r="E90" s="23">
        <v>1</v>
      </c>
      <c r="F90" s="23">
        <v>2</v>
      </c>
      <c r="G90" s="23">
        <v>31</v>
      </c>
      <c r="H90" s="23">
        <f t="shared" si="20"/>
        <v>5</v>
      </c>
      <c r="I90" s="23">
        <v>0</v>
      </c>
      <c r="J90" s="23">
        <v>5</v>
      </c>
      <c r="K90" s="23">
        <v>0</v>
      </c>
      <c r="L90" s="23">
        <v>0</v>
      </c>
      <c r="M90" s="23">
        <v>33</v>
      </c>
      <c r="N90" s="23">
        <v>3</v>
      </c>
      <c r="O90" s="23">
        <v>0</v>
      </c>
      <c r="P90" s="23">
        <v>0</v>
      </c>
      <c r="Q90" s="23">
        <v>0</v>
      </c>
      <c r="R90" s="24">
        <v>0</v>
      </c>
    </row>
    <row r="91" spans="1:18" ht="12" customHeight="1">
      <c r="A91" s="21" t="s">
        <v>97</v>
      </c>
      <c r="B91" s="22">
        <f t="shared" si="19"/>
        <v>78</v>
      </c>
      <c r="C91" s="23">
        <v>46</v>
      </c>
      <c r="D91" s="23">
        <v>30</v>
      </c>
      <c r="E91" s="23">
        <v>0</v>
      </c>
      <c r="F91" s="23">
        <v>2</v>
      </c>
      <c r="G91" s="23">
        <v>74</v>
      </c>
      <c r="H91" s="23">
        <f t="shared" si="20"/>
        <v>4</v>
      </c>
      <c r="I91" s="23">
        <v>0</v>
      </c>
      <c r="J91" s="23">
        <v>4</v>
      </c>
      <c r="K91" s="23">
        <v>0</v>
      </c>
      <c r="L91" s="23">
        <v>0</v>
      </c>
      <c r="M91" s="23">
        <v>39</v>
      </c>
      <c r="N91" s="23">
        <v>9</v>
      </c>
      <c r="O91" s="23">
        <v>0</v>
      </c>
      <c r="P91" s="23">
        <v>0</v>
      </c>
      <c r="Q91" s="23">
        <v>0</v>
      </c>
      <c r="R91" s="24">
        <v>30</v>
      </c>
    </row>
    <row r="92" spans="1:18" ht="12" customHeight="1">
      <c r="A92" s="21" t="s">
        <v>98</v>
      </c>
      <c r="B92" s="22">
        <f t="shared" si="19"/>
        <v>4</v>
      </c>
      <c r="C92" s="23">
        <v>4</v>
      </c>
      <c r="D92" s="23">
        <v>0</v>
      </c>
      <c r="E92" s="23">
        <v>0</v>
      </c>
      <c r="F92" s="23">
        <v>0</v>
      </c>
      <c r="G92" s="23">
        <v>4</v>
      </c>
      <c r="H92" s="23">
        <f t="shared" si="20"/>
        <v>0</v>
      </c>
      <c r="I92" s="23">
        <v>0</v>
      </c>
      <c r="J92" s="23">
        <v>0</v>
      </c>
      <c r="K92" s="23">
        <v>0</v>
      </c>
      <c r="L92" s="23">
        <v>0</v>
      </c>
      <c r="M92" s="23">
        <v>4</v>
      </c>
      <c r="N92" s="23">
        <v>0</v>
      </c>
      <c r="O92" s="23">
        <v>0</v>
      </c>
      <c r="P92" s="23">
        <v>0</v>
      </c>
      <c r="Q92" s="23">
        <v>0</v>
      </c>
      <c r="R92" s="24">
        <v>0</v>
      </c>
    </row>
    <row r="93" spans="1:18" ht="12" customHeight="1">
      <c r="A93" s="21" t="s">
        <v>99</v>
      </c>
      <c r="B93" s="22">
        <f t="shared" si="19"/>
        <v>55</v>
      </c>
      <c r="C93" s="23">
        <v>53</v>
      </c>
      <c r="D93" s="23">
        <v>0</v>
      </c>
      <c r="E93" s="23">
        <v>0</v>
      </c>
      <c r="F93" s="23">
        <v>2</v>
      </c>
      <c r="G93" s="23">
        <v>43</v>
      </c>
      <c r="H93" s="23">
        <f t="shared" si="20"/>
        <v>12</v>
      </c>
      <c r="I93" s="23">
        <v>0</v>
      </c>
      <c r="J93" s="23">
        <v>12</v>
      </c>
      <c r="K93" s="23">
        <v>0</v>
      </c>
      <c r="L93" s="23">
        <v>0</v>
      </c>
      <c r="M93" s="23">
        <v>50</v>
      </c>
      <c r="N93" s="23">
        <v>5</v>
      </c>
      <c r="O93" s="23">
        <v>0</v>
      </c>
      <c r="P93" s="23">
        <v>0</v>
      </c>
      <c r="Q93" s="23">
        <v>0</v>
      </c>
      <c r="R93" s="24">
        <v>0</v>
      </c>
    </row>
    <row r="94" spans="1:18" ht="12" customHeight="1">
      <c r="A94" s="21" t="s">
        <v>100</v>
      </c>
      <c r="B94" s="22">
        <f t="shared" si="19"/>
        <v>24</v>
      </c>
      <c r="C94" s="23">
        <v>12</v>
      </c>
      <c r="D94" s="23">
        <v>12</v>
      </c>
      <c r="E94" s="23">
        <v>0</v>
      </c>
      <c r="F94" s="23">
        <v>0</v>
      </c>
      <c r="G94" s="23">
        <v>12</v>
      </c>
      <c r="H94" s="23">
        <f t="shared" si="20"/>
        <v>12</v>
      </c>
      <c r="I94" s="23">
        <v>12</v>
      </c>
      <c r="J94" s="23">
        <v>0</v>
      </c>
      <c r="K94" s="23">
        <v>0</v>
      </c>
      <c r="L94" s="23">
        <v>0</v>
      </c>
      <c r="M94" s="23">
        <v>12</v>
      </c>
      <c r="N94" s="23">
        <v>0</v>
      </c>
      <c r="O94" s="23">
        <v>0</v>
      </c>
      <c r="P94" s="23">
        <v>0</v>
      </c>
      <c r="Q94" s="23">
        <v>0</v>
      </c>
      <c r="R94" s="24">
        <v>12</v>
      </c>
    </row>
    <row r="95" spans="1:18" ht="12" customHeight="1">
      <c r="A95" s="33" t="s">
        <v>101</v>
      </c>
      <c r="B95" s="26">
        <f t="shared" si="19"/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f t="shared" si="20"/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8">
        <v>0</v>
      </c>
    </row>
    <row r="96" spans="1:18" ht="12" customHeight="1">
      <c r="A96" s="34" t="s">
        <v>102</v>
      </c>
      <c r="B96" s="30">
        <f>SUM(B89:B95)</f>
        <v>258</v>
      </c>
      <c r="C96" s="35">
        <f aca="true" t="shared" si="21" ref="C96:R96">SUM(C89:C95)</f>
        <v>181</v>
      </c>
      <c r="D96" s="35">
        <f t="shared" si="21"/>
        <v>70</v>
      </c>
      <c r="E96" s="35">
        <f t="shared" si="21"/>
        <v>1</v>
      </c>
      <c r="F96" s="35">
        <f t="shared" si="21"/>
        <v>6</v>
      </c>
      <c r="G96" s="35">
        <f t="shared" si="21"/>
        <v>221</v>
      </c>
      <c r="H96" s="35">
        <f t="shared" si="21"/>
        <v>37</v>
      </c>
      <c r="I96" s="35">
        <f t="shared" si="21"/>
        <v>12</v>
      </c>
      <c r="J96" s="35">
        <f t="shared" si="21"/>
        <v>25</v>
      </c>
      <c r="K96" s="35">
        <f t="shared" si="21"/>
        <v>0</v>
      </c>
      <c r="L96" s="35">
        <f t="shared" si="21"/>
        <v>0</v>
      </c>
      <c r="M96" s="31">
        <f t="shared" si="21"/>
        <v>164</v>
      </c>
      <c r="N96" s="35">
        <f t="shared" si="21"/>
        <v>26</v>
      </c>
      <c r="O96" s="35">
        <f t="shared" si="21"/>
        <v>0</v>
      </c>
      <c r="P96" s="35">
        <f t="shared" si="21"/>
        <v>4</v>
      </c>
      <c r="Q96" s="35">
        <f t="shared" si="21"/>
        <v>0</v>
      </c>
      <c r="R96" s="36">
        <f t="shared" si="21"/>
        <v>64</v>
      </c>
    </row>
    <row r="97" spans="1:18" ht="12" customHeight="1">
      <c r="A97" s="21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</row>
    <row r="98" spans="1:18" ht="12" customHeight="1">
      <c r="A98" s="21" t="s">
        <v>103</v>
      </c>
      <c r="B98" s="22">
        <f>C98+D98+E98+F98</f>
        <v>108</v>
      </c>
      <c r="C98" s="23">
        <v>72</v>
      </c>
      <c r="D98" s="23">
        <v>27</v>
      </c>
      <c r="E98" s="23">
        <v>0</v>
      </c>
      <c r="F98" s="23">
        <v>9</v>
      </c>
      <c r="G98" s="23">
        <v>71</v>
      </c>
      <c r="H98" s="23">
        <f>I98+J98+K98+L98</f>
        <v>37</v>
      </c>
      <c r="I98" s="23">
        <v>0</v>
      </c>
      <c r="J98" s="23">
        <v>37</v>
      </c>
      <c r="K98" s="23">
        <v>0</v>
      </c>
      <c r="L98" s="23">
        <v>0</v>
      </c>
      <c r="M98" s="23">
        <v>70</v>
      </c>
      <c r="N98" s="23">
        <v>11</v>
      </c>
      <c r="O98" s="23">
        <v>7</v>
      </c>
      <c r="P98" s="23">
        <v>0</v>
      </c>
      <c r="Q98" s="23">
        <v>0</v>
      </c>
      <c r="R98" s="24">
        <v>20</v>
      </c>
    </row>
    <row r="99" spans="1:18" ht="12" customHeight="1">
      <c r="A99" s="33" t="s">
        <v>104</v>
      </c>
      <c r="B99" s="26">
        <f>C99+D99+E99+F99</f>
        <v>5</v>
      </c>
      <c r="C99" s="27">
        <v>5</v>
      </c>
      <c r="D99" s="27">
        <v>0</v>
      </c>
      <c r="E99" s="27">
        <v>0</v>
      </c>
      <c r="F99" s="27">
        <v>0</v>
      </c>
      <c r="G99" s="27">
        <v>4</v>
      </c>
      <c r="H99" s="27">
        <f>I99+J99+K99+L99</f>
        <v>1</v>
      </c>
      <c r="I99" s="27">
        <v>0</v>
      </c>
      <c r="J99" s="27">
        <v>1</v>
      </c>
      <c r="K99" s="27">
        <v>0</v>
      </c>
      <c r="L99" s="27">
        <v>0</v>
      </c>
      <c r="M99" s="27">
        <v>5</v>
      </c>
      <c r="N99" s="27">
        <v>0</v>
      </c>
      <c r="O99" s="27">
        <v>0</v>
      </c>
      <c r="P99" s="27">
        <v>0</v>
      </c>
      <c r="Q99" s="27">
        <v>0</v>
      </c>
      <c r="R99" s="28">
        <v>0</v>
      </c>
    </row>
    <row r="100" spans="1:18" ht="12" customHeight="1">
      <c r="A100" s="34" t="s">
        <v>105</v>
      </c>
      <c r="B100" s="35">
        <f>SUM(B98:B99)</f>
        <v>113</v>
      </c>
      <c r="C100" s="35">
        <f aca="true" t="shared" si="22" ref="C100:R100">SUM(C98:C99)</f>
        <v>77</v>
      </c>
      <c r="D100" s="35">
        <f t="shared" si="22"/>
        <v>27</v>
      </c>
      <c r="E100" s="35">
        <f t="shared" si="22"/>
        <v>0</v>
      </c>
      <c r="F100" s="35">
        <f t="shared" si="22"/>
        <v>9</v>
      </c>
      <c r="G100" s="35">
        <f t="shared" si="22"/>
        <v>75</v>
      </c>
      <c r="H100" s="35">
        <f t="shared" si="22"/>
        <v>38</v>
      </c>
      <c r="I100" s="35">
        <f t="shared" si="22"/>
        <v>0</v>
      </c>
      <c r="J100" s="35">
        <f t="shared" si="22"/>
        <v>38</v>
      </c>
      <c r="K100" s="35">
        <f t="shared" si="22"/>
        <v>0</v>
      </c>
      <c r="L100" s="35">
        <f t="shared" si="22"/>
        <v>0</v>
      </c>
      <c r="M100" s="31">
        <f t="shared" si="22"/>
        <v>75</v>
      </c>
      <c r="N100" s="35">
        <f t="shared" si="22"/>
        <v>11</v>
      </c>
      <c r="O100" s="35">
        <f t="shared" si="22"/>
        <v>7</v>
      </c>
      <c r="P100" s="35">
        <f t="shared" si="22"/>
        <v>0</v>
      </c>
      <c r="Q100" s="35">
        <f t="shared" si="22"/>
        <v>0</v>
      </c>
      <c r="R100" s="36">
        <f t="shared" si="22"/>
        <v>20</v>
      </c>
    </row>
    <row r="101" spans="1:18" ht="12" customHeight="1">
      <c r="A101" s="21"/>
      <c r="B101" s="37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</row>
    <row r="102" spans="1:18" ht="12" customHeight="1">
      <c r="A102" s="33" t="s">
        <v>106</v>
      </c>
      <c r="B102" s="37">
        <f>C102+D102+E102+F102</f>
        <v>36</v>
      </c>
      <c r="C102" s="38">
        <v>36</v>
      </c>
      <c r="D102" s="38">
        <v>0</v>
      </c>
      <c r="E102" s="38">
        <v>0</v>
      </c>
      <c r="F102" s="38">
        <v>0</v>
      </c>
      <c r="G102" s="38">
        <v>32</v>
      </c>
      <c r="H102" s="23">
        <f>I102+J102+K102+L102</f>
        <v>4</v>
      </c>
      <c r="I102" s="38">
        <v>0</v>
      </c>
      <c r="J102" s="38">
        <v>4</v>
      </c>
      <c r="K102" s="38">
        <v>0</v>
      </c>
      <c r="L102" s="38">
        <v>0</v>
      </c>
      <c r="M102" s="38">
        <v>27</v>
      </c>
      <c r="N102" s="38">
        <v>9</v>
      </c>
      <c r="O102" s="38">
        <v>0</v>
      </c>
      <c r="P102" s="38">
        <v>0</v>
      </c>
      <c r="Q102" s="38">
        <v>0</v>
      </c>
      <c r="R102" s="39">
        <v>0</v>
      </c>
    </row>
    <row r="103" spans="1:18" ht="12" customHeight="1">
      <c r="A103" s="34" t="s">
        <v>107</v>
      </c>
      <c r="B103" s="30">
        <f>SUM(B102)</f>
        <v>36</v>
      </c>
      <c r="C103" s="35">
        <f aca="true" t="shared" si="23" ref="C103:R103">SUM(C102)</f>
        <v>36</v>
      </c>
      <c r="D103" s="35">
        <f t="shared" si="23"/>
        <v>0</v>
      </c>
      <c r="E103" s="35">
        <f t="shared" si="23"/>
        <v>0</v>
      </c>
      <c r="F103" s="35">
        <f t="shared" si="23"/>
        <v>0</v>
      </c>
      <c r="G103" s="35">
        <f t="shared" si="23"/>
        <v>32</v>
      </c>
      <c r="H103" s="35">
        <f t="shared" si="23"/>
        <v>4</v>
      </c>
      <c r="I103" s="35">
        <f t="shared" si="23"/>
        <v>0</v>
      </c>
      <c r="J103" s="35">
        <f t="shared" si="23"/>
        <v>4</v>
      </c>
      <c r="K103" s="35">
        <f t="shared" si="23"/>
        <v>0</v>
      </c>
      <c r="L103" s="35">
        <f t="shared" si="23"/>
        <v>0</v>
      </c>
      <c r="M103" s="31">
        <f t="shared" si="23"/>
        <v>27</v>
      </c>
      <c r="N103" s="35">
        <f t="shared" si="23"/>
        <v>9</v>
      </c>
      <c r="O103" s="35">
        <f t="shared" si="23"/>
        <v>0</v>
      </c>
      <c r="P103" s="35">
        <f t="shared" si="23"/>
        <v>0</v>
      </c>
      <c r="Q103" s="35">
        <f t="shared" si="23"/>
        <v>0</v>
      </c>
      <c r="R103" s="36">
        <f t="shared" si="23"/>
        <v>0</v>
      </c>
    </row>
    <row r="104" spans="1:18" ht="12" customHeight="1">
      <c r="A104" s="21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</row>
    <row r="105" spans="1:18" ht="12" customHeight="1">
      <c r="A105" s="21" t="s">
        <v>108</v>
      </c>
      <c r="B105" s="22">
        <f aca="true" t="shared" si="24" ref="B105:B115">C105+D105+E105+F105</f>
        <v>29</v>
      </c>
      <c r="C105" s="23">
        <v>28</v>
      </c>
      <c r="D105" s="23">
        <v>0</v>
      </c>
      <c r="E105" s="23">
        <v>0</v>
      </c>
      <c r="F105" s="23">
        <v>1</v>
      </c>
      <c r="G105" s="23">
        <v>27</v>
      </c>
      <c r="H105" s="23">
        <f aca="true" t="shared" si="25" ref="H105:H115">I105+J105+K105+L105</f>
        <v>2</v>
      </c>
      <c r="I105" s="23">
        <v>0</v>
      </c>
      <c r="J105" s="23">
        <v>2</v>
      </c>
      <c r="K105" s="23">
        <v>0</v>
      </c>
      <c r="L105" s="23">
        <v>0</v>
      </c>
      <c r="M105" s="23">
        <v>26</v>
      </c>
      <c r="N105" s="23">
        <v>3</v>
      </c>
      <c r="O105" s="23">
        <v>0</v>
      </c>
      <c r="P105" s="23">
        <v>0</v>
      </c>
      <c r="Q105" s="23">
        <v>0</v>
      </c>
      <c r="R105" s="24">
        <v>0</v>
      </c>
    </row>
    <row r="106" spans="1:18" ht="12" customHeight="1">
      <c r="A106" s="21" t="s">
        <v>109</v>
      </c>
      <c r="B106" s="22">
        <f t="shared" si="24"/>
        <v>1</v>
      </c>
      <c r="C106" s="23">
        <v>1</v>
      </c>
      <c r="D106" s="23">
        <v>0</v>
      </c>
      <c r="E106" s="23">
        <v>0</v>
      </c>
      <c r="F106" s="23">
        <v>0</v>
      </c>
      <c r="G106" s="23">
        <v>0</v>
      </c>
      <c r="H106" s="23">
        <f t="shared" si="25"/>
        <v>1</v>
      </c>
      <c r="I106" s="23">
        <v>0</v>
      </c>
      <c r="J106" s="23">
        <v>1</v>
      </c>
      <c r="K106" s="23">
        <v>0</v>
      </c>
      <c r="L106" s="23">
        <v>0</v>
      </c>
      <c r="M106" s="23">
        <v>1</v>
      </c>
      <c r="N106" s="23">
        <v>0</v>
      </c>
      <c r="O106" s="23">
        <v>0</v>
      </c>
      <c r="P106" s="23">
        <v>0</v>
      </c>
      <c r="Q106" s="23">
        <v>0</v>
      </c>
      <c r="R106" s="24">
        <v>0</v>
      </c>
    </row>
    <row r="107" spans="1:18" ht="12" customHeight="1">
      <c r="A107" s="21" t="s">
        <v>110</v>
      </c>
      <c r="B107" s="22">
        <f t="shared" si="24"/>
        <v>18</v>
      </c>
      <c r="C107" s="23">
        <v>8</v>
      </c>
      <c r="D107" s="23">
        <v>8</v>
      </c>
      <c r="E107" s="23">
        <v>0</v>
      </c>
      <c r="F107" s="23">
        <v>2</v>
      </c>
      <c r="G107" s="23">
        <v>10</v>
      </c>
      <c r="H107" s="23">
        <f t="shared" si="25"/>
        <v>8</v>
      </c>
      <c r="I107" s="23">
        <v>8</v>
      </c>
      <c r="J107" s="23">
        <v>0</v>
      </c>
      <c r="K107" s="23">
        <v>0</v>
      </c>
      <c r="L107" s="23">
        <v>0</v>
      </c>
      <c r="M107" s="23">
        <v>10</v>
      </c>
      <c r="N107" s="23">
        <v>0</v>
      </c>
      <c r="O107" s="23">
        <v>0</v>
      </c>
      <c r="P107" s="23">
        <v>0</v>
      </c>
      <c r="Q107" s="23">
        <v>8</v>
      </c>
      <c r="R107" s="24">
        <v>0</v>
      </c>
    </row>
    <row r="108" spans="1:18" ht="12" customHeight="1">
      <c r="A108" s="21" t="s">
        <v>111</v>
      </c>
      <c r="B108" s="22">
        <f t="shared" si="24"/>
        <v>21</v>
      </c>
      <c r="C108" s="23">
        <v>17</v>
      </c>
      <c r="D108" s="23">
        <v>0</v>
      </c>
      <c r="E108" s="23">
        <v>4</v>
      </c>
      <c r="F108" s="23">
        <v>0</v>
      </c>
      <c r="G108" s="23">
        <v>17</v>
      </c>
      <c r="H108" s="23">
        <f t="shared" si="25"/>
        <v>4</v>
      </c>
      <c r="I108" s="23">
        <v>0</v>
      </c>
      <c r="J108" s="23">
        <v>0</v>
      </c>
      <c r="K108" s="23">
        <v>0</v>
      </c>
      <c r="L108" s="23">
        <v>4</v>
      </c>
      <c r="M108" s="23">
        <v>17</v>
      </c>
      <c r="N108" s="23">
        <v>0</v>
      </c>
      <c r="O108" s="23">
        <v>0</v>
      </c>
      <c r="P108" s="23">
        <v>0</v>
      </c>
      <c r="Q108" s="23">
        <v>4</v>
      </c>
      <c r="R108" s="24">
        <v>0</v>
      </c>
    </row>
    <row r="109" spans="1:18" ht="12" customHeight="1">
      <c r="A109" s="21" t="s">
        <v>112</v>
      </c>
      <c r="B109" s="22">
        <f t="shared" si="24"/>
        <v>37</v>
      </c>
      <c r="C109" s="23">
        <v>37</v>
      </c>
      <c r="D109" s="23">
        <v>0</v>
      </c>
      <c r="E109" s="23">
        <v>0</v>
      </c>
      <c r="F109" s="23">
        <v>0</v>
      </c>
      <c r="G109" s="23">
        <v>35</v>
      </c>
      <c r="H109" s="23">
        <f t="shared" si="25"/>
        <v>2</v>
      </c>
      <c r="I109" s="23">
        <v>0</v>
      </c>
      <c r="J109" s="23">
        <v>2</v>
      </c>
      <c r="K109" s="23">
        <v>0</v>
      </c>
      <c r="L109" s="23">
        <v>0</v>
      </c>
      <c r="M109" s="23">
        <v>35</v>
      </c>
      <c r="N109" s="23">
        <v>2</v>
      </c>
      <c r="O109" s="23">
        <v>0</v>
      </c>
      <c r="P109" s="23">
        <v>0</v>
      </c>
      <c r="Q109" s="23">
        <v>0</v>
      </c>
      <c r="R109" s="24">
        <v>0</v>
      </c>
    </row>
    <row r="110" spans="1:18" ht="12" customHeight="1">
      <c r="A110" s="21" t="s">
        <v>113</v>
      </c>
      <c r="B110" s="22">
        <f t="shared" si="24"/>
        <v>16</v>
      </c>
      <c r="C110" s="23">
        <v>16</v>
      </c>
      <c r="D110" s="23">
        <v>0</v>
      </c>
      <c r="E110" s="23">
        <v>0</v>
      </c>
      <c r="F110" s="23">
        <v>0</v>
      </c>
      <c r="G110" s="23">
        <v>13</v>
      </c>
      <c r="H110" s="23">
        <f t="shared" si="25"/>
        <v>3</v>
      </c>
      <c r="I110" s="23">
        <v>0</v>
      </c>
      <c r="J110" s="23">
        <v>3</v>
      </c>
      <c r="K110" s="23">
        <v>0</v>
      </c>
      <c r="L110" s="23">
        <v>0</v>
      </c>
      <c r="M110" s="23">
        <v>13</v>
      </c>
      <c r="N110" s="23">
        <v>3</v>
      </c>
      <c r="O110" s="23">
        <v>0</v>
      </c>
      <c r="P110" s="23">
        <v>0</v>
      </c>
      <c r="Q110" s="23">
        <v>0</v>
      </c>
      <c r="R110" s="24">
        <v>0</v>
      </c>
    </row>
    <row r="111" spans="1:18" ht="12" customHeight="1">
      <c r="A111" s="21" t="s">
        <v>114</v>
      </c>
      <c r="B111" s="22">
        <f t="shared" si="24"/>
        <v>38</v>
      </c>
      <c r="C111" s="23">
        <v>23</v>
      </c>
      <c r="D111" s="23">
        <v>14</v>
      </c>
      <c r="E111" s="23">
        <v>0</v>
      </c>
      <c r="F111" s="23">
        <v>1</v>
      </c>
      <c r="G111" s="23">
        <v>38</v>
      </c>
      <c r="H111" s="23">
        <f t="shared" si="25"/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23</v>
      </c>
      <c r="N111" s="23">
        <v>1</v>
      </c>
      <c r="O111" s="23">
        <v>0</v>
      </c>
      <c r="P111" s="23">
        <v>0</v>
      </c>
      <c r="Q111" s="23">
        <v>0</v>
      </c>
      <c r="R111" s="24">
        <v>14</v>
      </c>
    </row>
    <row r="112" spans="1:18" ht="12" customHeight="1">
      <c r="A112" s="21" t="s">
        <v>115</v>
      </c>
      <c r="B112" s="22">
        <f t="shared" si="24"/>
        <v>21</v>
      </c>
      <c r="C112" s="23">
        <v>21</v>
      </c>
      <c r="D112" s="23">
        <v>0</v>
      </c>
      <c r="E112" s="23">
        <v>0</v>
      </c>
      <c r="F112" s="23">
        <v>0</v>
      </c>
      <c r="G112" s="23">
        <v>18</v>
      </c>
      <c r="H112" s="23">
        <f t="shared" si="25"/>
        <v>3</v>
      </c>
      <c r="I112" s="23">
        <v>0</v>
      </c>
      <c r="J112" s="23">
        <v>3</v>
      </c>
      <c r="K112" s="23">
        <v>0</v>
      </c>
      <c r="L112" s="23">
        <v>0</v>
      </c>
      <c r="M112" s="23">
        <v>17</v>
      </c>
      <c r="N112" s="23">
        <v>4</v>
      </c>
      <c r="O112" s="23">
        <v>0</v>
      </c>
      <c r="P112" s="23">
        <v>0</v>
      </c>
      <c r="Q112" s="23">
        <v>0</v>
      </c>
      <c r="R112" s="24">
        <v>0</v>
      </c>
    </row>
    <row r="113" spans="1:18" ht="12" customHeight="1">
      <c r="A113" s="21" t="s">
        <v>116</v>
      </c>
      <c r="B113" s="22">
        <f t="shared" si="24"/>
        <v>45</v>
      </c>
      <c r="C113" s="23">
        <v>14</v>
      </c>
      <c r="D113" s="23">
        <v>31</v>
      </c>
      <c r="E113" s="23">
        <v>0</v>
      </c>
      <c r="F113" s="23">
        <v>0</v>
      </c>
      <c r="G113" s="23">
        <v>18</v>
      </c>
      <c r="H113" s="23">
        <f t="shared" si="25"/>
        <v>27</v>
      </c>
      <c r="I113" s="23">
        <v>27</v>
      </c>
      <c r="J113" s="23">
        <v>0</v>
      </c>
      <c r="K113" s="23">
        <v>0</v>
      </c>
      <c r="L113" s="23">
        <v>0</v>
      </c>
      <c r="M113" s="23">
        <v>14</v>
      </c>
      <c r="N113" s="23">
        <v>0</v>
      </c>
      <c r="O113" s="23">
        <v>0</v>
      </c>
      <c r="P113" s="23">
        <v>0</v>
      </c>
      <c r="Q113" s="23">
        <v>0</v>
      </c>
      <c r="R113" s="24">
        <v>31</v>
      </c>
    </row>
    <row r="114" spans="1:18" ht="12" customHeight="1">
      <c r="A114" s="21" t="s">
        <v>117</v>
      </c>
      <c r="B114" s="22">
        <f t="shared" si="24"/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f t="shared" si="25"/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4">
        <v>0</v>
      </c>
    </row>
    <row r="115" spans="1:18" ht="12" customHeight="1">
      <c r="A115" s="33" t="s">
        <v>118</v>
      </c>
      <c r="B115" s="26">
        <f t="shared" si="24"/>
        <v>2</v>
      </c>
      <c r="C115" s="27">
        <v>2</v>
      </c>
      <c r="D115" s="27">
        <v>0</v>
      </c>
      <c r="E115" s="27">
        <v>0</v>
      </c>
      <c r="F115" s="27">
        <v>0</v>
      </c>
      <c r="G115" s="27">
        <v>2</v>
      </c>
      <c r="H115" s="27">
        <f t="shared" si="25"/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2</v>
      </c>
      <c r="N115" s="27">
        <v>0</v>
      </c>
      <c r="O115" s="27">
        <v>0</v>
      </c>
      <c r="P115" s="27">
        <v>0</v>
      </c>
      <c r="Q115" s="27">
        <v>0</v>
      </c>
      <c r="R115" s="28">
        <v>0</v>
      </c>
    </row>
    <row r="116" spans="1:18" ht="12" customHeight="1">
      <c r="A116" s="34" t="s">
        <v>119</v>
      </c>
      <c r="B116" s="30">
        <f>SUM(B105:B115)</f>
        <v>228</v>
      </c>
      <c r="C116" s="35">
        <f aca="true" t="shared" si="26" ref="C116:R116">SUM(C105:C115)</f>
        <v>167</v>
      </c>
      <c r="D116" s="35">
        <f t="shared" si="26"/>
        <v>53</v>
      </c>
      <c r="E116" s="35">
        <f t="shared" si="26"/>
        <v>4</v>
      </c>
      <c r="F116" s="35">
        <f t="shared" si="26"/>
        <v>4</v>
      </c>
      <c r="G116" s="35">
        <f t="shared" si="26"/>
        <v>178</v>
      </c>
      <c r="H116" s="35">
        <f t="shared" si="26"/>
        <v>50</v>
      </c>
      <c r="I116" s="35">
        <f t="shared" si="26"/>
        <v>35</v>
      </c>
      <c r="J116" s="35">
        <f t="shared" si="26"/>
        <v>11</v>
      </c>
      <c r="K116" s="35">
        <f t="shared" si="26"/>
        <v>0</v>
      </c>
      <c r="L116" s="35">
        <f t="shared" si="26"/>
        <v>4</v>
      </c>
      <c r="M116" s="31">
        <f t="shared" si="26"/>
        <v>158</v>
      </c>
      <c r="N116" s="35">
        <f t="shared" si="26"/>
        <v>13</v>
      </c>
      <c r="O116" s="35">
        <f t="shared" si="26"/>
        <v>0</v>
      </c>
      <c r="P116" s="35">
        <f t="shared" si="26"/>
        <v>0</v>
      </c>
      <c r="Q116" s="35">
        <f t="shared" si="26"/>
        <v>12</v>
      </c>
      <c r="R116" s="36">
        <f t="shared" si="26"/>
        <v>45</v>
      </c>
    </row>
    <row r="117" spans="1:18" ht="12" customHeight="1">
      <c r="A117" s="21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</row>
    <row r="118" spans="1:18" ht="12" customHeight="1">
      <c r="A118" s="21" t="s">
        <v>120</v>
      </c>
      <c r="B118" s="22">
        <f>C118+D118+E118+F118</f>
        <v>50</v>
      </c>
      <c r="C118" s="23">
        <v>42</v>
      </c>
      <c r="D118" s="23">
        <v>6</v>
      </c>
      <c r="E118" s="23">
        <v>0</v>
      </c>
      <c r="F118" s="23">
        <v>2</v>
      </c>
      <c r="G118" s="23">
        <v>45</v>
      </c>
      <c r="H118" s="23">
        <f>I118+J118+K118+L118</f>
        <v>5</v>
      </c>
      <c r="I118" s="23">
        <v>0</v>
      </c>
      <c r="J118" s="23">
        <v>5</v>
      </c>
      <c r="K118" s="23">
        <v>0</v>
      </c>
      <c r="L118" s="23">
        <v>0</v>
      </c>
      <c r="M118" s="23">
        <v>39</v>
      </c>
      <c r="N118" s="23">
        <v>5</v>
      </c>
      <c r="O118" s="23">
        <v>6</v>
      </c>
      <c r="P118" s="23">
        <v>0</v>
      </c>
      <c r="Q118" s="23">
        <v>0</v>
      </c>
      <c r="R118" s="24">
        <v>0</v>
      </c>
    </row>
    <row r="119" spans="1:18" ht="12" customHeight="1">
      <c r="A119" s="21" t="s">
        <v>121</v>
      </c>
      <c r="B119" s="22">
        <f>C119+D119+E119+F119</f>
        <v>6</v>
      </c>
      <c r="C119" s="23">
        <v>3</v>
      </c>
      <c r="D119" s="23">
        <v>3</v>
      </c>
      <c r="E119" s="23">
        <v>0</v>
      </c>
      <c r="F119" s="23">
        <v>0</v>
      </c>
      <c r="G119" s="23">
        <v>2</v>
      </c>
      <c r="H119" s="23">
        <f>I119+J119+K119+L119</f>
        <v>4</v>
      </c>
      <c r="I119" s="23">
        <v>3</v>
      </c>
      <c r="J119" s="23">
        <v>1</v>
      </c>
      <c r="K119" s="23">
        <v>0</v>
      </c>
      <c r="L119" s="23">
        <v>0</v>
      </c>
      <c r="M119" s="23">
        <v>6</v>
      </c>
      <c r="N119" s="23">
        <v>0</v>
      </c>
      <c r="O119" s="23">
        <v>0</v>
      </c>
      <c r="P119" s="23">
        <v>0</v>
      </c>
      <c r="Q119" s="23">
        <v>0</v>
      </c>
      <c r="R119" s="24">
        <v>0</v>
      </c>
    </row>
    <row r="120" spans="1:18" ht="12" customHeight="1">
      <c r="A120" s="21" t="s">
        <v>122</v>
      </c>
      <c r="B120" s="22">
        <f>C120+D120+E120+F120</f>
        <v>34</v>
      </c>
      <c r="C120" s="23">
        <v>28</v>
      </c>
      <c r="D120" s="23">
        <v>6</v>
      </c>
      <c r="E120" s="23">
        <v>0</v>
      </c>
      <c r="F120" s="23">
        <v>0</v>
      </c>
      <c r="G120" s="23">
        <v>33</v>
      </c>
      <c r="H120" s="23">
        <f>I120+J120+K120+L120</f>
        <v>1</v>
      </c>
      <c r="I120" s="23">
        <v>0</v>
      </c>
      <c r="J120" s="23">
        <v>1</v>
      </c>
      <c r="K120" s="23">
        <v>0</v>
      </c>
      <c r="L120" s="23">
        <v>0</v>
      </c>
      <c r="M120" s="23">
        <v>24</v>
      </c>
      <c r="N120" s="23">
        <v>4</v>
      </c>
      <c r="O120" s="23">
        <v>0</v>
      </c>
      <c r="P120" s="23">
        <v>0</v>
      </c>
      <c r="Q120" s="23">
        <v>6</v>
      </c>
      <c r="R120" s="24">
        <v>0</v>
      </c>
    </row>
    <row r="121" spans="1:18" ht="12" customHeight="1">
      <c r="A121" s="21" t="s">
        <v>123</v>
      </c>
      <c r="B121" s="22">
        <f>C121+D121+E121+F121</f>
        <v>32</v>
      </c>
      <c r="C121" s="23">
        <v>32</v>
      </c>
      <c r="D121" s="23">
        <v>0</v>
      </c>
      <c r="E121" s="23">
        <v>0</v>
      </c>
      <c r="F121" s="23">
        <v>0</v>
      </c>
      <c r="G121" s="23">
        <v>25</v>
      </c>
      <c r="H121" s="23">
        <f>I121+J121+K121+L121</f>
        <v>7</v>
      </c>
      <c r="I121" s="23">
        <v>0</v>
      </c>
      <c r="J121" s="23">
        <v>7</v>
      </c>
      <c r="K121" s="23">
        <v>0</v>
      </c>
      <c r="L121" s="23">
        <v>0</v>
      </c>
      <c r="M121" s="23">
        <v>28</v>
      </c>
      <c r="N121" s="23">
        <v>4</v>
      </c>
      <c r="O121" s="23">
        <v>0</v>
      </c>
      <c r="P121" s="23">
        <v>0</v>
      </c>
      <c r="Q121" s="23">
        <v>0</v>
      </c>
      <c r="R121" s="24">
        <v>0</v>
      </c>
    </row>
    <row r="122" spans="1:18" ht="12" customHeight="1">
      <c r="A122" s="33" t="s">
        <v>124</v>
      </c>
      <c r="B122" s="26">
        <f>C122+D122+E122+F122</f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f>I122+J122+K122+L122</f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8">
        <v>0</v>
      </c>
    </row>
    <row r="123" spans="1:18" ht="12" customHeight="1">
      <c r="A123" s="34" t="s">
        <v>125</v>
      </c>
      <c r="B123" s="30">
        <f>SUM(B118:B122)</f>
        <v>122</v>
      </c>
      <c r="C123" s="35">
        <f aca="true" t="shared" si="27" ref="C123:R123">SUM(C118:C122)</f>
        <v>105</v>
      </c>
      <c r="D123" s="35">
        <f t="shared" si="27"/>
        <v>15</v>
      </c>
      <c r="E123" s="35">
        <f t="shared" si="27"/>
        <v>0</v>
      </c>
      <c r="F123" s="35">
        <f t="shared" si="27"/>
        <v>2</v>
      </c>
      <c r="G123" s="35">
        <f t="shared" si="27"/>
        <v>105</v>
      </c>
      <c r="H123" s="35">
        <f t="shared" si="27"/>
        <v>17</v>
      </c>
      <c r="I123" s="35">
        <f t="shared" si="27"/>
        <v>3</v>
      </c>
      <c r="J123" s="35">
        <f t="shared" si="27"/>
        <v>14</v>
      </c>
      <c r="K123" s="35">
        <f t="shared" si="27"/>
        <v>0</v>
      </c>
      <c r="L123" s="35">
        <f t="shared" si="27"/>
        <v>0</v>
      </c>
      <c r="M123" s="31">
        <f t="shared" si="27"/>
        <v>97</v>
      </c>
      <c r="N123" s="35">
        <f t="shared" si="27"/>
        <v>13</v>
      </c>
      <c r="O123" s="35">
        <f t="shared" si="27"/>
        <v>6</v>
      </c>
      <c r="P123" s="35">
        <f t="shared" si="27"/>
        <v>0</v>
      </c>
      <c r="Q123" s="35">
        <f t="shared" si="27"/>
        <v>6</v>
      </c>
      <c r="R123" s="36">
        <f t="shared" si="27"/>
        <v>0</v>
      </c>
    </row>
    <row r="124" spans="1:18" ht="12" customHeight="1">
      <c r="A124" s="21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</row>
    <row r="125" spans="1:18" ht="12" customHeight="1">
      <c r="A125" s="21" t="s">
        <v>126</v>
      </c>
      <c r="B125" s="22">
        <f aca="true" t="shared" si="28" ref="B125:B132">C125+D125+E125+F125</f>
        <v>9</v>
      </c>
      <c r="C125" s="23">
        <v>4</v>
      </c>
      <c r="D125" s="23">
        <v>0</v>
      </c>
      <c r="E125" s="23">
        <v>0</v>
      </c>
      <c r="F125" s="23">
        <v>5</v>
      </c>
      <c r="G125" s="23">
        <v>8</v>
      </c>
      <c r="H125" s="23">
        <f aca="true" t="shared" si="29" ref="H125:H132">I125+J125+K125+L125</f>
        <v>1</v>
      </c>
      <c r="I125" s="23">
        <v>0</v>
      </c>
      <c r="J125" s="23">
        <v>1</v>
      </c>
      <c r="K125" s="23">
        <v>0</v>
      </c>
      <c r="L125" s="23">
        <v>0</v>
      </c>
      <c r="M125" s="23">
        <v>9</v>
      </c>
      <c r="N125" s="23">
        <v>0</v>
      </c>
      <c r="O125" s="23">
        <v>0</v>
      </c>
      <c r="P125" s="23">
        <v>0</v>
      </c>
      <c r="Q125" s="23">
        <v>0</v>
      </c>
      <c r="R125" s="24">
        <v>0</v>
      </c>
    </row>
    <row r="126" spans="1:18" ht="12" customHeight="1">
      <c r="A126" s="21" t="s">
        <v>127</v>
      </c>
      <c r="B126" s="22">
        <f t="shared" si="28"/>
        <v>16</v>
      </c>
      <c r="C126" s="23">
        <v>16</v>
      </c>
      <c r="D126" s="23">
        <v>0</v>
      </c>
      <c r="E126" s="23">
        <v>0</v>
      </c>
      <c r="F126" s="23">
        <v>0</v>
      </c>
      <c r="G126" s="23">
        <v>15</v>
      </c>
      <c r="H126" s="23">
        <f t="shared" si="29"/>
        <v>1</v>
      </c>
      <c r="I126" s="23">
        <v>0</v>
      </c>
      <c r="J126" s="23">
        <v>1</v>
      </c>
      <c r="K126" s="23">
        <v>0</v>
      </c>
      <c r="L126" s="23">
        <v>0</v>
      </c>
      <c r="M126" s="23">
        <v>14</v>
      </c>
      <c r="N126" s="23">
        <v>2</v>
      </c>
      <c r="O126" s="23">
        <v>0</v>
      </c>
      <c r="P126" s="23">
        <v>0</v>
      </c>
      <c r="Q126" s="23">
        <v>0</v>
      </c>
      <c r="R126" s="24">
        <v>0</v>
      </c>
    </row>
    <row r="127" spans="1:18" ht="12" customHeight="1">
      <c r="A127" s="21" t="s">
        <v>128</v>
      </c>
      <c r="B127" s="22">
        <f t="shared" si="28"/>
        <v>23</v>
      </c>
      <c r="C127" s="23">
        <v>14</v>
      </c>
      <c r="D127" s="23">
        <v>5</v>
      </c>
      <c r="E127" s="23">
        <v>4</v>
      </c>
      <c r="F127" s="23">
        <v>0</v>
      </c>
      <c r="G127" s="23">
        <v>13</v>
      </c>
      <c r="H127" s="23">
        <f t="shared" si="29"/>
        <v>10</v>
      </c>
      <c r="I127" s="23">
        <v>5</v>
      </c>
      <c r="J127" s="23">
        <v>1</v>
      </c>
      <c r="K127" s="23">
        <v>0</v>
      </c>
      <c r="L127" s="23">
        <v>4</v>
      </c>
      <c r="M127" s="23">
        <v>13</v>
      </c>
      <c r="N127" s="23">
        <v>1</v>
      </c>
      <c r="O127" s="23">
        <v>4</v>
      </c>
      <c r="P127" s="23">
        <v>0</v>
      </c>
      <c r="Q127" s="23">
        <v>0</v>
      </c>
      <c r="R127" s="24">
        <v>5</v>
      </c>
    </row>
    <row r="128" spans="1:18" ht="12" customHeight="1">
      <c r="A128" s="21" t="s">
        <v>129</v>
      </c>
      <c r="B128" s="22">
        <f t="shared" si="28"/>
        <v>4</v>
      </c>
      <c r="C128" s="23">
        <v>4</v>
      </c>
      <c r="D128" s="23">
        <v>0</v>
      </c>
      <c r="E128" s="23">
        <v>0</v>
      </c>
      <c r="F128" s="23">
        <v>0</v>
      </c>
      <c r="G128" s="23">
        <v>3</v>
      </c>
      <c r="H128" s="23">
        <f t="shared" si="29"/>
        <v>1</v>
      </c>
      <c r="I128" s="23">
        <v>0</v>
      </c>
      <c r="J128" s="23">
        <v>1</v>
      </c>
      <c r="K128" s="23">
        <v>0</v>
      </c>
      <c r="L128" s="23">
        <v>0</v>
      </c>
      <c r="M128" s="23">
        <v>4</v>
      </c>
      <c r="N128" s="23">
        <v>0</v>
      </c>
      <c r="O128" s="23">
        <v>0</v>
      </c>
      <c r="P128" s="23">
        <v>0</v>
      </c>
      <c r="Q128" s="23">
        <v>0</v>
      </c>
      <c r="R128" s="24">
        <v>0</v>
      </c>
    </row>
    <row r="129" spans="1:18" ht="12" customHeight="1">
      <c r="A129" s="21" t="s">
        <v>130</v>
      </c>
      <c r="B129" s="22">
        <f t="shared" si="28"/>
        <v>11</v>
      </c>
      <c r="C129" s="23">
        <v>9</v>
      </c>
      <c r="D129" s="23">
        <v>0</v>
      </c>
      <c r="E129" s="23">
        <v>0</v>
      </c>
      <c r="F129" s="23">
        <v>2</v>
      </c>
      <c r="G129" s="23">
        <v>7</v>
      </c>
      <c r="H129" s="23">
        <f t="shared" si="29"/>
        <v>4</v>
      </c>
      <c r="I129" s="23">
        <v>0</v>
      </c>
      <c r="J129" s="23">
        <v>4</v>
      </c>
      <c r="K129" s="23">
        <v>0</v>
      </c>
      <c r="L129" s="23">
        <v>0</v>
      </c>
      <c r="M129" s="23">
        <v>10</v>
      </c>
      <c r="N129" s="23">
        <v>1</v>
      </c>
      <c r="O129" s="23">
        <v>0</v>
      </c>
      <c r="P129" s="23">
        <v>0</v>
      </c>
      <c r="Q129" s="23">
        <v>0</v>
      </c>
      <c r="R129" s="24">
        <v>0</v>
      </c>
    </row>
    <row r="130" spans="1:18" ht="12" customHeight="1">
      <c r="A130" s="21" t="s">
        <v>131</v>
      </c>
      <c r="B130" s="22">
        <f t="shared" si="28"/>
        <v>2</v>
      </c>
      <c r="C130" s="23">
        <v>2</v>
      </c>
      <c r="D130" s="23">
        <v>0</v>
      </c>
      <c r="E130" s="23">
        <v>0</v>
      </c>
      <c r="F130" s="23">
        <v>0</v>
      </c>
      <c r="G130" s="23">
        <v>2</v>
      </c>
      <c r="H130" s="23">
        <f t="shared" si="29"/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2</v>
      </c>
      <c r="N130" s="23">
        <v>0</v>
      </c>
      <c r="O130" s="23">
        <v>0</v>
      </c>
      <c r="P130" s="23">
        <v>0</v>
      </c>
      <c r="Q130" s="23">
        <v>0</v>
      </c>
      <c r="R130" s="24">
        <v>0</v>
      </c>
    </row>
    <row r="131" spans="1:18" ht="12" customHeight="1">
      <c r="A131" s="21" t="s">
        <v>132</v>
      </c>
      <c r="B131" s="22">
        <f t="shared" si="28"/>
        <v>5</v>
      </c>
      <c r="C131" s="23">
        <v>5</v>
      </c>
      <c r="D131" s="23">
        <v>0</v>
      </c>
      <c r="E131" s="23">
        <v>0</v>
      </c>
      <c r="F131" s="23">
        <v>0</v>
      </c>
      <c r="G131" s="23">
        <v>5</v>
      </c>
      <c r="H131" s="23">
        <f t="shared" si="29"/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4</v>
      </c>
      <c r="N131" s="23">
        <v>1</v>
      </c>
      <c r="O131" s="23">
        <v>0</v>
      </c>
      <c r="P131" s="23">
        <v>0</v>
      </c>
      <c r="Q131" s="23">
        <v>0</v>
      </c>
      <c r="R131" s="24">
        <v>0</v>
      </c>
    </row>
    <row r="132" spans="1:18" ht="12" customHeight="1">
      <c r="A132" s="33" t="s">
        <v>133</v>
      </c>
      <c r="B132" s="26">
        <f t="shared" si="28"/>
        <v>12</v>
      </c>
      <c r="C132" s="27">
        <v>0</v>
      </c>
      <c r="D132" s="27">
        <v>12</v>
      </c>
      <c r="E132" s="27">
        <v>0</v>
      </c>
      <c r="F132" s="27">
        <v>0</v>
      </c>
      <c r="G132" s="27">
        <v>12</v>
      </c>
      <c r="H132" s="27">
        <f t="shared" si="29"/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8">
        <v>12</v>
      </c>
    </row>
    <row r="133" spans="1:18" ht="12" customHeight="1">
      <c r="A133" s="34" t="s">
        <v>134</v>
      </c>
      <c r="B133" s="30">
        <f>SUM(B125:B132)</f>
        <v>82</v>
      </c>
      <c r="C133" s="35">
        <f aca="true" t="shared" si="30" ref="C133:R133">SUM(C125:C132)</f>
        <v>54</v>
      </c>
      <c r="D133" s="35">
        <f t="shared" si="30"/>
        <v>17</v>
      </c>
      <c r="E133" s="35">
        <f t="shared" si="30"/>
        <v>4</v>
      </c>
      <c r="F133" s="35">
        <f t="shared" si="30"/>
        <v>7</v>
      </c>
      <c r="G133" s="35">
        <f t="shared" si="30"/>
        <v>65</v>
      </c>
      <c r="H133" s="35">
        <f t="shared" si="30"/>
        <v>17</v>
      </c>
      <c r="I133" s="35">
        <f t="shared" si="30"/>
        <v>5</v>
      </c>
      <c r="J133" s="35">
        <f t="shared" si="30"/>
        <v>8</v>
      </c>
      <c r="K133" s="35">
        <f t="shared" si="30"/>
        <v>0</v>
      </c>
      <c r="L133" s="35">
        <f t="shared" si="30"/>
        <v>4</v>
      </c>
      <c r="M133" s="31">
        <f t="shared" si="30"/>
        <v>56</v>
      </c>
      <c r="N133" s="35">
        <f t="shared" si="30"/>
        <v>5</v>
      </c>
      <c r="O133" s="35">
        <f t="shared" si="30"/>
        <v>4</v>
      </c>
      <c r="P133" s="35">
        <f t="shared" si="30"/>
        <v>0</v>
      </c>
      <c r="Q133" s="35">
        <f t="shared" si="30"/>
        <v>0</v>
      </c>
      <c r="R133" s="36">
        <f t="shared" si="30"/>
        <v>17</v>
      </c>
    </row>
    <row r="134" spans="1:18" ht="12" customHeight="1">
      <c r="A134" s="21"/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</row>
    <row r="135" spans="1:18" ht="12" customHeight="1">
      <c r="A135" s="21" t="s">
        <v>135</v>
      </c>
      <c r="B135" s="22">
        <f aca="true" t="shared" si="31" ref="B135:B140">C135+D135+E135+F135</f>
        <v>67</v>
      </c>
      <c r="C135" s="23">
        <v>62</v>
      </c>
      <c r="D135" s="23">
        <v>3</v>
      </c>
      <c r="E135" s="23">
        <v>0</v>
      </c>
      <c r="F135" s="23">
        <v>2</v>
      </c>
      <c r="G135" s="23">
        <v>62</v>
      </c>
      <c r="H135" s="23">
        <f aca="true" t="shared" si="32" ref="H135:H140">I135+J135+K135+L135</f>
        <v>5</v>
      </c>
      <c r="I135" s="23">
        <v>2</v>
      </c>
      <c r="J135" s="23">
        <v>1</v>
      </c>
      <c r="K135" s="23">
        <v>0</v>
      </c>
      <c r="L135" s="23">
        <v>2</v>
      </c>
      <c r="M135" s="23">
        <v>63</v>
      </c>
      <c r="N135" s="23">
        <v>2</v>
      </c>
      <c r="O135" s="23">
        <v>2</v>
      </c>
      <c r="P135" s="23">
        <v>0</v>
      </c>
      <c r="Q135" s="23">
        <v>0</v>
      </c>
      <c r="R135" s="24">
        <v>0</v>
      </c>
    </row>
    <row r="136" spans="1:18" ht="12" customHeight="1">
      <c r="A136" s="21" t="s">
        <v>136</v>
      </c>
      <c r="B136" s="22">
        <f t="shared" si="31"/>
        <v>53</v>
      </c>
      <c r="C136" s="23">
        <v>49</v>
      </c>
      <c r="D136" s="23">
        <v>3</v>
      </c>
      <c r="E136" s="23">
        <v>0</v>
      </c>
      <c r="F136" s="23">
        <v>1</v>
      </c>
      <c r="G136" s="23">
        <v>50</v>
      </c>
      <c r="H136" s="23">
        <f t="shared" si="32"/>
        <v>3</v>
      </c>
      <c r="I136" s="23">
        <v>0</v>
      </c>
      <c r="J136" s="23">
        <v>3</v>
      </c>
      <c r="K136" s="23">
        <v>0</v>
      </c>
      <c r="L136" s="23">
        <v>0</v>
      </c>
      <c r="M136" s="23">
        <v>42</v>
      </c>
      <c r="N136" s="23">
        <v>8</v>
      </c>
      <c r="O136" s="23">
        <v>3</v>
      </c>
      <c r="P136" s="23">
        <v>0</v>
      </c>
      <c r="Q136" s="23">
        <v>0</v>
      </c>
      <c r="R136" s="24">
        <v>0</v>
      </c>
    </row>
    <row r="137" spans="1:18" ht="12" customHeight="1">
      <c r="A137" s="21" t="s">
        <v>137</v>
      </c>
      <c r="B137" s="22">
        <f t="shared" si="31"/>
        <v>2</v>
      </c>
      <c r="C137" s="23">
        <v>2</v>
      </c>
      <c r="D137" s="23">
        <v>0</v>
      </c>
      <c r="E137" s="23">
        <v>0</v>
      </c>
      <c r="F137" s="23">
        <v>0</v>
      </c>
      <c r="G137" s="23">
        <v>1</v>
      </c>
      <c r="H137" s="23">
        <f t="shared" si="32"/>
        <v>1</v>
      </c>
      <c r="I137" s="23">
        <v>0</v>
      </c>
      <c r="J137" s="23">
        <v>1</v>
      </c>
      <c r="K137" s="23">
        <v>0</v>
      </c>
      <c r="L137" s="23">
        <v>0</v>
      </c>
      <c r="M137" s="23">
        <v>1</v>
      </c>
      <c r="N137" s="23">
        <v>1</v>
      </c>
      <c r="O137" s="23">
        <v>0</v>
      </c>
      <c r="P137" s="23">
        <v>0</v>
      </c>
      <c r="Q137" s="23">
        <v>0</v>
      </c>
      <c r="R137" s="24">
        <v>0</v>
      </c>
    </row>
    <row r="138" spans="1:18" ht="12" customHeight="1">
      <c r="A138" s="21" t="s">
        <v>138</v>
      </c>
      <c r="B138" s="22">
        <f t="shared" si="31"/>
        <v>3</v>
      </c>
      <c r="C138" s="23">
        <v>3</v>
      </c>
      <c r="D138" s="23">
        <v>0</v>
      </c>
      <c r="E138" s="23">
        <v>0</v>
      </c>
      <c r="F138" s="23">
        <v>0</v>
      </c>
      <c r="G138" s="23">
        <v>2</v>
      </c>
      <c r="H138" s="23">
        <f t="shared" si="32"/>
        <v>1</v>
      </c>
      <c r="I138" s="23">
        <v>0</v>
      </c>
      <c r="J138" s="23">
        <v>1</v>
      </c>
      <c r="K138" s="23">
        <v>0</v>
      </c>
      <c r="L138" s="23">
        <v>0</v>
      </c>
      <c r="M138" s="23">
        <v>3</v>
      </c>
      <c r="N138" s="23">
        <v>0</v>
      </c>
      <c r="O138" s="23">
        <v>0</v>
      </c>
      <c r="P138" s="23">
        <v>0</v>
      </c>
      <c r="Q138" s="23">
        <v>0</v>
      </c>
      <c r="R138" s="24">
        <v>0</v>
      </c>
    </row>
    <row r="139" spans="1:18" ht="12" customHeight="1">
      <c r="A139" s="21" t="s">
        <v>139</v>
      </c>
      <c r="B139" s="22">
        <f t="shared" si="31"/>
        <v>51</v>
      </c>
      <c r="C139" s="23">
        <v>25</v>
      </c>
      <c r="D139" s="23">
        <v>26</v>
      </c>
      <c r="E139" s="23">
        <v>0</v>
      </c>
      <c r="F139" s="23">
        <v>0</v>
      </c>
      <c r="G139" s="23">
        <v>26</v>
      </c>
      <c r="H139" s="23">
        <f t="shared" si="32"/>
        <v>25</v>
      </c>
      <c r="I139" s="23">
        <v>24</v>
      </c>
      <c r="J139" s="23">
        <v>1</v>
      </c>
      <c r="K139" s="23">
        <v>0</v>
      </c>
      <c r="L139" s="23">
        <v>0</v>
      </c>
      <c r="M139" s="23">
        <v>23</v>
      </c>
      <c r="N139" s="23">
        <v>2</v>
      </c>
      <c r="O139" s="23">
        <v>24</v>
      </c>
      <c r="P139" s="23">
        <v>0</v>
      </c>
      <c r="Q139" s="23">
        <v>2</v>
      </c>
      <c r="R139" s="24">
        <v>0</v>
      </c>
    </row>
    <row r="140" spans="1:18" ht="12" customHeight="1">
      <c r="A140" s="33" t="s">
        <v>140</v>
      </c>
      <c r="B140" s="26">
        <f t="shared" si="31"/>
        <v>9</v>
      </c>
      <c r="C140" s="27">
        <v>9</v>
      </c>
      <c r="D140" s="27">
        <v>0</v>
      </c>
      <c r="E140" s="27">
        <v>0</v>
      </c>
      <c r="F140" s="27">
        <v>0</v>
      </c>
      <c r="G140" s="27">
        <v>9</v>
      </c>
      <c r="H140" s="27">
        <f t="shared" si="32"/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8</v>
      </c>
      <c r="N140" s="27">
        <v>1</v>
      </c>
      <c r="O140" s="27">
        <v>0</v>
      </c>
      <c r="P140" s="27">
        <v>0</v>
      </c>
      <c r="Q140" s="27">
        <v>0</v>
      </c>
      <c r="R140" s="28">
        <v>0</v>
      </c>
    </row>
    <row r="141" spans="1:18" ht="12" customHeight="1">
      <c r="A141" s="34" t="s">
        <v>141</v>
      </c>
      <c r="B141" s="35">
        <f>SUM(B135:B140)</f>
        <v>185</v>
      </c>
      <c r="C141" s="35">
        <f aca="true" t="shared" si="33" ref="C141:R141">SUM(C135:C140)</f>
        <v>150</v>
      </c>
      <c r="D141" s="35">
        <f t="shared" si="33"/>
        <v>32</v>
      </c>
      <c r="E141" s="35">
        <f t="shared" si="33"/>
        <v>0</v>
      </c>
      <c r="F141" s="35">
        <f t="shared" si="33"/>
        <v>3</v>
      </c>
      <c r="G141" s="35">
        <f t="shared" si="33"/>
        <v>150</v>
      </c>
      <c r="H141" s="35">
        <f t="shared" si="33"/>
        <v>35</v>
      </c>
      <c r="I141" s="35">
        <f t="shared" si="33"/>
        <v>26</v>
      </c>
      <c r="J141" s="35">
        <f t="shared" si="33"/>
        <v>7</v>
      </c>
      <c r="K141" s="35">
        <f t="shared" si="33"/>
        <v>0</v>
      </c>
      <c r="L141" s="35">
        <f t="shared" si="33"/>
        <v>2</v>
      </c>
      <c r="M141" s="31">
        <f t="shared" si="33"/>
        <v>140</v>
      </c>
      <c r="N141" s="35">
        <f t="shared" si="33"/>
        <v>14</v>
      </c>
      <c r="O141" s="35">
        <f t="shared" si="33"/>
        <v>29</v>
      </c>
      <c r="P141" s="35">
        <f t="shared" si="33"/>
        <v>0</v>
      </c>
      <c r="Q141" s="35">
        <f t="shared" si="33"/>
        <v>2</v>
      </c>
      <c r="R141" s="36">
        <f t="shared" si="33"/>
        <v>0</v>
      </c>
    </row>
    <row r="142" spans="1:18" ht="12" customHeight="1">
      <c r="A142" s="21"/>
      <c r="B142" s="37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</row>
    <row r="143" spans="1:18" ht="12" customHeight="1">
      <c r="A143" s="40" t="s">
        <v>142</v>
      </c>
      <c r="B143" s="37">
        <f>+B28+B33+B37+B41+B47+B57+B66+B71+B78+B87+B96+B100+B103+B116+B123+B133+B141</f>
        <v>4022</v>
      </c>
      <c r="C143" s="37">
        <f aca="true" t="shared" si="34" ref="C143:R143">+C28+C33+C37+C41+C47+C57+C66+C71+C78+C87+C96+C100+C103+C116+C123+C133+C141</f>
        <v>2359</v>
      </c>
      <c r="D143" s="37">
        <f t="shared" si="34"/>
        <v>1255</v>
      </c>
      <c r="E143" s="37">
        <f t="shared" si="34"/>
        <v>15</v>
      </c>
      <c r="F143" s="37">
        <f t="shared" si="34"/>
        <v>393</v>
      </c>
      <c r="G143" s="37">
        <f t="shared" si="34"/>
        <v>2908</v>
      </c>
      <c r="H143" s="37">
        <f t="shared" si="34"/>
        <v>1114</v>
      </c>
      <c r="I143" s="37">
        <f t="shared" si="34"/>
        <v>299</v>
      </c>
      <c r="J143" s="37">
        <f t="shared" si="34"/>
        <v>805</v>
      </c>
      <c r="K143" s="37">
        <f t="shared" si="34"/>
        <v>0</v>
      </c>
      <c r="L143" s="37">
        <f t="shared" si="34"/>
        <v>10</v>
      </c>
      <c r="M143" s="23">
        <f t="shared" si="34"/>
        <v>2298</v>
      </c>
      <c r="N143" s="37">
        <f t="shared" si="34"/>
        <v>459</v>
      </c>
      <c r="O143" s="37">
        <f t="shared" si="34"/>
        <v>227</v>
      </c>
      <c r="P143" s="37">
        <f t="shared" si="34"/>
        <v>52</v>
      </c>
      <c r="Q143" s="37">
        <f t="shared" si="34"/>
        <v>115</v>
      </c>
      <c r="R143" s="41">
        <f t="shared" si="34"/>
        <v>871</v>
      </c>
    </row>
    <row r="144" spans="1:18" ht="12" customHeight="1">
      <c r="A144" s="40"/>
      <c r="B144" s="37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/>
    </row>
    <row r="145" spans="1:18" ht="12" customHeight="1" thickBot="1">
      <c r="A145" s="12" t="s">
        <v>143</v>
      </c>
      <c r="B145" s="42">
        <f>+B22+B143</f>
        <v>14952</v>
      </c>
      <c r="C145" s="42">
        <f aca="true" t="shared" si="35" ref="C145:R145">+C22+C143</f>
        <v>7396</v>
      </c>
      <c r="D145" s="42">
        <f t="shared" si="35"/>
        <v>5001</v>
      </c>
      <c r="E145" s="42">
        <f t="shared" si="35"/>
        <v>37</v>
      </c>
      <c r="F145" s="42">
        <f t="shared" si="35"/>
        <v>1963</v>
      </c>
      <c r="G145" s="42">
        <f t="shared" si="35"/>
        <v>10988</v>
      </c>
      <c r="H145" s="42">
        <f>+H22+H143</f>
        <v>3409</v>
      </c>
      <c r="I145" s="42">
        <f t="shared" si="35"/>
        <v>299</v>
      </c>
      <c r="J145" s="42">
        <f t="shared" si="35"/>
        <v>3082</v>
      </c>
      <c r="K145" s="42">
        <f t="shared" si="35"/>
        <v>0</v>
      </c>
      <c r="L145" s="42">
        <f t="shared" si="35"/>
        <v>28</v>
      </c>
      <c r="M145" s="43">
        <f t="shared" si="35"/>
        <v>6969</v>
      </c>
      <c r="N145" s="42">
        <f t="shared" si="35"/>
        <v>1711</v>
      </c>
      <c r="O145" s="42">
        <f t="shared" si="35"/>
        <v>829</v>
      </c>
      <c r="P145" s="42">
        <f t="shared" si="35"/>
        <v>298</v>
      </c>
      <c r="Q145" s="42">
        <f t="shared" si="35"/>
        <v>306</v>
      </c>
      <c r="R145" s="44">
        <f t="shared" si="35"/>
        <v>4284</v>
      </c>
    </row>
    <row r="147" ht="12" customHeight="1">
      <c r="A147" s="1" t="s">
        <v>183</v>
      </c>
    </row>
    <row r="148" ht="12" customHeight="1">
      <c r="A148" s="1" t="s">
        <v>184</v>
      </c>
    </row>
    <row r="149" ht="12" customHeight="1">
      <c r="A149" s="1" t="s">
        <v>185</v>
      </c>
    </row>
    <row r="150" ht="12" customHeight="1">
      <c r="A150" s="1" t="s">
        <v>186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E7" sqref="E7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144</v>
      </c>
      <c r="E1" s="46" t="s">
        <v>145</v>
      </c>
      <c r="I1" s="45" t="s">
        <v>1</v>
      </c>
    </row>
    <row r="2" ht="15" customHeight="1" thickBot="1">
      <c r="Q2" s="47"/>
    </row>
    <row r="3" spans="1:17" s="8" customFormat="1" ht="15" customHeight="1">
      <c r="A3" s="48"/>
      <c r="B3" s="49"/>
      <c r="C3" s="50"/>
      <c r="D3" s="100" t="s">
        <v>146</v>
      </c>
      <c r="E3" s="101"/>
      <c r="F3" s="101"/>
      <c r="G3" s="102"/>
      <c r="H3" s="100" t="s">
        <v>147</v>
      </c>
      <c r="I3" s="101"/>
      <c r="J3" s="101"/>
      <c r="K3" s="102"/>
      <c r="L3" s="51" t="s">
        <v>148</v>
      </c>
      <c r="M3" s="101" t="s">
        <v>149</v>
      </c>
      <c r="N3" s="101"/>
      <c r="O3" s="101"/>
      <c r="P3" s="101"/>
      <c r="Q3" s="103"/>
    </row>
    <row r="4" spans="1:17" s="8" customFormat="1" ht="15" customHeight="1" thickBot="1">
      <c r="A4" s="52"/>
      <c r="B4" s="53"/>
      <c r="C4" s="54" t="s">
        <v>6</v>
      </c>
      <c r="D4" s="14" t="s">
        <v>150</v>
      </c>
      <c r="E4" s="14" t="s">
        <v>151</v>
      </c>
      <c r="F4" s="14" t="s">
        <v>152</v>
      </c>
      <c r="G4" s="14" t="s">
        <v>153</v>
      </c>
      <c r="H4" s="14" t="s">
        <v>154</v>
      </c>
      <c r="I4" s="15" t="s">
        <v>155</v>
      </c>
      <c r="J4" s="15" t="s">
        <v>156</v>
      </c>
      <c r="K4" s="55" t="s">
        <v>157</v>
      </c>
      <c r="L4" s="14" t="s">
        <v>158</v>
      </c>
      <c r="M4" s="56" t="s">
        <v>16</v>
      </c>
      <c r="N4" s="15" t="s">
        <v>17</v>
      </c>
      <c r="O4" s="15" t="s">
        <v>18</v>
      </c>
      <c r="P4" s="15" t="s">
        <v>19</v>
      </c>
      <c r="Q4" s="57" t="s">
        <v>20</v>
      </c>
    </row>
    <row r="5" spans="1:17" ht="15" customHeight="1">
      <c r="A5" s="110" t="s">
        <v>159</v>
      </c>
      <c r="B5" s="58" t="s">
        <v>7</v>
      </c>
      <c r="C5" s="18">
        <f>+D5+H5</f>
        <v>7661</v>
      </c>
      <c r="D5" s="59">
        <f>SUM(E5:G5)</f>
        <v>1</v>
      </c>
      <c r="E5" s="59">
        <v>0</v>
      </c>
      <c r="F5" s="59">
        <v>1</v>
      </c>
      <c r="G5" s="59">
        <v>0</v>
      </c>
      <c r="H5" s="59">
        <f>SUM(I5:K5)</f>
        <v>7660</v>
      </c>
      <c r="I5" s="59">
        <v>13</v>
      </c>
      <c r="J5" s="59">
        <v>3</v>
      </c>
      <c r="K5" s="59">
        <v>7644</v>
      </c>
      <c r="L5" s="59">
        <v>6460</v>
      </c>
      <c r="M5" s="59">
        <f>SUM(N5:Q5)</f>
        <v>1201</v>
      </c>
      <c r="N5" s="59">
        <v>0</v>
      </c>
      <c r="O5" s="59">
        <v>1201</v>
      </c>
      <c r="P5" s="59">
        <v>0</v>
      </c>
      <c r="Q5" s="60">
        <v>0</v>
      </c>
    </row>
    <row r="6" spans="1:17" ht="15" customHeight="1">
      <c r="A6" s="111"/>
      <c r="B6" s="61" t="s">
        <v>8</v>
      </c>
      <c r="C6" s="22">
        <f>+D6+H6</f>
        <v>5232</v>
      </c>
      <c r="D6" s="62">
        <f>SUM(E6:G6)</f>
        <v>299</v>
      </c>
      <c r="E6" s="62">
        <v>0</v>
      </c>
      <c r="F6" s="62">
        <v>121</v>
      </c>
      <c r="G6" s="62">
        <v>178</v>
      </c>
      <c r="H6" s="62">
        <f>SUM(I6:K6)</f>
        <v>4933</v>
      </c>
      <c r="I6" s="62">
        <v>506</v>
      </c>
      <c r="J6" s="62">
        <v>45</v>
      </c>
      <c r="K6" s="62">
        <v>4382</v>
      </c>
      <c r="L6" s="62">
        <v>3997</v>
      </c>
      <c r="M6" s="62">
        <f>SUM(N6:Q6)</f>
        <v>1235</v>
      </c>
      <c r="N6" s="62">
        <v>299</v>
      </c>
      <c r="O6" s="62">
        <v>936</v>
      </c>
      <c r="P6" s="62">
        <v>0</v>
      </c>
      <c r="Q6" s="63">
        <v>0</v>
      </c>
    </row>
    <row r="7" spans="1:17" ht="15" customHeight="1">
      <c r="A7" s="111"/>
      <c r="B7" s="61" t="s">
        <v>9</v>
      </c>
      <c r="C7" s="22">
        <f>+D7+H7</f>
        <v>37</v>
      </c>
      <c r="D7" s="62">
        <f>SUM(E7:G7)</f>
        <v>26</v>
      </c>
      <c r="E7" s="62">
        <v>26</v>
      </c>
      <c r="F7" s="62">
        <v>0</v>
      </c>
      <c r="G7" s="62">
        <v>0</v>
      </c>
      <c r="H7" s="62">
        <f>SUM(I7:K7)</f>
        <v>11</v>
      </c>
      <c r="I7" s="62">
        <v>9</v>
      </c>
      <c r="J7" s="62">
        <v>1</v>
      </c>
      <c r="K7" s="62">
        <v>1</v>
      </c>
      <c r="L7" s="62">
        <v>10</v>
      </c>
      <c r="M7" s="62">
        <f>SUM(N7:Q7)</f>
        <v>27</v>
      </c>
      <c r="N7" s="62">
        <v>0</v>
      </c>
      <c r="O7" s="62">
        <v>1</v>
      </c>
      <c r="P7" s="62">
        <v>0</v>
      </c>
      <c r="Q7" s="63">
        <v>26</v>
      </c>
    </row>
    <row r="8" spans="1:17" ht="15" customHeight="1">
      <c r="A8" s="111"/>
      <c r="B8" s="64" t="s">
        <v>10</v>
      </c>
      <c r="C8" s="26">
        <f>+D8+H8</f>
        <v>2022</v>
      </c>
      <c r="D8" s="65">
        <f>SUM(E8:G8)</f>
        <v>2</v>
      </c>
      <c r="E8" s="65">
        <v>0</v>
      </c>
      <c r="F8" s="65">
        <v>2</v>
      </c>
      <c r="G8" s="65">
        <v>0</v>
      </c>
      <c r="H8" s="65">
        <f>SUM(I8:K8)</f>
        <v>2020</v>
      </c>
      <c r="I8" s="65">
        <v>1937</v>
      </c>
      <c r="J8" s="65">
        <v>0</v>
      </c>
      <c r="K8" s="65">
        <v>83</v>
      </c>
      <c r="L8" s="65">
        <v>874</v>
      </c>
      <c r="M8" s="65">
        <f>SUM(N8:Q8)</f>
        <v>1148</v>
      </c>
      <c r="N8" s="65">
        <v>0</v>
      </c>
      <c r="O8" s="65">
        <v>1146</v>
      </c>
      <c r="P8" s="65">
        <v>0</v>
      </c>
      <c r="Q8" s="66">
        <v>2</v>
      </c>
    </row>
    <row r="9" spans="1:17" ht="15" customHeight="1">
      <c r="A9" s="112"/>
      <c r="B9" s="67" t="s">
        <v>6</v>
      </c>
      <c r="C9" s="68">
        <f>SUM(C5:C8)</f>
        <v>14952</v>
      </c>
      <c r="D9" s="69">
        <f aca="true" t="shared" si="0" ref="D9:P9">SUM(D5:D8)</f>
        <v>328</v>
      </c>
      <c r="E9" s="69">
        <f t="shared" si="0"/>
        <v>26</v>
      </c>
      <c r="F9" s="69">
        <f t="shared" si="0"/>
        <v>124</v>
      </c>
      <c r="G9" s="69">
        <f t="shared" si="0"/>
        <v>178</v>
      </c>
      <c r="H9" s="69">
        <f t="shared" si="0"/>
        <v>14624</v>
      </c>
      <c r="I9" s="69">
        <f t="shared" si="0"/>
        <v>2465</v>
      </c>
      <c r="J9" s="69">
        <f t="shared" si="0"/>
        <v>49</v>
      </c>
      <c r="K9" s="69">
        <f t="shared" si="0"/>
        <v>12110</v>
      </c>
      <c r="L9" s="69">
        <f t="shared" si="0"/>
        <v>11341</v>
      </c>
      <c r="M9" s="69">
        <f t="shared" si="0"/>
        <v>3611</v>
      </c>
      <c r="N9" s="69">
        <f t="shared" si="0"/>
        <v>299</v>
      </c>
      <c r="O9" s="69">
        <f t="shared" si="0"/>
        <v>3284</v>
      </c>
      <c r="P9" s="69">
        <f t="shared" si="0"/>
        <v>0</v>
      </c>
      <c r="Q9" s="70">
        <f>SUM(Q5:Q8)</f>
        <v>28</v>
      </c>
    </row>
    <row r="10" spans="1:17" ht="15" customHeight="1">
      <c r="A10" s="108" t="s">
        <v>160</v>
      </c>
      <c r="B10" s="72" t="s">
        <v>7</v>
      </c>
      <c r="C10" s="30">
        <f>+D10+H10</f>
        <v>1103731</v>
      </c>
      <c r="D10" s="73">
        <f>SUM(E10:G10)</f>
        <v>78</v>
      </c>
      <c r="E10" s="73">
        <v>0</v>
      </c>
      <c r="F10" s="73">
        <v>78</v>
      </c>
      <c r="G10" s="73">
        <v>0</v>
      </c>
      <c r="H10" s="73">
        <f>SUM(I10:K10)</f>
        <v>1103653</v>
      </c>
      <c r="I10" s="73">
        <v>2277</v>
      </c>
      <c r="J10" s="73">
        <v>497</v>
      </c>
      <c r="K10" s="73">
        <v>1100879</v>
      </c>
      <c r="L10" s="73">
        <v>932161</v>
      </c>
      <c r="M10" s="73">
        <f>SUM(N10:Q10)</f>
        <v>171570</v>
      </c>
      <c r="N10" s="73">
        <v>0</v>
      </c>
      <c r="O10" s="73">
        <v>171570</v>
      </c>
      <c r="P10" s="73">
        <v>0</v>
      </c>
      <c r="Q10" s="74">
        <v>0</v>
      </c>
    </row>
    <row r="11" spans="1:17" ht="15" customHeight="1">
      <c r="A11" s="109"/>
      <c r="B11" s="61" t="s">
        <v>8</v>
      </c>
      <c r="C11" s="22">
        <f>+D11+H11</f>
        <v>287125</v>
      </c>
      <c r="D11" s="62">
        <f>SUM(E11:G11)</f>
        <v>21527</v>
      </c>
      <c r="E11" s="62">
        <v>0</v>
      </c>
      <c r="F11" s="62">
        <v>9496</v>
      </c>
      <c r="G11" s="62">
        <v>12031</v>
      </c>
      <c r="H11" s="62">
        <f>SUM(I11:K11)</f>
        <v>265598</v>
      </c>
      <c r="I11" s="62">
        <v>29566</v>
      </c>
      <c r="J11" s="62">
        <v>2716</v>
      </c>
      <c r="K11" s="62">
        <v>233316</v>
      </c>
      <c r="L11" s="62">
        <v>207630</v>
      </c>
      <c r="M11" s="62">
        <f>SUM(N11:Q11)</f>
        <v>79495</v>
      </c>
      <c r="N11" s="62">
        <v>21527</v>
      </c>
      <c r="O11" s="62">
        <v>57968</v>
      </c>
      <c r="P11" s="62">
        <v>0</v>
      </c>
      <c r="Q11" s="63">
        <v>0</v>
      </c>
    </row>
    <row r="12" spans="1:17" ht="15" customHeight="1">
      <c r="A12" s="109"/>
      <c r="B12" s="61" t="s">
        <v>9</v>
      </c>
      <c r="C12" s="22">
        <f>+D12+H12</f>
        <v>3376</v>
      </c>
      <c r="D12" s="62">
        <f>SUM(E12:G12)</f>
        <v>1462</v>
      </c>
      <c r="E12" s="62">
        <v>1462</v>
      </c>
      <c r="F12" s="62">
        <v>0</v>
      </c>
      <c r="G12" s="62">
        <v>0</v>
      </c>
      <c r="H12" s="62">
        <f>SUM(I12:K12)</f>
        <v>1914</v>
      </c>
      <c r="I12" s="62">
        <v>1658</v>
      </c>
      <c r="J12" s="62">
        <v>148</v>
      </c>
      <c r="K12" s="62">
        <v>108</v>
      </c>
      <c r="L12" s="62">
        <v>1806</v>
      </c>
      <c r="M12" s="62">
        <f>SUM(N12:Q12)</f>
        <v>1570</v>
      </c>
      <c r="N12" s="62">
        <v>0</v>
      </c>
      <c r="O12" s="62">
        <v>108</v>
      </c>
      <c r="P12" s="62">
        <v>0</v>
      </c>
      <c r="Q12" s="63">
        <v>1462</v>
      </c>
    </row>
    <row r="13" spans="1:17" ht="15" customHeight="1">
      <c r="A13" s="109"/>
      <c r="B13" s="64" t="s">
        <v>10</v>
      </c>
      <c r="C13" s="26">
        <f>+D13+H13</f>
        <v>230355</v>
      </c>
      <c r="D13" s="65">
        <f>SUM(E13:G13)</f>
        <v>259</v>
      </c>
      <c r="E13" s="65">
        <v>0</v>
      </c>
      <c r="F13" s="65">
        <v>259</v>
      </c>
      <c r="G13" s="65">
        <v>0</v>
      </c>
      <c r="H13" s="65">
        <f>SUM(I13:K13)</f>
        <v>230096</v>
      </c>
      <c r="I13" s="65">
        <v>222610</v>
      </c>
      <c r="J13" s="65">
        <v>0</v>
      </c>
      <c r="K13" s="65">
        <v>7486</v>
      </c>
      <c r="L13" s="65">
        <v>94126</v>
      </c>
      <c r="M13" s="65">
        <f>SUM(N13:Q13)</f>
        <v>136229</v>
      </c>
      <c r="N13" s="65">
        <v>0</v>
      </c>
      <c r="O13" s="65">
        <v>135970</v>
      </c>
      <c r="P13" s="65">
        <v>0</v>
      </c>
      <c r="Q13" s="66">
        <v>259</v>
      </c>
    </row>
    <row r="14" spans="1:17" ht="15" customHeight="1" thickBot="1">
      <c r="A14" s="54" t="s">
        <v>161</v>
      </c>
      <c r="B14" s="16" t="s">
        <v>6</v>
      </c>
      <c r="C14" s="75">
        <f aca="true" t="shared" si="1" ref="C14:Q14">SUM(C10:C13)</f>
        <v>1624587</v>
      </c>
      <c r="D14" s="76">
        <f t="shared" si="1"/>
        <v>23326</v>
      </c>
      <c r="E14" s="76">
        <f t="shared" si="1"/>
        <v>1462</v>
      </c>
      <c r="F14" s="76">
        <f t="shared" si="1"/>
        <v>9833</v>
      </c>
      <c r="G14" s="76">
        <f t="shared" si="1"/>
        <v>12031</v>
      </c>
      <c r="H14" s="76">
        <f t="shared" si="1"/>
        <v>1601261</v>
      </c>
      <c r="I14" s="76">
        <f t="shared" si="1"/>
        <v>256111</v>
      </c>
      <c r="J14" s="76">
        <f t="shared" si="1"/>
        <v>3361</v>
      </c>
      <c r="K14" s="76">
        <f t="shared" si="1"/>
        <v>1341789</v>
      </c>
      <c r="L14" s="76">
        <f t="shared" si="1"/>
        <v>1235723</v>
      </c>
      <c r="M14" s="76">
        <f t="shared" si="1"/>
        <v>388864</v>
      </c>
      <c r="N14" s="76">
        <f t="shared" si="1"/>
        <v>21527</v>
      </c>
      <c r="O14" s="76">
        <f t="shared" si="1"/>
        <v>365616</v>
      </c>
      <c r="P14" s="76">
        <f t="shared" si="1"/>
        <v>0</v>
      </c>
      <c r="Q14" s="77">
        <f t="shared" si="1"/>
        <v>1721</v>
      </c>
    </row>
  </sheetData>
  <mergeCells count="5">
    <mergeCell ref="A10:A13"/>
    <mergeCell ref="D3:G3"/>
    <mergeCell ref="H3:K3"/>
    <mergeCell ref="M3:Q3"/>
    <mergeCell ref="A5:A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162</v>
      </c>
      <c r="E1" s="46" t="s">
        <v>163</v>
      </c>
      <c r="H1" s="45" t="s">
        <v>1</v>
      </c>
    </row>
    <row r="2" ht="15" customHeight="1" thickBot="1">
      <c r="N2" s="47"/>
    </row>
    <row r="3" spans="1:14" s="8" customFormat="1" ht="15" customHeight="1">
      <c r="A3" s="48"/>
      <c r="B3" s="49"/>
      <c r="C3" s="100" t="s">
        <v>164</v>
      </c>
      <c r="D3" s="101"/>
      <c r="E3" s="101"/>
      <c r="F3" s="102"/>
      <c r="G3" s="100" t="s">
        <v>165</v>
      </c>
      <c r="H3" s="101"/>
      <c r="I3" s="101"/>
      <c r="J3" s="102"/>
      <c r="K3" s="100" t="s">
        <v>166</v>
      </c>
      <c r="L3" s="101"/>
      <c r="M3" s="101"/>
      <c r="N3" s="103"/>
    </row>
    <row r="4" spans="1:14" s="8" customFormat="1" ht="15" customHeight="1" thickBot="1">
      <c r="A4" s="52"/>
      <c r="B4" s="53"/>
      <c r="C4" s="14" t="s">
        <v>16</v>
      </c>
      <c r="D4" s="14" t="s">
        <v>13</v>
      </c>
      <c r="E4" s="14" t="s">
        <v>14</v>
      </c>
      <c r="F4" s="14" t="s">
        <v>15</v>
      </c>
      <c r="G4" s="14" t="s">
        <v>16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13</v>
      </c>
      <c r="M4" s="14" t="s">
        <v>14</v>
      </c>
      <c r="N4" s="57" t="s">
        <v>15</v>
      </c>
    </row>
    <row r="5" spans="1:14" ht="15" customHeight="1">
      <c r="A5" s="110" t="s">
        <v>159</v>
      </c>
      <c r="B5" s="78" t="s">
        <v>7</v>
      </c>
      <c r="C5" s="79">
        <f>SUM(D5:F5)</f>
        <v>7661</v>
      </c>
      <c r="D5" s="79">
        <f aca="true" t="shared" si="0" ref="D5:F8">+H5+L5</f>
        <v>7661</v>
      </c>
      <c r="E5" s="79">
        <f t="shared" si="0"/>
        <v>0</v>
      </c>
      <c r="F5" s="79">
        <f t="shared" si="0"/>
        <v>0</v>
      </c>
      <c r="G5" s="79">
        <f>SUM(H5:J5)</f>
        <v>5960</v>
      </c>
      <c r="H5" s="79">
        <v>5960</v>
      </c>
      <c r="I5" s="79">
        <v>0</v>
      </c>
      <c r="J5" s="79">
        <v>0</v>
      </c>
      <c r="K5" s="79">
        <f>SUM(L5:N5)</f>
        <v>1701</v>
      </c>
      <c r="L5" s="79">
        <v>1701</v>
      </c>
      <c r="M5" s="79">
        <v>0</v>
      </c>
      <c r="N5" s="80">
        <v>0</v>
      </c>
    </row>
    <row r="6" spans="1:14" ht="15" customHeight="1">
      <c r="A6" s="111"/>
      <c r="B6" s="81" t="s">
        <v>8</v>
      </c>
      <c r="C6" s="62">
        <f>SUM(D6:F6)</f>
        <v>5232</v>
      </c>
      <c r="D6" s="62">
        <f t="shared" si="0"/>
        <v>43</v>
      </c>
      <c r="E6" s="62">
        <f t="shared" si="0"/>
        <v>1168</v>
      </c>
      <c r="F6" s="62">
        <f t="shared" si="0"/>
        <v>4021</v>
      </c>
      <c r="G6" s="62">
        <f>SUM(H6:J6)</f>
        <v>1194</v>
      </c>
      <c r="H6" s="79">
        <v>42</v>
      </c>
      <c r="I6" s="79">
        <v>839</v>
      </c>
      <c r="J6" s="79">
        <v>313</v>
      </c>
      <c r="K6" s="62">
        <f>SUM(L6:N6)</f>
        <v>4038</v>
      </c>
      <c r="L6" s="79">
        <v>1</v>
      </c>
      <c r="M6" s="79">
        <v>329</v>
      </c>
      <c r="N6" s="80">
        <v>3708</v>
      </c>
    </row>
    <row r="7" spans="1:14" ht="15" customHeight="1">
      <c r="A7" s="111"/>
      <c r="B7" s="81" t="s">
        <v>9</v>
      </c>
      <c r="C7" s="62">
        <f>SUM(D7:F7)</f>
        <v>37</v>
      </c>
      <c r="D7" s="62">
        <f t="shared" si="0"/>
        <v>8</v>
      </c>
      <c r="E7" s="62">
        <f t="shared" si="0"/>
        <v>4</v>
      </c>
      <c r="F7" s="62">
        <f t="shared" si="0"/>
        <v>25</v>
      </c>
      <c r="G7" s="62">
        <f>SUM(H7:J7)</f>
        <v>17</v>
      </c>
      <c r="H7" s="79">
        <v>6</v>
      </c>
      <c r="I7" s="79">
        <v>4</v>
      </c>
      <c r="J7" s="79">
        <v>7</v>
      </c>
      <c r="K7" s="62">
        <f>SUM(L7:N7)</f>
        <v>20</v>
      </c>
      <c r="L7" s="79">
        <v>2</v>
      </c>
      <c r="M7" s="79">
        <v>0</v>
      </c>
      <c r="N7" s="80">
        <v>18</v>
      </c>
    </row>
    <row r="8" spans="1:14" ht="15" customHeight="1">
      <c r="A8" s="111"/>
      <c r="B8" s="82" t="s">
        <v>10</v>
      </c>
      <c r="C8" s="83">
        <f>SUM(D8:F8)</f>
        <v>2022</v>
      </c>
      <c r="D8" s="83">
        <f t="shared" si="0"/>
        <v>1292</v>
      </c>
      <c r="E8" s="83">
        <f t="shared" si="0"/>
        <v>0</v>
      </c>
      <c r="F8" s="83">
        <f t="shared" si="0"/>
        <v>730</v>
      </c>
      <c r="G8" s="83">
        <f>SUM(H8:J8)</f>
        <v>1229</v>
      </c>
      <c r="H8" s="79">
        <v>1229</v>
      </c>
      <c r="I8" s="79">
        <v>0</v>
      </c>
      <c r="J8" s="79">
        <v>0</v>
      </c>
      <c r="K8" s="83">
        <f>SUM(L8:N8)</f>
        <v>793</v>
      </c>
      <c r="L8" s="79">
        <v>63</v>
      </c>
      <c r="M8" s="79">
        <v>0</v>
      </c>
      <c r="N8" s="80">
        <v>730</v>
      </c>
    </row>
    <row r="9" spans="1:14" ht="15" customHeight="1">
      <c r="A9" s="112"/>
      <c r="B9" s="67" t="s">
        <v>6</v>
      </c>
      <c r="C9" s="84">
        <f>SUM(C5:C8)</f>
        <v>14952</v>
      </c>
      <c r="D9" s="84">
        <f>SUM(D5:D8)</f>
        <v>9004</v>
      </c>
      <c r="E9" s="84">
        <f aca="true" t="shared" si="1" ref="E9:M9">SUM(E5:E8)</f>
        <v>1172</v>
      </c>
      <c r="F9" s="84">
        <f t="shared" si="1"/>
        <v>4776</v>
      </c>
      <c r="G9" s="84">
        <f t="shared" si="1"/>
        <v>8400</v>
      </c>
      <c r="H9" s="84">
        <f t="shared" si="1"/>
        <v>7237</v>
      </c>
      <c r="I9" s="84">
        <f t="shared" si="1"/>
        <v>843</v>
      </c>
      <c r="J9" s="84">
        <f t="shared" si="1"/>
        <v>320</v>
      </c>
      <c r="K9" s="84">
        <f t="shared" si="1"/>
        <v>6552</v>
      </c>
      <c r="L9" s="84">
        <f t="shared" si="1"/>
        <v>1767</v>
      </c>
      <c r="M9" s="84">
        <f t="shared" si="1"/>
        <v>329</v>
      </c>
      <c r="N9" s="70">
        <f>SUM(N5:N8)</f>
        <v>4456</v>
      </c>
    </row>
    <row r="10" spans="1:14" ht="15" customHeight="1">
      <c r="A10" s="108" t="s">
        <v>160</v>
      </c>
      <c r="B10" s="78" t="s">
        <v>7</v>
      </c>
      <c r="C10" s="79">
        <f>SUM(D10:F10)</f>
        <v>1103731</v>
      </c>
      <c r="D10" s="79">
        <f aca="true" t="shared" si="2" ref="D10:F13">+H10+L10</f>
        <v>1103731</v>
      </c>
      <c r="E10" s="79">
        <f t="shared" si="2"/>
        <v>0</v>
      </c>
      <c r="F10" s="79">
        <f t="shared" si="2"/>
        <v>0</v>
      </c>
      <c r="G10" s="79">
        <f>SUM(H10:J10)</f>
        <v>842244</v>
      </c>
      <c r="H10" s="79">
        <v>842244</v>
      </c>
      <c r="I10" s="79">
        <v>0</v>
      </c>
      <c r="J10" s="79">
        <v>0</v>
      </c>
      <c r="K10" s="79">
        <f>SUM(L10:N10)</f>
        <v>261487</v>
      </c>
      <c r="L10" s="79">
        <v>261487</v>
      </c>
      <c r="M10" s="79">
        <v>0</v>
      </c>
      <c r="N10" s="80">
        <v>0</v>
      </c>
    </row>
    <row r="11" spans="1:14" ht="15" customHeight="1">
      <c r="A11" s="109"/>
      <c r="B11" s="81" t="s">
        <v>8</v>
      </c>
      <c r="C11" s="62">
        <f>SUM(D11:F11)</f>
        <v>287125</v>
      </c>
      <c r="D11" s="62">
        <f t="shared" si="2"/>
        <v>3412</v>
      </c>
      <c r="E11" s="62">
        <f t="shared" si="2"/>
        <v>58989</v>
      </c>
      <c r="F11" s="62">
        <f t="shared" si="2"/>
        <v>224724</v>
      </c>
      <c r="G11" s="62">
        <f>SUM(H11:J11)</f>
        <v>58039</v>
      </c>
      <c r="H11" s="79">
        <v>3267</v>
      </c>
      <c r="I11" s="79">
        <v>39708</v>
      </c>
      <c r="J11" s="79">
        <v>15064</v>
      </c>
      <c r="K11" s="62">
        <f>SUM(L11:N11)</f>
        <v>229086</v>
      </c>
      <c r="L11" s="79">
        <v>145</v>
      </c>
      <c r="M11" s="79">
        <v>19281</v>
      </c>
      <c r="N11" s="80">
        <v>209660</v>
      </c>
    </row>
    <row r="12" spans="1:14" ht="15" customHeight="1">
      <c r="A12" s="109"/>
      <c r="B12" s="81" t="s">
        <v>9</v>
      </c>
      <c r="C12" s="62">
        <f>SUM(D12:F12)</f>
        <v>3376</v>
      </c>
      <c r="D12" s="62">
        <f t="shared" si="2"/>
        <v>1804</v>
      </c>
      <c r="E12" s="62">
        <f t="shared" si="2"/>
        <v>212</v>
      </c>
      <c r="F12" s="62">
        <f t="shared" si="2"/>
        <v>1360</v>
      </c>
      <c r="G12" s="62">
        <f>SUM(H12:J12)</f>
        <v>1513</v>
      </c>
      <c r="H12" s="79">
        <v>1069</v>
      </c>
      <c r="I12" s="79">
        <v>212</v>
      </c>
      <c r="J12" s="79">
        <v>232</v>
      </c>
      <c r="K12" s="62">
        <f>SUM(L12:N12)</f>
        <v>1863</v>
      </c>
      <c r="L12" s="79">
        <v>735</v>
      </c>
      <c r="M12" s="79">
        <v>0</v>
      </c>
      <c r="N12" s="80">
        <v>1128</v>
      </c>
    </row>
    <row r="13" spans="1:14" ht="15" customHeight="1">
      <c r="A13" s="109"/>
      <c r="B13" s="82" t="s">
        <v>10</v>
      </c>
      <c r="C13" s="83">
        <f>SUM(D13:F13)</f>
        <v>230355</v>
      </c>
      <c r="D13" s="83">
        <f t="shared" si="2"/>
        <v>157572</v>
      </c>
      <c r="E13" s="83">
        <f t="shared" si="2"/>
        <v>0</v>
      </c>
      <c r="F13" s="83">
        <f t="shared" si="2"/>
        <v>72783</v>
      </c>
      <c r="G13" s="83">
        <f>SUM(H13:J13)</f>
        <v>149248</v>
      </c>
      <c r="H13" s="79">
        <v>149248</v>
      </c>
      <c r="I13" s="79">
        <v>0</v>
      </c>
      <c r="J13" s="79">
        <v>0</v>
      </c>
      <c r="K13" s="83">
        <f>SUM(L13:N13)</f>
        <v>81107</v>
      </c>
      <c r="L13" s="79">
        <v>8324</v>
      </c>
      <c r="M13" s="79">
        <v>0</v>
      </c>
      <c r="N13" s="80">
        <v>72783</v>
      </c>
    </row>
    <row r="14" spans="1:14" ht="15" customHeight="1" thickBot="1">
      <c r="A14" s="54" t="s">
        <v>167</v>
      </c>
      <c r="B14" s="16" t="s">
        <v>6</v>
      </c>
      <c r="C14" s="85">
        <f aca="true" t="shared" si="3" ref="C14:N14">SUM(C10:C13)</f>
        <v>1624587</v>
      </c>
      <c r="D14" s="85">
        <f t="shared" si="3"/>
        <v>1266519</v>
      </c>
      <c r="E14" s="85">
        <f t="shared" si="3"/>
        <v>59201</v>
      </c>
      <c r="F14" s="85">
        <f t="shared" si="3"/>
        <v>298867</v>
      </c>
      <c r="G14" s="85">
        <f t="shared" si="3"/>
        <v>1051044</v>
      </c>
      <c r="H14" s="85">
        <f t="shared" si="3"/>
        <v>995828</v>
      </c>
      <c r="I14" s="85">
        <f t="shared" si="3"/>
        <v>39920</v>
      </c>
      <c r="J14" s="85">
        <f t="shared" si="3"/>
        <v>15296</v>
      </c>
      <c r="K14" s="85">
        <f t="shared" si="3"/>
        <v>573543</v>
      </c>
      <c r="L14" s="85">
        <f t="shared" si="3"/>
        <v>270691</v>
      </c>
      <c r="M14" s="85">
        <f t="shared" si="3"/>
        <v>19281</v>
      </c>
      <c r="N14" s="77">
        <f t="shared" si="3"/>
        <v>283571</v>
      </c>
    </row>
  </sheetData>
  <mergeCells count="5">
    <mergeCell ref="A10:A13"/>
    <mergeCell ref="C3:F3"/>
    <mergeCell ref="G3:J3"/>
    <mergeCell ref="K3:N3"/>
    <mergeCell ref="A5:A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D1">
      <selection activeCell="F12" sqref="F12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168</v>
      </c>
      <c r="D1" s="46" t="s">
        <v>169</v>
      </c>
      <c r="F1" s="45" t="s">
        <v>170</v>
      </c>
    </row>
    <row r="2" ht="15" customHeight="1" thickBot="1">
      <c r="H2" s="47"/>
    </row>
    <row r="3" spans="1:8" s="8" customFormat="1" ht="15" customHeight="1">
      <c r="A3" s="48"/>
      <c r="B3" s="49"/>
      <c r="C3" s="50"/>
      <c r="D3" s="51"/>
      <c r="E3" s="51"/>
      <c r="F3" s="5"/>
      <c r="G3" s="6" t="s">
        <v>171</v>
      </c>
      <c r="H3" s="7"/>
    </row>
    <row r="4" spans="1:8" s="8" customFormat="1" ht="15" customHeight="1" thickBot="1">
      <c r="A4" s="52"/>
      <c r="B4" s="53"/>
      <c r="C4" s="54" t="s">
        <v>6</v>
      </c>
      <c r="D4" s="14" t="s">
        <v>172</v>
      </c>
      <c r="E4" s="14" t="s">
        <v>16</v>
      </c>
      <c r="F4" s="14" t="s">
        <v>21</v>
      </c>
      <c r="G4" s="14" t="s">
        <v>173</v>
      </c>
      <c r="H4" s="57" t="s">
        <v>174</v>
      </c>
    </row>
    <row r="5" spans="1:8" ht="15" customHeight="1">
      <c r="A5" s="110" t="s">
        <v>159</v>
      </c>
      <c r="B5" s="78" t="s">
        <v>7</v>
      </c>
      <c r="C5" s="86">
        <f>D5+E5</f>
        <v>1975</v>
      </c>
      <c r="D5" s="59">
        <v>569</v>
      </c>
      <c r="E5" s="59">
        <f>F5+G5+H5</f>
        <v>1406</v>
      </c>
      <c r="F5" s="59">
        <v>260</v>
      </c>
      <c r="G5" s="59">
        <v>12</v>
      </c>
      <c r="H5" s="60">
        <v>1134</v>
      </c>
    </row>
    <row r="6" spans="1:8" ht="15" customHeight="1">
      <c r="A6" s="111"/>
      <c r="B6" s="81" t="s">
        <v>8</v>
      </c>
      <c r="C6" s="87">
        <f>D6+E6</f>
        <v>1725</v>
      </c>
      <c r="D6" s="62">
        <v>591</v>
      </c>
      <c r="E6" s="62">
        <f>F6+G6+H6</f>
        <v>1134</v>
      </c>
      <c r="F6" s="62">
        <v>8</v>
      </c>
      <c r="G6" s="62">
        <v>41</v>
      </c>
      <c r="H6" s="63">
        <v>1085</v>
      </c>
    </row>
    <row r="7" spans="1:8" ht="15" customHeight="1">
      <c r="A7" s="111"/>
      <c r="B7" s="81" t="s">
        <v>9</v>
      </c>
      <c r="C7" s="87">
        <f>D7+E7</f>
        <v>0</v>
      </c>
      <c r="D7" s="62">
        <v>0</v>
      </c>
      <c r="E7" s="62">
        <f>F7+G7+H7</f>
        <v>0</v>
      </c>
      <c r="F7" s="62">
        <v>0</v>
      </c>
      <c r="G7" s="62">
        <v>0</v>
      </c>
      <c r="H7" s="63">
        <v>0</v>
      </c>
    </row>
    <row r="8" spans="1:8" ht="15" customHeight="1">
      <c r="A8" s="111"/>
      <c r="B8" s="82" t="s">
        <v>10</v>
      </c>
      <c r="C8" s="88">
        <f>D8+E8</f>
        <v>373</v>
      </c>
      <c r="D8" s="65">
        <v>272</v>
      </c>
      <c r="E8" s="65">
        <f>F8+G8+H8</f>
        <v>101</v>
      </c>
      <c r="F8" s="65">
        <v>45</v>
      </c>
      <c r="G8" s="65">
        <v>0</v>
      </c>
      <c r="H8" s="66">
        <v>56</v>
      </c>
    </row>
    <row r="9" spans="1:8" ht="15" customHeight="1">
      <c r="A9" s="112"/>
      <c r="B9" s="67" t="s">
        <v>164</v>
      </c>
      <c r="C9" s="84">
        <f aca="true" t="shared" si="0" ref="C9:H9">SUM(C5:C8)</f>
        <v>4073</v>
      </c>
      <c r="D9" s="84">
        <f t="shared" si="0"/>
        <v>1432</v>
      </c>
      <c r="E9" s="84">
        <f t="shared" si="0"/>
        <v>2641</v>
      </c>
      <c r="F9" s="84">
        <f t="shared" si="0"/>
        <v>313</v>
      </c>
      <c r="G9" s="84">
        <f t="shared" si="0"/>
        <v>53</v>
      </c>
      <c r="H9" s="89">
        <f t="shared" si="0"/>
        <v>2275</v>
      </c>
    </row>
    <row r="10" spans="1:8" ht="15" customHeight="1">
      <c r="A10" s="108" t="s">
        <v>160</v>
      </c>
      <c r="B10" s="90" t="s">
        <v>7</v>
      </c>
      <c r="C10" s="91">
        <f>D10+E10</f>
        <v>284349</v>
      </c>
      <c r="D10" s="73">
        <v>77477</v>
      </c>
      <c r="E10" s="73">
        <f>F10+G10+H10</f>
        <v>206872</v>
      </c>
      <c r="F10" s="73">
        <v>36149</v>
      </c>
      <c r="G10" s="73">
        <v>2130</v>
      </c>
      <c r="H10" s="74">
        <v>168593</v>
      </c>
    </row>
    <row r="11" spans="1:8" ht="15" customHeight="1">
      <c r="A11" s="109"/>
      <c r="B11" s="81" t="s">
        <v>8</v>
      </c>
      <c r="C11" s="87">
        <f>D11+E11</f>
        <v>99446</v>
      </c>
      <c r="D11" s="62">
        <v>32822</v>
      </c>
      <c r="E11" s="62">
        <f>F11+G11+H11</f>
        <v>66624</v>
      </c>
      <c r="F11" s="62">
        <v>480</v>
      </c>
      <c r="G11" s="62">
        <v>2912</v>
      </c>
      <c r="H11" s="63">
        <v>63232</v>
      </c>
    </row>
    <row r="12" spans="1:8" ht="15" customHeight="1">
      <c r="A12" s="109"/>
      <c r="B12" s="81" t="s">
        <v>9</v>
      </c>
      <c r="C12" s="87">
        <f>D12+E12</f>
        <v>0</v>
      </c>
      <c r="D12" s="62">
        <v>0</v>
      </c>
      <c r="E12" s="62">
        <f>F12+G12+H12</f>
        <v>0</v>
      </c>
      <c r="F12" s="62">
        <v>0</v>
      </c>
      <c r="G12" s="62">
        <v>0</v>
      </c>
      <c r="H12" s="63">
        <v>0</v>
      </c>
    </row>
    <row r="13" spans="1:8" ht="15" customHeight="1">
      <c r="A13" s="109"/>
      <c r="B13" s="82" t="s">
        <v>10</v>
      </c>
      <c r="C13" s="88">
        <f>D13+E13</f>
        <v>44678</v>
      </c>
      <c r="D13" s="65">
        <v>31875</v>
      </c>
      <c r="E13" s="65">
        <f>F13+G13+H13</f>
        <v>12803</v>
      </c>
      <c r="F13" s="65">
        <v>5758</v>
      </c>
      <c r="G13" s="65">
        <v>0</v>
      </c>
      <c r="H13" s="66">
        <v>7045</v>
      </c>
    </row>
    <row r="14" spans="1:8" ht="15" customHeight="1" thickBot="1">
      <c r="A14" s="54" t="s">
        <v>175</v>
      </c>
      <c r="B14" s="16" t="s">
        <v>164</v>
      </c>
      <c r="C14" s="92">
        <f aca="true" t="shared" si="1" ref="C14:H14">SUM(C10:C13)</f>
        <v>428473</v>
      </c>
      <c r="D14" s="85">
        <f t="shared" si="1"/>
        <v>142174</v>
      </c>
      <c r="E14" s="93">
        <f t="shared" si="1"/>
        <v>286299</v>
      </c>
      <c r="F14" s="85">
        <f t="shared" si="1"/>
        <v>42387</v>
      </c>
      <c r="G14" s="93">
        <f t="shared" si="1"/>
        <v>5042</v>
      </c>
      <c r="H14" s="94">
        <f t="shared" si="1"/>
        <v>238870</v>
      </c>
    </row>
  </sheetData>
  <mergeCells count="2">
    <mergeCell ref="A5:A9"/>
    <mergeCell ref="A10:A1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176</v>
      </c>
      <c r="D1" s="46" t="s">
        <v>177</v>
      </c>
      <c r="E1" s="46"/>
      <c r="G1" s="45" t="s">
        <v>1</v>
      </c>
    </row>
    <row r="2" ht="15" customHeight="1" thickBot="1">
      <c r="K2" s="47"/>
    </row>
    <row r="3" spans="1:11" s="8" customFormat="1" ht="15" customHeight="1">
      <c r="A3" s="48"/>
      <c r="B3" s="49"/>
      <c r="C3" s="50"/>
      <c r="D3" s="100" t="s">
        <v>146</v>
      </c>
      <c r="E3" s="101"/>
      <c r="F3" s="101"/>
      <c r="G3" s="102"/>
      <c r="H3" s="100" t="s">
        <v>147</v>
      </c>
      <c r="I3" s="101"/>
      <c r="J3" s="101"/>
      <c r="K3" s="103"/>
    </row>
    <row r="4" spans="1:11" s="8" customFormat="1" ht="15" customHeight="1" thickBot="1">
      <c r="A4" s="52"/>
      <c r="B4" s="53"/>
      <c r="C4" s="54" t="s">
        <v>6</v>
      </c>
      <c r="D4" s="13" t="s">
        <v>150</v>
      </c>
      <c r="E4" s="13" t="s">
        <v>151</v>
      </c>
      <c r="F4" s="14" t="s">
        <v>152</v>
      </c>
      <c r="G4" s="14" t="s">
        <v>153</v>
      </c>
      <c r="H4" s="14" t="s">
        <v>154</v>
      </c>
      <c r="I4" s="14" t="s">
        <v>155</v>
      </c>
      <c r="J4" s="14" t="s">
        <v>156</v>
      </c>
      <c r="K4" s="57" t="s">
        <v>157</v>
      </c>
    </row>
    <row r="5" spans="1:11" ht="15" customHeight="1">
      <c r="A5" s="110" t="s">
        <v>159</v>
      </c>
      <c r="B5" s="58" t="s">
        <v>21</v>
      </c>
      <c r="C5" s="59">
        <f>SUM(D5+H5)</f>
        <v>8400</v>
      </c>
      <c r="D5" s="59">
        <f>SUM(E5:G5)</f>
        <v>71</v>
      </c>
      <c r="E5" s="59">
        <v>8</v>
      </c>
      <c r="F5" s="59">
        <v>3</v>
      </c>
      <c r="G5" s="59">
        <v>60</v>
      </c>
      <c r="H5" s="59">
        <f>SUM(I5:K5)</f>
        <v>8329</v>
      </c>
      <c r="I5" s="59">
        <v>1234</v>
      </c>
      <c r="J5" s="59">
        <v>6</v>
      </c>
      <c r="K5" s="60">
        <v>7089</v>
      </c>
    </row>
    <row r="6" spans="1:11" ht="15" customHeight="1">
      <c r="A6" s="109"/>
      <c r="B6" s="61"/>
      <c r="C6" s="62"/>
      <c r="D6" s="62"/>
      <c r="E6" s="62">
        <v>0</v>
      </c>
      <c r="F6" s="62">
        <v>0</v>
      </c>
      <c r="G6" s="62">
        <v>0</v>
      </c>
      <c r="H6" s="62"/>
      <c r="I6" s="62">
        <v>0</v>
      </c>
      <c r="J6" s="62">
        <v>0</v>
      </c>
      <c r="K6" s="63">
        <v>0</v>
      </c>
    </row>
    <row r="7" spans="1:11" ht="15" customHeight="1">
      <c r="A7" s="109"/>
      <c r="B7" s="61" t="s">
        <v>178</v>
      </c>
      <c r="C7" s="62">
        <f>+D7+H7</f>
        <v>352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352</v>
      </c>
      <c r="I7" s="62">
        <v>329</v>
      </c>
      <c r="J7" s="62">
        <v>0</v>
      </c>
      <c r="K7" s="63">
        <v>23</v>
      </c>
    </row>
    <row r="8" spans="1:11" ht="15" customHeight="1">
      <c r="A8" s="109"/>
      <c r="B8" s="61" t="s">
        <v>173</v>
      </c>
      <c r="C8" s="62">
        <f>+D8+H8</f>
        <v>1853</v>
      </c>
      <c r="D8" s="62">
        <f>SUM(E8:G8)</f>
        <v>119</v>
      </c>
      <c r="E8" s="62">
        <v>18</v>
      </c>
      <c r="F8" s="62">
        <v>0</v>
      </c>
      <c r="G8" s="62">
        <v>101</v>
      </c>
      <c r="H8" s="62">
        <f>SUM(I8:K8)</f>
        <v>1734</v>
      </c>
      <c r="I8" s="62">
        <v>569</v>
      </c>
      <c r="J8" s="62">
        <v>24</v>
      </c>
      <c r="K8" s="63">
        <v>1141</v>
      </c>
    </row>
    <row r="9" spans="1:11" ht="15" customHeight="1">
      <c r="A9" s="109"/>
      <c r="B9" s="61" t="s">
        <v>174</v>
      </c>
      <c r="C9" s="62">
        <f>+D9+H9</f>
        <v>4346</v>
      </c>
      <c r="D9" s="62">
        <f>SUM(E9:G9)</f>
        <v>138</v>
      </c>
      <c r="E9" s="62">
        <v>0</v>
      </c>
      <c r="F9" s="62">
        <v>121</v>
      </c>
      <c r="G9" s="62">
        <v>17</v>
      </c>
      <c r="H9" s="62">
        <f>SUM(I9:K9)</f>
        <v>4208</v>
      </c>
      <c r="I9" s="62">
        <v>333</v>
      </c>
      <c r="J9" s="62">
        <v>19</v>
      </c>
      <c r="K9" s="63">
        <v>3856</v>
      </c>
    </row>
    <row r="10" spans="1:11" ht="15" customHeight="1">
      <c r="A10" s="109"/>
      <c r="B10" s="61" t="s">
        <v>179</v>
      </c>
      <c r="C10" s="62">
        <f>+D10+H10</f>
        <v>1</v>
      </c>
      <c r="D10" s="62">
        <f>SUM(E10:G10)</f>
        <v>0</v>
      </c>
      <c r="E10" s="62">
        <v>0</v>
      </c>
      <c r="F10" s="62">
        <v>0</v>
      </c>
      <c r="G10" s="62">
        <v>0</v>
      </c>
      <c r="H10" s="62">
        <f>SUM(I10:K10)</f>
        <v>1</v>
      </c>
      <c r="I10" s="62">
        <v>0</v>
      </c>
      <c r="J10" s="62">
        <v>0</v>
      </c>
      <c r="K10" s="63">
        <v>1</v>
      </c>
    </row>
    <row r="11" spans="1:11" ht="15" customHeight="1">
      <c r="A11" s="109"/>
      <c r="B11" s="64" t="s">
        <v>20</v>
      </c>
      <c r="C11" s="65">
        <f>+D11+H11</f>
        <v>0</v>
      </c>
      <c r="D11" s="65">
        <f>SUM(E11:G11)</f>
        <v>0</v>
      </c>
      <c r="E11" s="65">
        <v>0</v>
      </c>
      <c r="F11" s="65">
        <v>0</v>
      </c>
      <c r="G11" s="65">
        <v>0</v>
      </c>
      <c r="H11" s="65">
        <f>SUM(I11:K11)</f>
        <v>0</v>
      </c>
      <c r="I11" s="65">
        <v>0</v>
      </c>
      <c r="J11" s="65">
        <v>0</v>
      </c>
      <c r="K11" s="66">
        <v>0</v>
      </c>
    </row>
    <row r="12" spans="1:11" ht="15" customHeight="1">
      <c r="A12" s="109"/>
      <c r="B12" s="72" t="s">
        <v>180</v>
      </c>
      <c r="C12" s="73">
        <f>SUM(C7:C11)</f>
        <v>6552</v>
      </c>
      <c r="D12" s="73">
        <f aca="true" t="shared" si="0" ref="D12:K12">SUM(D7:D11)</f>
        <v>257</v>
      </c>
      <c r="E12" s="73">
        <f t="shared" si="0"/>
        <v>18</v>
      </c>
      <c r="F12" s="73">
        <f t="shared" si="0"/>
        <v>121</v>
      </c>
      <c r="G12" s="73">
        <f t="shared" si="0"/>
        <v>118</v>
      </c>
      <c r="H12" s="73">
        <f t="shared" si="0"/>
        <v>6295</v>
      </c>
      <c r="I12" s="73">
        <f t="shared" si="0"/>
        <v>1231</v>
      </c>
      <c r="J12" s="73">
        <f t="shared" si="0"/>
        <v>43</v>
      </c>
      <c r="K12" s="74">
        <f t="shared" si="0"/>
        <v>5021</v>
      </c>
    </row>
    <row r="13" spans="1:11" ht="15" customHeight="1">
      <c r="A13" s="109"/>
      <c r="B13" s="82"/>
      <c r="C13" s="83"/>
      <c r="D13" s="83"/>
      <c r="E13" s="83"/>
      <c r="F13" s="83"/>
      <c r="G13" s="83"/>
      <c r="H13" s="83"/>
      <c r="I13" s="83"/>
      <c r="J13" s="83"/>
      <c r="K13" s="95"/>
    </row>
    <row r="14" spans="1:11" ht="15" customHeight="1">
      <c r="A14" s="113"/>
      <c r="B14" s="67" t="s">
        <v>6</v>
      </c>
      <c r="C14" s="84">
        <f>+C5+C12</f>
        <v>14952</v>
      </c>
      <c r="D14" s="84">
        <f aca="true" t="shared" si="1" ref="D14:K14">+D5+D12</f>
        <v>328</v>
      </c>
      <c r="E14" s="84">
        <f t="shared" si="1"/>
        <v>26</v>
      </c>
      <c r="F14" s="84">
        <f t="shared" si="1"/>
        <v>124</v>
      </c>
      <c r="G14" s="84">
        <f t="shared" si="1"/>
        <v>178</v>
      </c>
      <c r="H14" s="84">
        <f t="shared" si="1"/>
        <v>14624</v>
      </c>
      <c r="I14" s="84">
        <f t="shared" si="1"/>
        <v>2465</v>
      </c>
      <c r="J14" s="84">
        <f t="shared" si="1"/>
        <v>49</v>
      </c>
      <c r="K14" s="89">
        <f t="shared" si="1"/>
        <v>12110</v>
      </c>
    </row>
    <row r="15" spans="1:11" ht="15" customHeight="1">
      <c r="A15" s="71"/>
      <c r="B15" s="96" t="s">
        <v>21</v>
      </c>
      <c r="C15" s="91">
        <f>SUM(D15+H15)</f>
        <v>1051044</v>
      </c>
      <c r="D15" s="73">
        <f>SUM(E15:G15)</f>
        <v>4285</v>
      </c>
      <c r="E15" s="73">
        <v>334</v>
      </c>
      <c r="F15" s="73">
        <v>337</v>
      </c>
      <c r="G15" s="73">
        <v>3614</v>
      </c>
      <c r="H15" s="73">
        <f>SUM(I15:K15)</f>
        <v>1046759</v>
      </c>
      <c r="I15" s="73">
        <v>147378</v>
      </c>
      <c r="J15" s="73">
        <v>551</v>
      </c>
      <c r="K15" s="74">
        <v>898830</v>
      </c>
    </row>
    <row r="16" spans="1:11" ht="15" customHeight="1">
      <c r="A16" s="114" t="s">
        <v>160</v>
      </c>
      <c r="B16" s="61"/>
      <c r="C16" s="87"/>
      <c r="D16" s="62"/>
      <c r="E16" s="62">
        <v>0</v>
      </c>
      <c r="F16" s="62">
        <v>0</v>
      </c>
      <c r="G16" s="62">
        <v>0</v>
      </c>
      <c r="H16" s="62"/>
      <c r="I16" s="62">
        <v>0</v>
      </c>
      <c r="J16" s="62">
        <v>0</v>
      </c>
      <c r="K16" s="63">
        <v>0</v>
      </c>
    </row>
    <row r="17" spans="1:11" ht="15" customHeight="1">
      <c r="A17" s="114"/>
      <c r="B17" s="61" t="s">
        <v>181</v>
      </c>
      <c r="C17" s="87">
        <f>+D17+H17</f>
        <v>34860</v>
      </c>
      <c r="D17" s="62">
        <f>SUM(E17:G17)</f>
        <v>0</v>
      </c>
      <c r="E17" s="62">
        <v>0</v>
      </c>
      <c r="F17" s="62">
        <v>0</v>
      </c>
      <c r="G17" s="62">
        <v>0</v>
      </c>
      <c r="H17" s="62">
        <f>SUM(I17:K17)</f>
        <v>34860</v>
      </c>
      <c r="I17" s="62">
        <v>34085</v>
      </c>
      <c r="J17" s="62">
        <v>0</v>
      </c>
      <c r="K17" s="63">
        <v>775</v>
      </c>
    </row>
    <row r="18" spans="1:11" ht="15" customHeight="1">
      <c r="A18" s="114"/>
      <c r="B18" s="61" t="s">
        <v>173</v>
      </c>
      <c r="C18" s="87">
        <f>+D18+H18</f>
        <v>138986</v>
      </c>
      <c r="D18" s="62">
        <f>SUM(E18:G18)</f>
        <v>8519</v>
      </c>
      <c r="E18" s="62">
        <v>1128</v>
      </c>
      <c r="F18" s="62">
        <v>0</v>
      </c>
      <c r="G18" s="62">
        <v>7391</v>
      </c>
      <c r="H18" s="62">
        <f>SUM(I18:K18)</f>
        <v>130467</v>
      </c>
      <c r="I18" s="62">
        <v>50665</v>
      </c>
      <c r="J18" s="62">
        <v>1532</v>
      </c>
      <c r="K18" s="63">
        <v>78270</v>
      </c>
    </row>
    <row r="19" spans="1:11" ht="15" customHeight="1">
      <c r="A19" s="114"/>
      <c r="B19" s="61" t="s">
        <v>174</v>
      </c>
      <c r="C19" s="87">
        <f>+D19+H19</f>
        <v>399561</v>
      </c>
      <c r="D19" s="62">
        <f>SUM(E19:G19)</f>
        <v>10522</v>
      </c>
      <c r="E19" s="62">
        <v>0</v>
      </c>
      <c r="F19" s="62">
        <v>9496</v>
      </c>
      <c r="G19" s="62">
        <v>1026</v>
      </c>
      <c r="H19" s="62">
        <f>SUM(I19:K19)</f>
        <v>389039</v>
      </c>
      <c r="I19" s="62">
        <v>23983</v>
      </c>
      <c r="J19" s="62">
        <v>1278</v>
      </c>
      <c r="K19" s="63">
        <v>363778</v>
      </c>
    </row>
    <row r="20" spans="1:11" ht="15" customHeight="1">
      <c r="A20" s="114"/>
      <c r="B20" s="97" t="s">
        <v>179</v>
      </c>
      <c r="C20" s="87">
        <f>+D20+H20</f>
        <v>136</v>
      </c>
      <c r="D20" s="62">
        <f>SUM(E20:G20)</f>
        <v>0</v>
      </c>
      <c r="E20" s="62">
        <v>0</v>
      </c>
      <c r="F20" s="62">
        <v>0</v>
      </c>
      <c r="G20" s="62">
        <v>0</v>
      </c>
      <c r="H20" s="62">
        <f>SUM(I20:K20)</f>
        <v>136</v>
      </c>
      <c r="I20" s="62">
        <v>0</v>
      </c>
      <c r="J20" s="62">
        <v>0</v>
      </c>
      <c r="K20" s="63">
        <v>136</v>
      </c>
    </row>
    <row r="21" spans="1:11" ht="15" customHeight="1">
      <c r="A21" s="114"/>
      <c r="B21" s="98" t="s">
        <v>20</v>
      </c>
      <c r="C21" s="88">
        <f>+D21+H21</f>
        <v>0</v>
      </c>
      <c r="D21" s="65">
        <f>SUM(E21:G21)</f>
        <v>0</v>
      </c>
      <c r="E21" s="65">
        <v>0</v>
      </c>
      <c r="F21" s="65">
        <v>0</v>
      </c>
      <c r="G21" s="65">
        <v>0</v>
      </c>
      <c r="H21" s="65">
        <f>SUM(I21:K21)</f>
        <v>0</v>
      </c>
      <c r="I21" s="65">
        <v>0</v>
      </c>
      <c r="J21" s="65">
        <v>0</v>
      </c>
      <c r="K21" s="66">
        <v>0</v>
      </c>
    </row>
    <row r="22" spans="1:11" ht="15" customHeight="1">
      <c r="A22" s="114"/>
      <c r="B22" s="72" t="s">
        <v>180</v>
      </c>
      <c r="C22" s="73">
        <f aca="true" t="shared" si="2" ref="C22:K22">SUM(C17:C21)</f>
        <v>573543</v>
      </c>
      <c r="D22" s="73">
        <f t="shared" si="2"/>
        <v>19041</v>
      </c>
      <c r="E22" s="73">
        <f t="shared" si="2"/>
        <v>1128</v>
      </c>
      <c r="F22" s="73">
        <f t="shared" si="2"/>
        <v>9496</v>
      </c>
      <c r="G22" s="73">
        <f t="shared" si="2"/>
        <v>8417</v>
      </c>
      <c r="H22" s="73">
        <f t="shared" si="2"/>
        <v>554502</v>
      </c>
      <c r="I22" s="73">
        <f t="shared" si="2"/>
        <v>108733</v>
      </c>
      <c r="J22" s="73">
        <f t="shared" si="2"/>
        <v>2810</v>
      </c>
      <c r="K22" s="74">
        <f t="shared" si="2"/>
        <v>442959</v>
      </c>
    </row>
    <row r="23" spans="1:11" ht="15" customHeight="1">
      <c r="A23" s="99" t="s">
        <v>182</v>
      </c>
      <c r="B23" s="98"/>
      <c r="C23" s="83"/>
      <c r="D23" s="83"/>
      <c r="E23" s="83"/>
      <c r="F23" s="83"/>
      <c r="G23" s="83"/>
      <c r="H23" s="83"/>
      <c r="I23" s="83"/>
      <c r="J23" s="83"/>
      <c r="K23" s="95"/>
    </row>
    <row r="24" spans="1:11" ht="15" customHeight="1" thickBot="1">
      <c r="A24" s="54"/>
      <c r="B24" s="16" t="s">
        <v>6</v>
      </c>
      <c r="C24" s="85">
        <f>+C15+C22</f>
        <v>1624587</v>
      </c>
      <c r="D24" s="85">
        <f aca="true" t="shared" si="3" ref="D24:K24">+D15+D22</f>
        <v>23326</v>
      </c>
      <c r="E24" s="85">
        <f t="shared" si="3"/>
        <v>1462</v>
      </c>
      <c r="F24" s="85">
        <f t="shared" si="3"/>
        <v>9833</v>
      </c>
      <c r="G24" s="85">
        <f t="shared" si="3"/>
        <v>12031</v>
      </c>
      <c r="H24" s="85">
        <f t="shared" si="3"/>
        <v>1601261</v>
      </c>
      <c r="I24" s="85">
        <f t="shared" si="3"/>
        <v>256111</v>
      </c>
      <c r="J24" s="85">
        <f t="shared" si="3"/>
        <v>3361</v>
      </c>
      <c r="K24" s="94">
        <f t="shared" si="3"/>
        <v>1341789</v>
      </c>
    </row>
  </sheetData>
  <mergeCells count="4">
    <mergeCell ref="D3:G3"/>
    <mergeCell ref="H3:K3"/>
    <mergeCell ref="A5:A14"/>
    <mergeCell ref="A16:A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2004-02-02T05:42:13Z</dcterms:created>
  <dcterms:modified xsi:type="dcterms:W3CDTF">2004-02-05T03:20:32Z</dcterms:modified>
  <cp:category/>
  <cp:version/>
  <cp:contentType/>
  <cp:contentStatus/>
</cp:coreProperties>
</file>