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<sst xmlns="http://schemas.openxmlformats.org/spreadsheetml/2006/main" count="207" uniqueCount="133">
  <si>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</si>
  <si>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</si>
  <si>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</si>
  <si>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</si>
  <si>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</si>
  <si>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</si>
  <si>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</si>
  <si>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</si>
  <si>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</si>
  <si>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</si>
  <si>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</si>
  <si>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</si>
  <si>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</si>
  <si>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</si>
  <si>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</si>
  <si>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</si>
  <si>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</si>
  <si>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</si>
  <si>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</si>
  <si>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</si>
  <si>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</si>
  <si>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</si>
  <si>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</si>
  <si>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</si>
  <si>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18年分</t>
  </si>
  <si>
    <t>（県市町村名）岐阜県</t>
  </si>
  <si>
    <t>着工新設住宅概報（４）</t>
  </si>
  <si>
    <t>（県市町村名）岐阜県</t>
  </si>
  <si>
    <t>平成  18年分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</si>
  <si>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</si>
  <si>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</si>
  <si>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</si>
  <si>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</si>
  <si>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</si>
  <si>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</si>
  <si>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</si>
  <si>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</si>
  <si>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</si>
  <si>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</si>
  <si>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</si>
  <si>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</si>
  <si>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</si>
  <si>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</si>
  <si>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</si>
  <si>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</si>
  <si>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</si>
  <si>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</si>
  <si>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</si>
  <si>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</si>
  <si>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</si>
  <si>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</si>
  <si>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</si>
  <si>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</si>
  <si>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</si>
  <si>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</si>
  <si>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</si>
  <si>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</si>
  <si>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</si>
  <si>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</si>
  <si>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</si>
  <si>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</si>
  <si>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</si>
  <si>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</si>
  <si>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</si>
  <si>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</si>
  <si>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</si>
  <si>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</si>
  <si>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</si>
  <si>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</si>
  <si>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</si>
  <si>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</si>
  <si>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</si>
  <si>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</si>
  <si>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</si>
  <si>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</si>
  <si>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</si>
  <si>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</si>
  <si>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</si>
  <si>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</si>
  <si>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</si>
  <si>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</si>
  <si>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</si>
  <si>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</si>
  <si>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</si>
  <si>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</si>
  <si>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</si>
  <si>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</si>
  <si>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</si>
  <si>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</si>
  <si>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</si>
  <si>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</si>
  <si>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</si>
  <si>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</si>
  <si>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</si>
  <si>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</si>
  <si>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</si>
  <si>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</si>
  <si>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</si>
  <si>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</si>
  <si>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</si>
  <si>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</si>
  <si>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</si>
  <si>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</si>
  <si>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</si>
  <si>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</si>
  <si>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</si>
  <si>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</si>
  <si>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</si>
  <si>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</si>
  <si>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</si>
  <si>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</si>
  <si>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</si>
  <si>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笠原町</t>
  </si>
  <si>
    <t>土岐郡計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</si>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</sst>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118</v>
      </c>
      <c r="I1" s="1" t="s">
        <v>28</v>
      </c>
    </row>
    <row r="2" ht="12" customHeight="1" thickBot="1">
      <c r="R2" s="1" t="s">
        <v>119</v>
      </c>
    </row>
    <row r="3" spans="1:18" s="2" customFormat="1" ht="12" customHeight="1">
      <c r="A3" s="66"/>
      <c r="B3" s="56"/>
      <c r="C3" s="92" t="s">
        <v>120</v>
      </c>
      <c r="D3" s="93"/>
      <c r="E3" s="93"/>
      <c r="F3" s="94"/>
      <c r="G3" s="92" t="s">
        <v>121</v>
      </c>
      <c r="H3" s="93"/>
      <c r="I3" s="93"/>
      <c r="J3" s="93"/>
      <c r="K3" s="93"/>
      <c r="L3" s="94"/>
      <c r="M3" s="92" t="s">
        <v>122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123</v>
      </c>
      <c r="H4" s="96" t="s">
        <v>124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125</v>
      </c>
      <c r="O5" s="57" t="s">
        <v>33</v>
      </c>
      <c r="P5" s="57" t="s">
        <v>125</v>
      </c>
      <c r="Q5" s="57" t="s">
        <v>33</v>
      </c>
      <c r="R5" s="24" t="s">
        <v>125</v>
      </c>
    </row>
    <row r="6" spans="1:18" ht="12" customHeight="1">
      <c r="A6" s="72" t="s">
        <v>67</v>
      </c>
      <c r="B6" s="73">
        <f aca="true" t="shared" si="0" ref="B6:B27">SUM(C6:F6)</f>
        <v>3249</v>
      </c>
      <c r="C6" s="74">
        <v>1383</v>
      </c>
      <c r="D6" s="74">
        <v>1065</v>
      </c>
      <c r="E6" s="74">
        <v>11</v>
      </c>
      <c r="F6" s="74">
        <v>790</v>
      </c>
      <c r="G6" s="74">
        <v>2873</v>
      </c>
      <c r="H6" s="74">
        <f aca="true" t="shared" si="1" ref="H6:H27">SUM(I6:L6)</f>
        <v>376</v>
      </c>
      <c r="I6" s="74">
        <v>0</v>
      </c>
      <c r="J6" s="74">
        <v>375</v>
      </c>
      <c r="K6" s="74">
        <v>0</v>
      </c>
      <c r="L6" s="74">
        <v>1</v>
      </c>
      <c r="M6" s="74">
        <v>1497</v>
      </c>
      <c r="N6" s="74">
        <v>339</v>
      </c>
      <c r="O6" s="74">
        <v>305</v>
      </c>
      <c r="P6" s="74">
        <v>67</v>
      </c>
      <c r="Q6" s="74">
        <v>84</v>
      </c>
      <c r="R6" s="75">
        <v>957</v>
      </c>
    </row>
    <row r="7" spans="1:18" ht="12" customHeight="1">
      <c r="A7" s="76" t="s">
        <v>68</v>
      </c>
      <c r="B7" s="77">
        <f t="shared" si="0"/>
        <v>1556</v>
      </c>
      <c r="C7" s="78">
        <v>555</v>
      </c>
      <c r="D7" s="78">
        <v>716</v>
      </c>
      <c r="E7" s="78">
        <v>18</v>
      </c>
      <c r="F7" s="78">
        <v>267</v>
      </c>
      <c r="G7" s="78">
        <v>1422</v>
      </c>
      <c r="H7" s="78">
        <f t="shared" si="1"/>
        <v>134</v>
      </c>
      <c r="I7" s="78">
        <v>0</v>
      </c>
      <c r="J7" s="78">
        <v>134</v>
      </c>
      <c r="K7" s="78">
        <v>0</v>
      </c>
      <c r="L7" s="78">
        <v>0</v>
      </c>
      <c r="M7" s="78">
        <v>535</v>
      </c>
      <c r="N7" s="78">
        <v>230</v>
      </c>
      <c r="O7" s="78">
        <v>249</v>
      </c>
      <c r="P7" s="78">
        <v>24</v>
      </c>
      <c r="Q7" s="78">
        <v>116</v>
      </c>
      <c r="R7" s="79">
        <v>402</v>
      </c>
    </row>
    <row r="8" spans="1:18" ht="12" customHeight="1">
      <c r="A8" s="76" t="s">
        <v>69</v>
      </c>
      <c r="B8" s="77">
        <f t="shared" si="0"/>
        <v>512</v>
      </c>
      <c r="C8" s="78">
        <v>373</v>
      </c>
      <c r="D8" s="78">
        <v>92</v>
      </c>
      <c r="E8" s="78">
        <v>5</v>
      </c>
      <c r="F8" s="78">
        <v>42</v>
      </c>
      <c r="G8" s="78">
        <v>483</v>
      </c>
      <c r="H8" s="78">
        <f t="shared" si="1"/>
        <v>29</v>
      </c>
      <c r="I8" s="78">
        <v>12</v>
      </c>
      <c r="J8" s="78">
        <v>17</v>
      </c>
      <c r="K8" s="78">
        <v>0</v>
      </c>
      <c r="L8" s="78">
        <v>0</v>
      </c>
      <c r="M8" s="78">
        <v>361</v>
      </c>
      <c r="N8" s="78">
        <v>57</v>
      </c>
      <c r="O8" s="78">
        <v>18</v>
      </c>
      <c r="P8" s="78">
        <v>10</v>
      </c>
      <c r="Q8" s="78">
        <v>7</v>
      </c>
      <c r="R8" s="79">
        <v>59</v>
      </c>
    </row>
    <row r="9" spans="1:18" ht="12" customHeight="1">
      <c r="A9" s="76" t="s">
        <v>70</v>
      </c>
      <c r="B9" s="77">
        <f t="shared" si="0"/>
        <v>866</v>
      </c>
      <c r="C9" s="78">
        <v>422</v>
      </c>
      <c r="D9" s="78">
        <v>309</v>
      </c>
      <c r="E9" s="78">
        <v>2</v>
      </c>
      <c r="F9" s="78">
        <v>133</v>
      </c>
      <c r="G9" s="78">
        <v>739</v>
      </c>
      <c r="H9" s="78">
        <f t="shared" si="1"/>
        <v>127</v>
      </c>
      <c r="I9" s="78">
        <v>0</v>
      </c>
      <c r="J9" s="78">
        <v>126</v>
      </c>
      <c r="K9" s="78">
        <v>0</v>
      </c>
      <c r="L9" s="78">
        <v>1</v>
      </c>
      <c r="M9" s="78">
        <v>427</v>
      </c>
      <c r="N9" s="78">
        <v>89</v>
      </c>
      <c r="O9" s="78">
        <v>69</v>
      </c>
      <c r="P9" s="78">
        <v>17</v>
      </c>
      <c r="Q9" s="78">
        <v>30</v>
      </c>
      <c r="R9" s="79">
        <v>234</v>
      </c>
    </row>
    <row r="10" spans="1:18" ht="12" customHeight="1">
      <c r="A10" s="76" t="s">
        <v>71</v>
      </c>
      <c r="B10" s="77">
        <f t="shared" si="0"/>
        <v>666</v>
      </c>
      <c r="C10" s="78">
        <v>365</v>
      </c>
      <c r="D10" s="78">
        <v>258</v>
      </c>
      <c r="E10" s="78">
        <v>2</v>
      </c>
      <c r="F10" s="78">
        <v>41</v>
      </c>
      <c r="G10" s="78">
        <v>622</v>
      </c>
      <c r="H10" s="78">
        <f t="shared" si="1"/>
        <v>44</v>
      </c>
      <c r="I10" s="78">
        <v>0</v>
      </c>
      <c r="J10" s="78">
        <v>44</v>
      </c>
      <c r="K10" s="78">
        <v>0</v>
      </c>
      <c r="L10" s="78">
        <v>0</v>
      </c>
      <c r="M10" s="78">
        <v>336</v>
      </c>
      <c r="N10" s="78">
        <v>73</v>
      </c>
      <c r="O10" s="78">
        <v>22</v>
      </c>
      <c r="P10" s="78">
        <v>5</v>
      </c>
      <c r="Q10" s="78">
        <v>31</v>
      </c>
      <c r="R10" s="79">
        <v>199</v>
      </c>
    </row>
    <row r="11" spans="1:18" ht="12" customHeight="1">
      <c r="A11" s="76" t="s">
        <v>72</v>
      </c>
      <c r="B11" s="77">
        <f t="shared" si="0"/>
        <v>667</v>
      </c>
      <c r="C11" s="78">
        <v>312</v>
      </c>
      <c r="D11" s="78">
        <v>297</v>
      </c>
      <c r="E11" s="78">
        <v>2</v>
      </c>
      <c r="F11" s="78">
        <v>56</v>
      </c>
      <c r="G11" s="78">
        <v>552</v>
      </c>
      <c r="H11" s="78">
        <f t="shared" si="1"/>
        <v>115</v>
      </c>
      <c r="I11" s="78">
        <v>0</v>
      </c>
      <c r="J11" s="78">
        <v>115</v>
      </c>
      <c r="K11" s="78">
        <v>0</v>
      </c>
      <c r="L11" s="78">
        <v>0</v>
      </c>
      <c r="M11" s="78">
        <v>276</v>
      </c>
      <c r="N11" s="78">
        <v>42</v>
      </c>
      <c r="O11" s="78">
        <v>60</v>
      </c>
      <c r="P11" s="78">
        <v>14</v>
      </c>
      <c r="Q11" s="78">
        <v>53</v>
      </c>
      <c r="R11" s="79">
        <v>222</v>
      </c>
    </row>
    <row r="12" spans="1:18" ht="12" customHeight="1">
      <c r="A12" s="76" t="s">
        <v>73</v>
      </c>
      <c r="B12" s="77">
        <f t="shared" si="0"/>
        <v>160</v>
      </c>
      <c r="C12" s="78">
        <v>89</v>
      </c>
      <c r="D12" s="78">
        <v>69</v>
      </c>
      <c r="E12" s="78">
        <v>0</v>
      </c>
      <c r="F12" s="78">
        <v>2</v>
      </c>
      <c r="G12" s="78">
        <v>150</v>
      </c>
      <c r="H12" s="78">
        <f t="shared" si="1"/>
        <v>10</v>
      </c>
      <c r="I12" s="78">
        <v>0</v>
      </c>
      <c r="J12" s="78">
        <v>10</v>
      </c>
      <c r="K12" s="78">
        <v>0</v>
      </c>
      <c r="L12" s="78">
        <v>0</v>
      </c>
      <c r="M12" s="78">
        <v>68</v>
      </c>
      <c r="N12" s="78">
        <v>23</v>
      </c>
      <c r="O12" s="78">
        <v>8</v>
      </c>
      <c r="P12" s="78">
        <v>0</v>
      </c>
      <c r="Q12" s="78">
        <v>0</v>
      </c>
      <c r="R12" s="79">
        <v>61</v>
      </c>
    </row>
    <row r="13" spans="1:18" ht="12" customHeight="1">
      <c r="A13" s="76" t="s">
        <v>74</v>
      </c>
      <c r="B13" s="77">
        <f t="shared" si="0"/>
        <v>403</v>
      </c>
      <c r="C13" s="78">
        <v>145</v>
      </c>
      <c r="D13" s="78">
        <v>257</v>
      </c>
      <c r="E13" s="78">
        <v>0</v>
      </c>
      <c r="F13" s="78">
        <v>1</v>
      </c>
      <c r="G13" s="78">
        <v>401</v>
      </c>
      <c r="H13" s="78">
        <f t="shared" si="1"/>
        <v>2</v>
      </c>
      <c r="I13" s="78">
        <v>0</v>
      </c>
      <c r="J13" s="78">
        <v>2</v>
      </c>
      <c r="K13" s="78">
        <v>0</v>
      </c>
      <c r="L13" s="78">
        <v>0</v>
      </c>
      <c r="M13" s="78">
        <v>125</v>
      </c>
      <c r="N13" s="78">
        <v>21</v>
      </c>
      <c r="O13" s="78">
        <v>90</v>
      </c>
      <c r="P13" s="78">
        <v>4</v>
      </c>
      <c r="Q13" s="78">
        <v>32</v>
      </c>
      <c r="R13" s="79">
        <v>131</v>
      </c>
    </row>
    <row r="14" spans="1:18" ht="12" customHeight="1">
      <c r="A14" s="76" t="s">
        <v>75</v>
      </c>
      <c r="B14" s="77">
        <f t="shared" si="0"/>
        <v>550</v>
      </c>
      <c r="C14" s="78">
        <v>274</v>
      </c>
      <c r="D14" s="78">
        <v>164</v>
      </c>
      <c r="E14" s="78">
        <v>0</v>
      </c>
      <c r="F14" s="78">
        <v>112</v>
      </c>
      <c r="G14" s="78">
        <v>488</v>
      </c>
      <c r="H14" s="78">
        <f t="shared" si="1"/>
        <v>62</v>
      </c>
      <c r="I14" s="78">
        <v>0</v>
      </c>
      <c r="J14" s="78">
        <v>61</v>
      </c>
      <c r="K14" s="78">
        <v>0</v>
      </c>
      <c r="L14" s="78">
        <v>1</v>
      </c>
      <c r="M14" s="78">
        <v>296</v>
      </c>
      <c r="N14" s="78">
        <v>65</v>
      </c>
      <c r="O14" s="78">
        <v>77</v>
      </c>
      <c r="P14" s="78">
        <v>8</v>
      </c>
      <c r="Q14" s="78">
        <v>22</v>
      </c>
      <c r="R14" s="79">
        <v>82</v>
      </c>
    </row>
    <row r="15" spans="1:18" ht="12" customHeight="1">
      <c r="A15" s="76" t="s">
        <v>76</v>
      </c>
      <c r="B15" s="77">
        <f t="shared" si="0"/>
        <v>295</v>
      </c>
      <c r="C15" s="78">
        <v>197</v>
      </c>
      <c r="D15" s="78">
        <v>60</v>
      </c>
      <c r="E15" s="78">
        <v>32</v>
      </c>
      <c r="F15" s="78">
        <v>6</v>
      </c>
      <c r="G15" s="78">
        <v>284</v>
      </c>
      <c r="H15" s="78">
        <f t="shared" si="1"/>
        <v>11</v>
      </c>
      <c r="I15" s="78">
        <v>0</v>
      </c>
      <c r="J15" s="78">
        <v>11</v>
      </c>
      <c r="K15" s="78">
        <v>0</v>
      </c>
      <c r="L15" s="78">
        <v>0</v>
      </c>
      <c r="M15" s="78">
        <v>179</v>
      </c>
      <c r="N15" s="78">
        <v>25</v>
      </c>
      <c r="O15" s="78">
        <v>6</v>
      </c>
      <c r="P15" s="78">
        <v>0</v>
      </c>
      <c r="Q15" s="78">
        <v>0</v>
      </c>
      <c r="R15" s="79">
        <v>85</v>
      </c>
    </row>
    <row r="16" spans="1:18" ht="12" customHeight="1">
      <c r="A16" s="76" t="s">
        <v>77</v>
      </c>
      <c r="B16" s="77">
        <f t="shared" si="0"/>
        <v>695</v>
      </c>
      <c r="C16" s="78">
        <v>328</v>
      </c>
      <c r="D16" s="78">
        <v>326</v>
      </c>
      <c r="E16" s="78">
        <v>12</v>
      </c>
      <c r="F16" s="78">
        <v>29</v>
      </c>
      <c r="G16" s="78">
        <v>677</v>
      </c>
      <c r="H16" s="78">
        <f t="shared" si="1"/>
        <v>18</v>
      </c>
      <c r="I16" s="78">
        <v>0</v>
      </c>
      <c r="J16" s="78">
        <v>18</v>
      </c>
      <c r="K16" s="78">
        <v>0</v>
      </c>
      <c r="L16" s="78">
        <v>0</v>
      </c>
      <c r="M16" s="78">
        <v>288</v>
      </c>
      <c r="N16" s="78">
        <v>70</v>
      </c>
      <c r="O16" s="78">
        <v>82</v>
      </c>
      <c r="P16" s="78">
        <v>0</v>
      </c>
      <c r="Q16" s="78">
        <v>58</v>
      </c>
      <c r="R16" s="79">
        <v>197</v>
      </c>
    </row>
    <row r="17" spans="1:18" ht="12" customHeight="1">
      <c r="A17" s="76" t="s">
        <v>78</v>
      </c>
      <c r="B17" s="77">
        <f t="shared" si="0"/>
        <v>390</v>
      </c>
      <c r="C17" s="78">
        <v>249</v>
      </c>
      <c r="D17" s="78">
        <v>95</v>
      </c>
      <c r="E17" s="78">
        <v>11</v>
      </c>
      <c r="F17" s="78">
        <v>35</v>
      </c>
      <c r="G17" s="78">
        <v>343</v>
      </c>
      <c r="H17" s="78">
        <f t="shared" si="1"/>
        <v>47</v>
      </c>
      <c r="I17" s="78">
        <v>0</v>
      </c>
      <c r="J17" s="78">
        <v>47</v>
      </c>
      <c r="K17" s="78">
        <v>0</v>
      </c>
      <c r="L17" s="78">
        <v>0</v>
      </c>
      <c r="M17" s="78">
        <v>212</v>
      </c>
      <c r="N17" s="78">
        <v>73</v>
      </c>
      <c r="O17" s="78">
        <v>48</v>
      </c>
      <c r="P17" s="78">
        <v>0</v>
      </c>
      <c r="Q17" s="78">
        <v>22</v>
      </c>
      <c r="R17" s="79">
        <v>35</v>
      </c>
    </row>
    <row r="18" spans="1:18" ht="12" customHeight="1">
      <c r="A18" s="76" t="s">
        <v>79</v>
      </c>
      <c r="B18" s="77">
        <f t="shared" si="0"/>
        <v>1051</v>
      </c>
      <c r="C18" s="78">
        <v>652</v>
      </c>
      <c r="D18" s="78">
        <v>261</v>
      </c>
      <c r="E18" s="78">
        <v>11</v>
      </c>
      <c r="F18" s="78">
        <v>127</v>
      </c>
      <c r="G18" s="78">
        <v>972</v>
      </c>
      <c r="H18" s="78">
        <f t="shared" si="1"/>
        <v>79</v>
      </c>
      <c r="I18" s="78">
        <v>0</v>
      </c>
      <c r="J18" s="78">
        <v>77</v>
      </c>
      <c r="K18" s="78">
        <v>0</v>
      </c>
      <c r="L18" s="78">
        <v>2</v>
      </c>
      <c r="M18" s="78">
        <v>549</v>
      </c>
      <c r="N18" s="78">
        <v>201</v>
      </c>
      <c r="O18" s="78">
        <v>80</v>
      </c>
      <c r="P18" s="78">
        <v>50</v>
      </c>
      <c r="Q18" s="78">
        <v>22</v>
      </c>
      <c r="R18" s="79">
        <v>149</v>
      </c>
    </row>
    <row r="19" spans="1:18" ht="12" customHeight="1">
      <c r="A19" s="76" t="s">
        <v>80</v>
      </c>
      <c r="B19" s="77">
        <f t="shared" si="0"/>
        <v>1074</v>
      </c>
      <c r="C19" s="78">
        <v>436</v>
      </c>
      <c r="D19" s="78">
        <v>535</v>
      </c>
      <c r="E19" s="78">
        <v>1</v>
      </c>
      <c r="F19" s="78">
        <v>102</v>
      </c>
      <c r="G19" s="78">
        <v>1012</v>
      </c>
      <c r="H19" s="78">
        <f t="shared" si="1"/>
        <v>62</v>
      </c>
      <c r="I19" s="78">
        <v>0</v>
      </c>
      <c r="J19" s="78">
        <v>62</v>
      </c>
      <c r="K19" s="78">
        <v>0</v>
      </c>
      <c r="L19" s="78">
        <v>0</v>
      </c>
      <c r="M19" s="78">
        <v>386</v>
      </c>
      <c r="N19" s="78">
        <v>112</v>
      </c>
      <c r="O19" s="78">
        <v>68</v>
      </c>
      <c r="P19" s="78">
        <v>55</v>
      </c>
      <c r="Q19" s="78">
        <v>46</v>
      </c>
      <c r="R19" s="79">
        <v>407</v>
      </c>
    </row>
    <row r="20" spans="1:18" ht="12" customHeight="1">
      <c r="A20" s="76" t="s">
        <v>81</v>
      </c>
      <c r="B20" s="77">
        <f t="shared" si="0"/>
        <v>122</v>
      </c>
      <c r="C20" s="78">
        <v>102</v>
      </c>
      <c r="D20" s="78">
        <v>18</v>
      </c>
      <c r="E20" s="78">
        <v>0</v>
      </c>
      <c r="F20" s="78">
        <v>2</v>
      </c>
      <c r="G20" s="78">
        <v>120</v>
      </c>
      <c r="H20" s="78">
        <f t="shared" si="1"/>
        <v>2</v>
      </c>
      <c r="I20" s="78">
        <v>0</v>
      </c>
      <c r="J20" s="78">
        <v>2</v>
      </c>
      <c r="K20" s="78">
        <v>0</v>
      </c>
      <c r="L20" s="78">
        <v>0</v>
      </c>
      <c r="M20" s="78">
        <v>81</v>
      </c>
      <c r="N20" s="78">
        <v>23</v>
      </c>
      <c r="O20" s="78">
        <v>10</v>
      </c>
      <c r="P20" s="78">
        <v>0</v>
      </c>
      <c r="Q20" s="78">
        <v>0</v>
      </c>
      <c r="R20" s="79">
        <v>8</v>
      </c>
    </row>
    <row r="21" spans="1:18" ht="12" customHeight="1">
      <c r="A21" s="76" t="s">
        <v>82</v>
      </c>
      <c r="B21" s="77">
        <f t="shared" si="0"/>
        <v>559</v>
      </c>
      <c r="C21" s="78">
        <v>212</v>
      </c>
      <c r="D21" s="78">
        <v>267</v>
      </c>
      <c r="E21" s="78">
        <v>0</v>
      </c>
      <c r="F21" s="78">
        <v>80</v>
      </c>
      <c r="G21" s="78">
        <v>527</v>
      </c>
      <c r="H21" s="78">
        <f t="shared" si="1"/>
        <v>32</v>
      </c>
      <c r="I21" s="78">
        <v>0</v>
      </c>
      <c r="J21" s="78">
        <v>32</v>
      </c>
      <c r="K21" s="78">
        <v>0</v>
      </c>
      <c r="L21" s="78">
        <v>0</v>
      </c>
      <c r="M21" s="78">
        <v>236</v>
      </c>
      <c r="N21" s="78">
        <v>58</v>
      </c>
      <c r="O21" s="78">
        <v>52</v>
      </c>
      <c r="P21" s="78">
        <v>23</v>
      </c>
      <c r="Q21" s="78">
        <v>16</v>
      </c>
      <c r="R21" s="79">
        <v>174</v>
      </c>
    </row>
    <row r="22" spans="1:18" ht="12" customHeight="1">
      <c r="A22" s="76" t="s">
        <v>83</v>
      </c>
      <c r="B22" s="77">
        <f t="shared" si="0"/>
        <v>83</v>
      </c>
      <c r="C22" s="78">
        <v>72</v>
      </c>
      <c r="D22" s="78">
        <v>10</v>
      </c>
      <c r="E22" s="78">
        <v>0</v>
      </c>
      <c r="F22" s="78">
        <v>1</v>
      </c>
      <c r="G22" s="78">
        <v>78</v>
      </c>
      <c r="H22" s="78">
        <f t="shared" si="1"/>
        <v>5</v>
      </c>
      <c r="I22" s="78">
        <v>4</v>
      </c>
      <c r="J22" s="78">
        <v>1</v>
      </c>
      <c r="K22" s="78">
        <v>0</v>
      </c>
      <c r="L22" s="78">
        <v>0</v>
      </c>
      <c r="M22" s="78">
        <v>69</v>
      </c>
      <c r="N22" s="78">
        <v>4</v>
      </c>
      <c r="O22" s="78">
        <v>4</v>
      </c>
      <c r="P22" s="78">
        <v>0</v>
      </c>
      <c r="Q22" s="78">
        <v>0</v>
      </c>
      <c r="R22" s="79">
        <v>6</v>
      </c>
    </row>
    <row r="23" spans="1:18" ht="12" customHeight="1">
      <c r="A23" s="76" t="s">
        <v>84</v>
      </c>
      <c r="B23" s="77">
        <f t="shared" si="0"/>
        <v>287</v>
      </c>
      <c r="C23" s="78">
        <v>135</v>
      </c>
      <c r="D23" s="78">
        <v>99</v>
      </c>
      <c r="E23" s="78">
        <v>0</v>
      </c>
      <c r="F23" s="78">
        <v>53</v>
      </c>
      <c r="G23" s="78">
        <v>258</v>
      </c>
      <c r="H23" s="78">
        <f t="shared" si="1"/>
        <v>29</v>
      </c>
      <c r="I23" s="78">
        <v>0</v>
      </c>
      <c r="J23" s="78">
        <v>29</v>
      </c>
      <c r="K23" s="78">
        <v>0</v>
      </c>
      <c r="L23" s="78">
        <v>0</v>
      </c>
      <c r="M23" s="78">
        <v>158</v>
      </c>
      <c r="N23" s="78">
        <v>31</v>
      </c>
      <c r="O23" s="78">
        <v>30</v>
      </c>
      <c r="P23" s="78">
        <v>0</v>
      </c>
      <c r="Q23" s="78">
        <v>24</v>
      </c>
      <c r="R23" s="79">
        <v>44</v>
      </c>
    </row>
    <row r="24" spans="1:18" ht="12" customHeight="1">
      <c r="A24" s="76" t="s">
        <v>85</v>
      </c>
      <c r="B24" s="77">
        <f t="shared" si="0"/>
        <v>130</v>
      </c>
      <c r="C24" s="78">
        <v>116</v>
      </c>
      <c r="D24" s="78">
        <v>8</v>
      </c>
      <c r="E24" s="78">
        <v>3</v>
      </c>
      <c r="F24" s="78">
        <v>3</v>
      </c>
      <c r="G24" s="78">
        <v>128</v>
      </c>
      <c r="H24" s="78">
        <f t="shared" si="1"/>
        <v>2</v>
      </c>
      <c r="I24" s="78">
        <v>0</v>
      </c>
      <c r="J24" s="78">
        <v>2</v>
      </c>
      <c r="K24" s="78">
        <v>0</v>
      </c>
      <c r="L24" s="78">
        <v>0</v>
      </c>
      <c r="M24" s="78">
        <v>106</v>
      </c>
      <c r="N24" s="78">
        <v>16</v>
      </c>
      <c r="O24" s="78">
        <v>0</v>
      </c>
      <c r="P24" s="78">
        <v>0</v>
      </c>
      <c r="Q24" s="78">
        <v>0</v>
      </c>
      <c r="R24" s="79">
        <v>8</v>
      </c>
    </row>
    <row r="25" spans="1:18" ht="12" customHeight="1">
      <c r="A25" s="76" t="s">
        <v>86</v>
      </c>
      <c r="B25" s="77">
        <f t="shared" si="0"/>
        <v>118</v>
      </c>
      <c r="C25" s="78">
        <v>79</v>
      </c>
      <c r="D25" s="78">
        <v>28</v>
      </c>
      <c r="E25" s="78">
        <v>10</v>
      </c>
      <c r="F25" s="78">
        <v>1</v>
      </c>
      <c r="G25" s="78">
        <v>99</v>
      </c>
      <c r="H25" s="78">
        <f t="shared" si="1"/>
        <v>19</v>
      </c>
      <c r="I25" s="78">
        <v>16</v>
      </c>
      <c r="J25" s="78">
        <v>3</v>
      </c>
      <c r="K25" s="78">
        <v>0</v>
      </c>
      <c r="L25" s="78">
        <v>0</v>
      </c>
      <c r="M25" s="78">
        <v>72</v>
      </c>
      <c r="N25" s="78">
        <v>8</v>
      </c>
      <c r="O25" s="78">
        <v>0</v>
      </c>
      <c r="P25" s="78">
        <v>0</v>
      </c>
      <c r="Q25" s="78">
        <v>10</v>
      </c>
      <c r="R25" s="79">
        <v>28</v>
      </c>
    </row>
    <row r="26" spans="1:18" ht="12" customHeight="1">
      <c r="A26" s="80" t="s">
        <v>87</v>
      </c>
      <c r="B26" s="81">
        <f t="shared" si="0"/>
        <v>149</v>
      </c>
      <c r="C26" s="82">
        <v>127</v>
      </c>
      <c r="D26" s="82">
        <v>12</v>
      </c>
      <c r="E26" s="82">
        <v>1</v>
      </c>
      <c r="F26" s="82">
        <v>9</v>
      </c>
      <c r="G26" s="82">
        <v>143</v>
      </c>
      <c r="H26" s="82">
        <f t="shared" si="1"/>
        <v>6</v>
      </c>
      <c r="I26" s="82">
        <v>0</v>
      </c>
      <c r="J26" s="82">
        <v>6</v>
      </c>
      <c r="K26" s="82">
        <v>0</v>
      </c>
      <c r="L26" s="82">
        <v>0</v>
      </c>
      <c r="M26" s="82">
        <v>113</v>
      </c>
      <c r="N26" s="82">
        <v>24</v>
      </c>
      <c r="O26" s="82">
        <v>0</v>
      </c>
      <c r="P26" s="82">
        <v>0</v>
      </c>
      <c r="Q26" s="82">
        <v>0</v>
      </c>
      <c r="R26" s="83">
        <v>12</v>
      </c>
    </row>
    <row r="27" spans="1:18" ht="12" customHeight="1">
      <c r="A27" s="84" t="s">
        <v>126</v>
      </c>
      <c r="B27" s="85">
        <f t="shared" si="0"/>
        <v>13582</v>
      </c>
      <c r="C27" s="86">
        <v>6623</v>
      </c>
      <c r="D27" s="86">
        <v>4946</v>
      </c>
      <c r="E27" s="86">
        <v>121</v>
      </c>
      <c r="F27" s="86">
        <v>1892</v>
      </c>
      <c r="G27" s="86">
        <v>12371</v>
      </c>
      <c r="H27" s="86">
        <f t="shared" si="1"/>
        <v>1211</v>
      </c>
      <c r="I27" s="86">
        <v>32</v>
      </c>
      <c r="J27" s="86">
        <v>1174</v>
      </c>
      <c r="K27" s="86">
        <v>0</v>
      </c>
      <c r="L27" s="86">
        <v>5</v>
      </c>
      <c r="M27" s="86">
        <v>6370</v>
      </c>
      <c r="N27" s="86">
        <v>1584</v>
      </c>
      <c r="O27" s="86">
        <v>1278</v>
      </c>
      <c r="P27" s="86">
        <v>277</v>
      </c>
      <c r="Q27" s="86">
        <v>573</v>
      </c>
      <c r="R27" s="87">
        <v>3500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207</v>
      </c>
      <c r="C29" s="78">
        <v>91</v>
      </c>
      <c r="D29" s="78">
        <v>46</v>
      </c>
      <c r="E29" s="78">
        <v>0</v>
      </c>
      <c r="F29" s="78">
        <v>70</v>
      </c>
      <c r="G29" s="78">
        <v>163</v>
      </c>
      <c r="H29" s="78">
        <f>SUM(I29:L29)</f>
        <v>44</v>
      </c>
      <c r="I29" s="78">
        <v>0</v>
      </c>
      <c r="J29" s="78">
        <v>44</v>
      </c>
      <c r="K29" s="78">
        <v>0</v>
      </c>
      <c r="L29" s="78">
        <v>0</v>
      </c>
      <c r="M29" s="78">
        <v>126</v>
      </c>
      <c r="N29" s="78">
        <v>15</v>
      </c>
      <c r="O29" s="78">
        <v>12</v>
      </c>
      <c r="P29" s="78">
        <v>0</v>
      </c>
      <c r="Q29" s="78">
        <v>0</v>
      </c>
      <c r="R29" s="79">
        <v>54</v>
      </c>
    </row>
    <row r="30" spans="1:18" ht="12" customHeight="1">
      <c r="A30" s="76" t="s">
        <v>89</v>
      </c>
      <c r="B30" s="77">
        <f>SUM(C30:F30)</f>
        <v>124</v>
      </c>
      <c r="C30" s="78">
        <v>80</v>
      </c>
      <c r="D30" s="78">
        <v>20</v>
      </c>
      <c r="E30" s="78">
        <v>0</v>
      </c>
      <c r="F30" s="78">
        <v>24</v>
      </c>
      <c r="G30" s="78">
        <v>100</v>
      </c>
      <c r="H30" s="78">
        <f>SUM(I30:L30)</f>
        <v>24</v>
      </c>
      <c r="I30" s="78">
        <v>0</v>
      </c>
      <c r="J30" s="78">
        <v>24</v>
      </c>
      <c r="K30" s="78">
        <v>0</v>
      </c>
      <c r="L30" s="78">
        <v>0</v>
      </c>
      <c r="M30" s="78">
        <v>80</v>
      </c>
      <c r="N30" s="78">
        <v>25</v>
      </c>
      <c r="O30" s="78">
        <v>14</v>
      </c>
      <c r="P30" s="78">
        <v>0</v>
      </c>
      <c r="Q30" s="78">
        <v>0</v>
      </c>
      <c r="R30" s="79">
        <v>5</v>
      </c>
    </row>
    <row r="31" spans="1:18" ht="12" customHeight="1">
      <c r="A31" s="84" t="s">
        <v>127</v>
      </c>
      <c r="B31" s="85">
        <f>SUM(C31:F31)</f>
        <v>331</v>
      </c>
      <c r="C31" s="86">
        <v>171</v>
      </c>
      <c r="D31" s="86">
        <v>66</v>
      </c>
      <c r="E31" s="86">
        <v>0</v>
      </c>
      <c r="F31" s="86">
        <v>94</v>
      </c>
      <c r="G31" s="86">
        <v>263</v>
      </c>
      <c r="H31" s="86">
        <f>SUM(I31:L31)</f>
        <v>68</v>
      </c>
      <c r="I31" s="86">
        <v>0</v>
      </c>
      <c r="J31" s="86">
        <v>68</v>
      </c>
      <c r="K31" s="86">
        <v>0</v>
      </c>
      <c r="L31" s="86">
        <v>0</v>
      </c>
      <c r="M31" s="86">
        <v>206</v>
      </c>
      <c r="N31" s="86">
        <v>40</v>
      </c>
      <c r="O31" s="86">
        <v>26</v>
      </c>
      <c r="P31" s="86">
        <v>0</v>
      </c>
      <c r="Q31" s="86">
        <v>0</v>
      </c>
      <c r="R31" s="87">
        <v>59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76" t="s">
        <v>90</v>
      </c>
      <c r="B33" s="77">
        <f>SUM(C33:F33)</f>
        <v>142</v>
      </c>
      <c r="C33" s="78">
        <v>108</v>
      </c>
      <c r="D33" s="78">
        <v>34</v>
      </c>
      <c r="E33" s="78">
        <v>0</v>
      </c>
      <c r="F33" s="78">
        <v>0</v>
      </c>
      <c r="G33" s="78">
        <v>129</v>
      </c>
      <c r="H33" s="78">
        <f>SUM(I33:L33)</f>
        <v>13</v>
      </c>
      <c r="I33" s="78">
        <v>0</v>
      </c>
      <c r="J33" s="78">
        <v>13</v>
      </c>
      <c r="K33" s="78">
        <v>0</v>
      </c>
      <c r="L33" s="78">
        <v>0</v>
      </c>
      <c r="M33" s="78">
        <v>85</v>
      </c>
      <c r="N33" s="78">
        <v>23</v>
      </c>
      <c r="O33" s="78">
        <v>8</v>
      </c>
      <c r="P33" s="78">
        <v>0</v>
      </c>
      <c r="Q33" s="78">
        <v>6</v>
      </c>
      <c r="R33" s="79">
        <v>20</v>
      </c>
    </row>
    <row r="34" spans="1:18" ht="12" customHeight="1">
      <c r="A34" s="80" t="s">
        <v>91</v>
      </c>
      <c r="B34" s="81">
        <f>SUM(C34:F34)</f>
        <v>4</v>
      </c>
      <c r="C34" s="82">
        <v>4</v>
      </c>
      <c r="D34" s="82">
        <v>0</v>
      </c>
      <c r="E34" s="82">
        <v>0</v>
      </c>
      <c r="F34" s="82">
        <v>0</v>
      </c>
      <c r="G34" s="82">
        <v>2</v>
      </c>
      <c r="H34" s="82">
        <f>SUM(I34:L34)</f>
        <v>2</v>
      </c>
      <c r="I34" s="82">
        <v>0</v>
      </c>
      <c r="J34" s="82">
        <v>2</v>
      </c>
      <c r="K34" s="82">
        <v>0</v>
      </c>
      <c r="L34" s="82">
        <v>0</v>
      </c>
      <c r="M34" s="82">
        <v>4</v>
      </c>
      <c r="N34" s="82">
        <v>0</v>
      </c>
      <c r="O34" s="82">
        <v>0</v>
      </c>
      <c r="P34" s="82">
        <v>0</v>
      </c>
      <c r="Q34" s="82">
        <v>0</v>
      </c>
      <c r="R34" s="83">
        <v>0</v>
      </c>
    </row>
    <row r="35" spans="1:18" ht="12" customHeight="1">
      <c r="A35" s="84" t="s">
        <v>128</v>
      </c>
      <c r="B35" s="85">
        <f>SUM(C35:F35)</f>
        <v>146</v>
      </c>
      <c r="C35" s="86">
        <v>112</v>
      </c>
      <c r="D35" s="86">
        <v>34</v>
      </c>
      <c r="E35" s="86">
        <v>0</v>
      </c>
      <c r="F35" s="86">
        <v>0</v>
      </c>
      <c r="G35" s="86">
        <v>131</v>
      </c>
      <c r="H35" s="86">
        <f>SUM(I35:L35)</f>
        <v>15</v>
      </c>
      <c r="I35" s="86">
        <v>0</v>
      </c>
      <c r="J35" s="86">
        <v>15</v>
      </c>
      <c r="K35" s="86">
        <v>0</v>
      </c>
      <c r="L35" s="86">
        <v>0</v>
      </c>
      <c r="M35" s="86">
        <v>89</v>
      </c>
      <c r="N35" s="86">
        <v>23</v>
      </c>
      <c r="O35" s="86">
        <v>8</v>
      </c>
      <c r="P35" s="86">
        <v>0</v>
      </c>
      <c r="Q35" s="86">
        <v>6</v>
      </c>
      <c r="R35" s="87">
        <v>20</v>
      </c>
    </row>
    <row r="36" spans="1:18" ht="12" customHeight="1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9"/>
    </row>
    <row r="37" spans="1:18" ht="12" customHeight="1">
      <c r="A37" s="76" t="s">
        <v>92</v>
      </c>
      <c r="B37" s="77">
        <f>SUM(C37:F37)</f>
        <v>193</v>
      </c>
      <c r="C37" s="78">
        <v>122</v>
      </c>
      <c r="D37" s="78">
        <v>63</v>
      </c>
      <c r="E37" s="78">
        <v>0</v>
      </c>
      <c r="F37" s="78">
        <v>8</v>
      </c>
      <c r="G37" s="78">
        <v>182</v>
      </c>
      <c r="H37" s="78">
        <f>SUM(I37:L37)</f>
        <v>11</v>
      </c>
      <c r="I37" s="78">
        <v>0</v>
      </c>
      <c r="J37" s="78">
        <v>11</v>
      </c>
      <c r="K37" s="78">
        <v>0</v>
      </c>
      <c r="L37" s="78">
        <v>0</v>
      </c>
      <c r="M37" s="78">
        <v>111</v>
      </c>
      <c r="N37" s="78">
        <v>19</v>
      </c>
      <c r="O37" s="78">
        <v>23</v>
      </c>
      <c r="P37" s="78">
        <v>6</v>
      </c>
      <c r="Q37" s="78">
        <v>0</v>
      </c>
      <c r="R37" s="79">
        <v>34</v>
      </c>
    </row>
    <row r="38" spans="1:18" ht="12" customHeight="1">
      <c r="A38" s="80" t="s">
        <v>93</v>
      </c>
      <c r="B38" s="81">
        <f>SUM(C38:F38)</f>
        <v>30</v>
      </c>
      <c r="C38" s="82">
        <v>14</v>
      </c>
      <c r="D38" s="82">
        <v>16</v>
      </c>
      <c r="E38" s="82">
        <v>0</v>
      </c>
      <c r="F38" s="82">
        <v>0</v>
      </c>
      <c r="G38" s="82">
        <v>28</v>
      </c>
      <c r="H38" s="82">
        <f>SUM(I38:L38)</f>
        <v>2</v>
      </c>
      <c r="I38" s="82">
        <v>0</v>
      </c>
      <c r="J38" s="82">
        <v>2</v>
      </c>
      <c r="K38" s="82">
        <v>0</v>
      </c>
      <c r="L38" s="82">
        <v>0</v>
      </c>
      <c r="M38" s="82">
        <v>12</v>
      </c>
      <c r="N38" s="82">
        <v>2</v>
      </c>
      <c r="O38" s="82">
        <v>0</v>
      </c>
      <c r="P38" s="82">
        <v>0</v>
      </c>
      <c r="Q38" s="82">
        <v>0</v>
      </c>
      <c r="R38" s="83">
        <v>16</v>
      </c>
    </row>
    <row r="39" spans="1:18" ht="12" customHeight="1">
      <c r="A39" s="84" t="s">
        <v>129</v>
      </c>
      <c r="B39" s="85">
        <f>SUM(C39:F39)</f>
        <v>223</v>
      </c>
      <c r="C39" s="86">
        <v>136</v>
      </c>
      <c r="D39" s="86">
        <v>79</v>
      </c>
      <c r="E39" s="86">
        <v>0</v>
      </c>
      <c r="F39" s="86">
        <v>8</v>
      </c>
      <c r="G39" s="86">
        <v>210</v>
      </c>
      <c r="H39" s="86">
        <f>SUM(I39:L39)</f>
        <v>13</v>
      </c>
      <c r="I39" s="86">
        <v>0</v>
      </c>
      <c r="J39" s="86">
        <v>13</v>
      </c>
      <c r="K39" s="86">
        <v>0</v>
      </c>
      <c r="L39" s="86">
        <v>0</v>
      </c>
      <c r="M39" s="86">
        <v>123</v>
      </c>
      <c r="N39" s="86">
        <v>21</v>
      </c>
      <c r="O39" s="86">
        <v>23</v>
      </c>
      <c r="P39" s="86">
        <v>6</v>
      </c>
      <c r="Q39" s="86">
        <v>0</v>
      </c>
      <c r="R39" s="87">
        <v>50</v>
      </c>
    </row>
    <row r="40" spans="1:18" ht="12" customHeight="1">
      <c r="A40" s="7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</row>
    <row r="41" spans="1:18" ht="12" customHeight="1">
      <c r="A41" s="76" t="s">
        <v>94</v>
      </c>
      <c r="B41" s="77">
        <f>SUM(C41:F41)</f>
        <v>104</v>
      </c>
      <c r="C41" s="78">
        <v>77</v>
      </c>
      <c r="D41" s="78">
        <v>16</v>
      </c>
      <c r="E41" s="78">
        <v>1</v>
      </c>
      <c r="F41" s="78">
        <v>10</v>
      </c>
      <c r="G41" s="78">
        <v>97</v>
      </c>
      <c r="H41" s="78">
        <f>SUM(I41:L41)</f>
        <v>7</v>
      </c>
      <c r="I41" s="78">
        <v>0</v>
      </c>
      <c r="J41" s="78">
        <v>7</v>
      </c>
      <c r="K41" s="78">
        <v>0</v>
      </c>
      <c r="L41" s="78">
        <v>0</v>
      </c>
      <c r="M41" s="78">
        <v>70</v>
      </c>
      <c r="N41" s="78">
        <v>18</v>
      </c>
      <c r="O41" s="78">
        <v>0</v>
      </c>
      <c r="P41" s="78">
        <v>0</v>
      </c>
      <c r="Q41" s="78">
        <v>4</v>
      </c>
      <c r="R41" s="79">
        <v>12</v>
      </c>
    </row>
    <row r="42" spans="1:18" ht="12" customHeight="1">
      <c r="A42" s="76" t="s">
        <v>95</v>
      </c>
      <c r="B42" s="77">
        <f>SUM(C42:F42)</f>
        <v>77</v>
      </c>
      <c r="C42" s="78">
        <v>33</v>
      </c>
      <c r="D42" s="78">
        <v>32</v>
      </c>
      <c r="E42" s="78">
        <v>0</v>
      </c>
      <c r="F42" s="78">
        <v>12</v>
      </c>
      <c r="G42" s="78">
        <v>45</v>
      </c>
      <c r="H42" s="78">
        <f>SUM(I42:L42)</f>
        <v>32</v>
      </c>
      <c r="I42" s="78">
        <v>0</v>
      </c>
      <c r="J42" s="78">
        <v>32</v>
      </c>
      <c r="K42" s="78">
        <v>0</v>
      </c>
      <c r="L42" s="78">
        <v>0</v>
      </c>
      <c r="M42" s="78">
        <v>42</v>
      </c>
      <c r="N42" s="78">
        <v>3</v>
      </c>
      <c r="O42" s="78">
        <v>32</v>
      </c>
      <c r="P42" s="78">
        <v>0</v>
      </c>
      <c r="Q42" s="78">
        <v>0</v>
      </c>
      <c r="R42" s="79">
        <v>0</v>
      </c>
    </row>
    <row r="43" spans="1:18" ht="12" customHeight="1">
      <c r="A43" s="76" t="s">
        <v>96</v>
      </c>
      <c r="B43" s="77">
        <f>SUM(C43:F43)</f>
        <v>92</v>
      </c>
      <c r="C43" s="78">
        <v>59</v>
      </c>
      <c r="D43" s="78">
        <v>28</v>
      </c>
      <c r="E43" s="78">
        <v>0</v>
      </c>
      <c r="F43" s="78">
        <v>5</v>
      </c>
      <c r="G43" s="78">
        <v>89</v>
      </c>
      <c r="H43" s="78">
        <f>SUM(I43:L43)</f>
        <v>3</v>
      </c>
      <c r="I43" s="78">
        <v>0</v>
      </c>
      <c r="J43" s="78">
        <v>3</v>
      </c>
      <c r="K43" s="78">
        <v>0</v>
      </c>
      <c r="L43" s="78">
        <v>0</v>
      </c>
      <c r="M43" s="78">
        <v>52</v>
      </c>
      <c r="N43" s="78">
        <v>12</v>
      </c>
      <c r="O43" s="78">
        <v>0</v>
      </c>
      <c r="P43" s="78">
        <v>8</v>
      </c>
      <c r="Q43" s="78">
        <v>0</v>
      </c>
      <c r="R43" s="79">
        <v>20</v>
      </c>
    </row>
    <row r="44" spans="1:18" ht="12" customHeight="1">
      <c r="A44" s="80" t="s">
        <v>97</v>
      </c>
      <c r="B44" s="81">
        <f>SUM(C44:F44)</f>
        <v>1</v>
      </c>
      <c r="C44" s="82">
        <v>1</v>
      </c>
      <c r="D44" s="82">
        <v>0</v>
      </c>
      <c r="E44" s="82">
        <v>0</v>
      </c>
      <c r="F44" s="82">
        <v>0</v>
      </c>
      <c r="G44" s="82">
        <v>1</v>
      </c>
      <c r="H44" s="82">
        <f>SUM(I44:L44)</f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1</v>
      </c>
      <c r="O44" s="82">
        <v>0</v>
      </c>
      <c r="P44" s="82">
        <v>0</v>
      </c>
      <c r="Q44" s="82">
        <v>0</v>
      </c>
      <c r="R44" s="83">
        <v>0</v>
      </c>
    </row>
    <row r="45" spans="1:18" ht="12" customHeight="1">
      <c r="A45" s="84" t="s">
        <v>130</v>
      </c>
      <c r="B45" s="85">
        <f>SUM(C45:F45)</f>
        <v>274</v>
      </c>
      <c r="C45" s="86">
        <v>170</v>
      </c>
      <c r="D45" s="86">
        <v>76</v>
      </c>
      <c r="E45" s="86">
        <v>1</v>
      </c>
      <c r="F45" s="86">
        <v>27</v>
      </c>
      <c r="G45" s="86">
        <v>232</v>
      </c>
      <c r="H45" s="86">
        <f>SUM(I45:L45)</f>
        <v>42</v>
      </c>
      <c r="I45" s="86">
        <v>0</v>
      </c>
      <c r="J45" s="86">
        <v>42</v>
      </c>
      <c r="K45" s="86">
        <v>0</v>
      </c>
      <c r="L45" s="86">
        <v>0</v>
      </c>
      <c r="M45" s="86">
        <v>164</v>
      </c>
      <c r="N45" s="86">
        <v>34</v>
      </c>
      <c r="O45" s="86">
        <v>32</v>
      </c>
      <c r="P45" s="86">
        <v>8</v>
      </c>
      <c r="Q45" s="86">
        <v>4</v>
      </c>
      <c r="R45" s="87">
        <v>32</v>
      </c>
    </row>
    <row r="46" spans="1:18" ht="12" customHeight="1">
      <c r="A46" s="76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</row>
    <row r="47" spans="1:18" ht="12" customHeight="1">
      <c r="A47" s="76" t="s">
        <v>98</v>
      </c>
      <c r="B47" s="77">
        <f>SUM(C47:F47)</f>
        <v>89</v>
      </c>
      <c r="C47" s="78">
        <v>60</v>
      </c>
      <c r="D47" s="78">
        <v>28</v>
      </c>
      <c r="E47" s="78">
        <v>0</v>
      </c>
      <c r="F47" s="78">
        <v>1</v>
      </c>
      <c r="G47" s="78">
        <v>62</v>
      </c>
      <c r="H47" s="78">
        <f>SUM(I47:L47)</f>
        <v>27</v>
      </c>
      <c r="I47" s="78">
        <v>24</v>
      </c>
      <c r="J47" s="78">
        <v>3</v>
      </c>
      <c r="K47" s="78">
        <v>0</v>
      </c>
      <c r="L47" s="78">
        <v>0</v>
      </c>
      <c r="M47" s="78">
        <v>56</v>
      </c>
      <c r="N47" s="78">
        <v>9</v>
      </c>
      <c r="O47" s="78">
        <v>0</v>
      </c>
      <c r="P47" s="78">
        <v>0</v>
      </c>
      <c r="Q47" s="78">
        <v>0</v>
      </c>
      <c r="R47" s="79">
        <v>24</v>
      </c>
    </row>
    <row r="48" spans="1:18" ht="12" customHeight="1">
      <c r="A48" s="76" t="s">
        <v>99</v>
      </c>
      <c r="B48" s="77">
        <f>SUM(C48:F48)</f>
        <v>160</v>
      </c>
      <c r="C48" s="78">
        <v>95</v>
      </c>
      <c r="D48" s="78">
        <v>20</v>
      </c>
      <c r="E48" s="78">
        <v>0</v>
      </c>
      <c r="F48" s="78">
        <v>45</v>
      </c>
      <c r="G48" s="78">
        <v>151</v>
      </c>
      <c r="H48" s="78">
        <f>SUM(I48:L48)</f>
        <v>9</v>
      </c>
      <c r="I48" s="78">
        <v>0</v>
      </c>
      <c r="J48" s="78">
        <v>9</v>
      </c>
      <c r="K48" s="78">
        <v>0</v>
      </c>
      <c r="L48" s="78">
        <v>0</v>
      </c>
      <c r="M48" s="78">
        <v>127</v>
      </c>
      <c r="N48" s="78">
        <v>13</v>
      </c>
      <c r="O48" s="78">
        <v>16</v>
      </c>
      <c r="P48" s="78">
        <v>0</v>
      </c>
      <c r="Q48" s="78">
        <v>4</v>
      </c>
      <c r="R48" s="79">
        <v>0</v>
      </c>
    </row>
    <row r="49" spans="1:18" ht="12" customHeight="1">
      <c r="A49" s="76" t="s">
        <v>100</v>
      </c>
      <c r="B49" s="77">
        <f>SUM(C49:F49)</f>
        <v>365</v>
      </c>
      <c r="C49" s="78">
        <v>91</v>
      </c>
      <c r="D49" s="78">
        <v>64</v>
      </c>
      <c r="E49" s="78">
        <v>174</v>
      </c>
      <c r="F49" s="78">
        <v>36</v>
      </c>
      <c r="G49" s="78">
        <v>341</v>
      </c>
      <c r="H49" s="78">
        <f>SUM(I49:L49)</f>
        <v>24</v>
      </c>
      <c r="I49" s="78">
        <v>0</v>
      </c>
      <c r="J49" s="78">
        <v>24</v>
      </c>
      <c r="K49" s="78">
        <v>0</v>
      </c>
      <c r="L49" s="78">
        <v>0</v>
      </c>
      <c r="M49" s="78">
        <v>111</v>
      </c>
      <c r="N49" s="78">
        <v>16</v>
      </c>
      <c r="O49" s="78">
        <v>18</v>
      </c>
      <c r="P49" s="78">
        <v>8</v>
      </c>
      <c r="Q49" s="78">
        <v>12</v>
      </c>
      <c r="R49" s="79">
        <v>200</v>
      </c>
    </row>
    <row r="50" spans="1:18" ht="12" customHeight="1">
      <c r="A50" s="84" t="s">
        <v>131</v>
      </c>
      <c r="B50" s="85">
        <f>SUM(C50:F50)</f>
        <v>614</v>
      </c>
      <c r="C50" s="86">
        <v>246</v>
      </c>
      <c r="D50" s="86">
        <v>112</v>
      </c>
      <c r="E50" s="86">
        <v>174</v>
      </c>
      <c r="F50" s="86">
        <v>82</v>
      </c>
      <c r="G50" s="86">
        <v>554</v>
      </c>
      <c r="H50" s="86">
        <f>SUM(I50:L50)</f>
        <v>60</v>
      </c>
      <c r="I50" s="86">
        <v>24</v>
      </c>
      <c r="J50" s="86">
        <v>36</v>
      </c>
      <c r="K50" s="86">
        <v>0</v>
      </c>
      <c r="L50" s="86">
        <v>0</v>
      </c>
      <c r="M50" s="86">
        <v>294</v>
      </c>
      <c r="N50" s="86">
        <v>38</v>
      </c>
      <c r="O50" s="86">
        <v>34</v>
      </c>
      <c r="P50" s="86">
        <v>8</v>
      </c>
      <c r="Q50" s="86">
        <v>16</v>
      </c>
      <c r="R50" s="87">
        <v>224</v>
      </c>
    </row>
    <row r="51" spans="1:18" ht="12" customHeight="1">
      <c r="A51" s="76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</row>
    <row r="52" spans="1:18" ht="12" customHeight="1">
      <c r="A52" s="76" t="s">
        <v>101</v>
      </c>
      <c r="B52" s="77">
        <f>SUM(C52:F52)</f>
        <v>185</v>
      </c>
      <c r="C52" s="78">
        <v>68</v>
      </c>
      <c r="D52" s="78">
        <v>97</v>
      </c>
      <c r="E52" s="78">
        <v>0</v>
      </c>
      <c r="F52" s="78">
        <v>20</v>
      </c>
      <c r="G52" s="78">
        <v>181</v>
      </c>
      <c r="H52" s="78">
        <f>SUM(I52:L52)</f>
        <v>4</v>
      </c>
      <c r="I52" s="78">
        <v>0</v>
      </c>
      <c r="J52" s="78">
        <v>4</v>
      </c>
      <c r="K52" s="78">
        <v>0</v>
      </c>
      <c r="L52" s="78">
        <v>0</v>
      </c>
      <c r="M52" s="78">
        <v>76</v>
      </c>
      <c r="N52" s="78">
        <v>12</v>
      </c>
      <c r="O52" s="78">
        <v>46</v>
      </c>
      <c r="P52" s="78">
        <v>0</v>
      </c>
      <c r="Q52" s="78">
        <v>0</v>
      </c>
      <c r="R52" s="79">
        <v>51</v>
      </c>
    </row>
    <row r="53" spans="1:18" ht="12" customHeight="1">
      <c r="A53" s="84" t="s">
        <v>132</v>
      </c>
      <c r="B53" s="85">
        <f>SUM(C53:F53)</f>
        <v>185</v>
      </c>
      <c r="C53" s="86">
        <v>68</v>
      </c>
      <c r="D53" s="86">
        <v>97</v>
      </c>
      <c r="E53" s="86">
        <v>0</v>
      </c>
      <c r="F53" s="86">
        <v>20</v>
      </c>
      <c r="G53" s="86">
        <v>181</v>
      </c>
      <c r="H53" s="86">
        <f>SUM(I53:L53)</f>
        <v>4</v>
      </c>
      <c r="I53" s="86">
        <v>0</v>
      </c>
      <c r="J53" s="86">
        <v>4</v>
      </c>
      <c r="K53" s="86">
        <v>0</v>
      </c>
      <c r="L53" s="86">
        <v>0</v>
      </c>
      <c r="M53" s="86">
        <v>76</v>
      </c>
      <c r="N53" s="86">
        <v>12</v>
      </c>
      <c r="O53" s="86">
        <v>46</v>
      </c>
      <c r="P53" s="86">
        <v>0</v>
      </c>
      <c r="Q53" s="86">
        <v>0</v>
      </c>
      <c r="R53" s="87">
        <v>51</v>
      </c>
    </row>
    <row r="54" spans="1:18" ht="12" customHeight="1">
      <c r="A54" s="76"/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9"/>
    </row>
    <row r="55" spans="1:18" ht="12" customHeight="1">
      <c r="A55" s="76" t="s">
        <v>102</v>
      </c>
      <c r="B55" s="77">
        <f aca="true" t="shared" si="2" ref="B55:B62">SUM(C55:F55)</f>
        <v>68</v>
      </c>
      <c r="C55" s="78">
        <v>24</v>
      </c>
      <c r="D55" s="78">
        <v>44</v>
      </c>
      <c r="E55" s="78">
        <v>0</v>
      </c>
      <c r="F55" s="78">
        <v>0</v>
      </c>
      <c r="G55" s="78">
        <v>66</v>
      </c>
      <c r="H55" s="78">
        <f aca="true" t="shared" si="3" ref="H55:H62">SUM(I55:L55)</f>
        <v>2</v>
      </c>
      <c r="I55" s="78">
        <v>0</v>
      </c>
      <c r="J55" s="78">
        <v>2</v>
      </c>
      <c r="K55" s="78">
        <v>0</v>
      </c>
      <c r="L55" s="78">
        <v>0</v>
      </c>
      <c r="M55" s="78">
        <v>22</v>
      </c>
      <c r="N55" s="78">
        <v>4</v>
      </c>
      <c r="O55" s="78">
        <v>0</v>
      </c>
      <c r="P55" s="78">
        <v>0</v>
      </c>
      <c r="Q55" s="78">
        <v>0</v>
      </c>
      <c r="R55" s="79">
        <v>42</v>
      </c>
    </row>
    <row r="56" spans="1:18" ht="12" customHeight="1">
      <c r="A56" s="76" t="s">
        <v>103</v>
      </c>
      <c r="B56" s="77">
        <f t="shared" si="2"/>
        <v>26</v>
      </c>
      <c r="C56" s="78">
        <v>20</v>
      </c>
      <c r="D56" s="78">
        <v>6</v>
      </c>
      <c r="E56" s="78">
        <v>0</v>
      </c>
      <c r="F56" s="78">
        <v>0</v>
      </c>
      <c r="G56" s="78">
        <v>26</v>
      </c>
      <c r="H56" s="78">
        <f t="shared" si="3"/>
        <v>0</v>
      </c>
      <c r="I56" s="78">
        <v>0</v>
      </c>
      <c r="J56" s="78">
        <v>0</v>
      </c>
      <c r="K56" s="78">
        <v>0</v>
      </c>
      <c r="L56" s="78">
        <v>0</v>
      </c>
      <c r="M56" s="78">
        <v>16</v>
      </c>
      <c r="N56" s="78">
        <v>4</v>
      </c>
      <c r="O56" s="78">
        <v>0</v>
      </c>
      <c r="P56" s="78">
        <v>0</v>
      </c>
      <c r="Q56" s="78">
        <v>0</v>
      </c>
      <c r="R56" s="79">
        <v>6</v>
      </c>
    </row>
    <row r="57" spans="1:18" ht="12" customHeight="1">
      <c r="A57" s="76" t="s">
        <v>104</v>
      </c>
      <c r="B57" s="77">
        <f t="shared" si="2"/>
        <v>64</v>
      </c>
      <c r="C57" s="78">
        <v>49</v>
      </c>
      <c r="D57" s="78">
        <v>12</v>
      </c>
      <c r="E57" s="78">
        <v>0</v>
      </c>
      <c r="F57" s="78">
        <v>3</v>
      </c>
      <c r="G57" s="78">
        <v>64</v>
      </c>
      <c r="H57" s="78">
        <f t="shared" si="3"/>
        <v>0</v>
      </c>
      <c r="I57" s="78">
        <v>0</v>
      </c>
      <c r="J57" s="78">
        <v>0</v>
      </c>
      <c r="K57" s="78">
        <v>0</v>
      </c>
      <c r="L57" s="78">
        <v>0</v>
      </c>
      <c r="M57" s="78">
        <v>45</v>
      </c>
      <c r="N57" s="78">
        <v>7</v>
      </c>
      <c r="O57" s="78">
        <v>0</v>
      </c>
      <c r="P57" s="78">
        <v>4</v>
      </c>
      <c r="Q57" s="78">
        <v>0</v>
      </c>
      <c r="R57" s="79">
        <v>8</v>
      </c>
    </row>
    <row r="58" spans="1:18" ht="12" customHeight="1">
      <c r="A58" s="76" t="s">
        <v>105</v>
      </c>
      <c r="B58" s="77">
        <f t="shared" si="2"/>
        <v>1</v>
      </c>
      <c r="C58" s="78">
        <v>1</v>
      </c>
      <c r="D58" s="78">
        <v>0</v>
      </c>
      <c r="E58" s="78">
        <v>0</v>
      </c>
      <c r="F58" s="78">
        <v>0</v>
      </c>
      <c r="G58" s="78">
        <v>1</v>
      </c>
      <c r="H58" s="78">
        <f t="shared" si="3"/>
        <v>0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76" t="s">
        <v>106</v>
      </c>
      <c r="B59" s="77">
        <f t="shared" si="2"/>
        <v>56</v>
      </c>
      <c r="C59" s="78">
        <v>46</v>
      </c>
      <c r="D59" s="78">
        <v>8</v>
      </c>
      <c r="E59" s="78">
        <v>0</v>
      </c>
      <c r="F59" s="78">
        <v>2</v>
      </c>
      <c r="G59" s="78">
        <v>50</v>
      </c>
      <c r="H59" s="78">
        <f t="shared" si="3"/>
        <v>6</v>
      </c>
      <c r="I59" s="78">
        <v>0</v>
      </c>
      <c r="J59" s="78">
        <v>6</v>
      </c>
      <c r="K59" s="78">
        <v>0</v>
      </c>
      <c r="L59" s="78">
        <v>0</v>
      </c>
      <c r="M59" s="78">
        <v>42</v>
      </c>
      <c r="N59" s="78">
        <v>6</v>
      </c>
      <c r="O59" s="78">
        <v>0</v>
      </c>
      <c r="P59" s="78">
        <v>0</v>
      </c>
      <c r="Q59" s="78">
        <v>8</v>
      </c>
      <c r="R59" s="79">
        <v>0</v>
      </c>
    </row>
    <row r="60" spans="1:18" ht="12" customHeight="1">
      <c r="A60" s="76" t="s">
        <v>107</v>
      </c>
      <c r="B60" s="77">
        <f t="shared" si="2"/>
        <v>6</v>
      </c>
      <c r="C60" s="78">
        <v>6</v>
      </c>
      <c r="D60" s="78">
        <v>0</v>
      </c>
      <c r="E60" s="78">
        <v>0</v>
      </c>
      <c r="F60" s="78">
        <v>0</v>
      </c>
      <c r="G60" s="78">
        <v>5</v>
      </c>
      <c r="H60" s="78">
        <f t="shared" si="3"/>
        <v>1</v>
      </c>
      <c r="I60" s="78">
        <v>0</v>
      </c>
      <c r="J60" s="78">
        <v>1</v>
      </c>
      <c r="K60" s="78">
        <v>0</v>
      </c>
      <c r="L60" s="78">
        <v>0</v>
      </c>
      <c r="M60" s="78">
        <v>6</v>
      </c>
      <c r="N60" s="78">
        <v>0</v>
      </c>
      <c r="O60" s="78">
        <v>0</v>
      </c>
      <c r="P60" s="78">
        <v>0</v>
      </c>
      <c r="Q60" s="78">
        <v>0</v>
      </c>
      <c r="R60" s="79">
        <v>0</v>
      </c>
    </row>
    <row r="61" spans="1:18" ht="12" customHeight="1">
      <c r="A61" s="80" t="s">
        <v>108</v>
      </c>
      <c r="B61" s="81">
        <f t="shared" si="2"/>
        <v>1</v>
      </c>
      <c r="C61" s="82">
        <v>1</v>
      </c>
      <c r="D61" s="82">
        <v>0</v>
      </c>
      <c r="E61" s="82">
        <v>0</v>
      </c>
      <c r="F61" s="82">
        <v>0</v>
      </c>
      <c r="G61" s="82">
        <v>1</v>
      </c>
      <c r="H61" s="82">
        <f t="shared" si="3"/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1</v>
      </c>
      <c r="O61" s="82">
        <v>0</v>
      </c>
      <c r="P61" s="82">
        <v>0</v>
      </c>
      <c r="Q61" s="82">
        <v>0</v>
      </c>
      <c r="R61" s="83">
        <v>0</v>
      </c>
    </row>
    <row r="62" spans="1:18" ht="12" customHeight="1">
      <c r="A62" s="84" t="s">
        <v>109</v>
      </c>
      <c r="B62" s="85">
        <f t="shared" si="2"/>
        <v>222</v>
      </c>
      <c r="C62" s="86">
        <v>147</v>
      </c>
      <c r="D62" s="86">
        <v>70</v>
      </c>
      <c r="E62" s="86">
        <v>0</v>
      </c>
      <c r="F62" s="86">
        <v>5</v>
      </c>
      <c r="G62" s="86">
        <v>213</v>
      </c>
      <c r="H62" s="86">
        <f t="shared" si="3"/>
        <v>9</v>
      </c>
      <c r="I62" s="86">
        <v>0</v>
      </c>
      <c r="J62" s="86">
        <v>9</v>
      </c>
      <c r="K62" s="86">
        <v>0</v>
      </c>
      <c r="L62" s="86">
        <v>0</v>
      </c>
      <c r="M62" s="86">
        <v>132</v>
      </c>
      <c r="N62" s="86">
        <v>22</v>
      </c>
      <c r="O62" s="86">
        <v>0</v>
      </c>
      <c r="P62" s="86">
        <v>4</v>
      </c>
      <c r="Q62" s="86">
        <v>8</v>
      </c>
      <c r="R62" s="87">
        <v>56</v>
      </c>
    </row>
    <row r="63" spans="1:18" ht="12" customHeight="1">
      <c r="A63" s="76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9"/>
    </row>
    <row r="64" spans="1:18" ht="12" customHeight="1">
      <c r="A64" s="76" t="s">
        <v>110</v>
      </c>
      <c r="B64" s="77">
        <f>SUM(C64:F64)</f>
        <v>151</v>
      </c>
      <c r="C64" s="78">
        <v>80</v>
      </c>
      <c r="D64" s="78">
        <v>67</v>
      </c>
      <c r="E64" s="78">
        <v>0</v>
      </c>
      <c r="F64" s="78">
        <v>4</v>
      </c>
      <c r="G64" s="78">
        <v>133</v>
      </c>
      <c r="H64" s="78">
        <f>SUM(I64:L64)</f>
        <v>18</v>
      </c>
      <c r="I64" s="78">
        <v>0</v>
      </c>
      <c r="J64" s="78">
        <v>18</v>
      </c>
      <c r="K64" s="78">
        <v>0</v>
      </c>
      <c r="L64" s="78">
        <v>0</v>
      </c>
      <c r="M64" s="78">
        <v>78</v>
      </c>
      <c r="N64" s="78">
        <v>6</v>
      </c>
      <c r="O64" s="78">
        <v>34</v>
      </c>
      <c r="P64" s="78">
        <v>0</v>
      </c>
      <c r="Q64" s="78">
        <v>33</v>
      </c>
      <c r="R64" s="79">
        <v>0</v>
      </c>
    </row>
    <row r="65" spans="1:18" ht="12" customHeight="1">
      <c r="A65" s="84" t="s">
        <v>111</v>
      </c>
      <c r="B65" s="85">
        <f>SUM(C65:F65)</f>
        <v>151</v>
      </c>
      <c r="C65" s="86">
        <v>80</v>
      </c>
      <c r="D65" s="86">
        <v>67</v>
      </c>
      <c r="E65" s="86">
        <v>0</v>
      </c>
      <c r="F65" s="86">
        <v>4</v>
      </c>
      <c r="G65" s="86">
        <v>133</v>
      </c>
      <c r="H65" s="86">
        <f>SUM(I65:L65)</f>
        <v>18</v>
      </c>
      <c r="I65" s="86">
        <v>0</v>
      </c>
      <c r="J65" s="86">
        <v>18</v>
      </c>
      <c r="K65" s="86">
        <v>0</v>
      </c>
      <c r="L65" s="86">
        <v>0</v>
      </c>
      <c r="M65" s="86">
        <v>78</v>
      </c>
      <c r="N65" s="86">
        <v>6</v>
      </c>
      <c r="O65" s="86">
        <v>34</v>
      </c>
      <c r="P65" s="86">
        <v>0</v>
      </c>
      <c r="Q65" s="86">
        <v>33</v>
      </c>
      <c r="R65" s="87">
        <v>0</v>
      </c>
    </row>
    <row r="66" spans="1:18" ht="12" customHeight="1">
      <c r="A66" s="76"/>
      <c r="B66" s="7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9"/>
    </row>
    <row r="67" spans="1:18" ht="12" customHeight="1">
      <c r="A67" s="80" t="s">
        <v>112</v>
      </c>
      <c r="B67" s="81">
        <f>SUM(C67:F67)</f>
        <v>3</v>
      </c>
      <c r="C67" s="82">
        <v>3</v>
      </c>
      <c r="D67" s="82">
        <v>0</v>
      </c>
      <c r="E67" s="82">
        <v>0</v>
      </c>
      <c r="F67" s="82">
        <v>0</v>
      </c>
      <c r="G67" s="82">
        <v>2</v>
      </c>
      <c r="H67" s="82">
        <f>SUM(I67:L67)</f>
        <v>1</v>
      </c>
      <c r="I67" s="82">
        <v>0</v>
      </c>
      <c r="J67" s="82">
        <v>1</v>
      </c>
      <c r="K67" s="82">
        <v>0</v>
      </c>
      <c r="L67" s="82">
        <v>0</v>
      </c>
      <c r="M67" s="82">
        <v>2</v>
      </c>
      <c r="N67" s="82">
        <v>1</v>
      </c>
      <c r="O67" s="82">
        <v>0</v>
      </c>
      <c r="P67" s="82">
        <v>0</v>
      </c>
      <c r="Q67" s="82">
        <v>0</v>
      </c>
      <c r="R67" s="83">
        <v>0</v>
      </c>
    </row>
    <row r="68" spans="1:18" ht="12" customHeight="1">
      <c r="A68" s="84" t="s">
        <v>113</v>
      </c>
      <c r="B68" s="85">
        <f>SUM(C68:F68)</f>
        <v>3</v>
      </c>
      <c r="C68" s="86">
        <v>3</v>
      </c>
      <c r="D68" s="86">
        <v>0</v>
      </c>
      <c r="E68" s="86">
        <v>0</v>
      </c>
      <c r="F68" s="86">
        <v>0</v>
      </c>
      <c r="G68" s="86">
        <v>2</v>
      </c>
      <c r="H68" s="86">
        <f>SUM(I68:L68)</f>
        <v>1</v>
      </c>
      <c r="I68" s="86">
        <v>0</v>
      </c>
      <c r="J68" s="86">
        <v>1</v>
      </c>
      <c r="K68" s="86">
        <v>0</v>
      </c>
      <c r="L68" s="86">
        <v>0</v>
      </c>
      <c r="M68" s="86">
        <v>2</v>
      </c>
      <c r="N68" s="86">
        <v>1</v>
      </c>
      <c r="O68" s="86">
        <v>0</v>
      </c>
      <c r="P68" s="86">
        <v>0</v>
      </c>
      <c r="Q68" s="86">
        <v>0</v>
      </c>
      <c r="R68" s="87">
        <v>0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>
      <c r="A70" s="76" t="s">
        <v>114</v>
      </c>
      <c r="B70" s="77">
        <f>SUM(C70:F70)</f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f>SUM(I70:L70)</f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9">
        <v>0</v>
      </c>
    </row>
    <row r="71" spans="1:18" ht="12" customHeight="1">
      <c r="A71" s="84" t="s">
        <v>115</v>
      </c>
      <c r="B71" s="85">
        <f>SUM(C71:F71)</f>
        <v>0</v>
      </c>
      <c r="C71" s="86">
        <v>0</v>
      </c>
      <c r="D71" s="86">
        <v>0</v>
      </c>
      <c r="E71" s="86">
        <v>0</v>
      </c>
      <c r="F71" s="86">
        <v>0</v>
      </c>
      <c r="G71" s="86">
        <v>0</v>
      </c>
      <c r="H71" s="86">
        <f>SUM(I71:L71)</f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7">
        <v>0</v>
      </c>
    </row>
    <row r="72" spans="1:18" ht="12" customHeight="1">
      <c r="A72" s="76"/>
      <c r="B72" s="77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9"/>
    </row>
    <row r="73" spans="1:18" ht="12" customHeight="1">
      <c r="A73" s="76" t="s">
        <v>116</v>
      </c>
      <c r="B73" s="77">
        <f>SUM(C73:F73)</f>
        <v>2149</v>
      </c>
      <c r="C73" s="78">
        <v>1133</v>
      </c>
      <c r="D73" s="78">
        <v>601</v>
      </c>
      <c r="E73" s="78">
        <v>175</v>
      </c>
      <c r="F73" s="78">
        <v>240</v>
      </c>
      <c r="G73" s="78">
        <v>1919</v>
      </c>
      <c r="H73" s="78">
        <f>SUM(I73:L73)</f>
        <v>230</v>
      </c>
      <c r="I73" s="78">
        <v>24</v>
      </c>
      <c r="J73" s="78">
        <v>206</v>
      </c>
      <c r="K73" s="78">
        <v>0</v>
      </c>
      <c r="L73" s="78">
        <v>0</v>
      </c>
      <c r="M73" s="78">
        <v>1164</v>
      </c>
      <c r="N73" s="78">
        <v>197</v>
      </c>
      <c r="O73" s="78">
        <v>203</v>
      </c>
      <c r="P73" s="78">
        <v>26</v>
      </c>
      <c r="Q73" s="78">
        <v>67</v>
      </c>
      <c r="R73" s="79">
        <v>492</v>
      </c>
    </row>
    <row r="74" spans="1:18" ht="12" customHeight="1">
      <c r="A74" s="76"/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9"/>
    </row>
    <row r="75" spans="1:18" ht="12" customHeight="1" thickBot="1">
      <c r="A75" s="88" t="s">
        <v>117</v>
      </c>
      <c r="B75" s="89">
        <f>SUM(C75:F75)</f>
        <v>15731</v>
      </c>
      <c r="C75" s="90">
        <v>7756</v>
      </c>
      <c r="D75" s="90">
        <v>5547</v>
      </c>
      <c r="E75" s="90">
        <v>296</v>
      </c>
      <c r="F75" s="90">
        <v>2132</v>
      </c>
      <c r="G75" s="90">
        <v>14290</v>
      </c>
      <c r="H75" s="90">
        <f>SUM(I75:L75)</f>
        <v>1441</v>
      </c>
      <c r="I75" s="90">
        <v>56</v>
      </c>
      <c r="J75" s="90">
        <v>1380</v>
      </c>
      <c r="K75" s="90">
        <v>0</v>
      </c>
      <c r="L75" s="90">
        <v>5</v>
      </c>
      <c r="M75" s="90">
        <v>7534</v>
      </c>
      <c r="N75" s="90">
        <v>1781</v>
      </c>
      <c r="O75" s="90">
        <v>1481</v>
      </c>
      <c r="P75" s="90">
        <v>303</v>
      </c>
      <c r="Q75" s="90">
        <v>640</v>
      </c>
      <c r="R75" s="91">
        <v>3992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7756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7756</v>
      </c>
      <c r="I5" s="26">
        <v>10</v>
      </c>
      <c r="J5" s="26">
        <v>6</v>
      </c>
      <c r="K5" s="26">
        <v>7740</v>
      </c>
      <c r="L5" s="26">
        <v>7382</v>
      </c>
      <c r="M5" s="26">
        <f>SUM(N5:Q5)</f>
        <v>374</v>
      </c>
      <c r="N5" s="26">
        <v>0</v>
      </c>
      <c r="O5" s="26">
        <v>370</v>
      </c>
      <c r="P5" s="26">
        <v>0</v>
      </c>
      <c r="Q5" s="27">
        <v>4</v>
      </c>
    </row>
    <row r="6" spans="1:17" ht="15" customHeight="1">
      <c r="A6" s="100"/>
      <c r="B6" s="46" t="s">
        <v>38</v>
      </c>
      <c r="C6" s="61">
        <f>+D6+H6</f>
        <v>5547</v>
      </c>
      <c r="D6" s="28">
        <f>SUM(E6:G6)</f>
        <v>56</v>
      </c>
      <c r="E6" s="28">
        <v>0</v>
      </c>
      <c r="F6" s="28">
        <v>0</v>
      </c>
      <c r="G6" s="28">
        <v>56</v>
      </c>
      <c r="H6" s="28">
        <f>SUM(I6:K6)</f>
        <v>5491</v>
      </c>
      <c r="I6" s="28">
        <v>767</v>
      </c>
      <c r="J6" s="28">
        <v>0</v>
      </c>
      <c r="K6" s="28">
        <v>4724</v>
      </c>
      <c r="L6" s="28">
        <v>5008</v>
      </c>
      <c r="M6" s="28">
        <f>SUM(N6:Q6)</f>
        <v>539</v>
      </c>
      <c r="N6" s="28">
        <v>56</v>
      </c>
      <c r="O6" s="28">
        <v>483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296</v>
      </c>
      <c r="D7" s="28">
        <f>SUM(E7:G7)</f>
        <v>1</v>
      </c>
      <c r="E7" s="28">
        <v>0</v>
      </c>
      <c r="F7" s="28">
        <v>1</v>
      </c>
      <c r="G7" s="28">
        <v>0</v>
      </c>
      <c r="H7" s="28">
        <f>SUM(I7:K7)</f>
        <v>295</v>
      </c>
      <c r="I7" s="28">
        <v>268</v>
      </c>
      <c r="J7" s="28">
        <v>16</v>
      </c>
      <c r="K7" s="28">
        <v>11</v>
      </c>
      <c r="L7" s="28">
        <v>293</v>
      </c>
      <c r="M7" s="28">
        <f>SUM(N7:Q7)</f>
        <v>3</v>
      </c>
      <c r="N7" s="28">
        <v>0</v>
      </c>
      <c r="O7" s="28">
        <v>2</v>
      </c>
      <c r="P7" s="28">
        <v>0</v>
      </c>
      <c r="Q7" s="29">
        <v>1</v>
      </c>
    </row>
    <row r="8" spans="1:17" ht="15" customHeight="1">
      <c r="A8" s="100"/>
      <c r="B8" s="22" t="s">
        <v>40</v>
      </c>
      <c r="C8" s="62">
        <f>+D8+H8</f>
        <v>2132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2132</v>
      </c>
      <c r="I8" s="30">
        <v>2113</v>
      </c>
      <c r="J8" s="30">
        <v>4</v>
      </c>
      <c r="K8" s="30">
        <v>15</v>
      </c>
      <c r="L8" s="30">
        <v>1607</v>
      </c>
      <c r="M8" s="30">
        <f>SUM(N8:Q8)</f>
        <v>525</v>
      </c>
      <c r="N8" s="30">
        <v>0</v>
      </c>
      <c r="O8" s="30">
        <v>525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15731</v>
      </c>
      <c r="D9" s="63">
        <f aca="true" t="shared" si="0" ref="D9:P9">SUM(D5:D8)</f>
        <v>57</v>
      </c>
      <c r="E9" s="63">
        <f t="shared" si="0"/>
        <v>0</v>
      </c>
      <c r="F9" s="63">
        <f t="shared" si="0"/>
        <v>1</v>
      </c>
      <c r="G9" s="63">
        <f t="shared" si="0"/>
        <v>56</v>
      </c>
      <c r="H9" s="63">
        <f t="shared" si="0"/>
        <v>15674</v>
      </c>
      <c r="I9" s="63">
        <f t="shared" si="0"/>
        <v>3158</v>
      </c>
      <c r="J9" s="63">
        <f t="shared" si="0"/>
        <v>26</v>
      </c>
      <c r="K9" s="63">
        <f t="shared" si="0"/>
        <v>12490</v>
      </c>
      <c r="L9" s="63">
        <f t="shared" si="0"/>
        <v>14290</v>
      </c>
      <c r="M9" s="63">
        <f t="shared" si="0"/>
        <v>1441</v>
      </c>
      <c r="N9" s="63">
        <f t="shared" si="0"/>
        <v>56</v>
      </c>
      <c r="O9" s="63">
        <f t="shared" si="0"/>
        <v>1380</v>
      </c>
      <c r="P9" s="63">
        <f t="shared" si="0"/>
        <v>0</v>
      </c>
      <c r="Q9" s="54">
        <f>SUM(Q5:Q8)</f>
        <v>5</v>
      </c>
    </row>
    <row r="10" spans="1:17" ht="15" customHeight="1">
      <c r="A10" s="97" t="s">
        <v>22</v>
      </c>
      <c r="B10" s="17" t="s">
        <v>37</v>
      </c>
      <c r="C10" s="60">
        <f>+D10+H10</f>
        <v>1086503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1086503</v>
      </c>
      <c r="I10" s="26">
        <v>993</v>
      </c>
      <c r="J10" s="26">
        <v>928</v>
      </c>
      <c r="K10" s="26">
        <v>1084582</v>
      </c>
      <c r="L10" s="26">
        <v>1033906</v>
      </c>
      <c r="M10" s="26">
        <f>SUM(N10:Q10)</f>
        <v>52597</v>
      </c>
      <c r="N10" s="26">
        <v>0</v>
      </c>
      <c r="O10" s="26">
        <v>52029</v>
      </c>
      <c r="P10" s="26">
        <v>0</v>
      </c>
      <c r="Q10" s="27">
        <v>568</v>
      </c>
    </row>
    <row r="11" spans="1:17" ht="15" customHeight="1">
      <c r="A11" s="98"/>
      <c r="B11" s="46" t="s">
        <v>38</v>
      </c>
      <c r="C11" s="61">
        <f>+D11+H11</f>
        <v>256876</v>
      </c>
      <c r="D11" s="28">
        <f>SUM(E11:G11)</f>
        <v>3831</v>
      </c>
      <c r="E11" s="28">
        <v>0</v>
      </c>
      <c r="F11" s="28">
        <v>0</v>
      </c>
      <c r="G11" s="28">
        <v>3831</v>
      </c>
      <c r="H11" s="28">
        <f>SUM(I11:K11)</f>
        <v>253045</v>
      </c>
      <c r="I11" s="28">
        <v>35011</v>
      </c>
      <c r="J11" s="28">
        <v>0</v>
      </c>
      <c r="K11" s="28">
        <v>218034</v>
      </c>
      <c r="L11" s="28">
        <v>225931</v>
      </c>
      <c r="M11" s="28">
        <f>SUM(N11:Q11)</f>
        <v>30945</v>
      </c>
      <c r="N11" s="28">
        <v>3831</v>
      </c>
      <c r="O11" s="28">
        <v>27114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12673</v>
      </c>
      <c r="D12" s="28">
        <f>SUM(E12:G12)</f>
        <v>60</v>
      </c>
      <c r="E12" s="28">
        <v>0</v>
      </c>
      <c r="F12" s="28">
        <v>60</v>
      </c>
      <c r="G12" s="28">
        <v>0</v>
      </c>
      <c r="H12" s="28">
        <f>SUM(I12:K12)</f>
        <v>12613</v>
      </c>
      <c r="I12" s="28">
        <v>10646</v>
      </c>
      <c r="J12" s="28">
        <v>1601</v>
      </c>
      <c r="K12" s="28">
        <v>366</v>
      </c>
      <c r="L12" s="28">
        <v>12387</v>
      </c>
      <c r="M12" s="28">
        <f>SUM(N12:Q12)</f>
        <v>286</v>
      </c>
      <c r="N12" s="28">
        <v>0</v>
      </c>
      <c r="O12" s="28">
        <v>226</v>
      </c>
      <c r="P12" s="28">
        <v>0</v>
      </c>
      <c r="Q12" s="29">
        <v>60</v>
      </c>
    </row>
    <row r="13" spans="1:17" ht="15" customHeight="1">
      <c r="A13" s="98"/>
      <c r="B13" s="22" t="s">
        <v>40</v>
      </c>
      <c r="C13" s="62">
        <f>+D13+H13</f>
        <v>252084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252084</v>
      </c>
      <c r="I13" s="30">
        <v>249850</v>
      </c>
      <c r="J13" s="30">
        <v>388</v>
      </c>
      <c r="K13" s="30">
        <v>1846</v>
      </c>
      <c r="L13" s="30">
        <v>192019</v>
      </c>
      <c r="M13" s="30">
        <f>SUM(N13:Q13)</f>
        <v>60065</v>
      </c>
      <c r="N13" s="30">
        <v>0</v>
      </c>
      <c r="O13" s="30">
        <v>60065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1608136</v>
      </c>
      <c r="D14" s="64">
        <f t="shared" si="1"/>
        <v>3891</v>
      </c>
      <c r="E14" s="64">
        <f t="shared" si="1"/>
        <v>0</v>
      </c>
      <c r="F14" s="64">
        <f t="shared" si="1"/>
        <v>60</v>
      </c>
      <c r="G14" s="64">
        <f t="shared" si="1"/>
        <v>3831</v>
      </c>
      <c r="H14" s="64">
        <f t="shared" si="1"/>
        <v>1604245</v>
      </c>
      <c r="I14" s="64">
        <f t="shared" si="1"/>
        <v>296500</v>
      </c>
      <c r="J14" s="64">
        <f t="shared" si="1"/>
        <v>2917</v>
      </c>
      <c r="K14" s="64">
        <f t="shared" si="1"/>
        <v>1304828</v>
      </c>
      <c r="L14" s="64">
        <f t="shared" si="1"/>
        <v>1464243</v>
      </c>
      <c r="M14" s="64">
        <f t="shared" si="1"/>
        <v>143893</v>
      </c>
      <c r="N14" s="64">
        <f t="shared" si="1"/>
        <v>3831</v>
      </c>
      <c r="O14" s="64">
        <f t="shared" si="1"/>
        <v>139434</v>
      </c>
      <c r="P14" s="64">
        <f t="shared" si="1"/>
        <v>0</v>
      </c>
      <c r="Q14" s="55">
        <f t="shared" si="1"/>
        <v>628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27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7756</v>
      </c>
      <c r="D5" s="26">
        <f aca="true" t="shared" si="0" ref="D5:F8">+H5+L5</f>
        <v>7756</v>
      </c>
      <c r="E5" s="26">
        <f t="shared" si="0"/>
        <v>0</v>
      </c>
      <c r="F5" s="26">
        <f t="shared" si="0"/>
        <v>0</v>
      </c>
      <c r="G5" s="26">
        <f>SUM(H5:J5)</f>
        <v>6095</v>
      </c>
      <c r="H5" s="26">
        <v>6095</v>
      </c>
      <c r="I5" s="26">
        <v>0</v>
      </c>
      <c r="J5" s="26">
        <v>0</v>
      </c>
      <c r="K5" s="26">
        <f>SUM(L5:N5)</f>
        <v>1661</v>
      </c>
      <c r="L5" s="26">
        <v>1661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5547</v>
      </c>
      <c r="D6" s="28">
        <f t="shared" si="0"/>
        <v>36</v>
      </c>
      <c r="E6" s="28">
        <f t="shared" si="0"/>
        <v>1784</v>
      </c>
      <c r="F6" s="28">
        <f t="shared" si="0"/>
        <v>3727</v>
      </c>
      <c r="G6" s="28">
        <f>SUM(H6:J6)</f>
        <v>2142</v>
      </c>
      <c r="H6" s="28">
        <v>31</v>
      </c>
      <c r="I6" s="28">
        <v>1481</v>
      </c>
      <c r="J6" s="28">
        <v>630</v>
      </c>
      <c r="K6" s="28">
        <f>SUM(L6:N6)</f>
        <v>3405</v>
      </c>
      <c r="L6" s="28">
        <v>5</v>
      </c>
      <c r="M6" s="28">
        <v>303</v>
      </c>
      <c r="N6" s="29">
        <v>3097</v>
      </c>
    </row>
    <row r="7" spans="1:14" ht="15" customHeight="1">
      <c r="A7" s="100"/>
      <c r="B7" s="46" t="s">
        <v>39</v>
      </c>
      <c r="C7" s="28">
        <f>SUM(D7:F7)</f>
        <v>296</v>
      </c>
      <c r="D7" s="28">
        <f t="shared" si="0"/>
        <v>24</v>
      </c>
      <c r="E7" s="28">
        <f t="shared" si="0"/>
        <v>0</v>
      </c>
      <c r="F7" s="28">
        <f t="shared" si="0"/>
        <v>272</v>
      </c>
      <c r="G7" s="28">
        <f>SUM(H7:J7)</f>
        <v>25</v>
      </c>
      <c r="H7" s="28">
        <v>15</v>
      </c>
      <c r="I7" s="28">
        <v>0</v>
      </c>
      <c r="J7" s="28">
        <v>10</v>
      </c>
      <c r="K7" s="28">
        <f>SUM(L7:N7)</f>
        <v>271</v>
      </c>
      <c r="L7" s="28">
        <v>9</v>
      </c>
      <c r="M7" s="28">
        <v>0</v>
      </c>
      <c r="N7" s="29">
        <v>262</v>
      </c>
    </row>
    <row r="8" spans="1:14" ht="15" customHeight="1">
      <c r="A8" s="100"/>
      <c r="B8" s="22" t="s">
        <v>40</v>
      </c>
      <c r="C8" s="30">
        <f>SUM(D8:F8)</f>
        <v>2132</v>
      </c>
      <c r="D8" s="30">
        <f t="shared" si="0"/>
        <v>1499</v>
      </c>
      <c r="E8" s="30">
        <f t="shared" si="0"/>
        <v>0</v>
      </c>
      <c r="F8" s="30">
        <f t="shared" si="0"/>
        <v>633</v>
      </c>
      <c r="G8" s="30">
        <f>SUM(H8:J8)</f>
        <v>1393</v>
      </c>
      <c r="H8" s="30">
        <v>1393</v>
      </c>
      <c r="I8" s="30">
        <v>0</v>
      </c>
      <c r="J8" s="30">
        <v>0</v>
      </c>
      <c r="K8" s="30">
        <f>SUM(L8:N8)</f>
        <v>739</v>
      </c>
      <c r="L8" s="30">
        <v>106</v>
      </c>
      <c r="M8" s="30">
        <v>0</v>
      </c>
      <c r="N8" s="31">
        <v>633</v>
      </c>
    </row>
    <row r="9" spans="1:14" ht="15" customHeight="1">
      <c r="A9" s="101"/>
      <c r="B9" s="23" t="s">
        <v>30</v>
      </c>
      <c r="C9" s="34">
        <f>SUM(C5:C8)</f>
        <v>15731</v>
      </c>
      <c r="D9" s="34">
        <f>SUM(D5:D8)</f>
        <v>9315</v>
      </c>
      <c r="E9" s="34">
        <f aca="true" t="shared" si="1" ref="E9:M9">SUM(E5:E8)</f>
        <v>1784</v>
      </c>
      <c r="F9" s="34">
        <f t="shared" si="1"/>
        <v>4632</v>
      </c>
      <c r="G9" s="34">
        <f t="shared" si="1"/>
        <v>9655</v>
      </c>
      <c r="H9" s="34">
        <f t="shared" si="1"/>
        <v>7534</v>
      </c>
      <c r="I9" s="34">
        <f t="shared" si="1"/>
        <v>1481</v>
      </c>
      <c r="J9" s="34">
        <f t="shared" si="1"/>
        <v>640</v>
      </c>
      <c r="K9" s="34">
        <f t="shared" si="1"/>
        <v>6076</v>
      </c>
      <c r="L9" s="34">
        <f t="shared" si="1"/>
        <v>1781</v>
      </c>
      <c r="M9" s="34">
        <f t="shared" si="1"/>
        <v>303</v>
      </c>
      <c r="N9" s="54">
        <f>SUM(N5:N8)</f>
        <v>3992</v>
      </c>
    </row>
    <row r="10" spans="1:14" ht="15" customHeight="1">
      <c r="A10" s="97" t="s">
        <v>22</v>
      </c>
      <c r="B10" s="17" t="s">
        <v>37</v>
      </c>
      <c r="C10" s="26">
        <f>SUM(D10:F10)</f>
        <v>1086503</v>
      </c>
      <c r="D10" s="26">
        <f aca="true" t="shared" si="2" ref="D10:F13">+H10+L10</f>
        <v>1086503</v>
      </c>
      <c r="E10" s="26">
        <f t="shared" si="2"/>
        <v>0</v>
      </c>
      <c r="F10" s="26">
        <f t="shared" si="2"/>
        <v>0</v>
      </c>
      <c r="G10" s="26">
        <f>SUM(H10:J10)</f>
        <v>840961</v>
      </c>
      <c r="H10" s="26">
        <v>840961</v>
      </c>
      <c r="I10" s="26">
        <v>0</v>
      </c>
      <c r="J10" s="26">
        <v>0</v>
      </c>
      <c r="K10" s="26">
        <f>SUM(L10:N10)</f>
        <v>245542</v>
      </c>
      <c r="L10" s="26">
        <v>245542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256876</v>
      </c>
      <c r="D11" s="28">
        <f t="shared" si="2"/>
        <v>4044</v>
      </c>
      <c r="E11" s="28">
        <f t="shared" si="2"/>
        <v>86683</v>
      </c>
      <c r="F11" s="28">
        <f t="shared" si="2"/>
        <v>166149</v>
      </c>
      <c r="G11" s="28">
        <f>SUM(H11:J11)</f>
        <v>93782</v>
      </c>
      <c r="H11" s="28">
        <v>3150</v>
      </c>
      <c r="I11" s="28">
        <v>69370</v>
      </c>
      <c r="J11" s="28">
        <v>21262</v>
      </c>
      <c r="K11" s="28">
        <f>SUM(L11:N11)</f>
        <v>163094</v>
      </c>
      <c r="L11" s="28">
        <v>894</v>
      </c>
      <c r="M11" s="28">
        <v>17313</v>
      </c>
      <c r="N11" s="29">
        <v>144887</v>
      </c>
    </row>
    <row r="12" spans="1:14" ht="15" customHeight="1">
      <c r="A12" s="98"/>
      <c r="B12" s="46" t="s">
        <v>39</v>
      </c>
      <c r="C12" s="28">
        <f>SUM(D12:F12)</f>
        <v>12673</v>
      </c>
      <c r="D12" s="28">
        <f t="shared" si="2"/>
        <v>3792</v>
      </c>
      <c r="E12" s="28">
        <f t="shared" si="2"/>
        <v>0</v>
      </c>
      <c r="F12" s="28">
        <f t="shared" si="2"/>
        <v>8881</v>
      </c>
      <c r="G12" s="28">
        <f>SUM(H12:J12)</f>
        <v>2444</v>
      </c>
      <c r="H12" s="28">
        <v>2128</v>
      </c>
      <c r="I12" s="28">
        <v>0</v>
      </c>
      <c r="J12" s="28">
        <v>316</v>
      </c>
      <c r="K12" s="28">
        <f>SUM(L12:N12)</f>
        <v>10229</v>
      </c>
      <c r="L12" s="28">
        <v>1664</v>
      </c>
      <c r="M12" s="28">
        <v>0</v>
      </c>
      <c r="N12" s="29">
        <v>8565</v>
      </c>
    </row>
    <row r="13" spans="1:14" ht="15" customHeight="1">
      <c r="A13" s="98"/>
      <c r="B13" s="22" t="s">
        <v>40</v>
      </c>
      <c r="C13" s="30">
        <f>SUM(D13:F13)</f>
        <v>252084</v>
      </c>
      <c r="D13" s="30">
        <f t="shared" si="2"/>
        <v>186471</v>
      </c>
      <c r="E13" s="30">
        <f t="shared" si="2"/>
        <v>0</v>
      </c>
      <c r="F13" s="30">
        <f t="shared" si="2"/>
        <v>65613</v>
      </c>
      <c r="G13" s="30">
        <f>SUM(H13:J13)</f>
        <v>172478</v>
      </c>
      <c r="H13" s="30">
        <v>172478</v>
      </c>
      <c r="I13" s="30">
        <v>0</v>
      </c>
      <c r="J13" s="30">
        <v>0</v>
      </c>
      <c r="K13" s="30">
        <f>SUM(L13:N13)</f>
        <v>79606</v>
      </c>
      <c r="L13" s="30">
        <v>13993</v>
      </c>
      <c r="M13" s="30">
        <v>0</v>
      </c>
      <c r="N13" s="31">
        <v>65613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1608136</v>
      </c>
      <c r="D14" s="36">
        <f t="shared" si="3"/>
        <v>1280810</v>
      </c>
      <c r="E14" s="36">
        <f t="shared" si="3"/>
        <v>86683</v>
      </c>
      <c r="F14" s="36">
        <f t="shared" si="3"/>
        <v>240643</v>
      </c>
      <c r="G14" s="36">
        <f t="shared" si="3"/>
        <v>1109665</v>
      </c>
      <c r="H14" s="36">
        <f t="shared" si="3"/>
        <v>1018717</v>
      </c>
      <c r="I14" s="36">
        <f t="shared" si="3"/>
        <v>69370</v>
      </c>
      <c r="J14" s="36">
        <f t="shared" si="3"/>
        <v>21578</v>
      </c>
      <c r="K14" s="36">
        <f t="shared" si="3"/>
        <v>498471</v>
      </c>
      <c r="L14" s="36">
        <f t="shared" si="3"/>
        <v>262093</v>
      </c>
      <c r="M14" s="36">
        <f t="shared" si="3"/>
        <v>17313</v>
      </c>
      <c r="N14" s="55">
        <f t="shared" si="3"/>
        <v>219065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2073</v>
      </c>
      <c r="D5" s="26">
        <v>537</v>
      </c>
      <c r="E5" s="45">
        <f>F5+G5+H5</f>
        <v>1536</v>
      </c>
      <c r="F5" s="26">
        <v>220</v>
      </c>
      <c r="G5" s="26">
        <v>12</v>
      </c>
      <c r="H5" s="27">
        <v>1304</v>
      </c>
    </row>
    <row r="6" spans="1:8" ht="15" customHeight="1">
      <c r="A6" s="100"/>
      <c r="B6" s="46" t="s">
        <v>38</v>
      </c>
      <c r="C6" s="47">
        <f>D6+E6</f>
        <v>2008</v>
      </c>
      <c r="D6" s="28">
        <v>1165</v>
      </c>
      <c r="E6" s="28">
        <f>F6+G6+H6</f>
        <v>843</v>
      </c>
      <c r="F6" s="28">
        <v>16</v>
      </c>
      <c r="G6" s="28">
        <v>24</v>
      </c>
      <c r="H6" s="29">
        <v>803</v>
      </c>
    </row>
    <row r="7" spans="1:8" ht="15" customHeight="1">
      <c r="A7" s="100"/>
      <c r="B7" s="46" t="s">
        <v>39</v>
      </c>
      <c r="C7" s="47">
        <f>D7+E7</f>
        <v>4</v>
      </c>
      <c r="D7" s="28">
        <v>2</v>
      </c>
      <c r="E7" s="48">
        <f>F7+G7+H7</f>
        <v>2</v>
      </c>
      <c r="F7" s="28">
        <v>0</v>
      </c>
      <c r="G7" s="28">
        <v>0</v>
      </c>
      <c r="H7" s="29">
        <v>2</v>
      </c>
    </row>
    <row r="8" spans="1:8" ht="15" customHeight="1">
      <c r="A8" s="100"/>
      <c r="B8" s="22" t="s">
        <v>40</v>
      </c>
      <c r="C8" s="26">
        <f>D8+E8</f>
        <v>510</v>
      </c>
      <c r="D8" s="30">
        <v>390</v>
      </c>
      <c r="E8" s="26">
        <f>F8+G8+H8</f>
        <v>120</v>
      </c>
      <c r="F8" s="30">
        <v>20</v>
      </c>
      <c r="G8" s="30">
        <v>0</v>
      </c>
      <c r="H8" s="31">
        <v>100</v>
      </c>
    </row>
    <row r="9" spans="1:8" ht="15" customHeight="1">
      <c r="A9" s="101"/>
      <c r="B9" s="23" t="s">
        <v>41</v>
      </c>
      <c r="C9" s="34">
        <f aca="true" t="shared" si="0" ref="C9:H9">SUM(C5:C8)</f>
        <v>4595</v>
      </c>
      <c r="D9" s="34">
        <f t="shared" si="0"/>
        <v>2094</v>
      </c>
      <c r="E9" s="34">
        <f t="shared" si="0"/>
        <v>2501</v>
      </c>
      <c r="F9" s="34">
        <f t="shared" si="0"/>
        <v>256</v>
      </c>
      <c r="G9" s="34">
        <f t="shared" si="0"/>
        <v>36</v>
      </c>
      <c r="H9" s="35">
        <f t="shared" si="0"/>
        <v>2209</v>
      </c>
    </row>
    <row r="10" spans="1:8" ht="15" customHeight="1">
      <c r="A10" s="97" t="s">
        <v>22</v>
      </c>
      <c r="B10" s="49" t="s">
        <v>37</v>
      </c>
      <c r="C10" s="50">
        <f>D10+E10</f>
        <v>292207</v>
      </c>
      <c r="D10" s="32">
        <v>72561</v>
      </c>
      <c r="E10" s="32">
        <f>F10+G10+H10</f>
        <v>219646</v>
      </c>
      <c r="F10" s="32">
        <v>30402</v>
      </c>
      <c r="G10" s="32">
        <v>1947</v>
      </c>
      <c r="H10" s="51">
        <v>187297</v>
      </c>
    </row>
    <row r="11" spans="1:8" ht="15" customHeight="1">
      <c r="A11" s="98"/>
      <c r="B11" s="46" t="s">
        <v>38</v>
      </c>
      <c r="C11" s="47">
        <f>D11+E11</f>
        <v>104944</v>
      </c>
      <c r="D11" s="28">
        <v>61667</v>
      </c>
      <c r="E11" s="28">
        <f>F11+G11+H11</f>
        <v>43277</v>
      </c>
      <c r="F11" s="28">
        <v>952</v>
      </c>
      <c r="G11" s="28">
        <v>1498</v>
      </c>
      <c r="H11" s="29">
        <v>40827</v>
      </c>
    </row>
    <row r="12" spans="1:8" ht="15" customHeight="1">
      <c r="A12" s="98"/>
      <c r="B12" s="46" t="s">
        <v>39</v>
      </c>
      <c r="C12" s="47">
        <f>D12+E12</f>
        <v>497</v>
      </c>
      <c r="D12" s="28">
        <v>175</v>
      </c>
      <c r="E12" s="28">
        <f>F12+G12+H12</f>
        <v>322</v>
      </c>
      <c r="F12" s="28">
        <v>0</v>
      </c>
      <c r="G12" s="28">
        <v>0</v>
      </c>
      <c r="H12" s="29">
        <v>322</v>
      </c>
    </row>
    <row r="13" spans="1:8" ht="15" customHeight="1">
      <c r="A13" s="98"/>
      <c r="B13" s="22" t="s">
        <v>40</v>
      </c>
      <c r="C13" s="48">
        <f>D13+E13</f>
        <v>62417</v>
      </c>
      <c r="D13" s="30">
        <v>46649</v>
      </c>
      <c r="E13" s="48">
        <f>F13+G13+H13</f>
        <v>15768</v>
      </c>
      <c r="F13" s="30">
        <v>2624</v>
      </c>
      <c r="G13" s="30">
        <v>0</v>
      </c>
      <c r="H13" s="31">
        <v>13144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460065</v>
      </c>
      <c r="D14" s="36">
        <f t="shared" si="1"/>
        <v>181052</v>
      </c>
      <c r="E14" s="53">
        <f t="shared" si="1"/>
        <v>279013</v>
      </c>
      <c r="F14" s="36">
        <f t="shared" si="1"/>
        <v>33978</v>
      </c>
      <c r="G14" s="53">
        <f t="shared" si="1"/>
        <v>3445</v>
      </c>
      <c r="H14" s="37">
        <f t="shared" si="1"/>
        <v>241590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9655</v>
      </c>
      <c r="D5" s="26">
        <f>SUM(E5:G5)</f>
        <v>17</v>
      </c>
      <c r="E5" s="26">
        <v>0</v>
      </c>
      <c r="F5" s="26">
        <v>1</v>
      </c>
      <c r="G5" s="26">
        <v>16</v>
      </c>
      <c r="H5" s="26">
        <f>SUM(I5:K5)</f>
        <v>9638</v>
      </c>
      <c r="I5" s="26">
        <v>1557</v>
      </c>
      <c r="J5" s="26">
        <v>9</v>
      </c>
      <c r="K5" s="27">
        <v>8072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44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44</v>
      </c>
      <c r="I7" s="28">
        <v>14</v>
      </c>
      <c r="J7" s="28">
        <v>0</v>
      </c>
      <c r="K7" s="29">
        <v>30</v>
      </c>
    </row>
    <row r="8" spans="1:11" ht="15" customHeight="1">
      <c r="A8" s="98"/>
      <c r="B8" s="7" t="s">
        <v>9</v>
      </c>
      <c r="C8" s="28">
        <f>+D8+H8</f>
        <v>2252</v>
      </c>
      <c r="D8" s="28">
        <f>SUM(E8:G8)</f>
        <v>40</v>
      </c>
      <c r="E8" s="28">
        <v>0</v>
      </c>
      <c r="F8" s="28">
        <v>0</v>
      </c>
      <c r="G8" s="28">
        <v>40</v>
      </c>
      <c r="H8" s="28">
        <f>SUM(I8:K8)</f>
        <v>2212</v>
      </c>
      <c r="I8" s="28">
        <v>1271</v>
      </c>
      <c r="J8" s="28">
        <v>13</v>
      </c>
      <c r="K8" s="29">
        <v>928</v>
      </c>
    </row>
    <row r="9" spans="1:11" ht="15" customHeight="1">
      <c r="A9" s="98"/>
      <c r="B9" s="7" t="s">
        <v>10</v>
      </c>
      <c r="C9" s="28">
        <f>+D9+H9</f>
        <v>3742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3742</v>
      </c>
      <c r="I9" s="28">
        <v>316</v>
      </c>
      <c r="J9" s="28">
        <v>4</v>
      </c>
      <c r="K9" s="29">
        <v>3422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38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38</v>
      </c>
      <c r="I11" s="30">
        <v>0</v>
      </c>
      <c r="J11" s="30">
        <v>0</v>
      </c>
      <c r="K11" s="31">
        <v>38</v>
      </c>
    </row>
    <row r="12" spans="1:11" ht="15" customHeight="1">
      <c r="A12" s="98"/>
      <c r="B12" s="9" t="s">
        <v>18</v>
      </c>
      <c r="C12" s="32">
        <f>SUM(C7:C11)</f>
        <v>6076</v>
      </c>
      <c r="D12" s="32">
        <f aca="true" t="shared" si="0" ref="D12:K12">SUM(D7:D11)</f>
        <v>40</v>
      </c>
      <c r="E12" s="32">
        <f t="shared" si="0"/>
        <v>0</v>
      </c>
      <c r="F12" s="32">
        <f t="shared" si="0"/>
        <v>0</v>
      </c>
      <c r="G12" s="32">
        <f t="shared" si="0"/>
        <v>40</v>
      </c>
      <c r="H12" s="32">
        <f t="shared" si="0"/>
        <v>6036</v>
      </c>
      <c r="I12" s="32">
        <f t="shared" si="0"/>
        <v>1601</v>
      </c>
      <c r="J12" s="32">
        <f t="shared" si="0"/>
        <v>17</v>
      </c>
      <c r="K12" s="33">
        <f t="shared" si="0"/>
        <v>4418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15731</v>
      </c>
      <c r="D14" s="34">
        <f aca="true" t="shared" si="1" ref="D14:K14">+D5+D12</f>
        <v>57</v>
      </c>
      <c r="E14" s="34">
        <f t="shared" si="1"/>
        <v>0</v>
      </c>
      <c r="F14" s="34">
        <f t="shared" si="1"/>
        <v>1</v>
      </c>
      <c r="G14" s="34">
        <f t="shared" si="1"/>
        <v>56</v>
      </c>
      <c r="H14" s="34">
        <f t="shared" si="1"/>
        <v>15674</v>
      </c>
      <c r="I14" s="34">
        <f t="shared" si="1"/>
        <v>3158</v>
      </c>
      <c r="J14" s="34">
        <f t="shared" si="1"/>
        <v>26</v>
      </c>
      <c r="K14" s="35">
        <f t="shared" si="1"/>
        <v>12490</v>
      </c>
    </row>
    <row r="15" spans="1:11" ht="15" customHeight="1">
      <c r="A15" s="20"/>
      <c r="B15" s="21" t="s">
        <v>8</v>
      </c>
      <c r="C15" s="26">
        <f>SUM(D15+H15)</f>
        <v>1109665</v>
      </c>
      <c r="D15" s="26">
        <f>SUM(E15:G15)</f>
        <v>1234</v>
      </c>
      <c r="E15" s="26">
        <v>0</v>
      </c>
      <c r="F15" s="26">
        <v>60</v>
      </c>
      <c r="G15" s="26">
        <v>1174</v>
      </c>
      <c r="H15" s="26">
        <f>SUM(I15:K15)</f>
        <v>1108431</v>
      </c>
      <c r="I15" s="26">
        <v>180343</v>
      </c>
      <c r="J15" s="26">
        <v>1510</v>
      </c>
      <c r="K15" s="27">
        <v>926578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4107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4107</v>
      </c>
      <c r="I17" s="28">
        <v>508</v>
      </c>
      <c r="J17" s="28">
        <v>0</v>
      </c>
      <c r="K17" s="29">
        <v>3599</v>
      </c>
    </row>
    <row r="18" spans="1:11" ht="15" customHeight="1">
      <c r="A18" s="103"/>
      <c r="B18" s="7" t="s">
        <v>9</v>
      </c>
      <c r="C18" s="28">
        <f>+D18+H18</f>
        <v>148913</v>
      </c>
      <c r="D18" s="28">
        <f>SUM(E18:G18)</f>
        <v>2657</v>
      </c>
      <c r="E18" s="28">
        <v>0</v>
      </c>
      <c r="F18" s="28">
        <v>0</v>
      </c>
      <c r="G18" s="28">
        <v>2657</v>
      </c>
      <c r="H18" s="28">
        <f>SUM(I18:K18)</f>
        <v>146256</v>
      </c>
      <c r="I18" s="28">
        <v>91067</v>
      </c>
      <c r="J18" s="28">
        <v>338</v>
      </c>
      <c r="K18" s="29">
        <v>54851</v>
      </c>
    </row>
    <row r="19" spans="1:11" ht="15" customHeight="1">
      <c r="A19" s="103"/>
      <c r="B19" s="7" t="s">
        <v>10</v>
      </c>
      <c r="C19" s="28">
        <f>+D19+H19</f>
        <v>340111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340111</v>
      </c>
      <c r="I19" s="28">
        <v>24582</v>
      </c>
      <c r="J19" s="28">
        <v>1069</v>
      </c>
      <c r="K19" s="29">
        <v>314460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5340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5340</v>
      </c>
      <c r="I21" s="30">
        <v>0</v>
      </c>
      <c r="J21" s="30">
        <v>0</v>
      </c>
      <c r="K21" s="31">
        <v>5340</v>
      </c>
    </row>
    <row r="22" spans="1:11" ht="15" customHeight="1">
      <c r="A22" s="103"/>
      <c r="B22" s="9" t="s">
        <v>18</v>
      </c>
      <c r="C22" s="32">
        <f aca="true" t="shared" si="2" ref="C22:K22">SUM(C17:C21)</f>
        <v>498471</v>
      </c>
      <c r="D22" s="32">
        <f t="shared" si="2"/>
        <v>2657</v>
      </c>
      <c r="E22" s="32">
        <f t="shared" si="2"/>
        <v>0</v>
      </c>
      <c r="F22" s="32">
        <f t="shared" si="2"/>
        <v>0</v>
      </c>
      <c r="G22" s="32">
        <f t="shared" si="2"/>
        <v>2657</v>
      </c>
      <c r="H22" s="32">
        <f t="shared" si="2"/>
        <v>495814</v>
      </c>
      <c r="I22" s="32">
        <f t="shared" si="2"/>
        <v>116157</v>
      </c>
      <c r="J22" s="32">
        <f t="shared" si="2"/>
        <v>1407</v>
      </c>
      <c r="K22" s="33">
        <f t="shared" si="2"/>
        <v>378250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1608136</v>
      </c>
      <c r="D24" s="36">
        <f aca="true" t="shared" si="3" ref="D24:K24">+D15+D22</f>
        <v>3891</v>
      </c>
      <c r="E24" s="36">
        <f t="shared" si="3"/>
        <v>0</v>
      </c>
      <c r="F24" s="36">
        <f t="shared" si="3"/>
        <v>60</v>
      </c>
      <c r="G24" s="36">
        <f t="shared" si="3"/>
        <v>3831</v>
      </c>
      <c r="H24" s="36">
        <f t="shared" si="3"/>
        <v>1604245</v>
      </c>
      <c r="I24" s="36">
        <f t="shared" si="3"/>
        <v>296500</v>
      </c>
      <c r="J24" s="36">
        <f t="shared" si="3"/>
        <v>2917</v>
      </c>
      <c r="K24" s="37">
        <f t="shared" si="3"/>
        <v>1304828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2007-01-31T08:54:21Z</cp:lastPrinted>
  <dcterms:created xsi:type="dcterms:W3CDTF">2000-01-06T00:38:06Z</dcterms:created>
  <dcterms:modified xsi:type="dcterms:W3CDTF">2007-01-31T08:54:21Z</dcterms:modified>
  <cp:category/>
  <cp:version/>
  <cp:contentType/>
  <cp:contentStatus/>
</cp:coreProperties>
</file>