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T0811121314" sheetId="1" r:id="rId1"/>
  </sheets>
  <definedNames>
    <definedName name="_xlnm.Print_Area" localSheetId="0">'T0811121314'!$A$1:$U$66</definedName>
  </definedNames>
  <calcPr fullCalcOnLoad="1"/>
</workbook>
</file>

<file path=xl/sharedStrings.xml><?xml version="1.0" encoding="utf-8"?>
<sst xmlns="http://schemas.openxmlformats.org/spreadsheetml/2006/main" count="98" uniqueCount="89">
  <si>
    <t>対象者</t>
  </si>
  <si>
    <t>受診者</t>
  </si>
  <si>
    <t>受診率</t>
  </si>
  <si>
    <t>陰　性</t>
  </si>
  <si>
    <t>陽　性</t>
  </si>
  <si>
    <t>判定保留</t>
  </si>
  <si>
    <t>判定不可</t>
  </si>
  <si>
    <t>ツ 　　反　 　検　 　査</t>
  </si>
  <si>
    <t>保健所</t>
  </si>
  <si>
    <t>要医療</t>
  </si>
  <si>
    <t>受診分</t>
  </si>
  <si>
    <t>（再掲）</t>
  </si>
  <si>
    <t xml:space="preserve"> 管内総数</t>
  </si>
  <si>
    <t>結核対策に関する会議</t>
  </si>
  <si>
    <t>結核対策に関する健康教育・研修会</t>
  </si>
  <si>
    <t>高齢者または介護者研修会</t>
  </si>
  <si>
    <t>結核後遺症者健康呼吸器教室</t>
  </si>
  <si>
    <t>ＴＢメディカルセミナー</t>
  </si>
  <si>
    <t>開催回数</t>
  </si>
  <si>
    <t>参加者数</t>
  </si>
  <si>
    <t>結　　　　　　　核</t>
  </si>
  <si>
    <t>Ｄ　Ｏ　Ｔ　Ｓ</t>
  </si>
  <si>
    <t>訪問実施回数</t>
  </si>
  <si>
    <t>件　　数</t>
  </si>
  <si>
    <t>実人員</t>
  </si>
  <si>
    <t>延人員</t>
  </si>
  <si>
    <t>（％）</t>
  </si>
  <si>
    <t>合計</t>
  </si>
  <si>
    <t>被判定者</t>
  </si>
  <si>
    <t>対象者</t>
  </si>
  <si>
    <t>（実人員）</t>
  </si>
  <si>
    <t>訪　問</t>
  </si>
  <si>
    <t>（延人員）</t>
  </si>
  <si>
    <t>連　絡</t>
  </si>
  <si>
    <t>電　話　　相　談　　延人員</t>
  </si>
  <si>
    <t>管内総数</t>
  </si>
  <si>
    <t>管内総数</t>
  </si>
  <si>
    <t>総数</t>
  </si>
  <si>
    <t>保健所実施分（再掲）</t>
  </si>
  <si>
    <t>保健所実施分</t>
  </si>
  <si>
    <t>受診率（％）</t>
  </si>
  <si>
    <t>患者住所</t>
  </si>
  <si>
    <t>患者家族</t>
  </si>
  <si>
    <t>その他</t>
  </si>
  <si>
    <t>他保健所依頼</t>
  </si>
  <si>
    <t>計</t>
  </si>
  <si>
    <t>患者数</t>
  </si>
  <si>
    <t>潜在性結核
感染症</t>
  </si>
  <si>
    <t>強陽性</t>
  </si>
  <si>
    <t>直接
撮影
受診者</t>
  </si>
  <si>
    <t>間接
撮影
受診者</t>
  </si>
  <si>
    <t>I　G　R　A　検　査</t>
  </si>
  <si>
    <t>実施者</t>
  </si>
  <si>
    <t>医療機関職場健診</t>
  </si>
  <si>
    <t>要観察</t>
  </si>
  <si>
    <t>観察不要</t>
  </si>
  <si>
    <t>関市</t>
  </si>
  <si>
    <t>美濃市</t>
  </si>
  <si>
    <t>郡上市</t>
  </si>
  <si>
    <t>関市</t>
  </si>
  <si>
    <t>美濃市</t>
  </si>
  <si>
    <t>郡上市</t>
  </si>
  <si>
    <t>事例１</t>
  </si>
  <si>
    <t>事例２</t>
  </si>
  <si>
    <t>事例３</t>
  </si>
  <si>
    <t>事例４</t>
  </si>
  <si>
    <t>事例５</t>
  </si>
  <si>
    <t>事例６</t>
  </si>
  <si>
    <t>事例７</t>
  </si>
  <si>
    <t>事例８</t>
  </si>
  <si>
    <t>事例９</t>
  </si>
  <si>
    <t>事例１０</t>
  </si>
  <si>
    <t>事例１１</t>
  </si>
  <si>
    <t>事例１２</t>
  </si>
  <si>
    <t>事例１３</t>
  </si>
  <si>
    <t>　５　　接触者検診 （Ｔ８－１０）</t>
  </si>
  <si>
    <t>　６　　管理検診（Ｔ８－１１）</t>
  </si>
  <si>
    <t>　７　　結核対策（Ｔ８－１２）</t>
  </si>
  <si>
    <t>　８　　家庭訪問状況（結核の訪問状況）（Ｔ８－１３）</t>
  </si>
  <si>
    <t>（平成26年度）</t>
  </si>
  <si>
    <t>結核重点地域対策事業</t>
  </si>
  <si>
    <t>事例１４</t>
  </si>
  <si>
    <t>事例１５</t>
  </si>
  <si>
    <t>事例１６</t>
  </si>
  <si>
    <t>事例１７</t>
  </si>
  <si>
    <t>事例１８</t>
  </si>
  <si>
    <t>事例１９</t>
  </si>
  <si>
    <t>事例２０</t>
  </si>
  <si>
    <t>事例２１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</si>
</sst>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"/>
    <numFmt numFmtId="180" formatCode="0;\-0;\-#"/>
    <numFmt numFmtId="181" formatCode="0.0;\-0.0;\-#"/>
    <numFmt numFmtId="182" formatCode="0_);[Red]\(0\)"/>
    <numFmt numFmtId="183" formatCode="0_ "/>
    <numFmt numFmtId="184" formatCode="0.0_);[Red]\(0.0\)"/>
    <numFmt numFmtId="185" formatCode="0.0_ "/>
  </numFmts>
  <fonts count="50">
    <font>
      <sz val="8.1"/>
      <name val="ＭＳ 明朝"/>
      <family val="1"/>
    </font>
    <font>
      <sz val="11"/>
      <name val="ＭＳ Ｐゴシック"/>
      <family val="3"/>
    </font>
    <font>
      <u val="single"/>
      <sz val="10.3"/>
      <color indexed="12"/>
      <name val="ＭＳ 明朝"/>
      <family val="1"/>
    </font>
    <font>
      <u val="single"/>
      <sz val="10.3"/>
      <color indexed="36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9.55"/>
      <name val="ＭＳ Ｐゴシック"/>
      <family val="3"/>
    </font>
    <font>
      <sz val="10"/>
      <name val="ＭＳ Ｐゴシック"/>
      <family val="3"/>
    </font>
    <font>
      <sz val="9.4"/>
      <name val="ＭＳ ゴシック"/>
      <family val="3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thin"/>
      <top style="medium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thin">
        <color indexed="8"/>
      </right>
      <top style="medium"/>
      <bottom style="double"/>
    </border>
    <border>
      <left style="medium"/>
      <right>
        <color indexed="63"/>
      </right>
      <top style="medium">
        <color indexed="8"/>
      </top>
      <bottom style="double"/>
    </border>
    <border>
      <left style="thin">
        <color indexed="8"/>
      </left>
      <right>
        <color indexed="63"/>
      </right>
      <top style="medium">
        <color indexed="8"/>
      </top>
      <bottom style="double"/>
    </border>
    <border>
      <left style="thin">
        <color indexed="8"/>
      </left>
      <right style="thin">
        <color indexed="8"/>
      </right>
      <top style="medium">
        <color indexed="8"/>
      </top>
      <bottom style="double"/>
    </border>
    <border>
      <left style="thin">
        <color indexed="8"/>
      </left>
      <right style="medium"/>
      <top style="medium">
        <color indexed="8"/>
      </top>
      <bottom style="double"/>
    </border>
    <border>
      <left style="thin">
        <color indexed="8"/>
      </left>
      <right style="thin"/>
      <top style="medium"/>
      <bottom style="double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medium"/>
      <right>
        <color indexed="63"/>
      </right>
      <top style="double"/>
      <bottom style="double"/>
    </border>
    <border>
      <left style="thin">
        <color indexed="8"/>
      </left>
      <right style="medium"/>
      <top style="double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 style="double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 style="thin"/>
      <top style="thin">
        <color indexed="8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08"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1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left"/>
    </xf>
    <xf numFmtId="178" fontId="1" fillId="0" borderId="10" xfId="0" applyNumberFormat="1" applyFont="1" applyFill="1" applyBorder="1" applyAlignment="1">
      <alignment horizontal="right" vertical="center"/>
    </xf>
    <xf numFmtId="178" fontId="1" fillId="0" borderId="11" xfId="0" applyNumberFormat="1" applyFont="1" applyFill="1" applyBorder="1" applyAlignment="1">
      <alignment horizontal="right" vertical="center"/>
    </xf>
    <xf numFmtId="179" fontId="1" fillId="0" borderId="12" xfId="0" applyNumberFormat="1" applyFont="1" applyFill="1" applyBorder="1" applyAlignment="1">
      <alignment horizontal="right" vertical="center"/>
    </xf>
    <xf numFmtId="178" fontId="1" fillId="0" borderId="11" xfId="0" applyNumberFormat="1" applyFont="1" applyFill="1" applyBorder="1" applyAlignment="1" applyProtection="1">
      <alignment horizontal="right" vertical="center"/>
      <protection locked="0"/>
    </xf>
    <xf numFmtId="178" fontId="1" fillId="0" borderId="13" xfId="0" applyNumberFormat="1" applyFont="1" applyFill="1" applyBorder="1" applyAlignment="1">
      <alignment horizontal="right" vertical="center"/>
    </xf>
    <xf numFmtId="178" fontId="1" fillId="0" borderId="14" xfId="0" applyNumberFormat="1" applyFont="1" applyFill="1" applyBorder="1" applyAlignment="1">
      <alignment horizontal="right" vertical="center"/>
    </xf>
    <xf numFmtId="179" fontId="1" fillId="0" borderId="15" xfId="0" applyNumberFormat="1" applyFont="1" applyFill="1" applyBorder="1" applyAlignment="1">
      <alignment horizontal="right" vertical="center"/>
    </xf>
    <xf numFmtId="178" fontId="1" fillId="0" borderId="14" xfId="0" applyNumberFormat="1" applyFont="1" applyFill="1" applyBorder="1" applyAlignment="1" applyProtection="1">
      <alignment horizontal="right" vertical="center"/>
      <protection locked="0"/>
    </xf>
    <xf numFmtId="178" fontId="1" fillId="0" borderId="16" xfId="0" applyNumberFormat="1" applyFont="1" applyFill="1" applyBorder="1" applyAlignment="1" applyProtection="1">
      <alignment horizontal="right" vertical="center"/>
      <protection locked="0"/>
    </xf>
    <xf numFmtId="178" fontId="1" fillId="0" borderId="17" xfId="0" applyNumberFormat="1" applyFont="1" applyFill="1" applyBorder="1" applyAlignment="1" applyProtection="1">
      <alignment horizontal="right" vertical="center"/>
      <protection locked="0"/>
    </xf>
    <xf numFmtId="179" fontId="1" fillId="0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11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shrinkToFit="1"/>
    </xf>
    <xf numFmtId="178" fontId="1" fillId="0" borderId="20" xfId="0" applyNumberFormat="1" applyFont="1" applyFill="1" applyBorder="1" applyAlignment="1">
      <alignment horizontal="right" vertical="center"/>
    </xf>
    <xf numFmtId="178" fontId="1" fillId="0" borderId="21" xfId="0" applyNumberFormat="1" applyFont="1" applyFill="1" applyBorder="1" applyAlignment="1">
      <alignment horizontal="right" vertical="center"/>
    </xf>
    <xf numFmtId="178" fontId="1" fillId="0" borderId="22" xfId="0" applyNumberFormat="1" applyFont="1" applyFill="1" applyBorder="1" applyAlignment="1">
      <alignment horizontal="right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1" fontId="1" fillId="0" borderId="25" xfId="0" applyNumberFormat="1" applyFont="1" applyFill="1" applyBorder="1" applyAlignment="1">
      <alignment vertical="center"/>
    </xf>
    <xf numFmtId="41" fontId="1" fillId="0" borderId="26" xfId="0" applyNumberFormat="1" applyFont="1" applyFill="1" applyBorder="1" applyAlignment="1">
      <alignment vertical="center"/>
    </xf>
    <xf numFmtId="41" fontId="1" fillId="0" borderId="19" xfId="0" applyNumberFormat="1" applyFont="1" applyFill="1" applyBorder="1" applyAlignment="1">
      <alignment vertical="center"/>
    </xf>
    <xf numFmtId="41" fontId="1" fillId="0" borderId="27" xfId="0" applyNumberFormat="1" applyFont="1" applyFill="1" applyBorder="1" applyAlignment="1">
      <alignment vertical="center"/>
    </xf>
    <xf numFmtId="180" fontId="1" fillId="0" borderId="11" xfId="0" applyNumberFormat="1" applyFont="1" applyFill="1" applyBorder="1" applyAlignment="1">
      <alignment horizontal="right" vertical="center"/>
    </xf>
    <xf numFmtId="180" fontId="1" fillId="0" borderId="14" xfId="0" applyNumberFormat="1" applyFont="1" applyFill="1" applyBorder="1" applyAlignment="1">
      <alignment horizontal="right" vertical="center"/>
    </xf>
    <xf numFmtId="180" fontId="1" fillId="0" borderId="28" xfId="0" applyNumberFormat="1" applyFont="1" applyFill="1" applyBorder="1" applyAlignment="1">
      <alignment horizontal="right" vertical="center"/>
    </xf>
    <xf numFmtId="181" fontId="1" fillId="0" borderId="14" xfId="0" applyNumberFormat="1" applyFont="1" applyFill="1" applyBorder="1" applyAlignment="1">
      <alignment horizontal="right" vertical="center"/>
    </xf>
    <xf numFmtId="181" fontId="1" fillId="0" borderId="29" xfId="0" applyNumberFormat="1" applyFont="1" applyFill="1" applyBorder="1" applyAlignment="1">
      <alignment horizontal="right" vertical="center"/>
    </xf>
    <xf numFmtId="180" fontId="1" fillId="0" borderId="30" xfId="0" applyNumberFormat="1" applyFont="1" applyFill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41" fontId="1" fillId="0" borderId="31" xfId="0" applyNumberFormat="1" applyFont="1" applyFill="1" applyBorder="1" applyAlignment="1">
      <alignment vertical="center"/>
    </xf>
    <xf numFmtId="41" fontId="1" fillId="0" borderId="32" xfId="0" applyNumberFormat="1" applyFont="1" applyFill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80" fontId="1" fillId="0" borderId="13" xfId="0" applyNumberFormat="1" applyFont="1" applyFill="1" applyBorder="1" applyAlignment="1">
      <alignment horizontal="right" vertical="center"/>
    </xf>
    <xf numFmtId="3" fontId="1" fillId="0" borderId="34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178" fontId="1" fillId="0" borderId="37" xfId="0" applyNumberFormat="1" applyFont="1" applyBorder="1" applyAlignment="1">
      <alignment horizontal="right" vertical="center"/>
    </xf>
    <xf numFmtId="178" fontId="1" fillId="0" borderId="38" xfId="0" applyNumberFormat="1" applyFont="1" applyBorder="1" applyAlignment="1">
      <alignment horizontal="right" vertical="center"/>
    </xf>
    <xf numFmtId="179" fontId="1" fillId="0" borderId="39" xfId="0" applyNumberFormat="1" applyFont="1" applyBorder="1" applyAlignment="1">
      <alignment horizontal="right" vertical="center"/>
    </xf>
    <xf numFmtId="180" fontId="1" fillId="0" borderId="40" xfId="0" applyNumberFormat="1" applyFont="1" applyBorder="1" applyAlignment="1">
      <alignment horizontal="right" vertical="center"/>
    </xf>
    <xf numFmtId="180" fontId="1" fillId="0" borderId="41" xfId="0" applyNumberFormat="1" applyFont="1" applyBorder="1" applyAlignment="1">
      <alignment horizontal="right" vertical="center"/>
    </xf>
    <xf numFmtId="181" fontId="1" fillId="0" borderId="42" xfId="0" applyNumberFormat="1" applyFont="1" applyBorder="1" applyAlignment="1">
      <alignment horizontal="right" vertical="center"/>
    </xf>
    <xf numFmtId="180" fontId="1" fillId="0" borderId="43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178" fontId="1" fillId="0" borderId="44" xfId="0" applyNumberFormat="1" applyFont="1" applyBorder="1" applyAlignment="1">
      <alignment horizontal="right" vertical="center"/>
    </xf>
    <xf numFmtId="178" fontId="1" fillId="0" borderId="45" xfId="0" applyNumberFormat="1" applyFont="1" applyFill="1" applyBorder="1" applyAlignment="1">
      <alignment horizontal="right" vertical="center"/>
    </xf>
    <xf numFmtId="178" fontId="1" fillId="0" borderId="46" xfId="0" applyNumberFormat="1" applyFont="1" applyFill="1" applyBorder="1" applyAlignment="1">
      <alignment horizontal="right" vertical="center"/>
    </xf>
    <xf numFmtId="178" fontId="1" fillId="0" borderId="47" xfId="0" applyNumberFormat="1" applyFont="1" applyFill="1" applyBorder="1" applyAlignment="1" applyProtection="1">
      <alignment horizontal="right" vertical="center"/>
      <protection locked="0"/>
    </xf>
    <xf numFmtId="178" fontId="1" fillId="0" borderId="48" xfId="0" applyNumberFormat="1" applyFont="1" applyFill="1" applyBorder="1" applyAlignment="1">
      <alignment horizontal="right" vertical="center"/>
    </xf>
    <xf numFmtId="178" fontId="1" fillId="0" borderId="49" xfId="0" applyNumberFormat="1" applyFont="1" applyFill="1" applyBorder="1" applyAlignment="1">
      <alignment horizontal="right" vertical="center"/>
    </xf>
    <xf numFmtId="178" fontId="1" fillId="0" borderId="50" xfId="0" applyNumberFormat="1" applyFont="1" applyFill="1" applyBorder="1" applyAlignment="1">
      <alignment horizontal="right" vertical="center"/>
    </xf>
    <xf numFmtId="178" fontId="1" fillId="0" borderId="51" xfId="0" applyNumberFormat="1" applyFont="1" applyFill="1" applyBorder="1" applyAlignment="1">
      <alignment horizontal="right" vertical="center"/>
    </xf>
    <xf numFmtId="178" fontId="1" fillId="0" borderId="52" xfId="0" applyNumberFormat="1" applyFont="1" applyFill="1" applyBorder="1" applyAlignment="1" applyProtection="1">
      <alignment horizontal="right" vertical="center"/>
      <protection locked="0"/>
    </xf>
    <xf numFmtId="179" fontId="1" fillId="0" borderId="50" xfId="0" applyNumberFormat="1" applyFont="1" applyFill="1" applyBorder="1" applyAlignment="1">
      <alignment horizontal="right" vertical="center"/>
    </xf>
    <xf numFmtId="179" fontId="1" fillId="0" borderId="53" xfId="0" applyNumberFormat="1" applyFont="1" applyFill="1" applyBorder="1" applyAlignment="1">
      <alignment horizontal="right" vertical="center"/>
    </xf>
    <xf numFmtId="179" fontId="1" fillId="0" borderId="54" xfId="0" applyNumberFormat="1" applyFont="1" applyFill="1" applyBorder="1" applyAlignment="1" applyProtection="1">
      <alignment horizontal="right" vertical="center"/>
      <protection locked="0"/>
    </xf>
    <xf numFmtId="178" fontId="1" fillId="0" borderId="51" xfId="0" applyNumberFormat="1" applyFont="1" applyBorder="1" applyAlignment="1">
      <alignment horizontal="right" vertical="center"/>
    </xf>
    <xf numFmtId="3" fontId="47" fillId="0" borderId="0" xfId="0" applyNumberFormat="1" applyFont="1" applyAlignment="1">
      <alignment horizontal="right"/>
    </xf>
    <xf numFmtId="3" fontId="1" fillId="0" borderId="55" xfId="0" applyNumberFormat="1" applyFont="1" applyBorder="1" applyAlignment="1">
      <alignment horizontal="center" vertical="center" shrinkToFit="1"/>
    </xf>
    <xf numFmtId="3" fontId="1" fillId="0" borderId="56" xfId="0" applyNumberFormat="1" applyFont="1" applyBorder="1" applyAlignment="1">
      <alignment horizontal="center" vertical="center" shrinkToFit="1"/>
    </xf>
    <xf numFmtId="3" fontId="1" fillId="0" borderId="57" xfId="0" applyNumberFormat="1" applyFont="1" applyBorder="1" applyAlignment="1">
      <alignment horizontal="center" vertical="center" shrinkToFit="1"/>
    </xf>
    <xf numFmtId="3" fontId="1" fillId="0" borderId="58" xfId="0" applyNumberFormat="1" applyFont="1" applyBorder="1" applyAlignment="1">
      <alignment horizontal="center" vertical="center" shrinkToFit="1"/>
    </xf>
    <xf numFmtId="3" fontId="1" fillId="0" borderId="59" xfId="0" applyNumberFormat="1" applyFont="1" applyBorder="1" applyAlignment="1">
      <alignment horizontal="center" vertical="center" shrinkToFit="1"/>
    </xf>
    <xf numFmtId="3" fontId="1" fillId="0" borderId="60" xfId="0" applyNumberFormat="1" applyFont="1" applyBorder="1" applyAlignment="1">
      <alignment horizontal="center" vertical="center" shrinkToFit="1"/>
    </xf>
    <xf numFmtId="178" fontId="1" fillId="0" borderId="61" xfId="0" applyNumberFormat="1" applyFont="1" applyFill="1" applyBorder="1" applyAlignment="1">
      <alignment horizontal="right" vertical="center"/>
    </xf>
    <xf numFmtId="178" fontId="1" fillId="0" borderId="62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/>
    </xf>
    <xf numFmtId="178" fontId="1" fillId="0" borderId="63" xfId="0" applyNumberFormat="1" applyFont="1" applyFill="1" applyBorder="1" applyAlignment="1" applyProtection="1">
      <alignment horizontal="right" vertical="center"/>
      <protection locked="0"/>
    </xf>
    <xf numFmtId="178" fontId="1" fillId="0" borderId="46" xfId="0" applyNumberFormat="1" applyFont="1" applyFill="1" applyBorder="1" applyAlignment="1" applyProtection="1">
      <alignment horizontal="right" vertical="center"/>
      <protection locked="0"/>
    </xf>
    <xf numFmtId="3" fontId="4" fillId="0" borderId="64" xfId="0" applyNumberFormat="1" applyFont="1" applyBorder="1" applyAlignment="1">
      <alignment/>
    </xf>
    <xf numFmtId="3" fontId="4" fillId="0" borderId="65" xfId="0" applyNumberFormat="1" applyFon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178" fontId="1" fillId="0" borderId="68" xfId="0" applyNumberFormat="1" applyFont="1" applyFill="1" applyBorder="1" applyAlignment="1" applyProtection="1">
      <alignment horizontal="right" vertical="center"/>
      <protection locked="0"/>
    </xf>
    <xf numFmtId="3" fontId="1" fillId="0" borderId="69" xfId="0" applyNumberFormat="1" applyFont="1" applyBorder="1" applyAlignment="1">
      <alignment horizontal="center" vertical="center"/>
    </xf>
    <xf numFmtId="178" fontId="1" fillId="0" borderId="70" xfId="0" applyNumberFormat="1" applyFont="1" applyFill="1" applyBorder="1" applyAlignment="1" applyProtection="1">
      <alignment horizontal="right" vertical="center"/>
      <protection locked="0"/>
    </xf>
    <xf numFmtId="178" fontId="1" fillId="0" borderId="71" xfId="0" applyNumberFormat="1" applyFont="1" applyFill="1" applyBorder="1" applyAlignment="1" applyProtection="1">
      <alignment horizontal="right" vertical="center"/>
      <protection locked="0"/>
    </xf>
    <xf numFmtId="178" fontId="1" fillId="0" borderId="72" xfId="0" applyNumberFormat="1" applyFont="1" applyFill="1" applyBorder="1" applyAlignment="1" applyProtection="1">
      <alignment horizontal="right" vertical="center"/>
      <protection locked="0"/>
    </xf>
    <xf numFmtId="178" fontId="1" fillId="0" borderId="73" xfId="0" applyNumberFormat="1" applyFont="1" applyBorder="1" applyAlignment="1">
      <alignment horizontal="right" vertical="center"/>
    </xf>
    <xf numFmtId="3" fontId="1" fillId="0" borderId="74" xfId="0" applyNumberFormat="1" applyFont="1" applyBorder="1" applyAlignment="1">
      <alignment/>
    </xf>
    <xf numFmtId="3" fontId="1" fillId="0" borderId="75" xfId="0" applyNumberFormat="1" applyFont="1" applyBorder="1" applyAlignment="1">
      <alignment/>
    </xf>
    <xf numFmtId="182" fontId="1" fillId="0" borderId="76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78" fontId="1" fillId="0" borderId="45" xfId="0" applyNumberFormat="1" applyFont="1" applyFill="1" applyBorder="1" applyAlignment="1" applyProtection="1">
      <alignment horizontal="right" vertical="center"/>
      <protection locked="0"/>
    </xf>
    <xf numFmtId="178" fontId="1" fillId="0" borderId="77" xfId="0" applyNumberFormat="1" applyFont="1" applyBorder="1" applyAlignment="1">
      <alignment horizontal="right" vertical="center"/>
    </xf>
    <xf numFmtId="178" fontId="1" fillId="0" borderId="78" xfId="0" applyNumberFormat="1" applyFont="1" applyBorder="1" applyAlignment="1">
      <alignment horizontal="right" vertical="center"/>
    </xf>
    <xf numFmtId="178" fontId="1" fillId="0" borderId="79" xfId="0" applyNumberFormat="1" applyFont="1" applyFill="1" applyBorder="1" applyAlignment="1">
      <alignment horizontal="right" vertical="center"/>
    </xf>
    <xf numFmtId="178" fontId="1" fillId="0" borderId="80" xfId="0" applyNumberFormat="1" applyFont="1" applyFill="1" applyBorder="1" applyAlignment="1" applyProtection="1">
      <alignment horizontal="right" vertical="center"/>
      <protection locked="0"/>
    </xf>
    <xf numFmtId="178" fontId="1" fillId="0" borderId="81" xfId="0" applyNumberFormat="1" applyFont="1" applyFill="1" applyBorder="1" applyAlignment="1">
      <alignment horizontal="right" vertical="center"/>
    </xf>
    <xf numFmtId="178" fontId="1" fillId="0" borderId="28" xfId="0" applyNumberFormat="1" applyFont="1" applyFill="1" applyBorder="1" applyAlignment="1" applyProtection="1">
      <alignment horizontal="right" vertical="center"/>
      <protection locked="0"/>
    </xf>
    <xf numFmtId="178" fontId="1" fillId="0" borderId="67" xfId="0" applyNumberFormat="1" applyFont="1" applyFill="1" applyBorder="1" applyAlignment="1" applyProtection="1">
      <alignment horizontal="right" vertical="center"/>
      <protection locked="0"/>
    </xf>
    <xf numFmtId="178" fontId="1" fillId="0" borderId="82" xfId="0" applyNumberFormat="1" applyFont="1" applyFill="1" applyBorder="1" applyAlignment="1" applyProtection="1">
      <alignment horizontal="right" vertical="center"/>
      <protection locked="0"/>
    </xf>
    <xf numFmtId="178" fontId="1" fillId="0" borderId="83" xfId="0" applyNumberFormat="1" applyFont="1" applyFill="1" applyBorder="1" applyAlignment="1" applyProtection="1">
      <alignment horizontal="right" vertical="center"/>
      <protection locked="0"/>
    </xf>
    <xf numFmtId="178" fontId="1" fillId="0" borderId="84" xfId="0" applyNumberFormat="1" applyFont="1" applyFill="1" applyBorder="1" applyAlignment="1" applyProtection="1">
      <alignment horizontal="right" vertical="center"/>
      <protection locked="0"/>
    </xf>
    <xf numFmtId="178" fontId="1" fillId="0" borderId="85" xfId="0" applyNumberFormat="1" applyFont="1" applyFill="1" applyBorder="1" applyAlignment="1" applyProtection="1">
      <alignment horizontal="right" vertical="center"/>
      <protection locked="0"/>
    </xf>
    <xf numFmtId="178" fontId="1" fillId="0" borderId="86" xfId="0" applyNumberFormat="1" applyFont="1" applyFill="1" applyBorder="1" applyAlignment="1" applyProtection="1">
      <alignment horizontal="right" vertical="center"/>
      <protection locked="0"/>
    </xf>
    <xf numFmtId="178" fontId="1" fillId="0" borderId="87" xfId="0" applyNumberFormat="1" applyFont="1" applyFill="1" applyBorder="1" applyAlignment="1" applyProtection="1">
      <alignment horizontal="right" vertical="center"/>
      <protection locked="0"/>
    </xf>
    <xf numFmtId="178" fontId="1" fillId="0" borderId="88" xfId="0" applyNumberFormat="1" applyFont="1" applyFill="1" applyBorder="1" applyAlignment="1" applyProtection="1">
      <alignment horizontal="right" vertical="center"/>
      <protection locked="0"/>
    </xf>
    <xf numFmtId="178" fontId="1" fillId="0" borderId="89" xfId="0" applyNumberFormat="1" applyFont="1" applyFill="1" applyBorder="1" applyAlignment="1" applyProtection="1">
      <alignment horizontal="right" vertical="center"/>
      <protection locked="0"/>
    </xf>
    <xf numFmtId="178" fontId="1" fillId="0" borderId="90" xfId="0" applyNumberFormat="1" applyFont="1" applyFill="1" applyBorder="1" applyAlignment="1" applyProtection="1">
      <alignment horizontal="right" vertical="center"/>
      <protection locked="0"/>
    </xf>
    <xf numFmtId="3" fontId="1" fillId="0" borderId="91" xfId="0" applyNumberFormat="1" applyFont="1" applyBorder="1" applyAlignment="1">
      <alignment horizontal="center" vertical="center"/>
    </xf>
    <xf numFmtId="3" fontId="1" fillId="0" borderId="92" xfId="0" applyNumberFormat="1" applyFont="1" applyBorder="1" applyAlignment="1">
      <alignment horizontal="center" vertical="center"/>
    </xf>
    <xf numFmtId="3" fontId="1" fillId="0" borderId="93" xfId="0" applyNumberFormat="1" applyFont="1" applyBorder="1" applyAlignment="1">
      <alignment horizontal="center" vertical="center"/>
    </xf>
    <xf numFmtId="182" fontId="1" fillId="0" borderId="94" xfId="0" applyNumberFormat="1" applyFont="1" applyBorder="1" applyAlignment="1">
      <alignment/>
    </xf>
    <xf numFmtId="182" fontId="1" fillId="0" borderId="95" xfId="0" applyNumberFormat="1" applyFont="1" applyBorder="1" applyAlignment="1">
      <alignment/>
    </xf>
    <xf numFmtId="182" fontId="1" fillId="0" borderId="96" xfId="0" applyNumberFormat="1" applyFont="1" applyBorder="1" applyAlignment="1">
      <alignment/>
    </xf>
    <xf numFmtId="182" fontId="1" fillId="0" borderId="97" xfId="0" applyNumberFormat="1" applyFont="1" applyBorder="1" applyAlignment="1">
      <alignment/>
    </xf>
    <xf numFmtId="182" fontId="1" fillId="0" borderId="98" xfId="0" applyNumberFormat="1" applyFont="1" applyBorder="1" applyAlignment="1">
      <alignment/>
    </xf>
    <xf numFmtId="179" fontId="1" fillId="0" borderId="99" xfId="0" applyNumberFormat="1" applyFont="1" applyFill="1" applyBorder="1" applyAlignment="1" applyProtection="1">
      <alignment horizontal="right" vertical="center"/>
      <protection locked="0"/>
    </xf>
    <xf numFmtId="179" fontId="1" fillId="0" borderId="100" xfId="0" applyNumberFormat="1" applyFont="1" applyFill="1" applyBorder="1" applyAlignment="1" applyProtection="1">
      <alignment horizontal="right" vertical="center"/>
      <protection locked="0"/>
    </xf>
    <xf numFmtId="3" fontId="48" fillId="0" borderId="0" xfId="0" applyNumberFormat="1" applyFont="1" applyAlignment="1">
      <alignment/>
    </xf>
    <xf numFmtId="0" fontId="1" fillId="0" borderId="63" xfId="0" applyNumberFormat="1" applyFont="1" applyFill="1" applyBorder="1" applyAlignment="1">
      <alignment horizontal="right" vertical="center"/>
    </xf>
    <xf numFmtId="183" fontId="1" fillId="0" borderId="101" xfId="0" applyNumberFormat="1" applyFont="1" applyFill="1" applyBorder="1" applyAlignment="1">
      <alignment horizontal="right" vertical="center"/>
    </xf>
    <xf numFmtId="3" fontId="1" fillId="0" borderId="102" xfId="0" applyNumberFormat="1" applyFont="1" applyBorder="1" applyAlignment="1" applyProtection="1">
      <alignment vertical="center"/>
      <protection locked="0"/>
    </xf>
    <xf numFmtId="3" fontId="1" fillId="0" borderId="103" xfId="0" applyNumberFormat="1" applyFont="1" applyBorder="1" applyAlignment="1" applyProtection="1">
      <alignment vertical="center"/>
      <protection locked="0"/>
    </xf>
    <xf numFmtId="183" fontId="1" fillId="0" borderId="103" xfId="0" applyNumberFormat="1" applyFont="1" applyBorder="1" applyAlignment="1" applyProtection="1">
      <alignment vertical="center"/>
      <protection locked="0"/>
    </xf>
    <xf numFmtId="3" fontId="1" fillId="0" borderId="69" xfId="0" applyNumberFormat="1" applyFont="1" applyBorder="1" applyAlignment="1" applyProtection="1">
      <alignment vertical="center"/>
      <protection locked="0"/>
    </xf>
    <xf numFmtId="3" fontId="1" fillId="0" borderId="103" xfId="0" applyNumberFormat="1" applyFont="1" applyBorder="1" applyAlignment="1">
      <alignment vertical="center"/>
    </xf>
    <xf numFmtId="3" fontId="8" fillId="0" borderId="104" xfId="0" applyNumberFormat="1" applyFont="1" applyBorder="1" applyAlignment="1">
      <alignment/>
    </xf>
    <xf numFmtId="178" fontId="1" fillId="0" borderId="36" xfId="0" applyNumberFormat="1" applyFont="1" applyBorder="1" applyAlignment="1">
      <alignment horizontal="right" vertical="center"/>
    </xf>
    <xf numFmtId="3" fontId="1" fillId="0" borderId="105" xfId="0" applyNumberFormat="1" applyFont="1" applyBorder="1" applyAlignment="1">
      <alignment horizontal="center" vertical="center"/>
    </xf>
    <xf numFmtId="178" fontId="1" fillId="0" borderId="106" xfId="0" applyNumberFormat="1" applyFont="1" applyFill="1" applyBorder="1" applyAlignment="1">
      <alignment horizontal="right" vertical="center"/>
    </xf>
    <xf numFmtId="178" fontId="1" fillId="0" borderId="107" xfId="0" applyNumberFormat="1" applyFont="1" applyFill="1" applyBorder="1" applyAlignment="1">
      <alignment horizontal="right" vertical="center"/>
    </xf>
    <xf numFmtId="179" fontId="1" fillId="0" borderId="108" xfId="0" applyNumberFormat="1" applyFont="1" applyFill="1" applyBorder="1" applyAlignment="1">
      <alignment horizontal="right" vertical="center"/>
    </xf>
    <xf numFmtId="183" fontId="1" fillId="0" borderId="109" xfId="0" applyNumberFormat="1" applyFont="1" applyFill="1" applyBorder="1" applyAlignment="1">
      <alignment horizontal="right" vertical="center"/>
    </xf>
    <xf numFmtId="178" fontId="1" fillId="0" borderId="110" xfId="0" applyNumberFormat="1" applyFont="1" applyFill="1" applyBorder="1" applyAlignment="1">
      <alignment horizontal="right" vertical="center"/>
    </xf>
    <xf numFmtId="178" fontId="1" fillId="0" borderId="111" xfId="0" applyNumberFormat="1" applyFont="1" applyFill="1" applyBorder="1" applyAlignment="1" applyProtection="1">
      <alignment horizontal="right" vertical="center"/>
      <protection locked="0"/>
    </xf>
    <xf numFmtId="178" fontId="1" fillId="0" borderId="111" xfId="0" applyNumberFormat="1" applyFont="1" applyFill="1" applyBorder="1" applyAlignment="1">
      <alignment horizontal="right" vertical="center"/>
    </xf>
    <xf numFmtId="178" fontId="1" fillId="0" borderId="107" xfId="0" applyNumberFormat="1" applyFont="1" applyFill="1" applyBorder="1" applyAlignment="1" applyProtection="1">
      <alignment horizontal="right" vertical="center"/>
      <protection locked="0"/>
    </xf>
    <xf numFmtId="178" fontId="1" fillId="0" borderId="112" xfId="0" applyNumberFormat="1" applyFont="1" applyFill="1" applyBorder="1" applyAlignment="1" applyProtection="1">
      <alignment horizontal="right" vertical="center"/>
      <protection locked="0"/>
    </xf>
    <xf numFmtId="3" fontId="1" fillId="0" borderId="113" xfId="0" applyNumberFormat="1" applyFont="1" applyBorder="1" applyAlignment="1">
      <alignment/>
    </xf>
    <xf numFmtId="178" fontId="1" fillId="0" borderId="37" xfId="0" applyNumberFormat="1" applyFont="1" applyFill="1" applyBorder="1" applyAlignment="1" applyProtection="1">
      <alignment horizontal="right" vertical="center"/>
      <protection locked="0"/>
    </xf>
    <xf numFmtId="178" fontId="1" fillId="0" borderId="38" xfId="0" applyNumberFormat="1" applyFont="1" applyFill="1" applyBorder="1" applyAlignment="1" applyProtection="1">
      <alignment horizontal="right" vertical="center"/>
      <protection locked="0"/>
    </xf>
    <xf numFmtId="178" fontId="1" fillId="0" borderId="77" xfId="0" applyNumberFormat="1" applyFont="1" applyFill="1" applyBorder="1" applyAlignment="1" applyProtection="1">
      <alignment horizontal="right" vertical="center"/>
      <protection locked="0"/>
    </xf>
    <xf numFmtId="178" fontId="1" fillId="0" borderId="78" xfId="0" applyNumberFormat="1" applyFont="1" applyFill="1" applyBorder="1" applyAlignment="1" applyProtection="1">
      <alignment horizontal="right" vertical="center"/>
      <protection locked="0"/>
    </xf>
    <xf numFmtId="182" fontId="1" fillId="0" borderId="73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 horizontal="right" vertical="center"/>
    </xf>
    <xf numFmtId="0" fontId="1" fillId="0" borderId="13" xfId="0" applyNumberFormat="1" applyFont="1" applyFill="1" applyBorder="1" applyAlignment="1">
      <alignment horizontal="right" vertical="center"/>
    </xf>
    <xf numFmtId="0" fontId="1" fillId="0" borderId="106" xfId="0" applyNumberFormat="1" applyFont="1" applyFill="1" applyBorder="1" applyAlignment="1">
      <alignment horizontal="right" vertical="center"/>
    </xf>
    <xf numFmtId="0" fontId="1" fillId="0" borderId="38" xfId="0" applyNumberFormat="1" applyFont="1" applyFill="1" applyBorder="1" applyAlignment="1" applyProtection="1">
      <alignment horizontal="right" vertical="center"/>
      <protection locked="0"/>
    </xf>
    <xf numFmtId="3" fontId="1" fillId="0" borderId="114" xfId="0" applyNumberFormat="1" applyFont="1" applyBorder="1" applyAlignment="1">
      <alignment horizontal="center" vertical="center"/>
    </xf>
    <xf numFmtId="3" fontId="1" fillId="0" borderId="115" xfId="0" applyNumberFormat="1" applyFont="1" applyBorder="1" applyAlignment="1">
      <alignment horizontal="center" vertical="center"/>
    </xf>
    <xf numFmtId="180" fontId="1" fillId="0" borderId="116" xfId="0" applyNumberFormat="1" applyFont="1" applyFill="1" applyBorder="1" applyAlignment="1">
      <alignment horizontal="right" vertical="center"/>
    </xf>
    <xf numFmtId="180" fontId="1" fillId="0" borderId="117" xfId="0" applyNumberFormat="1" applyFont="1" applyFill="1" applyBorder="1" applyAlignment="1">
      <alignment horizontal="right" vertical="center"/>
    </xf>
    <xf numFmtId="181" fontId="1" fillId="0" borderId="118" xfId="0" applyNumberFormat="1" applyFont="1" applyFill="1" applyBorder="1" applyAlignment="1">
      <alignment horizontal="right" vertical="center"/>
    </xf>
    <xf numFmtId="180" fontId="1" fillId="0" borderId="80" xfId="0" applyNumberFormat="1" applyFont="1" applyFill="1" applyBorder="1" applyAlignment="1">
      <alignment horizontal="right" vertical="center"/>
    </xf>
    <xf numFmtId="180" fontId="1" fillId="0" borderId="18" xfId="0" applyNumberFormat="1" applyFont="1" applyFill="1" applyBorder="1" applyAlignment="1">
      <alignment horizontal="right" vertical="center"/>
    </xf>
    <xf numFmtId="180" fontId="1" fillId="0" borderId="29" xfId="0" applyNumberFormat="1" applyFont="1" applyFill="1" applyBorder="1" applyAlignment="1">
      <alignment horizontal="right" vertical="center"/>
    </xf>
    <xf numFmtId="180" fontId="1" fillId="0" borderId="71" xfId="0" applyNumberFormat="1" applyFont="1" applyFill="1" applyBorder="1" applyAlignment="1">
      <alignment horizontal="right" vertical="center"/>
    </xf>
    <xf numFmtId="3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178" fontId="1" fillId="0" borderId="119" xfId="0" applyNumberFormat="1" applyFont="1" applyFill="1" applyBorder="1" applyAlignment="1" applyProtection="1">
      <alignment horizontal="right" vertical="center"/>
      <protection locked="0"/>
    </xf>
    <xf numFmtId="182" fontId="1" fillId="0" borderId="120" xfId="0" applyNumberFormat="1" applyFont="1" applyBorder="1" applyAlignment="1">
      <alignment/>
    </xf>
    <xf numFmtId="178" fontId="1" fillId="0" borderId="121" xfId="0" applyNumberFormat="1" applyFont="1" applyFill="1" applyBorder="1" applyAlignment="1">
      <alignment horizontal="right" vertical="center"/>
    </xf>
    <xf numFmtId="178" fontId="49" fillId="0" borderId="85" xfId="0" applyNumberFormat="1" applyFont="1" applyFill="1" applyBorder="1" applyAlignment="1" applyProtection="1">
      <alignment horizontal="right" vertical="center"/>
      <protection locked="0"/>
    </xf>
    <xf numFmtId="178" fontId="49" fillId="0" borderId="122" xfId="0" applyNumberFormat="1" applyFont="1" applyFill="1" applyBorder="1" applyAlignment="1" applyProtection="1">
      <alignment horizontal="right" vertical="center"/>
      <protection locked="0"/>
    </xf>
    <xf numFmtId="178" fontId="49" fillId="0" borderId="123" xfId="0" applyNumberFormat="1" applyFont="1" applyFill="1" applyBorder="1" applyAlignment="1" applyProtection="1">
      <alignment horizontal="right" vertical="center"/>
      <protection locked="0"/>
    </xf>
    <xf numFmtId="3" fontId="49" fillId="0" borderId="0" xfId="0" applyNumberFormat="1" applyFont="1" applyAlignment="1">
      <alignment/>
    </xf>
    <xf numFmtId="3" fontId="49" fillId="0" borderId="124" xfId="0" applyNumberFormat="1" applyFont="1" applyBorder="1" applyAlignment="1">
      <alignment/>
    </xf>
    <xf numFmtId="3" fontId="49" fillId="0" borderId="125" xfId="0" applyNumberFormat="1" applyFont="1" applyBorder="1" applyAlignment="1">
      <alignment/>
    </xf>
    <xf numFmtId="178" fontId="49" fillId="0" borderId="126" xfId="0" applyNumberFormat="1" applyFont="1" applyFill="1" applyBorder="1" applyAlignment="1" applyProtection="1">
      <alignment horizontal="right" vertical="center"/>
      <protection locked="0"/>
    </xf>
    <xf numFmtId="178" fontId="49" fillId="0" borderId="127" xfId="0" applyNumberFormat="1" applyFont="1" applyFill="1" applyBorder="1" applyAlignment="1" applyProtection="1">
      <alignment horizontal="right" vertical="center"/>
      <protection locked="0"/>
    </xf>
    <xf numFmtId="3" fontId="49" fillId="0" borderId="128" xfId="0" applyNumberFormat="1" applyFont="1" applyBorder="1" applyAlignment="1">
      <alignment/>
    </xf>
    <xf numFmtId="178" fontId="49" fillId="0" borderId="129" xfId="0" applyNumberFormat="1" applyFont="1" applyFill="1" applyBorder="1" applyAlignment="1" applyProtection="1">
      <alignment horizontal="right" vertical="center"/>
      <protection locked="0"/>
    </xf>
    <xf numFmtId="3" fontId="49" fillId="0" borderId="130" xfId="0" applyNumberFormat="1" applyFont="1" applyBorder="1" applyAlignment="1">
      <alignment/>
    </xf>
    <xf numFmtId="178" fontId="49" fillId="0" borderId="17" xfId="0" applyNumberFormat="1" applyFont="1" applyFill="1" applyBorder="1" applyAlignment="1" applyProtection="1">
      <alignment horizontal="right" vertical="center"/>
      <protection locked="0"/>
    </xf>
    <xf numFmtId="178" fontId="1" fillId="0" borderId="131" xfId="0" applyNumberFormat="1" applyFont="1" applyFill="1" applyBorder="1" applyAlignment="1" applyProtection="1">
      <alignment horizontal="right" vertical="center"/>
      <protection locked="0"/>
    </xf>
    <xf numFmtId="178" fontId="1" fillId="0" borderId="132" xfId="0" applyNumberFormat="1" applyFont="1" applyFill="1" applyBorder="1" applyAlignment="1" applyProtection="1">
      <alignment horizontal="right" vertical="center"/>
      <protection locked="0"/>
    </xf>
    <xf numFmtId="178" fontId="1" fillId="0" borderId="133" xfId="0" applyNumberFormat="1" applyFont="1" applyFill="1" applyBorder="1" applyAlignment="1" applyProtection="1">
      <alignment horizontal="right" vertical="center"/>
      <protection locked="0"/>
    </xf>
    <xf numFmtId="178" fontId="1" fillId="0" borderId="134" xfId="0" applyNumberFormat="1" applyFont="1" applyFill="1" applyBorder="1" applyAlignment="1" applyProtection="1">
      <alignment horizontal="right" vertical="center"/>
      <protection locked="0"/>
    </xf>
    <xf numFmtId="178" fontId="1" fillId="0" borderId="135" xfId="0" applyNumberFormat="1" applyFont="1" applyFill="1" applyBorder="1" applyAlignment="1" applyProtection="1">
      <alignment horizontal="right" vertical="center"/>
      <protection locked="0"/>
    </xf>
    <xf numFmtId="178" fontId="1" fillId="0" borderId="0" xfId="0" applyNumberFormat="1" applyFont="1" applyFill="1" applyBorder="1" applyAlignment="1" applyProtection="1">
      <alignment horizontal="right" vertical="center"/>
      <protection locked="0"/>
    </xf>
    <xf numFmtId="178" fontId="1" fillId="0" borderId="136" xfId="0" applyNumberFormat="1" applyFont="1" applyFill="1" applyBorder="1" applyAlignment="1" applyProtection="1">
      <alignment horizontal="right" vertical="center"/>
      <protection locked="0"/>
    </xf>
    <xf numFmtId="178" fontId="1" fillId="0" borderId="137" xfId="0" applyNumberFormat="1" applyFont="1" applyFill="1" applyBorder="1" applyAlignment="1" applyProtection="1">
      <alignment horizontal="right" vertical="center"/>
      <protection locked="0"/>
    </xf>
    <xf numFmtId="178" fontId="1" fillId="0" borderId="15" xfId="0" applyNumberFormat="1" applyFont="1" applyFill="1" applyBorder="1" applyAlignment="1" applyProtection="1">
      <alignment horizontal="right" vertical="center"/>
      <protection locked="0"/>
    </xf>
    <xf numFmtId="178" fontId="1" fillId="0" borderId="12" xfId="0" applyNumberFormat="1" applyFont="1" applyFill="1" applyBorder="1" applyAlignment="1" applyProtection="1">
      <alignment horizontal="right" vertical="center"/>
      <protection locked="0"/>
    </xf>
    <xf numFmtId="178" fontId="1" fillId="0" borderId="138" xfId="0" applyNumberFormat="1" applyFont="1" applyFill="1" applyBorder="1" applyAlignment="1" applyProtection="1">
      <alignment horizontal="right" vertical="center"/>
      <protection locked="0"/>
    </xf>
    <xf numFmtId="3" fontId="1" fillId="0" borderId="139" xfId="0" applyNumberFormat="1" applyFont="1" applyBorder="1" applyAlignment="1">
      <alignment horizontal="center" vertical="center"/>
    </xf>
    <xf numFmtId="3" fontId="1" fillId="0" borderId="140" xfId="0" applyNumberFormat="1" applyFont="1" applyBorder="1" applyAlignment="1">
      <alignment horizontal="center" vertical="center"/>
    </xf>
    <xf numFmtId="3" fontId="1" fillId="0" borderId="141" xfId="0" applyNumberFormat="1" applyFont="1" applyBorder="1" applyAlignment="1">
      <alignment horizontal="center" vertical="center"/>
    </xf>
    <xf numFmtId="3" fontId="1" fillId="0" borderId="142" xfId="0" applyNumberFormat="1" applyFont="1" applyBorder="1" applyAlignment="1">
      <alignment horizontal="center" vertical="center"/>
    </xf>
    <xf numFmtId="3" fontId="0" fillId="0" borderId="127" xfId="0" applyNumberFormat="1" applyBorder="1" applyAlignment="1">
      <alignment horizontal="center"/>
    </xf>
    <xf numFmtId="3" fontId="0" fillId="0" borderId="102" xfId="0" applyNumberFormat="1" applyBorder="1" applyAlignment="1">
      <alignment horizontal="center"/>
    </xf>
    <xf numFmtId="3" fontId="1" fillId="0" borderId="142" xfId="0" applyNumberFormat="1" applyFont="1" applyBorder="1" applyAlignment="1">
      <alignment horizontal="center" vertical="center" textRotation="255" wrapText="1"/>
    </xf>
    <xf numFmtId="3" fontId="1" fillId="0" borderId="127" xfId="0" applyNumberFormat="1" applyFont="1" applyBorder="1" applyAlignment="1">
      <alignment horizontal="center" vertical="center" textRotation="255" wrapText="1"/>
    </xf>
    <xf numFmtId="3" fontId="1" fillId="0" borderId="143" xfId="0" applyNumberFormat="1" applyFont="1" applyBorder="1" applyAlignment="1">
      <alignment horizontal="center" vertical="center" textRotation="255" wrapText="1"/>
    </xf>
    <xf numFmtId="3" fontId="1" fillId="0" borderId="144" xfId="0" applyNumberFormat="1" applyFont="1" applyBorder="1" applyAlignment="1">
      <alignment horizontal="center" vertical="center"/>
    </xf>
    <xf numFmtId="3" fontId="1" fillId="0" borderId="145" xfId="0" applyNumberFormat="1" applyFont="1" applyBorder="1" applyAlignment="1">
      <alignment horizontal="center" vertical="center"/>
    </xf>
    <xf numFmtId="3" fontId="1" fillId="0" borderId="102" xfId="0" applyNumberFormat="1" applyFont="1" applyBorder="1" applyAlignment="1">
      <alignment horizontal="center" vertical="center" textRotation="255" wrapText="1"/>
    </xf>
    <xf numFmtId="3" fontId="1" fillId="0" borderId="146" xfId="0" applyNumberFormat="1" applyFont="1" applyBorder="1" applyAlignment="1">
      <alignment horizontal="center" vertical="center" wrapText="1"/>
    </xf>
    <xf numFmtId="3" fontId="1" fillId="0" borderId="147" xfId="0" applyNumberFormat="1" applyFont="1" applyBorder="1" applyAlignment="1">
      <alignment horizontal="center" vertical="center" wrapText="1"/>
    </xf>
    <xf numFmtId="3" fontId="1" fillId="0" borderId="10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70" xfId="0" applyNumberFormat="1" applyFont="1" applyBorder="1" applyAlignment="1">
      <alignment horizontal="center" vertical="center" wrapText="1"/>
    </xf>
    <xf numFmtId="3" fontId="48" fillId="0" borderId="148" xfId="0" applyNumberFormat="1" applyFont="1" applyBorder="1" applyAlignment="1">
      <alignment horizontal="center" vertical="center"/>
    </xf>
    <xf numFmtId="3" fontId="48" fillId="0" borderId="95" xfId="0" applyNumberFormat="1" applyFont="1" applyBorder="1" applyAlignment="1">
      <alignment horizontal="center" vertical="center"/>
    </xf>
    <xf numFmtId="3" fontId="48" fillId="0" borderId="104" xfId="0" applyNumberFormat="1" applyFont="1" applyBorder="1" applyAlignment="1">
      <alignment horizontal="center" vertical="center"/>
    </xf>
    <xf numFmtId="3" fontId="47" fillId="0" borderId="149" xfId="0" applyNumberFormat="1" applyFont="1" applyBorder="1" applyAlignment="1">
      <alignment horizontal="center" vertical="center" wrapText="1"/>
    </xf>
    <xf numFmtId="3" fontId="47" fillId="0" borderId="74" xfId="0" applyNumberFormat="1" applyFont="1" applyBorder="1" applyAlignment="1">
      <alignment horizontal="center" vertical="center" wrapText="1"/>
    </xf>
    <xf numFmtId="3" fontId="47" fillId="0" borderId="76" xfId="0" applyNumberFormat="1" applyFont="1" applyBorder="1" applyAlignment="1">
      <alignment horizontal="center" vertical="center" wrapText="1"/>
    </xf>
    <xf numFmtId="3" fontId="1" fillId="0" borderId="150" xfId="0" applyNumberFormat="1" applyFont="1" applyBorder="1" applyAlignment="1">
      <alignment horizontal="center" vertical="center"/>
    </xf>
    <xf numFmtId="3" fontId="1" fillId="0" borderId="151" xfId="0" applyNumberFormat="1" applyFont="1" applyBorder="1" applyAlignment="1">
      <alignment horizontal="center" vertical="center"/>
    </xf>
    <xf numFmtId="3" fontId="1" fillId="0" borderId="152" xfId="0" applyNumberFormat="1" applyFont="1" applyBorder="1" applyAlignment="1">
      <alignment horizontal="center" vertical="center"/>
    </xf>
    <xf numFmtId="3" fontId="1" fillId="0" borderId="153" xfId="0" applyNumberFormat="1" applyFont="1" applyBorder="1" applyAlignment="1">
      <alignment horizontal="center" vertical="center"/>
    </xf>
    <xf numFmtId="3" fontId="1" fillId="0" borderId="154" xfId="0" applyNumberFormat="1" applyFont="1" applyBorder="1" applyAlignment="1">
      <alignment horizontal="center" vertical="center"/>
    </xf>
    <xf numFmtId="0" fontId="1" fillId="0" borderId="65" xfId="0" applyFont="1" applyBorder="1" applyAlignment="1">
      <alignment vertical="center"/>
    </xf>
    <xf numFmtId="3" fontId="0" fillId="0" borderId="148" xfId="0" applyNumberFormat="1" applyBorder="1" applyAlignment="1">
      <alignment vertical="center"/>
    </xf>
    <xf numFmtId="3" fontId="0" fillId="0" borderId="66" xfId="0" applyNumberFormat="1" applyBorder="1" applyAlignment="1">
      <alignment vertical="center"/>
    </xf>
    <xf numFmtId="3" fontId="0" fillId="0" borderId="95" xfId="0" applyNumberFormat="1" applyBorder="1" applyAlignment="1">
      <alignment vertical="center"/>
    </xf>
    <xf numFmtId="3" fontId="0" fillId="0" borderId="67" xfId="0" applyNumberFormat="1" applyBorder="1" applyAlignment="1">
      <alignment vertical="center"/>
    </xf>
    <xf numFmtId="3" fontId="0" fillId="0" borderId="104" xfId="0" applyNumberFormat="1" applyBorder="1" applyAlignment="1">
      <alignment vertical="center"/>
    </xf>
    <xf numFmtId="3" fontId="1" fillId="0" borderId="155" xfId="0" applyNumberFormat="1" applyFont="1" applyBorder="1" applyAlignment="1">
      <alignment horizontal="center" vertical="center"/>
    </xf>
    <xf numFmtId="3" fontId="1" fillId="0" borderId="15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71" xfId="0" applyNumberFormat="1" applyFont="1" applyBorder="1" applyAlignment="1">
      <alignment horizontal="center" vertical="center"/>
    </xf>
    <xf numFmtId="3" fontId="1" fillId="0" borderId="157" xfId="0" applyNumberFormat="1" applyFont="1" applyBorder="1" applyAlignment="1">
      <alignment horizontal="center" vertical="center"/>
    </xf>
    <xf numFmtId="3" fontId="0" fillId="0" borderId="158" xfId="0" applyNumberFormat="1" applyBorder="1" applyAlignment="1">
      <alignment horizontal="center"/>
    </xf>
    <xf numFmtId="3" fontId="0" fillId="0" borderId="159" xfId="0" applyNumberFormat="1" applyBorder="1" applyAlignment="1">
      <alignment horizontal="center"/>
    </xf>
    <xf numFmtId="3" fontId="1" fillId="0" borderId="157" xfId="0" applyNumberFormat="1" applyFont="1" applyBorder="1" applyAlignment="1">
      <alignment horizontal="center" vertical="center" wrapText="1"/>
    </xf>
    <xf numFmtId="3" fontId="0" fillId="0" borderId="158" xfId="0" applyNumberFormat="1" applyBorder="1" applyAlignment="1">
      <alignment horizontal="center" vertical="center" wrapText="1"/>
    </xf>
    <xf numFmtId="3" fontId="0" fillId="0" borderId="159" xfId="0" applyNumberFormat="1" applyBorder="1" applyAlignment="1">
      <alignment horizontal="center" vertical="center" wrapText="1"/>
    </xf>
    <xf numFmtId="3" fontId="47" fillId="0" borderId="108" xfId="0" applyNumberFormat="1" applyFont="1" applyBorder="1" applyAlignment="1">
      <alignment horizontal="center" vertical="center" wrapText="1"/>
    </xf>
    <xf numFmtId="3" fontId="0" fillId="0" borderId="147" xfId="0" applyNumberFormat="1" applyBorder="1" applyAlignment="1">
      <alignment horizontal="center" vertical="center" wrapText="1"/>
    </xf>
    <xf numFmtId="3" fontId="0" fillId="0" borderId="103" xfId="0" applyNumberFormat="1" applyBorder="1" applyAlignment="1">
      <alignment horizontal="center" vertical="center" wrapText="1"/>
    </xf>
    <xf numFmtId="3" fontId="1" fillId="0" borderId="160" xfId="0" applyNumberFormat="1" applyFont="1" applyBorder="1" applyAlignment="1">
      <alignment horizontal="center" vertical="center" wrapText="1"/>
    </xf>
    <xf numFmtId="3" fontId="0" fillId="0" borderId="161" xfId="0" applyNumberFormat="1" applyBorder="1" applyAlignment="1">
      <alignment horizontal="center" vertical="center" wrapText="1"/>
    </xf>
    <xf numFmtId="3" fontId="0" fillId="0" borderId="162" xfId="0" applyNumberFormat="1" applyBorder="1" applyAlignment="1">
      <alignment horizontal="center" vertical="center" wrapText="1"/>
    </xf>
    <xf numFmtId="0" fontId="1" fillId="0" borderId="33" xfId="0" applyFont="1" applyBorder="1" applyAlignment="1">
      <alignment vertical="center" wrapText="1"/>
    </xf>
    <xf numFmtId="0" fontId="1" fillId="0" borderId="69" xfId="0" applyFont="1" applyBorder="1" applyAlignment="1">
      <alignment vertical="center" wrapText="1"/>
    </xf>
    <xf numFmtId="0" fontId="1" fillId="0" borderId="163" xfId="0" applyFont="1" applyBorder="1" applyAlignment="1">
      <alignment horizontal="center" vertical="center"/>
    </xf>
    <xf numFmtId="0" fontId="8" fillId="0" borderId="164" xfId="0" applyFont="1" applyBorder="1" applyAlignment="1">
      <alignment horizontal="center" vertical="center"/>
    </xf>
    <xf numFmtId="0" fontId="8" fillId="0" borderId="165" xfId="0" applyFont="1" applyBorder="1" applyAlignment="1">
      <alignment horizontal="center" vertical="center"/>
    </xf>
    <xf numFmtId="0" fontId="1" fillId="0" borderId="166" xfId="0" applyFont="1" applyBorder="1" applyAlignment="1">
      <alignment horizontal="center" vertical="center"/>
    </xf>
    <xf numFmtId="0" fontId="8" fillId="0" borderId="167" xfId="0" applyFont="1" applyBorder="1" applyAlignment="1">
      <alignment horizontal="center" vertical="center"/>
    </xf>
    <xf numFmtId="0" fontId="8" fillId="0" borderId="168" xfId="0" applyFont="1" applyBorder="1" applyAlignment="1">
      <alignment horizontal="center" vertical="center"/>
    </xf>
    <xf numFmtId="3" fontId="1" fillId="0" borderId="86" xfId="0" applyNumberFormat="1" applyFont="1" applyBorder="1" applyAlignment="1">
      <alignment horizontal="center" vertical="center" shrinkToFit="1"/>
    </xf>
    <xf numFmtId="3" fontId="8" fillId="0" borderId="82" xfId="0" applyNumberFormat="1" applyFont="1" applyBorder="1" applyAlignment="1">
      <alignment horizontal="center" vertical="center" shrinkToFit="1"/>
    </xf>
    <xf numFmtId="3" fontId="1" fillId="0" borderId="169" xfId="0" applyNumberFormat="1" applyFont="1" applyBorder="1" applyAlignment="1">
      <alignment horizontal="center" vertical="center"/>
    </xf>
    <xf numFmtId="3" fontId="1" fillId="0" borderId="170" xfId="0" applyNumberFormat="1" applyFont="1" applyBorder="1" applyAlignment="1">
      <alignment horizontal="center" vertical="center"/>
    </xf>
    <xf numFmtId="3" fontId="1" fillId="0" borderId="155" xfId="0" applyNumberFormat="1" applyFont="1" applyBorder="1" applyAlignment="1">
      <alignment horizontal="center" vertical="center" shrinkToFit="1"/>
    </xf>
    <xf numFmtId="3" fontId="1" fillId="0" borderId="156" xfId="0" applyNumberFormat="1" applyFont="1" applyBorder="1" applyAlignment="1">
      <alignment horizontal="center" vertical="center" shrinkToFi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171" xfId="0" applyNumberFormat="1" applyFont="1" applyBorder="1" applyAlignment="1">
      <alignment horizontal="center" vertical="center" wrapText="1"/>
    </xf>
    <xf numFmtId="0" fontId="1" fillId="0" borderId="172" xfId="0" applyFont="1" applyBorder="1" applyAlignment="1">
      <alignment horizontal="center" vertical="center" shrinkToFit="1"/>
    </xf>
    <xf numFmtId="3" fontId="8" fillId="0" borderId="173" xfId="0" applyNumberFormat="1" applyFont="1" applyBorder="1" applyAlignment="1">
      <alignment horizontal="center" vertical="center" shrinkToFit="1"/>
    </xf>
    <xf numFmtId="0" fontId="1" fillId="0" borderId="142" xfId="0" applyFont="1" applyBorder="1" applyAlignment="1">
      <alignment horizontal="center" vertical="center" wrapText="1"/>
    </xf>
    <xf numFmtId="3" fontId="8" fillId="0" borderId="102" xfId="0" applyNumberFormat="1" applyFont="1" applyBorder="1" applyAlignment="1">
      <alignment horizontal="center" vertical="center" wrapText="1"/>
    </xf>
    <xf numFmtId="3" fontId="1" fillId="0" borderId="140" xfId="0" applyNumberFormat="1" applyFont="1" applyBorder="1" applyAlignment="1">
      <alignment horizontal="center" vertical="center" shrinkToFit="1"/>
    </xf>
    <xf numFmtId="3" fontId="1" fillId="0" borderId="141" xfId="0" applyNumberFormat="1" applyFont="1" applyBorder="1" applyAlignment="1">
      <alignment horizontal="center" vertical="center" shrinkToFit="1"/>
    </xf>
    <xf numFmtId="3" fontId="1" fillId="0" borderId="174" xfId="0" applyNumberFormat="1" applyFont="1" applyBorder="1" applyAlignment="1">
      <alignment horizontal="center" vertical="center" wrapText="1"/>
    </xf>
    <xf numFmtId="3" fontId="1" fillId="0" borderId="61" xfId="0" applyNumberFormat="1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shrinkToFit="1"/>
    </xf>
    <xf numFmtId="3" fontId="8" fillId="0" borderId="120" xfId="0" applyNumberFormat="1" applyFont="1" applyBorder="1" applyAlignment="1">
      <alignment horizontal="center" vertical="center" shrinkToFit="1"/>
    </xf>
    <xf numFmtId="0" fontId="1" fillId="0" borderId="175" xfId="0" applyFont="1" applyBorder="1" applyAlignment="1">
      <alignment horizontal="center" vertical="center" shrinkToFit="1"/>
    </xf>
    <xf numFmtId="3" fontId="8" fillId="0" borderId="176" xfId="0" applyNumberFormat="1" applyFont="1" applyBorder="1" applyAlignment="1">
      <alignment horizontal="center" vertical="center" shrinkToFit="1"/>
    </xf>
    <xf numFmtId="0" fontId="10" fillId="0" borderId="65" xfId="0" applyFont="1" applyBorder="1" applyAlignment="1">
      <alignment vertical="center"/>
    </xf>
    <xf numFmtId="0" fontId="1" fillId="0" borderId="146" xfId="0" applyFont="1" applyBorder="1" applyAlignment="1">
      <alignment horizontal="center" vertical="center" wrapText="1"/>
    </xf>
    <xf numFmtId="0" fontId="1" fillId="0" borderId="103" xfId="0" applyFont="1" applyBorder="1" applyAlignment="1">
      <alignment horizontal="center" vertical="center" wrapText="1"/>
    </xf>
    <xf numFmtId="0" fontId="1" fillId="0" borderId="177" xfId="0" applyFont="1" applyBorder="1" applyAlignment="1">
      <alignment horizontal="center" vertical="center" shrinkToFit="1"/>
    </xf>
    <xf numFmtId="0" fontId="1" fillId="0" borderId="178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3" fontId="1" fillId="0" borderId="163" xfId="0" applyNumberFormat="1" applyFont="1" applyBorder="1" applyAlignment="1">
      <alignment horizontal="center" vertical="center" wrapText="1"/>
    </xf>
    <xf numFmtId="3" fontId="0" fillId="0" borderId="164" xfId="0" applyNumberFormat="1" applyBorder="1" applyAlignment="1">
      <alignment horizontal="center" vertical="center" wrapText="1"/>
    </xf>
    <xf numFmtId="3" fontId="0" fillId="0" borderId="179" xfId="0" applyNumberFormat="1" applyBorder="1" applyAlignment="1">
      <alignment horizontal="center" vertical="center" wrapText="1"/>
    </xf>
    <xf numFmtId="3" fontId="8" fillId="0" borderId="156" xfId="0" applyNumberFormat="1" applyFont="1" applyBorder="1" applyAlignment="1">
      <alignment horizontal="center" vertical="center" shrinkToFit="1"/>
    </xf>
    <xf numFmtId="3" fontId="1" fillId="0" borderId="65" xfId="0" applyNumberFormat="1" applyFont="1" applyBorder="1" applyAlignment="1">
      <alignment horizontal="center" vertical="center"/>
    </xf>
    <xf numFmtId="3" fontId="1" fillId="0" borderId="148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1" fillId="0" borderId="95" xfId="0" applyNumberFormat="1" applyFont="1" applyBorder="1" applyAlignment="1">
      <alignment horizontal="center" vertical="center"/>
    </xf>
    <xf numFmtId="3" fontId="1" fillId="0" borderId="180" xfId="0" applyNumberFormat="1" applyFont="1" applyBorder="1" applyAlignment="1">
      <alignment horizontal="center" vertical="center"/>
    </xf>
    <xf numFmtId="3" fontId="1" fillId="0" borderId="181" xfId="0" applyNumberFormat="1" applyFont="1" applyBorder="1" applyAlignment="1">
      <alignment horizontal="center" vertical="center"/>
    </xf>
    <xf numFmtId="0" fontId="1" fillId="0" borderId="182" xfId="0" applyFont="1" applyBorder="1" applyAlignment="1">
      <alignment horizontal="center" vertical="center" shrinkToFit="1"/>
    </xf>
    <xf numFmtId="0" fontId="8" fillId="0" borderId="84" xfId="0" applyFont="1" applyBorder="1" applyAlignment="1">
      <alignment horizontal="center" vertical="center" shrinkToFit="1"/>
    </xf>
    <xf numFmtId="0" fontId="8" fillId="0" borderId="183" xfId="0" applyFont="1" applyBorder="1" applyAlignment="1">
      <alignment horizontal="center" vertical="center" shrinkToFit="1"/>
    </xf>
    <xf numFmtId="3" fontId="1" fillId="0" borderId="184" xfId="0" applyNumberFormat="1" applyFont="1" applyBorder="1" applyAlignment="1">
      <alignment horizontal="center" vertical="center"/>
    </xf>
    <xf numFmtId="3" fontId="0" fillId="0" borderId="151" xfId="0" applyNumberFormat="1" applyBorder="1" applyAlignment="1">
      <alignment horizontal="center" vertical="center"/>
    </xf>
    <xf numFmtId="3" fontId="10" fillId="0" borderId="185" xfId="0" applyNumberFormat="1" applyFont="1" applyBorder="1" applyAlignment="1">
      <alignment horizontal="center" vertical="center" wrapText="1"/>
    </xf>
    <xf numFmtId="3" fontId="10" fillId="0" borderId="186" xfId="0" applyNumberFormat="1" applyFont="1" applyBorder="1" applyAlignment="1">
      <alignment horizontal="center" vertical="center" wrapText="1"/>
    </xf>
    <xf numFmtId="3" fontId="1" fillId="0" borderId="132" xfId="0" applyNumberFormat="1" applyFont="1" applyBorder="1" applyAlignment="1">
      <alignment horizontal="center" vertical="center" shrinkToFit="1"/>
    </xf>
    <xf numFmtId="3" fontId="1" fillId="0" borderId="187" xfId="0" applyNumberFormat="1" applyFont="1" applyBorder="1" applyAlignment="1">
      <alignment horizontal="center" vertical="center" shrinkToFit="1"/>
    </xf>
    <xf numFmtId="3" fontId="4" fillId="0" borderId="188" xfId="0" applyNumberFormat="1" applyFont="1" applyBorder="1" applyAlignment="1">
      <alignment horizontal="center" vertical="center" wrapText="1"/>
    </xf>
    <xf numFmtId="3" fontId="4" fillId="0" borderId="189" xfId="0" applyNumberFormat="1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shrinkToFit="1"/>
    </xf>
    <xf numFmtId="3" fontId="8" fillId="0" borderId="190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view="pageBreakPreview" zoomScale="75" zoomScaleSheetLayoutView="75" workbookViewId="0" topLeftCell="A1">
      <selection activeCell="U36" sqref="U36"/>
    </sheetView>
  </sheetViews>
  <sheetFormatPr defaultColWidth="6.7109375" defaultRowHeight="13.5" customHeight="1"/>
  <cols>
    <col min="1" max="1" width="8.00390625" style="1" customWidth="1"/>
    <col min="2" max="2" width="16.140625" style="0" customWidth="1"/>
    <col min="3" max="21" width="8.421875" style="1" customWidth="1"/>
    <col min="22" max="16384" width="6.7109375" style="1" customWidth="1"/>
  </cols>
  <sheetData>
    <row r="1" spans="1:15" ht="22.5" customHeight="1">
      <c r="A1" s="171" t="s">
        <v>75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3.5" customHeight="1">
      <c r="A2" s="7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2" ht="18" customHeight="1" thickBot="1">
      <c r="A3" s="4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s="132" t="s">
        <v>79</v>
      </c>
      <c r="V3" s="79"/>
    </row>
    <row r="4" spans="1:22" ht="18" customHeight="1" thickBot="1">
      <c r="A4" s="92"/>
      <c r="B4" s="218" t="s">
        <v>41</v>
      </c>
      <c r="C4" s="203" t="s">
        <v>0</v>
      </c>
      <c r="D4" s="239" t="s">
        <v>1</v>
      </c>
      <c r="E4" s="91"/>
      <c r="F4" s="242" t="s">
        <v>40</v>
      </c>
      <c r="G4" s="212" t="s">
        <v>46</v>
      </c>
      <c r="H4" s="215" t="s">
        <v>47</v>
      </c>
      <c r="I4" s="226" t="s">
        <v>39</v>
      </c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8"/>
      <c r="U4" s="221" t="s">
        <v>53</v>
      </c>
      <c r="V4" s="79"/>
    </row>
    <row r="5" spans="1:21" ht="18" customHeight="1">
      <c r="A5" s="93"/>
      <c r="B5" s="219"/>
      <c r="C5" s="204"/>
      <c r="D5" s="240"/>
      <c r="E5" s="245" t="s">
        <v>38</v>
      </c>
      <c r="F5" s="243"/>
      <c r="G5" s="213"/>
      <c r="H5" s="216"/>
      <c r="I5" s="200" t="s">
        <v>7</v>
      </c>
      <c r="J5" s="201"/>
      <c r="K5" s="201"/>
      <c r="L5" s="201"/>
      <c r="M5" s="202"/>
      <c r="N5" s="285" t="s">
        <v>49</v>
      </c>
      <c r="O5" s="248" t="s">
        <v>50</v>
      </c>
      <c r="P5" s="224" t="s">
        <v>51</v>
      </c>
      <c r="Q5" s="201"/>
      <c r="R5" s="201"/>
      <c r="S5" s="201"/>
      <c r="T5" s="225"/>
      <c r="U5" s="222"/>
    </row>
    <row r="6" spans="1:21" ht="22.5" customHeight="1">
      <c r="A6" s="93"/>
      <c r="B6" s="219"/>
      <c r="C6" s="204"/>
      <c r="D6" s="240"/>
      <c r="E6" s="246"/>
      <c r="F6" s="243"/>
      <c r="G6" s="213"/>
      <c r="H6" s="216"/>
      <c r="I6" s="261" t="s">
        <v>0</v>
      </c>
      <c r="J6" s="263" t="s">
        <v>28</v>
      </c>
      <c r="K6" s="235" t="s">
        <v>3</v>
      </c>
      <c r="L6" s="237" t="s">
        <v>4</v>
      </c>
      <c r="M6" s="265" t="s">
        <v>48</v>
      </c>
      <c r="N6" s="286"/>
      <c r="O6" s="249"/>
      <c r="P6" s="235" t="s">
        <v>52</v>
      </c>
      <c r="Q6" s="235" t="s">
        <v>3</v>
      </c>
      <c r="R6" s="263" t="s">
        <v>5</v>
      </c>
      <c r="S6" s="237" t="s">
        <v>4</v>
      </c>
      <c r="T6" s="259" t="s">
        <v>6</v>
      </c>
      <c r="U6" s="222"/>
    </row>
    <row r="7" spans="1:21" ht="36" customHeight="1" thickBot="1">
      <c r="A7" s="94"/>
      <c r="B7" s="220"/>
      <c r="C7" s="205"/>
      <c r="D7" s="241"/>
      <c r="E7" s="247"/>
      <c r="F7" s="244"/>
      <c r="G7" s="214"/>
      <c r="H7" s="217"/>
      <c r="I7" s="262"/>
      <c r="J7" s="264"/>
      <c r="K7" s="236"/>
      <c r="L7" s="238"/>
      <c r="M7" s="266"/>
      <c r="N7" s="287"/>
      <c r="O7" s="250"/>
      <c r="P7" s="236"/>
      <c r="Q7" s="236"/>
      <c r="R7" s="288"/>
      <c r="S7" s="238"/>
      <c r="T7" s="260"/>
      <c r="U7" s="223"/>
    </row>
    <row r="8" spans="1:21" ht="18" customHeight="1" thickBot="1">
      <c r="A8" s="206" t="s">
        <v>42</v>
      </c>
      <c r="B8" s="57" t="s">
        <v>36</v>
      </c>
      <c r="C8" s="58">
        <f>SUM(C9:C11)</f>
        <v>158</v>
      </c>
      <c r="D8" s="66">
        <f>SUM(D9:D11)</f>
        <v>156</v>
      </c>
      <c r="E8" s="58">
        <f>SUM(E9:E11)</f>
        <v>130</v>
      </c>
      <c r="F8" s="60">
        <f>IF(C8=0,0,ROUND(D8/C8*100,1))</f>
        <v>98.7</v>
      </c>
      <c r="G8" s="59">
        <f aca="true" t="shared" si="0" ref="G8:U8">SUM(G9:G11)</f>
        <v>3</v>
      </c>
      <c r="H8" s="141">
        <f t="shared" si="0"/>
        <v>1</v>
      </c>
      <c r="I8" s="106">
        <f t="shared" si="0"/>
        <v>6</v>
      </c>
      <c r="J8" s="59">
        <f t="shared" si="0"/>
        <v>4</v>
      </c>
      <c r="K8" s="59">
        <f t="shared" si="0"/>
        <v>5</v>
      </c>
      <c r="L8" s="59">
        <f t="shared" si="0"/>
        <v>1</v>
      </c>
      <c r="M8" s="66">
        <f t="shared" si="0"/>
        <v>0</v>
      </c>
      <c r="N8" s="78">
        <f t="shared" si="0"/>
        <v>74</v>
      </c>
      <c r="O8" s="78">
        <f t="shared" si="0"/>
        <v>0</v>
      </c>
      <c r="P8" s="59">
        <f t="shared" si="0"/>
        <v>41</v>
      </c>
      <c r="Q8" s="59">
        <f t="shared" si="0"/>
        <v>38</v>
      </c>
      <c r="R8" s="59">
        <f t="shared" si="0"/>
        <v>1</v>
      </c>
      <c r="S8" s="59">
        <f t="shared" si="0"/>
        <v>1</v>
      </c>
      <c r="T8" s="107">
        <f t="shared" si="0"/>
        <v>0</v>
      </c>
      <c r="U8" s="100">
        <f t="shared" si="0"/>
        <v>28</v>
      </c>
    </row>
    <row r="9" spans="1:21" ht="18" customHeight="1" thickTop="1">
      <c r="A9" s="207"/>
      <c r="B9" s="55" t="s">
        <v>56</v>
      </c>
      <c r="C9" s="8">
        <v>87</v>
      </c>
      <c r="D9" s="67">
        <v>85</v>
      </c>
      <c r="E9" s="8">
        <v>70</v>
      </c>
      <c r="F9" s="10">
        <f>IF(C9=0,0,ROUND(D9/C9*100,1))</f>
        <v>97.7</v>
      </c>
      <c r="G9" s="133">
        <v>3</v>
      </c>
      <c r="H9" s="158">
        <v>1</v>
      </c>
      <c r="I9" s="108">
        <v>2</v>
      </c>
      <c r="J9" s="11">
        <v>0</v>
      </c>
      <c r="K9" s="11">
        <v>1</v>
      </c>
      <c r="L9" s="9">
        <v>1</v>
      </c>
      <c r="M9" s="105">
        <v>0</v>
      </c>
      <c r="N9" s="89">
        <v>51</v>
      </c>
      <c r="O9" s="89">
        <v>0</v>
      </c>
      <c r="P9" s="11">
        <v>16</v>
      </c>
      <c r="Q9" s="11">
        <v>15</v>
      </c>
      <c r="R9" s="11">
        <v>0</v>
      </c>
      <c r="S9" s="9">
        <v>0</v>
      </c>
      <c r="T9" s="109">
        <v>0</v>
      </c>
      <c r="U9" s="101">
        <v>17</v>
      </c>
    </row>
    <row r="10" spans="1:21" ht="18" customHeight="1">
      <c r="A10" s="207"/>
      <c r="B10" s="56" t="s">
        <v>57</v>
      </c>
      <c r="C10" s="12">
        <v>20</v>
      </c>
      <c r="D10" s="68">
        <v>20</v>
      </c>
      <c r="E10" s="12">
        <v>15</v>
      </c>
      <c r="F10" s="14">
        <f>IF(C10=0,0,ROUND(D10/C10*100,1))</f>
        <v>100</v>
      </c>
      <c r="G10" s="134">
        <v>0</v>
      </c>
      <c r="H10" s="159">
        <v>0</v>
      </c>
      <c r="I10" s="110">
        <v>0</v>
      </c>
      <c r="J10" s="15">
        <v>0</v>
      </c>
      <c r="K10" s="15">
        <v>0</v>
      </c>
      <c r="L10" s="13">
        <v>0</v>
      </c>
      <c r="M10" s="15">
        <v>0</v>
      </c>
      <c r="N10" s="90">
        <v>15</v>
      </c>
      <c r="O10" s="15">
        <v>0</v>
      </c>
      <c r="P10" s="15">
        <v>0</v>
      </c>
      <c r="Q10" s="15">
        <v>0</v>
      </c>
      <c r="R10" s="11">
        <v>0</v>
      </c>
      <c r="S10" s="13">
        <v>0</v>
      </c>
      <c r="T10" s="111">
        <v>0</v>
      </c>
      <c r="U10" s="102">
        <v>5</v>
      </c>
    </row>
    <row r="11" spans="1:21" ht="18" customHeight="1" thickBot="1">
      <c r="A11" s="207"/>
      <c r="B11" s="142" t="s">
        <v>58</v>
      </c>
      <c r="C11" s="143">
        <v>51</v>
      </c>
      <c r="D11" s="144">
        <v>51</v>
      </c>
      <c r="E11" s="143">
        <v>45</v>
      </c>
      <c r="F11" s="145">
        <f>IF(C11=0,0,ROUND(D11/C11*100,1))</f>
        <v>100</v>
      </c>
      <c r="G11" s="146">
        <v>0</v>
      </c>
      <c r="H11" s="160">
        <v>0</v>
      </c>
      <c r="I11" s="147">
        <v>4</v>
      </c>
      <c r="J11" s="148">
        <v>4</v>
      </c>
      <c r="K11" s="148">
        <v>4</v>
      </c>
      <c r="L11" s="149">
        <v>0</v>
      </c>
      <c r="M11" s="148">
        <v>0</v>
      </c>
      <c r="N11" s="150">
        <v>8</v>
      </c>
      <c r="O11" s="148">
        <v>0</v>
      </c>
      <c r="P11" s="148">
        <v>25</v>
      </c>
      <c r="Q11" s="148">
        <v>23</v>
      </c>
      <c r="R11" s="16">
        <v>1</v>
      </c>
      <c r="S11" s="149">
        <v>1</v>
      </c>
      <c r="T11" s="151">
        <v>0</v>
      </c>
      <c r="U11" s="152">
        <v>6</v>
      </c>
    </row>
    <row r="12" spans="1:21" ht="18" customHeight="1" thickBot="1">
      <c r="A12" s="207"/>
      <c r="B12" s="57" t="s">
        <v>44</v>
      </c>
      <c r="C12" s="153">
        <v>10</v>
      </c>
      <c r="D12" s="154">
        <v>10</v>
      </c>
      <c r="E12" s="154">
        <v>5</v>
      </c>
      <c r="F12" s="154">
        <f>IF(C12=0,0,ROUND(D12/C12*100,1))</f>
        <v>100</v>
      </c>
      <c r="G12" s="154">
        <v>0</v>
      </c>
      <c r="H12" s="161">
        <v>0</v>
      </c>
      <c r="I12" s="155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4</v>
      </c>
      <c r="O12" s="154">
        <v>0</v>
      </c>
      <c r="P12" s="154">
        <v>1</v>
      </c>
      <c r="Q12" s="154">
        <v>1</v>
      </c>
      <c r="R12" s="154">
        <v>0</v>
      </c>
      <c r="S12" s="154">
        <v>0</v>
      </c>
      <c r="T12" s="156">
        <v>0</v>
      </c>
      <c r="U12" s="157">
        <v>5</v>
      </c>
    </row>
    <row r="13" spans="1:21" ht="18" customHeight="1" thickBot="1" thickTop="1">
      <c r="A13" s="211"/>
      <c r="B13" s="96" t="s">
        <v>45</v>
      </c>
      <c r="C13" s="97">
        <f>C8+C12</f>
        <v>168</v>
      </c>
      <c r="D13" s="98">
        <f>D8+D12</f>
        <v>166</v>
      </c>
      <c r="E13" s="98">
        <f>E8+E12</f>
        <v>135</v>
      </c>
      <c r="F13" s="98">
        <f>IF(C13=0,0,ROUND(D13/C13*100,1))</f>
        <v>98.8</v>
      </c>
      <c r="G13" s="98">
        <f aca="true" t="shared" si="1" ref="G13:U13">G8+G12</f>
        <v>3</v>
      </c>
      <c r="H13" s="98">
        <f t="shared" si="1"/>
        <v>1</v>
      </c>
      <c r="I13" s="112">
        <f t="shared" si="1"/>
        <v>6</v>
      </c>
      <c r="J13" s="98">
        <f t="shared" si="1"/>
        <v>4</v>
      </c>
      <c r="K13" s="98">
        <f t="shared" si="1"/>
        <v>5</v>
      </c>
      <c r="L13" s="98">
        <f t="shared" si="1"/>
        <v>1</v>
      </c>
      <c r="M13" s="98">
        <f t="shared" si="1"/>
        <v>0</v>
      </c>
      <c r="N13" s="98">
        <f t="shared" si="1"/>
        <v>78</v>
      </c>
      <c r="O13" s="98">
        <f t="shared" si="1"/>
        <v>0</v>
      </c>
      <c r="P13" s="98">
        <f t="shared" si="1"/>
        <v>42</v>
      </c>
      <c r="Q13" s="98">
        <f t="shared" si="1"/>
        <v>39</v>
      </c>
      <c r="R13" s="98">
        <f t="shared" si="1"/>
        <v>1</v>
      </c>
      <c r="S13" s="98">
        <f t="shared" si="1"/>
        <v>1</v>
      </c>
      <c r="T13" s="113">
        <f t="shared" si="1"/>
        <v>0</v>
      </c>
      <c r="U13" s="103">
        <f t="shared" si="1"/>
        <v>33</v>
      </c>
    </row>
    <row r="14" spans="1:21" ht="18" customHeight="1" thickBot="1">
      <c r="A14" s="206" t="s">
        <v>43</v>
      </c>
      <c r="B14" s="122" t="s">
        <v>36</v>
      </c>
      <c r="C14" s="70">
        <f>SUM(C15:C35)</f>
        <v>358</v>
      </c>
      <c r="D14" s="72">
        <f>SUM(D15:D35)</f>
        <v>349</v>
      </c>
      <c r="E14" s="73">
        <f>SUM(E15:E35)</f>
        <v>148</v>
      </c>
      <c r="F14" s="75">
        <f>IF(C14=0,0,ROUND(D14/C14*100,1))</f>
        <v>97.5</v>
      </c>
      <c r="G14" s="73">
        <f aca="true" t="shared" si="2" ref="G14:U14">SUM(G15:G35)</f>
        <v>0</v>
      </c>
      <c r="H14" s="73">
        <f t="shared" si="2"/>
        <v>0</v>
      </c>
      <c r="I14" s="73">
        <f t="shared" si="2"/>
        <v>0</v>
      </c>
      <c r="J14" s="73">
        <f t="shared" si="2"/>
        <v>0</v>
      </c>
      <c r="K14" s="73">
        <f t="shared" si="2"/>
        <v>0</v>
      </c>
      <c r="L14" s="73">
        <f t="shared" si="2"/>
        <v>0</v>
      </c>
      <c r="M14" s="73">
        <f t="shared" si="2"/>
        <v>0</v>
      </c>
      <c r="N14" s="73">
        <f t="shared" si="2"/>
        <v>113</v>
      </c>
      <c r="O14" s="72">
        <f t="shared" si="2"/>
        <v>0</v>
      </c>
      <c r="P14" s="73">
        <f t="shared" si="2"/>
        <v>55</v>
      </c>
      <c r="Q14" s="73">
        <f t="shared" si="2"/>
        <v>53</v>
      </c>
      <c r="R14" s="73">
        <f t="shared" si="2"/>
        <v>2</v>
      </c>
      <c r="S14" s="73">
        <f t="shared" si="2"/>
        <v>0</v>
      </c>
      <c r="T14" s="73">
        <f t="shared" si="2"/>
        <v>0</v>
      </c>
      <c r="U14" s="73">
        <f t="shared" si="2"/>
        <v>198</v>
      </c>
    </row>
    <row r="15" spans="1:21" ht="18" customHeight="1" thickTop="1">
      <c r="A15" s="207"/>
      <c r="B15" s="162" t="s">
        <v>62</v>
      </c>
      <c r="C15" s="71">
        <v>4</v>
      </c>
      <c r="D15" s="17">
        <v>4</v>
      </c>
      <c r="E15" s="176">
        <v>1</v>
      </c>
      <c r="F15" s="76">
        <f aca="true" t="shared" si="3" ref="F15:F35">IF(C15=0,0,ROUND(D15/C15*100,1))</f>
        <v>100</v>
      </c>
      <c r="G15" s="17">
        <v>0</v>
      </c>
      <c r="H15" s="117">
        <v>0</v>
      </c>
      <c r="I15" s="114">
        <v>0</v>
      </c>
      <c r="J15" s="69">
        <v>0</v>
      </c>
      <c r="K15" s="69">
        <v>0</v>
      </c>
      <c r="L15" s="69">
        <v>0</v>
      </c>
      <c r="M15" s="69">
        <v>0</v>
      </c>
      <c r="N15" s="189">
        <v>4</v>
      </c>
      <c r="O15" s="198">
        <v>0</v>
      </c>
      <c r="P15" s="191"/>
      <c r="Q15" s="16"/>
      <c r="R15" s="16"/>
      <c r="S15" s="16"/>
      <c r="T15" s="115"/>
      <c r="U15" s="125">
        <v>3</v>
      </c>
    </row>
    <row r="16" spans="1:21" ht="18" customHeight="1">
      <c r="A16" s="207"/>
      <c r="B16" s="56" t="s">
        <v>63</v>
      </c>
      <c r="C16" s="116">
        <v>7</v>
      </c>
      <c r="D16" s="17">
        <v>7</v>
      </c>
      <c r="E16" s="74">
        <v>5</v>
      </c>
      <c r="F16" s="77">
        <f t="shared" si="3"/>
        <v>100</v>
      </c>
      <c r="G16" s="17">
        <v>0</v>
      </c>
      <c r="H16" s="117">
        <v>0</v>
      </c>
      <c r="I16" s="114">
        <v>0</v>
      </c>
      <c r="J16" s="69">
        <v>0</v>
      </c>
      <c r="K16" s="69">
        <v>0</v>
      </c>
      <c r="L16" s="69">
        <v>0</v>
      </c>
      <c r="M16" s="69">
        <v>0</v>
      </c>
      <c r="N16" s="190">
        <v>7</v>
      </c>
      <c r="O16" s="197">
        <v>0</v>
      </c>
      <c r="P16" s="192"/>
      <c r="Q16" s="17"/>
      <c r="R16" s="17"/>
      <c r="S16" s="17"/>
      <c r="T16" s="117"/>
      <c r="U16" s="126">
        <v>2</v>
      </c>
    </row>
    <row r="17" spans="1:21" ht="18" customHeight="1">
      <c r="A17" s="207"/>
      <c r="B17" s="56" t="s">
        <v>64</v>
      </c>
      <c r="C17" s="116">
        <v>12</v>
      </c>
      <c r="D17" s="17">
        <v>12</v>
      </c>
      <c r="E17" s="17">
        <v>6</v>
      </c>
      <c r="F17" s="18">
        <f t="shared" si="3"/>
        <v>100</v>
      </c>
      <c r="G17" s="17">
        <v>0</v>
      </c>
      <c r="H17" s="117">
        <v>0</v>
      </c>
      <c r="I17" s="114">
        <v>0</v>
      </c>
      <c r="J17" s="69">
        <v>0</v>
      </c>
      <c r="K17" s="69">
        <v>0</v>
      </c>
      <c r="L17" s="69">
        <v>0</v>
      </c>
      <c r="M17" s="69">
        <v>0</v>
      </c>
      <c r="N17" s="17">
        <v>12</v>
      </c>
      <c r="O17" s="197">
        <v>0</v>
      </c>
      <c r="P17" s="192"/>
      <c r="Q17" s="17"/>
      <c r="R17" s="17"/>
      <c r="S17" s="17"/>
      <c r="T17" s="117"/>
      <c r="U17" s="127">
        <v>6</v>
      </c>
    </row>
    <row r="18" spans="1:21" ht="18" customHeight="1">
      <c r="A18" s="207"/>
      <c r="B18" s="56" t="s">
        <v>65</v>
      </c>
      <c r="C18" s="116">
        <v>6</v>
      </c>
      <c r="D18" s="17">
        <v>6</v>
      </c>
      <c r="E18" s="17">
        <v>0</v>
      </c>
      <c r="F18" s="18">
        <f t="shared" si="3"/>
        <v>100</v>
      </c>
      <c r="G18" s="17">
        <v>0</v>
      </c>
      <c r="H18" s="117">
        <v>0</v>
      </c>
      <c r="I18" s="114">
        <v>0</v>
      </c>
      <c r="J18" s="69">
        <v>0</v>
      </c>
      <c r="K18" s="69">
        <v>0</v>
      </c>
      <c r="L18" s="69">
        <v>0</v>
      </c>
      <c r="M18" s="69">
        <v>0</v>
      </c>
      <c r="N18" s="17">
        <v>0</v>
      </c>
      <c r="O18" s="197">
        <v>0</v>
      </c>
      <c r="P18" s="192">
        <v>6</v>
      </c>
      <c r="Q18" s="17">
        <v>4</v>
      </c>
      <c r="R18" s="17">
        <v>2</v>
      </c>
      <c r="S18" s="17"/>
      <c r="T18" s="117"/>
      <c r="U18" s="127">
        <v>6</v>
      </c>
    </row>
    <row r="19" spans="1:21" ht="18" customHeight="1">
      <c r="A19" s="207"/>
      <c r="B19" s="56" t="s">
        <v>66</v>
      </c>
      <c r="C19" s="116">
        <v>3</v>
      </c>
      <c r="D19" s="17">
        <v>3</v>
      </c>
      <c r="E19" s="17">
        <v>3</v>
      </c>
      <c r="F19" s="18">
        <f t="shared" si="3"/>
        <v>100</v>
      </c>
      <c r="G19" s="17">
        <v>0</v>
      </c>
      <c r="H19" s="117">
        <v>0</v>
      </c>
      <c r="I19" s="114">
        <v>0</v>
      </c>
      <c r="J19" s="69">
        <v>0</v>
      </c>
      <c r="K19" s="69">
        <v>0</v>
      </c>
      <c r="L19" s="69">
        <v>0</v>
      </c>
      <c r="M19" s="69">
        <v>0</v>
      </c>
      <c r="N19" s="17">
        <v>0</v>
      </c>
      <c r="O19" s="197">
        <v>0</v>
      </c>
      <c r="P19" s="192">
        <v>3</v>
      </c>
      <c r="Q19" s="17">
        <v>3</v>
      </c>
      <c r="R19" s="17"/>
      <c r="S19" s="17"/>
      <c r="T19" s="117"/>
      <c r="U19" s="127">
        <v>0</v>
      </c>
    </row>
    <row r="20" spans="1:21" ht="18" customHeight="1">
      <c r="A20" s="207"/>
      <c r="B20" s="56" t="s">
        <v>67</v>
      </c>
      <c r="C20" s="116">
        <v>67</v>
      </c>
      <c r="D20" s="174">
        <v>64</v>
      </c>
      <c r="E20" s="17">
        <v>59</v>
      </c>
      <c r="F20" s="18">
        <f t="shared" si="3"/>
        <v>95.5</v>
      </c>
      <c r="G20" s="17">
        <v>0</v>
      </c>
      <c r="H20" s="117">
        <v>0</v>
      </c>
      <c r="I20" s="114">
        <v>0</v>
      </c>
      <c r="J20" s="69">
        <v>0</v>
      </c>
      <c r="K20" s="69">
        <v>0</v>
      </c>
      <c r="L20" s="69">
        <v>0</v>
      </c>
      <c r="M20" s="69">
        <v>0</v>
      </c>
      <c r="N20" s="17">
        <v>55</v>
      </c>
      <c r="O20" s="197">
        <v>0</v>
      </c>
      <c r="P20" s="192">
        <v>4</v>
      </c>
      <c r="Q20" s="17">
        <v>4</v>
      </c>
      <c r="R20" s="17"/>
      <c r="S20" s="17"/>
      <c r="T20" s="117"/>
      <c r="U20" s="127">
        <v>5</v>
      </c>
    </row>
    <row r="21" spans="1:21" ht="18" customHeight="1">
      <c r="A21" s="207"/>
      <c r="B21" s="56" t="s">
        <v>68</v>
      </c>
      <c r="C21" s="116">
        <v>9</v>
      </c>
      <c r="D21" s="16">
        <v>7</v>
      </c>
      <c r="E21" s="17">
        <v>4</v>
      </c>
      <c r="F21" s="18">
        <f t="shared" si="3"/>
        <v>77.8</v>
      </c>
      <c r="G21" s="17">
        <v>0</v>
      </c>
      <c r="H21" s="117">
        <v>0</v>
      </c>
      <c r="I21" s="114">
        <v>0</v>
      </c>
      <c r="J21" s="69">
        <v>0</v>
      </c>
      <c r="K21" s="69">
        <v>0</v>
      </c>
      <c r="L21" s="69">
        <v>0</v>
      </c>
      <c r="M21" s="69">
        <v>0</v>
      </c>
      <c r="N21" s="17">
        <v>7</v>
      </c>
      <c r="O21" s="197">
        <v>0</v>
      </c>
      <c r="P21" s="192"/>
      <c r="Q21" s="17"/>
      <c r="R21" s="17"/>
      <c r="S21" s="17"/>
      <c r="T21" s="117"/>
      <c r="U21" s="127">
        <v>0</v>
      </c>
    </row>
    <row r="22" spans="1:21" ht="18" customHeight="1">
      <c r="A22" s="207"/>
      <c r="B22" s="56" t="s">
        <v>69</v>
      </c>
      <c r="C22" s="116">
        <v>59</v>
      </c>
      <c r="D22" s="17">
        <v>57</v>
      </c>
      <c r="E22" s="17">
        <v>0</v>
      </c>
      <c r="F22" s="18">
        <f t="shared" si="3"/>
        <v>96.6</v>
      </c>
      <c r="G22" s="17">
        <v>0</v>
      </c>
      <c r="H22" s="117">
        <v>0</v>
      </c>
      <c r="I22" s="114">
        <v>0</v>
      </c>
      <c r="J22" s="69">
        <v>0</v>
      </c>
      <c r="K22" s="69">
        <v>0</v>
      </c>
      <c r="L22" s="69">
        <v>0</v>
      </c>
      <c r="M22" s="69">
        <v>0</v>
      </c>
      <c r="N22" s="17">
        <v>0</v>
      </c>
      <c r="O22" s="197">
        <v>0</v>
      </c>
      <c r="P22" s="192"/>
      <c r="Q22" s="17"/>
      <c r="R22" s="17"/>
      <c r="S22" s="17"/>
      <c r="T22" s="117"/>
      <c r="U22" s="127">
        <v>57</v>
      </c>
    </row>
    <row r="23" spans="1:21" ht="18" customHeight="1">
      <c r="A23" s="207"/>
      <c r="B23" s="56" t="s">
        <v>70</v>
      </c>
      <c r="C23" s="177">
        <v>10</v>
      </c>
      <c r="D23" s="178">
        <v>10</v>
      </c>
      <c r="E23" s="17">
        <v>10</v>
      </c>
      <c r="F23" s="18">
        <f t="shared" si="3"/>
        <v>100</v>
      </c>
      <c r="G23" s="17">
        <v>0</v>
      </c>
      <c r="H23" s="117">
        <v>0</v>
      </c>
      <c r="I23" s="114">
        <v>0</v>
      </c>
      <c r="J23" s="69">
        <v>0</v>
      </c>
      <c r="K23" s="69">
        <v>0</v>
      </c>
      <c r="L23" s="69">
        <v>0</v>
      </c>
      <c r="M23" s="69">
        <v>0</v>
      </c>
      <c r="N23" s="17">
        <v>8</v>
      </c>
      <c r="O23" s="197">
        <v>0</v>
      </c>
      <c r="P23" s="192">
        <v>2</v>
      </c>
      <c r="Q23" s="17">
        <v>2</v>
      </c>
      <c r="R23" s="17">
        <v>0</v>
      </c>
      <c r="S23" s="17">
        <v>0</v>
      </c>
      <c r="T23" s="117">
        <v>0</v>
      </c>
      <c r="U23" s="127">
        <v>0</v>
      </c>
    </row>
    <row r="24" spans="1:21" ht="18" customHeight="1">
      <c r="A24" s="207"/>
      <c r="B24" s="56" t="s">
        <v>71</v>
      </c>
      <c r="C24" s="179">
        <v>5</v>
      </c>
      <c r="D24" s="180">
        <v>5</v>
      </c>
      <c r="E24" s="17">
        <v>5</v>
      </c>
      <c r="F24" s="18">
        <f t="shared" si="3"/>
        <v>100</v>
      </c>
      <c r="G24" s="17">
        <v>0</v>
      </c>
      <c r="H24" s="117">
        <v>0</v>
      </c>
      <c r="I24" s="114">
        <v>0</v>
      </c>
      <c r="J24" s="69">
        <v>0</v>
      </c>
      <c r="K24" s="69">
        <v>0</v>
      </c>
      <c r="L24" s="69">
        <v>0</v>
      </c>
      <c r="M24" s="69">
        <v>0</v>
      </c>
      <c r="N24" s="17">
        <v>0</v>
      </c>
      <c r="O24" s="197">
        <v>0</v>
      </c>
      <c r="P24" s="192">
        <v>5</v>
      </c>
      <c r="Q24" s="17">
        <v>5</v>
      </c>
      <c r="R24" s="17">
        <v>0</v>
      </c>
      <c r="S24" s="17">
        <v>0</v>
      </c>
      <c r="T24" s="117">
        <v>0</v>
      </c>
      <c r="U24" s="127">
        <v>0</v>
      </c>
    </row>
    <row r="25" spans="1:21" ht="18" customHeight="1">
      <c r="A25" s="207"/>
      <c r="B25" s="56" t="s">
        <v>72</v>
      </c>
      <c r="C25" s="179">
        <v>63</v>
      </c>
      <c r="D25" s="181">
        <v>61</v>
      </c>
      <c r="E25" s="17">
        <v>2</v>
      </c>
      <c r="F25" s="18">
        <f t="shared" si="3"/>
        <v>96.8</v>
      </c>
      <c r="G25" s="17">
        <v>0</v>
      </c>
      <c r="H25" s="117">
        <v>0</v>
      </c>
      <c r="I25" s="114">
        <v>0</v>
      </c>
      <c r="J25" s="69">
        <v>0</v>
      </c>
      <c r="K25" s="69">
        <v>0</v>
      </c>
      <c r="L25" s="69">
        <v>0</v>
      </c>
      <c r="M25" s="69">
        <v>0</v>
      </c>
      <c r="N25" s="17">
        <v>2</v>
      </c>
      <c r="O25" s="197">
        <v>0</v>
      </c>
      <c r="P25" s="192">
        <v>0</v>
      </c>
      <c r="Q25" s="17">
        <v>0</v>
      </c>
      <c r="R25" s="17">
        <v>0</v>
      </c>
      <c r="S25" s="17">
        <v>0</v>
      </c>
      <c r="T25" s="117">
        <v>0</v>
      </c>
      <c r="U25" s="127">
        <v>59</v>
      </c>
    </row>
    <row r="26" spans="1:21" ht="18" customHeight="1">
      <c r="A26" s="207"/>
      <c r="B26" s="56" t="s">
        <v>73</v>
      </c>
      <c r="C26" s="179">
        <v>4</v>
      </c>
      <c r="D26" s="182">
        <v>4</v>
      </c>
      <c r="E26" s="17">
        <v>0</v>
      </c>
      <c r="F26" s="18">
        <f t="shared" si="3"/>
        <v>100</v>
      </c>
      <c r="G26" s="17">
        <v>0</v>
      </c>
      <c r="H26" s="117">
        <v>0</v>
      </c>
      <c r="I26" s="114">
        <v>0</v>
      </c>
      <c r="J26" s="69">
        <v>0</v>
      </c>
      <c r="K26" s="69">
        <v>0</v>
      </c>
      <c r="L26" s="69">
        <v>0</v>
      </c>
      <c r="M26" s="69">
        <v>0</v>
      </c>
      <c r="N26" s="17">
        <v>0</v>
      </c>
      <c r="O26" s="197">
        <v>0</v>
      </c>
      <c r="P26" s="192">
        <v>0</v>
      </c>
      <c r="Q26" s="17">
        <v>0</v>
      </c>
      <c r="R26" s="17">
        <v>0</v>
      </c>
      <c r="S26" s="17">
        <v>0</v>
      </c>
      <c r="T26" s="117">
        <v>0</v>
      </c>
      <c r="U26" s="127">
        <v>4</v>
      </c>
    </row>
    <row r="27" spans="1:21" ht="18" customHeight="1">
      <c r="A27" s="207"/>
      <c r="B27" s="56" t="s">
        <v>74</v>
      </c>
      <c r="C27" s="183">
        <v>5</v>
      </c>
      <c r="D27" s="182">
        <v>5</v>
      </c>
      <c r="E27" s="174">
        <v>4</v>
      </c>
      <c r="F27" s="18">
        <f t="shared" si="3"/>
        <v>100</v>
      </c>
      <c r="G27" s="17">
        <v>0</v>
      </c>
      <c r="H27" s="117">
        <v>0</v>
      </c>
      <c r="I27" s="114">
        <v>0</v>
      </c>
      <c r="J27" s="69">
        <v>0</v>
      </c>
      <c r="K27" s="69">
        <v>0</v>
      </c>
      <c r="L27" s="69">
        <v>0</v>
      </c>
      <c r="M27" s="69">
        <v>0</v>
      </c>
      <c r="N27" s="174">
        <v>1</v>
      </c>
      <c r="O27" s="197">
        <v>0</v>
      </c>
      <c r="P27" s="193">
        <v>3</v>
      </c>
      <c r="Q27" s="174">
        <v>3</v>
      </c>
      <c r="R27" s="17">
        <v>0</v>
      </c>
      <c r="S27" s="17">
        <v>0</v>
      </c>
      <c r="T27" s="117">
        <v>0</v>
      </c>
      <c r="U27" s="175">
        <v>1</v>
      </c>
    </row>
    <row r="28" spans="1:21" ht="18" customHeight="1">
      <c r="A28" s="207"/>
      <c r="B28" s="56" t="s">
        <v>81</v>
      </c>
      <c r="C28" s="184">
        <v>4</v>
      </c>
      <c r="D28" s="180">
        <v>4</v>
      </c>
      <c r="E28" s="16">
        <v>3</v>
      </c>
      <c r="F28" s="18">
        <f t="shared" si="3"/>
        <v>100</v>
      </c>
      <c r="G28" s="17">
        <v>0</v>
      </c>
      <c r="H28" s="117">
        <v>0</v>
      </c>
      <c r="I28" s="114">
        <v>0</v>
      </c>
      <c r="J28" s="69">
        <v>0</v>
      </c>
      <c r="K28" s="69">
        <v>0</v>
      </c>
      <c r="L28" s="69">
        <v>0</v>
      </c>
      <c r="M28" s="69">
        <v>0</v>
      </c>
      <c r="N28" s="16">
        <v>2</v>
      </c>
      <c r="O28" s="197">
        <v>0</v>
      </c>
      <c r="P28" s="194">
        <v>1</v>
      </c>
      <c r="Q28" s="16">
        <v>1</v>
      </c>
      <c r="R28" s="17">
        <v>0</v>
      </c>
      <c r="S28" s="17">
        <v>0</v>
      </c>
      <c r="T28" s="117">
        <v>0</v>
      </c>
      <c r="U28" s="126">
        <v>1</v>
      </c>
    </row>
    <row r="29" spans="1:21" ht="18" customHeight="1">
      <c r="A29" s="207"/>
      <c r="B29" s="56" t="s">
        <v>82</v>
      </c>
      <c r="C29" s="179">
        <v>9</v>
      </c>
      <c r="D29" s="185">
        <v>9</v>
      </c>
      <c r="E29" s="17">
        <v>2</v>
      </c>
      <c r="F29" s="18">
        <f t="shared" si="3"/>
        <v>100</v>
      </c>
      <c r="G29" s="17">
        <v>0</v>
      </c>
      <c r="H29" s="117">
        <v>0</v>
      </c>
      <c r="I29" s="114">
        <v>0</v>
      </c>
      <c r="J29" s="69">
        <v>0</v>
      </c>
      <c r="K29" s="69">
        <v>0</v>
      </c>
      <c r="L29" s="69">
        <v>0</v>
      </c>
      <c r="M29" s="69">
        <v>0</v>
      </c>
      <c r="N29" s="17">
        <v>1</v>
      </c>
      <c r="O29" s="197">
        <v>0</v>
      </c>
      <c r="P29" s="192">
        <v>1</v>
      </c>
      <c r="Q29" s="17">
        <v>1</v>
      </c>
      <c r="R29" s="17">
        <v>0</v>
      </c>
      <c r="S29" s="17">
        <v>0</v>
      </c>
      <c r="T29" s="117">
        <v>0</v>
      </c>
      <c r="U29" s="127">
        <v>7</v>
      </c>
    </row>
    <row r="30" spans="1:21" ht="18" customHeight="1">
      <c r="A30" s="207"/>
      <c r="B30" s="56" t="s">
        <v>83</v>
      </c>
      <c r="C30" s="186">
        <v>2</v>
      </c>
      <c r="D30" s="187">
        <v>2</v>
      </c>
      <c r="E30" s="17">
        <v>0</v>
      </c>
      <c r="F30" s="18">
        <f t="shared" si="3"/>
        <v>100</v>
      </c>
      <c r="G30" s="17">
        <v>0</v>
      </c>
      <c r="H30" s="117">
        <v>0</v>
      </c>
      <c r="I30" s="114">
        <v>0</v>
      </c>
      <c r="J30" s="69">
        <v>0</v>
      </c>
      <c r="K30" s="69">
        <v>0</v>
      </c>
      <c r="L30" s="69">
        <v>0</v>
      </c>
      <c r="M30" s="69">
        <v>0</v>
      </c>
      <c r="N30" s="17">
        <v>0</v>
      </c>
      <c r="O30" s="197">
        <v>0</v>
      </c>
      <c r="P30" s="192">
        <v>0</v>
      </c>
      <c r="Q30" s="17">
        <v>0</v>
      </c>
      <c r="R30" s="17">
        <v>0</v>
      </c>
      <c r="S30" s="17">
        <v>0</v>
      </c>
      <c r="T30" s="117">
        <v>0</v>
      </c>
      <c r="U30" s="127">
        <v>2</v>
      </c>
    </row>
    <row r="31" spans="1:21" ht="18" customHeight="1">
      <c r="A31" s="207"/>
      <c r="B31" s="56" t="s">
        <v>84</v>
      </c>
      <c r="C31" s="177">
        <v>24</v>
      </c>
      <c r="D31" s="188">
        <v>24</v>
      </c>
      <c r="E31" s="17">
        <v>21</v>
      </c>
      <c r="F31" s="18">
        <f t="shared" si="3"/>
        <v>100</v>
      </c>
      <c r="G31" s="17">
        <v>0</v>
      </c>
      <c r="H31" s="117">
        <v>0</v>
      </c>
      <c r="I31" s="114">
        <v>0</v>
      </c>
      <c r="J31" s="69">
        <v>0</v>
      </c>
      <c r="K31" s="69">
        <v>0</v>
      </c>
      <c r="L31" s="69">
        <v>0</v>
      </c>
      <c r="M31" s="69">
        <v>0</v>
      </c>
      <c r="N31" s="17">
        <v>10</v>
      </c>
      <c r="O31" s="197">
        <v>0</v>
      </c>
      <c r="P31" s="192">
        <v>11</v>
      </c>
      <c r="Q31" s="17">
        <v>11</v>
      </c>
      <c r="R31" s="17">
        <v>0</v>
      </c>
      <c r="S31" s="17">
        <v>0</v>
      </c>
      <c r="T31" s="117">
        <v>0</v>
      </c>
      <c r="U31" s="127">
        <v>3</v>
      </c>
    </row>
    <row r="32" spans="1:21" ht="18" customHeight="1">
      <c r="A32" s="207"/>
      <c r="B32" s="56" t="s">
        <v>85</v>
      </c>
      <c r="C32" s="116">
        <v>3</v>
      </c>
      <c r="D32" s="17">
        <v>3</v>
      </c>
      <c r="E32" s="17">
        <v>0</v>
      </c>
      <c r="F32" s="18">
        <f t="shared" si="3"/>
        <v>100</v>
      </c>
      <c r="G32" s="17">
        <v>0</v>
      </c>
      <c r="H32" s="117">
        <v>0</v>
      </c>
      <c r="I32" s="114">
        <v>0</v>
      </c>
      <c r="J32" s="69">
        <v>0</v>
      </c>
      <c r="K32" s="69">
        <v>0</v>
      </c>
      <c r="L32" s="69">
        <v>0</v>
      </c>
      <c r="M32" s="69">
        <v>0</v>
      </c>
      <c r="N32" s="17">
        <v>0</v>
      </c>
      <c r="O32" s="197">
        <v>0</v>
      </c>
      <c r="P32" s="192">
        <v>0</v>
      </c>
      <c r="Q32" s="17">
        <v>0</v>
      </c>
      <c r="R32" s="17">
        <v>0</v>
      </c>
      <c r="S32" s="17">
        <v>0</v>
      </c>
      <c r="T32" s="117">
        <v>0</v>
      </c>
      <c r="U32" s="127">
        <v>3</v>
      </c>
    </row>
    <row r="33" spans="1:21" ht="18" customHeight="1">
      <c r="A33" s="207"/>
      <c r="B33" s="56" t="s">
        <v>86</v>
      </c>
      <c r="C33" s="116">
        <v>38</v>
      </c>
      <c r="D33" s="17">
        <v>38</v>
      </c>
      <c r="E33" s="17">
        <v>3</v>
      </c>
      <c r="F33" s="18">
        <f t="shared" si="3"/>
        <v>100</v>
      </c>
      <c r="G33" s="17">
        <v>0</v>
      </c>
      <c r="H33" s="117">
        <v>0</v>
      </c>
      <c r="I33" s="114">
        <v>0</v>
      </c>
      <c r="J33" s="69">
        <v>0</v>
      </c>
      <c r="K33" s="69">
        <v>0</v>
      </c>
      <c r="L33" s="69">
        <v>0</v>
      </c>
      <c r="M33" s="69">
        <v>0</v>
      </c>
      <c r="N33" s="17">
        <v>2</v>
      </c>
      <c r="O33" s="197">
        <v>0</v>
      </c>
      <c r="P33" s="192">
        <v>1</v>
      </c>
      <c r="Q33" s="17">
        <v>1</v>
      </c>
      <c r="R33" s="17">
        <v>0</v>
      </c>
      <c r="S33" s="17">
        <v>0</v>
      </c>
      <c r="T33" s="117">
        <v>0</v>
      </c>
      <c r="U33" s="127">
        <v>35</v>
      </c>
    </row>
    <row r="34" spans="1:21" ht="18" customHeight="1">
      <c r="A34" s="207"/>
      <c r="B34" s="56" t="s">
        <v>87</v>
      </c>
      <c r="C34" s="116">
        <v>3</v>
      </c>
      <c r="D34" s="17">
        <v>3</v>
      </c>
      <c r="E34" s="17">
        <v>0</v>
      </c>
      <c r="F34" s="18">
        <f t="shared" si="3"/>
        <v>100</v>
      </c>
      <c r="G34" s="17">
        <v>0</v>
      </c>
      <c r="H34" s="117">
        <v>0</v>
      </c>
      <c r="I34" s="114">
        <v>0</v>
      </c>
      <c r="J34" s="69">
        <v>0</v>
      </c>
      <c r="K34" s="69">
        <v>0</v>
      </c>
      <c r="L34" s="69">
        <v>0</v>
      </c>
      <c r="M34" s="69">
        <v>0</v>
      </c>
      <c r="N34" s="17">
        <v>0</v>
      </c>
      <c r="O34" s="197">
        <v>0</v>
      </c>
      <c r="P34" s="192">
        <v>0</v>
      </c>
      <c r="Q34" s="17">
        <v>0</v>
      </c>
      <c r="R34" s="17">
        <v>0</v>
      </c>
      <c r="S34" s="17">
        <v>0</v>
      </c>
      <c r="T34" s="117">
        <v>0</v>
      </c>
      <c r="U34" s="127">
        <v>3</v>
      </c>
    </row>
    <row r="35" spans="1:21" ht="18" customHeight="1" thickBot="1">
      <c r="A35" s="207"/>
      <c r="B35" s="163" t="s">
        <v>88</v>
      </c>
      <c r="C35" s="118">
        <v>21</v>
      </c>
      <c r="D35" s="95">
        <v>21</v>
      </c>
      <c r="E35" s="95">
        <v>20</v>
      </c>
      <c r="F35" s="18">
        <f t="shared" si="3"/>
        <v>100</v>
      </c>
      <c r="G35" s="17">
        <v>0</v>
      </c>
      <c r="H35" s="117">
        <v>0</v>
      </c>
      <c r="I35" s="114">
        <v>0</v>
      </c>
      <c r="J35" s="69">
        <v>0</v>
      </c>
      <c r="K35" s="69">
        <v>0</v>
      </c>
      <c r="L35" s="69">
        <v>0</v>
      </c>
      <c r="M35" s="69">
        <v>0</v>
      </c>
      <c r="N35" s="95">
        <v>2</v>
      </c>
      <c r="O35" s="199">
        <v>0</v>
      </c>
      <c r="P35" s="195">
        <v>18</v>
      </c>
      <c r="Q35" s="95">
        <v>18</v>
      </c>
      <c r="R35" s="17">
        <v>0</v>
      </c>
      <c r="S35" s="17">
        <v>0</v>
      </c>
      <c r="T35" s="119">
        <v>0</v>
      </c>
      <c r="U35" s="128">
        <v>1</v>
      </c>
    </row>
    <row r="36" spans="1:21" ht="18" customHeight="1" thickBot="1" thickTop="1">
      <c r="A36" s="207"/>
      <c r="B36" s="123" t="s">
        <v>44</v>
      </c>
      <c r="C36" s="120">
        <v>54</v>
      </c>
      <c r="D36" s="99">
        <v>51</v>
      </c>
      <c r="E36" s="99">
        <v>17</v>
      </c>
      <c r="F36" s="130">
        <f>IF(C36=0,0,ROUND(D36/C36*100,1))</f>
        <v>94.4</v>
      </c>
      <c r="G36" s="99">
        <v>0</v>
      </c>
      <c r="H36" s="121">
        <v>0</v>
      </c>
      <c r="I36" s="120">
        <v>0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196">
        <v>0</v>
      </c>
      <c r="P36" s="99">
        <v>15</v>
      </c>
      <c r="Q36" s="99">
        <v>12</v>
      </c>
      <c r="R36" s="99">
        <v>0</v>
      </c>
      <c r="S36" s="99">
        <v>3</v>
      </c>
      <c r="T36" s="121">
        <v>0</v>
      </c>
      <c r="U36" s="129">
        <v>0</v>
      </c>
    </row>
    <row r="37" spans="1:21" ht="18" customHeight="1" thickBot="1" thickTop="1">
      <c r="A37" s="208"/>
      <c r="B37" s="124" t="s">
        <v>45</v>
      </c>
      <c r="C37" s="120">
        <f>C14+C36</f>
        <v>412</v>
      </c>
      <c r="D37" s="120">
        <f>D14+D36</f>
        <v>400</v>
      </c>
      <c r="E37" s="120">
        <f>E14+E36</f>
        <v>165</v>
      </c>
      <c r="F37" s="130">
        <f>IF(C37=0,0,ROUND(D37/C37*100,1))</f>
        <v>97.1</v>
      </c>
      <c r="G37" s="120">
        <f aca="true" t="shared" si="4" ref="G37:U37">G14+G36</f>
        <v>0</v>
      </c>
      <c r="H37" s="121">
        <f t="shared" si="4"/>
        <v>0</v>
      </c>
      <c r="I37" s="120">
        <f t="shared" si="4"/>
        <v>0</v>
      </c>
      <c r="J37" s="99">
        <f t="shared" si="4"/>
        <v>0</v>
      </c>
      <c r="K37" s="99">
        <f t="shared" si="4"/>
        <v>0</v>
      </c>
      <c r="L37" s="99">
        <f t="shared" si="4"/>
        <v>0</v>
      </c>
      <c r="M37" s="99">
        <f t="shared" si="4"/>
        <v>0</v>
      </c>
      <c r="N37" s="99">
        <f t="shared" si="4"/>
        <v>113</v>
      </c>
      <c r="O37" s="99">
        <f t="shared" si="4"/>
        <v>0</v>
      </c>
      <c r="P37" s="99">
        <f t="shared" si="4"/>
        <v>70</v>
      </c>
      <c r="Q37" s="99">
        <f t="shared" si="4"/>
        <v>65</v>
      </c>
      <c r="R37" s="99">
        <f t="shared" si="4"/>
        <v>2</v>
      </c>
      <c r="S37" s="99">
        <f t="shared" si="4"/>
        <v>3</v>
      </c>
      <c r="T37" s="121">
        <f t="shared" si="4"/>
        <v>0</v>
      </c>
      <c r="U37" s="129">
        <f t="shared" si="4"/>
        <v>198</v>
      </c>
    </row>
    <row r="38" spans="1:22" ht="18" customHeight="1" thickBot="1" thickTop="1">
      <c r="A38" s="209" t="s">
        <v>37</v>
      </c>
      <c r="B38" s="210"/>
      <c r="C38" s="135">
        <f>C13+C37</f>
        <v>580</v>
      </c>
      <c r="D38" s="136">
        <f>D13+D37</f>
        <v>566</v>
      </c>
      <c r="E38" s="137">
        <f>E13+E37</f>
        <v>300</v>
      </c>
      <c r="F38" s="131">
        <f>IF(C38=0,0,ROUND(D38/C38*100,1))</f>
        <v>97.6</v>
      </c>
      <c r="G38" s="136">
        <f aca="true" t="shared" si="5" ref="G38:U38">G13+G37</f>
        <v>3</v>
      </c>
      <c r="H38" s="138">
        <f t="shared" si="5"/>
        <v>1</v>
      </c>
      <c r="I38" s="135">
        <f t="shared" si="5"/>
        <v>6</v>
      </c>
      <c r="J38" s="136">
        <f t="shared" si="5"/>
        <v>4</v>
      </c>
      <c r="K38" s="136">
        <f t="shared" si="5"/>
        <v>5</v>
      </c>
      <c r="L38" s="136">
        <f t="shared" si="5"/>
        <v>1</v>
      </c>
      <c r="M38" s="139">
        <f t="shared" si="5"/>
        <v>0</v>
      </c>
      <c r="N38" s="139">
        <f t="shared" si="5"/>
        <v>191</v>
      </c>
      <c r="O38" s="139">
        <f t="shared" si="5"/>
        <v>0</v>
      </c>
      <c r="P38" s="136">
        <f t="shared" si="5"/>
        <v>112</v>
      </c>
      <c r="Q38" s="136">
        <f t="shared" si="5"/>
        <v>104</v>
      </c>
      <c r="R38" s="136">
        <f t="shared" si="5"/>
        <v>3</v>
      </c>
      <c r="S38" s="136">
        <f t="shared" si="5"/>
        <v>4</v>
      </c>
      <c r="T38" s="136">
        <f t="shared" si="5"/>
        <v>0</v>
      </c>
      <c r="U38" s="140">
        <f t="shared" si="5"/>
        <v>231</v>
      </c>
      <c r="V38" s="104"/>
    </row>
    <row r="39" spans="1:17" ht="18" customHeight="1">
      <c r="A39" s="3"/>
      <c r="B39" s="5"/>
      <c r="C39" s="5"/>
      <c r="D39" s="5"/>
      <c r="P39" s="5"/>
      <c r="Q39" s="5"/>
    </row>
    <row r="40" spans="1:15" ht="22.5" customHeight="1">
      <c r="A40" s="172" t="s">
        <v>76</v>
      </c>
      <c r="B40" s="19"/>
      <c r="C40" s="20"/>
      <c r="D40" s="20"/>
      <c r="E40" s="20"/>
      <c r="F40" s="20"/>
      <c r="G40" s="20"/>
      <c r="H40" s="20"/>
      <c r="I40" s="4"/>
      <c r="J40" s="4"/>
      <c r="O40" s="2"/>
    </row>
    <row r="41" spans="1:15" ht="13.5" customHeight="1">
      <c r="A41" s="27"/>
      <c r="B41" s="19"/>
      <c r="C41" s="20"/>
      <c r="D41" s="20"/>
      <c r="E41" s="20"/>
      <c r="F41" s="20"/>
      <c r="G41" s="20"/>
      <c r="H41" s="20"/>
      <c r="I41" s="4"/>
      <c r="J41" s="4"/>
      <c r="O41" s="2"/>
    </row>
    <row r="42" spans="1:9" ht="18" customHeight="1" thickBot="1">
      <c r="A42" s="21"/>
      <c r="B42" s="21"/>
      <c r="C42" s="21"/>
      <c r="D42" s="21"/>
      <c r="E42" s="21"/>
      <c r="F42" s="21"/>
      <c r="G42" s="22"/>
      <c r="H42" s="23"/>
      <c r="I42" s="79" t="str">
        <f>S3</f>
        <v>（平成26年度）</v>
      </c>
    </row>
    <row r="43" spans="1:9" ht="18" customHeight="1">
      <c r="A43" s="229"/>
      <c r="B43" s="230"/>
      <c r="C43" s="253" t="s">
        <v>0</v>
      </c>
      <c r="D43" s="256" t="s">
        <v>1</v>
      </c>
      <c r="E43" s="48" t="s">
        <v>8</v>
      </c>
      <c r="F43" s="36"/>
      <c r="G43" s="256" t="s">
        <v>9</v>
      </c>
      <c r="H43" s="36"/>
      <c r="I43" s="295" t="s">
        <v>55</v>
      </c>
    </row>
    <row r="44" spans="1:9" ht="18" customHeight="1">
      <c r="A44" s="231"/>
      <c r="B44" s="232"/>
      <c r="C44" s="254"/>
      <c r="D44" s="257"/>
      <c r="E44" s="49" t="s">
        <v>10</v>
      </c>
      <c r="F44" s="37" t="s">
        <v>2</v>
      </c>
      <c r="G44" s="257"/>
      <c r="H44" s="37" t="s">
        <v>54</v>
      </c>
      <c r="I44" s="296"/>
    </row>
    <row r="45" spans="1:9" ht="18" customHeight="1" thickBot="1">
      <c r="A45" s="233"/>
      <c r="B45" s="234"/>
      <c r="C45" s="255"/>
      <c r="D45" s="258"/>
      <c r="E45" s="49" t="s">
        <v>11</v>
      </c>
      <c r="F45" s="37" t="s">
        <v>26</v>
      </c>
      <c r="G45" s="258"/>
      <c r="H45" s="37"/>
      <c r="I45" s="297"/>
    </row>
    <row r="46" spans="1:9" ht="18" customHeight="1" thickBot="1">
      <c r="A46" s="306" t="s">
        <v>12</v>
      </c>
      <c r="B46" s="307"/>
      <c r="C46" s="61">
        <f>SUM(C47:C49)</f>
        <v>54</v>
      </c>
      <c r="D46" s="62">
        <f>SUM(D47:D49)</f>
        <v>53</v>
      </c>
      <c r="E46" s="62">
        <f>SUM(E47:E49)</f>
        <v>9</v>
      </c>
      <c r="F46" s="63">
        <f>IF(C46=0,0,D46/C46*100)</f>
        <v>98.14814814814815</v>
      </c>
      <c r="G46" s="62">
        <f>SUM(G47:G49)</f>
        <v>0</v>
      </c>
      <c r="H46" s="62">
        <f>SUM(H47:H49)</f>
        <v>14</v>
      </c>
      <c r="I46" s="64">
        <f>SUM(I47:I49)</f>
        <v>34</v>
      </c>
    </row>
    <row r="47" spans="1:9" ht="18" customHeight="1" thickTop="1">
      <c r="A47" s="267" t="s">
        <v>59</v>
      </c>
      <c r="B47" s="268"/>
      <c r="C47" s="164">
        <v>39</v>
      </c>
      <c r="D47" s="165">
        <v>38</v>
      </c>
      <c r="E47" s="165">
        <v>6</v>
      </c>
      <c r="F47" s="166">
        <f>IF(C47=0,0,D47/C47*100)</f>
        <v>97.43589743589743</v>
      </c>
      <c r="G47" s="165">
        <v>0</v>
      </c>
      <c r="H47" s="165">
        <v>8</v>
      </c>
      <c r="I47" s="167">
        <v>25</v>
      </c>
    </row>
    <row r="48" spans="1:9" ht="18" customHeight="1">
      <c r="A48" s="275" t="s">
        <v>60</v>
      </c>
      <c r="B48" s="276"/>
      <c r="C48" s="54">
        <v>9</v>
      </c>
      <c r="D48" s="43">
        <v>9</v>
      </c>
      <c r="E48" s="43">
        <v>3</v>
      </c>
      <c r="F48" s="45">
        <f>IF(C48=0,0,D48/C48*100)</f>
        <v>100</v>
      </c>
      <c r="G48" s="43">
        <v>0</v>
      </c>
      <c r="H48" s="42">
        <v>4</v>
      </c>
      <c r="I48" s="44">
        <v>5</v>
      </c>
    </row>
    <row r="49" spans="1:18" ht="18" customHeight="1" thickBot="1">
      <c r="A49" s="277" t="s">
        <v>61</v>
      </c>
      <c r="B49" s="278"/>
      <c r="C49" s="168">
        <v>6</v>
      </c>
      <c r="D49" s="169">
        <v>6</v>
      </c>
      <c r="E49" s="169">
        <v>0</v>
      </c>
      <c r="F49" s="46">
        <f>IF(C49=0,0,D49/C49*100)</f>
        <v>100</v>
      </c>
      <c r="G49" s="169">
        <v>0</v>
      </c>
      <c r="H49" s="170">
        <v>2</v>
      </c>
      <c r="I49" s="47">
        <v>4</v>
      </c>
      <c r="R49" s="88"/>
    </row>
    <row r="50" ht="18" customHeight="1">
      <c r="B50" s="1"/>
    </row>
    <row r="51" spans="1:8" ht="22.5" customHeight="1">
      <c r="A51" s="173" t="s">
        <v>77</v>
      </c>
      <c r="B51" s="24"/>
      <c r="C51" s="24"/>
      <c r="D51" s="24"/>
      <c r="E51" s="24"/>
      <c r="F51" s="24"/>
      <c r="G51" s="24"/>
      <c r="H51" s="24"/>
    </row>
    <row r="52" spans="1:8" ht="13.5" customHeight="1">
      <c r="A52" s="28"/>
      <c r="B52" s="24"/>
      <c r="C52" s="24"/>
      <c r="D52" s="24"/>
      <c r="E52" s="24"/>
      <c r="F52" s="24"/>
      <c r="G52" s="24"/>
      <c r="H52" s="24"/>
    </row>
    <row r="53" spans="1:8" ht="18" customHeight="1" thickBot="1">
      <c r="A53" s="25"/>
      <c r="B53" s="25"/>
      <c r="C53" s="25"/>
      <c r="D53" s="25"/>
      <c r="E53" s="25"/>
      <c r="F53" s="25"/>
      <c r="G53" s="25"/>
      <c r="H53" s="65" t="str">
        <f>S3</f>
        <v>（平成26年度）</v>
      </c>
    </row>
    <row r="54" spans="1:7" ht="18" customHeight="1">
      <c r="A54" s="279"/>
      <c r="B54" s="230"/>
      <c r="C54" s="282" t="s">
        <v>80</v>
      </c>
      <c r="D54" s="283"/>
      <c r="E54" s="284"/>
      <c r="F54" s="280" t="s">
        <v>13</v>
      </c>
      <c r="G54" s="251" t="s">
        <v>14</v>
      </c>
    </row>
    <row r="55" spans="1:7" ht="108" customHeight="1" thickBot="1">
      <c r="A55" s="233"/>
      <c r="B55" s="234"/>
      <c r="C55" s="29" t="s">
        <v>15</v>
      </c>
      <c r="D55" s="30" t="s">
        <v>16</v>
      </c>
      <c r="E55" s="35" t="s">
        <v>17</v>
      </c>
      <c r="F55" s="281"/>
      <c r="G55" s="252"/>
    </row>
    <row r="56" spans="1:7" ht="18" customHeight="1">
      <c r="A56" s="269" t="s">
        <v>27</v>
      </c>
      <c r="B56" s="52" t="s">
        <v>18</v>
      </c>
      <c r="C56" s="50">
        <v>2</v>
      </c>
      <c r="D56" s="38">
        <v>0</v>
      </c>
      <c r="E56" s="38">
        <v>1</v>
      </c>
      <c r="F56" s="38">
        <v>0</v>
      </c>
      <c r="G56" s="39">
        <v>0</v>
      </c>
    </row>
    <row r="57" spans="1:7" ht="18" customHeight="1" thickBot="1">
      <c r="A57" s="270"/>
      <c r="B57" s="53" t="s">
        <v>19</v>
      </c>
      <c r="C57" s="51">
        <v>130</v>
      </c>
      <c r="D57" s="40">
        <v>0</v>
      </c>
      <c r="E57" s="40">
        <v>29</v>
      </c>
      <c r="F57" s="40">
        <v>0</v>
      </c>
      <c r="G57" s="41">
        <v>0</v>
      </c>
    </row>
    <row r="58" ht="18" customHeight="1">
      <c r="B58" s="1"/>
    </row>
    <row r="59" spans="1:9" ht="22.5" customHeight="1">
      <c r="A59" s="171" t="s">
        <v>78</v>
      </c>
      <c r="B59" s="26"/>
      <c r="C59" s="26"/>
      <c r="D59" s="26"/>
      <c r="E59" s="26"/>
      <c r="F59" s="26"/>
      <c r="G59" s="26"/>
      <c r="H59" s="26"/>
      <c r="I59" s="26"/>
    </row>
    <row r="60" spans="1:9" ht="13.5" customHeight="1">
      <c r="A60" s="7"/>
      <c r="B60" s="26"/>
      <c r="C60" s="26"/>
      <c r="D60" s="26"/>
      <c r="E60" s="26"/>
      <c r="F60" s="26"/>
      <c r="G60" s="26"/>
      <c r="H60" s="26"/>
      <c r="I60" s="26"/>
    </row>
    <row r="61" spans="1:10" ht="18" customHeight="1" thickBot="1">
      <c r="A61" s="26"/>
      <c r="B61" s="26"/>
      <c r="C61" s="26"/>
      <c r="D61" s="26"/>
      <c r="E61" s="26"/>
      <c r="F61" s="26"/>
      <c r="G61" s="26"/>
      <c r="H61" s="26"/>
      <c r="I61" s="79" t="str">
        <f>S3</f>
        <v>（平成26年度）</v>
      </c>
      <c r="J61" s="6"/>
    </row>
    <row r="62" spans="1:9" ht="18" customHeight="1">
      <c r="A62" s="289"/>
      <c r="B62" s="290"/>
      <c r="C62" s="271" t="s">
        <v>20</v>
      </c>
      <c r="D62" s="271"/>
      <c r="E62" s="271"/>
      <c r="F62" s="272"/>
      <c r="G62" s="298" t="s">
        <v>21</v>
      </c>
      <c r="H62" s="201"/>
      <c r="I62" s="299"/>
    </row>
    <row r="63" spans="1:9" ht="18" customHeight="1">
      <c r="A63" s="291"/>
      <c r="B63" s="292"/>
      <c r="C63" s="300" t="s">
        <v>22</v>
      </c>
      <c r="D63" s="302" t="s">
        <v>23</v>
      </c>
      <c r="E63" s="303"/>
      <c r="F63" s="304" t="s">
        <v>34</v>
      </c>
      <c r="G63" s="80" t="s">
        <v>29</v>
      </c>
      <c r="H63" s="81" t="s">
        <v>31</v>
      </c>
      <c r="I63" s="84" t="s">
        <v>33</v>
      </c>
    </row>
    <row r="64" spans="1:9" ht="18" customHeight="1" thickBot="1">
      <c r="A64" s="293"/>
      <c r="B64" s="294"/>
      <c r="C64" s="301"/>
      <c r="D64" s="31" t="s">
        <v>24</v>
      </c>
      <c r="E64" s="31" t="s">
        <v>25</v>
      </c>
      <c r="F64" s="305"/>
      <c r="G64" s="82" t="s">
        <v>30</v>
      </c>
      <c r="H64" s="83" t="s">
        <v>32</v>
      </c>
      <c r="I64" s="85" t="s">
        <v>32</v>
      </c>
    </row>
    <row r="65" spans="1:9" ht="18" customHeight="1" thickBot="1">
      <c r="A65" s="273" t="s">
        <v>35</v>
      </c>
      <c r="B65" s="274"/>
      <c r="C65" s="32">
        <v>254</v>
      </c>
      <c r="D65" s="33">
        <v>49</v>
      </c>
      <c r="E65" s="33">
        <v>254</v>
      </c>
      <c r="F65" s="33">
        <v>62</v>
      </c>
      <c r="G65" s="34">
        <v>36</v>
      </c>
      <c r="H65" s="87">
        <v>173</v>
      </c>
      <c r="I65" s="86">
        <v>62</v>
      </c>
    </row>
  </sheetData>
  <sheetProtection/>
  <mergeCells count="47">
    <mergeCell ref="P6:P7"/>
    <mergeCell ref="N5:N7"/>
    <mergeCell ref="R6:R7"/>
    <mergeCell ref="A62:B64"/>
    <mergeCell ref="I43:I45"/>
    <mergeCell ref="G62:I62"/>
    <mergeCell ref="C63:C64"/>
    <mergeCell ref="D63:E63"/>
    <mergeCell ref="F63:F64"/>
    <mergeCell ref="A46:B46"/>
    <mergeCell ref="A47:B47"/>
    <mergeCell ref="A56:A57"/>
    <mergeCell ref="C62:F62"/>
    <mergeCell ref="A65:B65"/>
    <mergeCell ref="A48:B48"/>
    <mergeCell ref="A49:B49"/>
    <mergeCell ref="A54:B55"/>
    <mergeCell ref="F54:F55"/>
    <mergeCell ref="C54:E54"/>
    <mergeCell ref="G54:G55"/>
    <mergeCell ref="C43:C45"/>
    <mergeCell ref="D43:D45"/>
    <mergeCell ref="G43:G45"/>
    <mergeCell ref="T6:T7"/>
    <mergeCell ref="Q6:Q7"/>
    <mergeCell ref="S6:S7"/>
    <mergeCell ref="I6:I7"/>
    <mergeCell ref="J6:J7"/>
    <mergeCell ref="M6:M7"/>
    <mergeCell ref="U4:U7"/>
    <mergeCell ref="P5:T5"/>
    <mergeCell ref="I4:T4"/>
    <mergeCell ref="A43:B45"/>
    <mergeCell ref="K6:K7"/>
    <mergeCell ref="L6:L7"/>
    <mergeCell ref="D4:D7"/>
    <mergeCell ref="F4:F7"/>
    <mergeCell ref="E5:E7"/>
    <mergeCell ref="O5:O7"/>
    <mergeCell ref="I5:M5"/>
    <mergeCell ref="C4:C7"/>
    <mergeCell ref="A14:A37"/>
    <mergeCell ref="A38:B38"/>
    <mergeCell ref="A8:A13"/>
    <mergeCell ref="G4:G7"/>
    <mergeCell ref="H4:H7"/>
    <mergeCell ref="B4:B7"/>
  </mergeCells>
  <printOptions/>
  <pageMargins left="0.984251968503937" right="0.984251968503937" top="0.984251968503937" bottom="0.984251968503937" header="0.3937007874015748" footer="0.3937007874015748"/>
  <pageSetup horizontalDpi="600" verticalDpi="600" orientation="portrait" paperSize="9" scale="54" r:id="rId1"/>
  <colBreaks count="1" manualBreakCount="1">
    <brk id="21" max="64" man="1"/>
  </colBreaks>
  <ignoredErrors>
    <ignoredError sqref="C8:E8 I8:M8 S8 T8" formulaRange="1"/>
    <ignoredError sqref="F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D:\岐阜地域の公衆衛生２００４\チェック後\T08-12.jsd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定期外検診</dc:title>
  <dc:subject/>
  <dc:creator>岐阜県</dc:creator>
  <cp:keywords/>
  <dc:description/>
  <cp:lastModifiedBy>Gifu</cp:lastModifiedBy>
  <cp:lastPrinted>2015-02-26T05:01:04Z</cp:lastPrinted>
  <dcterms:created xsi:type="dcterms:W3CDTF">2005-03-21T13:04:30Z</dcterms:created>
  <dcterms:modified xsi:type="dcterms:W3CDTF">2016-04-11T02:42:36Z</dcterms:modified>
  <cp:category/>
  <cp:version/>
  <cp:contentType/>
  <cp:contentStatus/>
  <cp:revision>43</cp:revision>
</cp:coreProperties>
</file>