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<sst xmlns="http://schemas.openxmlformats.org/spreadsheetml/2006/main" count="203" uniqueCount="126">
  <si>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</si>
  <si>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</si>
  <si>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</si>
  <si>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</si>
  <si>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</si>
  <si>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</si>
  <si>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</si>
  <si>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</si>
  <si>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</si>
  <si>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</si>
  <si>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</si>
  <si>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</si>
  <si>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</si>
  <si>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</si>
  <si>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</si>
  <si>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</si>
  <si>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</si>
  <si>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</si>
  <si>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</si>
  <si>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</si>
  <si>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</si>
  <si>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</si>
  <si>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</si>
  <si>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</si>
  <si>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</si>
  <si>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</si>
  <si>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</si>
  <si>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</si>
  <si>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</si>
  <si>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</si>
  <si>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</si>
  <si>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</si>
  <si>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</si>
  <si>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</si>
  <si>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</si>
  <si>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</si>
  <si>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</si>
  <si>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</si>
  <si>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</si>
  <si>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</si>
  <si>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</si>
  <si>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</si>
  <si>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</si>
  <si>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</si>
  <si>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</si>
  <si>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</si>
  <si>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</si>
  <si>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</si>
  <si>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</si>
  <si>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</si>
  <si>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</si>
  <si>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</si>
  <si>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</si>
  <si>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</si>
  <si>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</si>
  <si>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</si>
  <si>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</si>
  <si>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</si>
  <si>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</si>
  <si>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</si>
  <si>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</si>
  <si>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</si>
  <si>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</si>
  <si>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</si>
  <si>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</si>
  <si>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</si>
  <si>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20年  11月分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</si>
  <si>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</si>
  <si>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</si>
  <si>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</si>
  <si>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</si>
  <si>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</si>
  <si>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</si>
  <si>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</si>
  <si>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</si>
  <si>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</si>
  <si>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</si>
  <si>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</si>
  <si>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</si>
  <si>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</si>
  <si>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20年  11月分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</si>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</sst>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389</v>
      </c>
      <c r="C6" s="17">
        <v>114</v>
      </c>
      <c r="D6" s="17">
        <v>52</v>
      </c>
      <c r="E6" s="17">
        <v>0</v>
      </c>
      <c r="F6" s="17">
        <v>223</v>
      </c>
      <c r="G6" s="17">
        <v>374</v>
      </c>
      <c r="H6" s="17">
        <f aca="true" t="shared" si="1" ref="H6:H27">SUM(I6:L6)</f>
        <v>15</v>
      </c>
      <c r="I6" s="17">
        <v>0</v>
      </c>
      <c r="J6" s="17">
        <v>15</v>
      </c>
      <c r="K6" s="17">
        <v>0</v>
      </c>
      <c r="L6" s="17">
        <v>0</v>
      </c>
      <c r="M6" s="17">
        <v>125</v>
      </c>
      <c r="N6" s="17">
        <v>30</v>
      </c>
      <c r="O6" s="17">
        <v>26</v>
      </c>
      <c r="P6" s="17">
        <v>4</v>
      </c>
      <c r="Q6" s="17">
        <v>0</v>
      </c>
      <c r="R6" s="18">
        <v>204</v>
      </c>
    </row>
    <row r="7" spans="1:18" ht="12" customHeight="1">
      <c r="A7" s="15" t="s">
        <v>24</v>
      </c>
      <c r="B7" s="19">
        <f t="shared" si="0"/>
        <v>122</v>
      </c>
      <c r="C7" s="20">
        <v>55</v>
      </c>
      <c r="D7" s="20">
        <v>50</v>
      </c>
      <c r="E7" s="20">
        <v>0</v>
      </c>
      <c r="F7" s="20">
        <v>17</v>
      </c>
      <c r="G7" s="20">
        <v>113</v>
      </c>
      <c r="H7" s="20">
        <f t="shared" si="1"/>
        <v>9</v>
      </c>
      <c r="I7" s="20">
        <v>0</v>
      </c>
      <c r="J7" s="20">
        <v>9</v>
      </c>
      <c r="K7" s="20">
        <v>0</v>
      </c>
      <c r="L7" s="20">
        <v>0</v>
      </c>
      <c r="M7" s="20">
        <v>54</v>
      </c>
      <c r="N7" s="20">
        <v>18</v>
      </c>
      <c r="O7" s="20">
        <v>38</v>
      </c>
      <c r="P7" s="20">
        <v>12</v>
      </c>
      <c r="Q7" s="20">
        <v>0</v>
      </c>
      <c r="R7" s="21">
        <v>0</v>
      </c>
    </row>
    <row r="8" spans="1:18" ht="12" customHeight="1">
      <c r="A8" s="15" t="s">
        <v>25</v>
      </c>
      <c r="B8" s="19">
        <f t="shared" si="0"/>
        <v>42</v>
      </c>
      <c r="C8" s="20">
        <v>25</v>
      </c>
      <c r="D8" s="20">
        <v>0</v>
      </c>
      <c r="E8" s="20">
        <v>0</v>
      </c>
      <c r="F8" s="20">
        <v>17</v>
      </c>
      <c r="G8" s="20">
        <v>42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24</v>
      </c>
      <c r="N8" s="20">
        <v>3</v>
      </c>
      <c r="O8" s="20">
        <v>0</v>
      </c>
      <c r="P8" s="20">
        <v>0</v>
      </c>
      <c r="Q8" s="20">
        <v>0</v>
      </c>
      <c r="R8" s="21">
        <v>15</v>
      </c>
    </row>
    <row r="9" spans="1:18" ht="12" customHeight="1">
      <c r="A9" s="15" t="s">
        <v>26</v>
      </c>
      <c r="B9" s="19">
        <f t="shared" si="0"/>
        <v>66</v>
      </c>
      <c r="C9" s="20">
        <v>23</v>
      </c>
      <c r="D9" s="20">
        <v>26</v>
      </c>
      <c r="E9" s="20">
        <v>0</v>
      </c>
      <c r="F9" s="20">
        <v>17</v>
      </c>
      <c r="G9" s="20">
        <v>66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31</v>
      </c>
      <c r="N9" s="20">
        <v>9</v>
      </c>
      <c r="O9" s="20">
        <v>8</v>
      </c>
      <c r="P9" s="20">
        <v>0</v>
      </c>
      <c r="Q9" s="20">
        <v>18</v>
      </c>
      <c r="R9" s="21">
        <v>0</v>
      </c>
    </row>
    <row r="10" spans="1:18" ht="12" customHeight="1">
      <c r="A10" s="15" t="s">
        <v>27</v>
      </c>
      <c r="B10" s="19">
        <f t="shared" si="0"/>
        <v>99</v>
      </c>
      <c r="C10" s="20">
        <v>25</v>
      </c>
      <c r="D10" s="20">
        <v>63</v>
      </c>
      <c r="E10" s="20">
        <v>0</v>
      </c>
      <c r="F10" s="20">
        <v>11</v>
      </c>
      <c r="G10" s="20">
        <v>69</v>
      </c>
      <c r="H10" s="20">
        <f t="shared" si="1"/>
        <v>30</v>
      </c>
      <c r="I10" s="20">
        <v>0</v>
      </c>
      <c r="J10" s="20">
        <v>30</v>
      </c>
      <c r="K10" s="20">
        <v>0</v>
      </c>
      <c r="L10" s="20">
        <v>0</v>
      </c>
      <c r="M10" s="20">
        <v>25</v>
      </c>
      <c r="N10" s="20">
        <v>11</v>
      </c>
      <c r="O10" s="20">
        <v>40</v>
      </c>
      <c r="P10" s="20">
        <v>8</v>
      </c>
      <c r="Q10" s="20">
        <v>0</v>
      </c>
      <c r="R10" s="21">
        <v>15</v>
      </c>
    </row>
    <row r="11" spans="1:18" ht="12" customHeight="1">
      <c r="A11" s="15" t="s">
        <v>28</v>
      </c>
      <c r="B11" s="19">
        <f t="shared" si="0"/>
        <v>54</v>
      </c>
      <c r="C11" s="20">
        <v>17</v>
      </c>
      <c r="D11" s="20">
        <v>37</v>
      </c>
      <c r="E11" s="20">
        <v>0</v>
      </c>
      <c r="F11" s="20">
        <v>0</v>
      </c>
      <c r="G11" s="20">
        <v>54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17</v>
      </c>
      <c r="N11" s="20">
        <v>1</v>
      </c>
      <c r="O11" s="20">
        <v>0</v>
      </c>
      <c r="P11" s="20">
        <v>0</v>
      </c>
      <c r="Q11" s="20">
        <v>0</v>
      </c>
      <c r="R11" s="21">
        <v>36</v>
      </c>
    </row>
    <row r="12" spans="1:18" ht="12" customHeight="1">
      <c r="A12" s="15" t="s">
        <v>29</v>
      </c>
      <c r="B12" s="19">
        <f t="shared" si="0"/>
        <v>6</v>
      </c>
      <c r="C12" s="20">
        <v>6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61</v>
      </c>
      <c r="C13" s="20">
        <v>9</v>
      </c>
      <c r="D13" s="20">
        <v>52</v>
      </c>
      <c r="E13" s="20">
        <v>0</v>
      </c>
      <c r="F13" s="20">
        <v>0</v>
      </c>
      <c r="G13" s="20">
        <v>61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7</v>
      </c>
      <c r="N13" s="20">
        <v>2</v>
      </c>
      <c r="O13" s="20">
        <v>10</v>
      </c>
      <c r="P13" s="20">
        <v>0</v>
      </c>
      <c r="Q13" s="20">
        <v>20</v>
      </c>
      <c r="R13" s="21">
        <v>22</v>
      </c>
    </row>
    <row r="14" spans="1:18" ht="12" customHeight="1">
      <c r="A14" s="15" t="s">
        <v>31</v>
      </c>
      <c r="B14" s="19">
        <f t="shared" si="0"/>
        <v>30</v>
      </c>
      <c r="C14" s="20">
        <v>10</v>
      </c>
      <c r="D14" s="20">
        <v>6</v>
      </c>
      <c r="E14" s="20">
        <v>0</v>
      </c>
      <c r="F14" s="20">
        <v>14</v>
      </c>
      <c r="G14" s="20">
        <v>30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9</v>
      </c>
      <c r="N14" s="20">
        <v>1</v>
      </c>
      <c r="O14" s="20">
        <v>20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22</v>
      </c>
      <c r="C15" s="20">
        <v>8</v>
      </c>
      <c r="D15" s="20">
        <v>12</v>
      </c>
      <c r="E15" s="20">
        <v>0</v>
      </c>
      <c r="F15" s="20">
        <v>2</v>
      </c>
      <c r="G15" s="20">
        <v>22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9</v>
      </c>
      <c r="N15" s="20">
        <v>1</v>
      </c>
      <c r="O15" s="20">
        <v>8</v>
      </c>
      <c r="P15" s="20">
        <v>0</v>
      </c>
      <c r="Q15" s="20">
        <v>0</v>
      </c>
      <c r="R15" s="21">
        <v>4</v>
      </c>
    </row>
    <row r="16" spans="1:18" ht="12" customHeight="1">
      <c r="A16" s="15" t="s">
        <v>33</v>
      </c>
      <c r="B16" s="19">
        <f t="shared" si="0"/>
        <v>76</v>
      </c>
      <c r="C16" s="20">
        <v>32</v>
      </c>
      <c r="D16" s="20">
        <v>42</v>
      </c>
      <c r="E16" s="20">
        <v>2</v>
      </c>
      <c r="F16" s="20">
        <v>0</v>
      </c>
      <c r="G16" s="20">
        <v>69</v>
      </c>
      <c r="H16" s="20">
        <f t="shared" si="1"/>
        <v>7</v>
      </c>
      <c r="I16" s="20">
        <v>0</v>
      </c>
      <c r="J16" s="20">
        <v>7</v>
      </c>
      <c r="K16" s="20">
        <v>0</v>
      </c>
      <c r="L16" s="20">
        <v>0</v>
      </c>
      <c r="M16" s="20">
        <v>30</v>
      </c>
      <c r="N16" s="20">
        <v>4</v>
      </c>
      <c r="O16" s="20">
        <v>22</v>
      </c>
      <c r="P16" s="20">
        <v>0</v>
      </c>
      <c r="Q16" s="20">
        <v>0</v>
      </c>
      <c r="R16" s="21">
        <v>20</v>
      </c>
    </row>
    <row r="17" spans="1:18" ht="12" customHeight="1">
      <c r="A17" s="15" t="s">
        <v>34</v>
      </c>
      <c r="B17" s="19">
        <f t="shared" si="0"/>
        <v>30</v>
      </c>
      <c r="C17" s="20">
        <v>16</v>
      </c>
      <c r="D17" s="20">
        <v>14</v>
      </c>
      <c r="E17" s="20">
        <v>0</v>
      </c>
      <c r="F17" s="20">
        <v>0</v>
      </c>
      <c r="G17" s="20">
        <v>30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11</v>
      </c>
      <c r="N17" s="20">
        <v>5</v>
      </c>
      <c r="O17" s="20">
        <v>0</v>
      </c>
      <c r="P17" s="20">
        <v>10</v>
      </c>
      <c r="Q17" s="20">
        <v>0</v>
      </c>
      <c r="R17" s="21">
        <v>4</v>
      </c>
    </row>
    <row r="18" spans="1:18" ht="12" customHeight="1">
      <c r="A18" s="15" t="s">
        <v>35</v>
      </c>
      <c r="B18" s="19">
        <f t="shared" si="0"/>
        <v>161</v>
      </c>
      <c r="C18" s="20">
        <v>43</v>
      </c>
      <c r="D18" s="20">
        <v>93</v>
      </c>
      <c r="E18" s="20">
        <v>0</v>
      </c>
      <c r="F18" s="20">
        <v>25</v>
      </c>
      <c r="G18" s="20">
        <v>135</v>
      </c>
      <c r="H18" s="20">
        <f t="shared" si="1"/>
        <v>26</v>
      </c>
      <c r="I18" s="20">
        <v>0</v>
      </c>
      <c r="J18" s="20">
        <v>26</v>
      </c>
      <c r="K18" s="20">
        <v>0</v>
      </c>
      <c r="L18" s="20">
        <v>0</v>
      </c>
      <c r="M18" s="20">
        <v>44</v>
      </c>
      <c r="N18" s="20">
        <v>12</v>
      </c>
      <c r="O18" s="20">
        <v>38</v>
      </c>
      <c r="P18" s="20">
        <v>10</v>
      </c>
      <c r="Q18" s="20">
        <v>30</v>
      </c>
      <c r="R18" s="21">
        <v>27</v>
      </c>
    </row>
    <row r="19" spans="1:18" ht="12" customHeight="1">
      <c r="A19" s="15" t="s">
        <v>36</v>
      </c>
      <c r="B19" s="19">
        <f t="shared" si="0"/>
        <v>105</v>
      </c>
      <c r="C19" s="20">
        <v>28</v>
      </c>
      <c r="D19" s="20">
        <v>72</v>
      </c>
      <c r="E19" s="20">
        <v>0</v>
      </c>
      <c r="F19" s="20">
        <v>5</v>
      </c>
      <c r="G19" s="20">
        <v>104</v>
      </c>
      <c r="H19" s="20">
        <f t="shared" si="1"/>
        <v>1</v>
      </c>
      <c r="I19" s="20">
        <v>0</v>
      </c>
      <c r="J19" s="20">
        <v>1</v>
      </c>
      <c r="K19" s="20">
        <v>0</v>
      </c>
      <c r="L19" s="20">
        <v>0</v>
      </c>
      <c r="M19" s="20">
        <v>28</v>
      </c>
      <c r="N19" s="20">
        <v>5</v>
      </c>
      <c r="O19" s="20">
        <v>40</v>
      </c>
      <c r="P19" s="20">
        <v>0</v>
      </c>
      <c r="Q19" s="20">
        <v>0</v>
      </c>
      <c r="R19" s="21">
        <v>32</v>
      </c>
    </row>
    <row r="20" spans="1:18" ht="12" customHeight="1">
      <c r="A20" s="15" t="s">
        <v>37</v>
      </c>
      <c r="B20" s="19">
        <f t="shared" si="0"/>
        <v>9</v>
      </c>
      <c r="C20" s="20">
        <v>9</v>
      </c>
      <c r="D20" s="20">
        <v>0</v>
      </c>
      <c r="E20" s="20">
        <v>0</v>
      </c>
      <c r="F20" s="20">
        <v>0</v>
      </c>
      <c r="G20" s="20">
        <v>9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9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69</v>
      </c>
      <c r="C21" s="20">
        <v>13</v>
      </c>
      <c r="D21" s="20">
        <v>44</v>
      </c>
      <c r="E21" s="20">
        <v>0</v>
      </c>
      <c r="F21" s="20">
        <v>12</v>
      </c>
      <c r="G21" s="20">
        <v>55</v>
      </c>
      <c r="H21" s="20">
        <f t="shared" si="1"/>
        <v>14</v>
      </c>
      <c r="I21" s="20">
        <v>0</v>
      </c>
      <c r="J21" s="20">
        <v>14</v>
      </c>
      <c r="K21" s="20">
        <v>0</v>
      </c>
      <c r="L21" s="20">
        <v>0</v>
      </c>
      <c r="M21" s="20">
        <v>18</v>
      </c>
      <c r="N21" s="20">
        <v>5</v>
      </c>
      <c r="O21" s="20">
        <v>46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5</v>
      </c>
      <c r="C22" s="20">
        <v>5</v>
      </c>
      <c r="D22" s="20">
        <v>0</v>
      </c>
      <c r="E22" s="20">
        <v>0</v>
      </c>
      <c r="F22" s="20">
        <v>0</v>
      </c>
      <c r="G22" s="20">
        <v>5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5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14</v>
      </c>
      <c r="C23" s="20">
        <v>13</v>
      </c>
      <c r="D23" s="20">
        <v>0</v>
      </c>
      <c r="E23" s="20">
        <v>0</v>
      </c>
      <c r="F23" s="20">
        <v>1</v>
      </c>
      <c r="G23" s="20">
        <v>14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14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11</v>
      </c>
      <c r="C24" s="20">
        <v>7</v>
      </c>
      <c r="D24" s="20">
        <v>4</v>
      </c>
      <c r="E24" s="20">
        <v>0</v>
      </c>
      <c r="F24" s="20">
        <v>0</v>
      </c>
      <c r="G24" s="20">
        <v>11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7</v>
      </c>
      <c r="N24" s="20">
        <v>0</v>
      </c>
      <c r="O24" s="20">
        <v>0</v>
      </c>
      <c r="P24" s="20">
        <v>0</v>
      </c>
      <c r="Q24" s="20">
        <v>4</v>
      </c>
      <c r="R24" s="21">
        <v>0</v>
      </c>
    </row>
    <row r="25" spans="1:18" ht="12" customHeight="1">
      <c r="A25" s="15" t="s">
        <v>42</v>
      </c>
      <c r="B25" s="19">
        <f t="shared" si="0"/>
        <v>16</v>
      </c>
      <c r="C25" s="20">
        <v>8</v>
      </c>
      <c r="D25" s="20">
        <v>8</v>
      </c>
      <c r="E25" s="20">
        <v>0</v>
      </c>
      <c r="F25" s="20">
        <v>0</v>
      </c>
      <c r="G25" s="20">
        <v>15</v>
      </c>
      <c r="H25" s="20">
        <f t="shared" si="1"/>
        <v>1</v>
      </c>
      <c r="I25" s="20">
        <v>0</v>
      </c>
      <c r="J25" s="20">
        <v>1</v>
      </c>
      <c r="K25" s="20">
        <v>0</v>
      </c>
      <c r="L25" s="20">
        <v>0</v>
      </c>
      <c r="M25" s="20">
        <v>8</v>
      </c>
      <c r="N25" s="20">
        <v>0</v>
      </c>
      <c r="O25" s="20">
        <v>8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8</v>
      </c>
      <c r="C26" s="23">
        <v>7</v>
      </c>
      <c r="D26" s="23">
        <v>0</v>
      </c>
      <c r="E26" s="23">
        <v>0</v>
      </c>
      <c r="F26" s="23">
        <v>1</v>
      </c>
      <c r="G26" s="23">
        <v>8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7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1395</v>
      </c>
      <c r="C27" s="27">
        <v>473</v>
      </c>
      <c r="D27" s="27">
        <v>575</v>
      </c>
      <c r="E27" s="27">
        <v>2</v>
      </c>
      <c r="F27" s="27">
        <v>345</v>
      </c>
      <c r="G27" s="27">
        <v>1292</v>
      </c>
      <c r="H27" s="27">
        <f t="shared" si="1"/>
        <v>103</v>
      </c>
      <c r="I27" s="27">
        <v>0</v>
      </c>
      <c r="J27" s="27">
        <v>103</v>
      </c>
      <c r="K27" s="27">
        <v>0</v>
      </c>
      <c r="L27" s="27">
        <v>0</v>
      </c>
      <c r="M27" s="27">
        <v>488</v>
      </c>
      <c r="N27" s="27">
        <v>108</v>
      </c>
      <c r="O27" s="27">
        <v>304</v>
      </c>
      <c r="P27" s="27">
        <v>44</v>
      </c>
      <c r="Q27" s="27">
        <v>72</v>
      </c>
      <c r="R27" s="28">
        <v>379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14</v>
      </c>
      <c r="C29" s="20">
        <v>7</v>
      </c>
      <c r="D29" s="20">
        <v>6</v>
      </c>
      <c r="E29" s="20">
        <v>0</v>
      </c>
      <c r="F29" s="20">
        <v>1</v>
      </c>
      <c r="G29" s="20">
        <v>14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12</v>
      </c>
      <c r="N29" s="20">
        <v>2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12</v>
      </c>
      <c r="C30" s="23">
        <v>3</v>
      </c>
      <c r="D30" s="23">
        <v>8</v>
      </c>
      <c r="E30" s="23">
        <v>0</v>
      </c>
      <c r="F30" s="23">
        <v>1</v>
      </c>
      <c r="G30" s="23">
        <v>12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4</v>
      </c>
      <c r="N30" s="23">
        <v>0</v>
      </c>
      <c r="O30" s="23">
        <v>0</v>
      </c>
      <c r="P30" s="23">
        <v>0</v>
      </c>
      <c r="Q30" s="23">
        <v>0</v>
      </c>
      <c r="R30" s="24">
        <v>8</v>
      </c>
    </row>
    <row r="31" spans="1:18" ht="12" customHeight="1">
      <c r="A31" s="25" t="s">
        <v>68</v>
      </c>
      <c r="B31" s="26">
        <f>SUM(C31:F31)</f>
        <v>26</v>
      </c>
      <c r="C31" s="27">
        <v>10</v>
      </c>
      <c r="D31" s="27">
        <v>14</v>
      </c>
      <c r="E31" s="27">
        <v>0</v>
      </c>
      <c r="F31" s="27">
        <v>2</v>
      </c>
      <c r="G31" s="27">
        <v>26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</v>
      </c>
      <c r="N31" s="27">
        <v>2</v>
      </c>
      <c r="O31" s="27">
        <v>0</v>
      </c>
      <c r="P31" s="27">
        <v>0</v>
      </c>
      <c r="Q31" s="27">
        <v>0</v>
      </c>
      <c r="R31" s="28">
        <v>8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35</v>
      </c>
      <c r="C33" s="23">
        <v>7</v>
      </c>
      <c r="D33" s="23">
        <v>28</v>
      </c>
      <c r="E33" s="23">
        <v>0</v>
      </c>
      <c r="F33" s="23">
        <v>0</v>
      </c>
      <c r="G33" s="23">
        <v>7</v>
      </c>
      <c r="H33" s="23">
        <f>SUM(I33:L33)</f>
        <v>28</v>
      </c>
      <c r="I33" s="23">
        <v>0</v>
      </c>
      <c r="J33" s="23">
        <v>28</v>
      </c>
      <c r="K33" s="23">
        <v>0</v>
      </c>
      <c r="L33" s="23">
        <v>0</v>
      </c>
      <c r="M33" s="23">
        <v>7</v>
      </c>
      <c r="N33" s="23">
        <v>0</v>
      </c>
      <c r="O33" s="23">
        <v>18</v>
      </c>
      <c r="P33" s="23">
        <v>0</v>
      </c>
      <c r="Q33" s="23">
        <v>0</v>
      </c>
      <c r="R33" s="24">
        <v>10</v>
      </c>
    </row>
    <row r="34" spans="1:18" ht="12" customHeight="1">
      <c r="A34" s="25" t="s">
        <v>69</v>
      </c>
      <c r="B34" s="26">
        <f>SUM(C34:F34)</f>
        <v>35</v>
      </c>
      <c r="C34" s="27">
        <v>7</v>
      </c>
      <c r="D34" s="27">
        <v>28</v>
      </c>
      <c r="E34" s="27">
        <v>0</v>
      </c>
      <c r="F34" s="27">
        <v>0</v>
      </c>
      <c r="G34" s="27">
        <v>7</v>
      </c>
      <c r="H34" s="27">
        <f>SUM(I34:L34)</f>
        <v>28</v>
      </c>
      <c r="I34" s="27">
        <v>0</v>
      </c>
      <c r="J34" s="27">
        <v>28</v>
      </c>
      <c r="K34" s="27">
        <v>0</v>
      </c>
      <c r="L34" s="27">
        <v>0</v>
      </c>
      <c r="M34" s="27">
        <v>7</v>
      </c>
      <c r="N34" s="27">
        <v>0</v>
      </c>
      <c r="O34" s="27">
        <v>18</v>
      </c>
      <c r="P34" s="27">
        <v>0</v>
      </c>
      <c r="Q34" s="27">
        <v>0</v>
      </c>
      <c r="R34" s="28">
        <v>10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11</v>
      </c>
      <c r="C36" s="20">
        <v>9</v>
      </c>
      <c r="D36" s="20">
        <v>0</v>
      </c>
      <c r="E36" s="20">
        <v>0</v>
      </c>
      <c r="F36" s="20">
        <v>2</v>
      </c>
      <c r="G36" s="20">
        <v>11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9</v>
      </c>
      <c r="N36" s="20">
        <v>2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12</v>
      </c>
      <c r="C38" s="27">
        <v>10</v>
      </c>
      <c r="D38" s="27">
        <v>0</v>
      </c>
      <c r="E38" s="27">
        <v>0</v>
      </c>
      <c r="F38" s="27">
        <v>2</v>
      </c>
      <c r="G38" s="27">
        <v>12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10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9</v>
      </c>
      <c r="C40" s="20">
        <v>9</v>
      </c>
      <c r="D40" s="20">
        <v>0</v>
      </c>
      <c r="E40" s="20">
        <v>0</v>
      </c>
      <c r="F40" s="20">
        <v>0</v>
      </c>
      <c r="G40" s="20">
        <v>9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8</v>
      </c>
      <c r="N40" s="20">
        <v>1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7</v>
      </c>
      <c r="C41" s="20">
        <v>7</v>
      </c>
      <c r="D41" s="20">
        <v>0</v>
      </c>
      <c r="E41" s="20">
        <v>0</v>
      </c>
      <c r="F41" s="20">
        <v>0</v>
      </c>
      <c r="G41" s="20">
        <v>7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5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17</v>
      </c>
      <c r="C42" s="23">
        <v>8</v>
      </c>
      <c r="D42" s="23">
        <v>0</v>
      </c>
      <c r="E42" s="23">
        <v>0</v>
      </c>
      <c r="F42" s="23">
        <v>9</v>
      </c>
      <c r="G42" s="23">
        <v>9</v>
      </c>
      <c r="H42" s="23">
        <f>SUM(I42:L42)</f>
        <v>8</v>
      </c>
      <c r="I42" s="23">
        <v>0</v>
      </c>
      <c r="J42" s="23">
        <v>8</v>
      </c>
      <c r="K42" s="23">
        <v>0</v>
      </c>
      <c r="L42" s="23">
        <v>0</v>
      </c>
      <c r="M42" s="23">
        <v>7</v>
      </c>
      <c r="N42" s="23">
        <v>2</v>
      </c>
      <c r="O42" s="23">
        <v>8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33</v>
      </c>
      <c r="C43" s="27">
        <v>24</v>
      </c>
      <c r="D43" s="27">
        <v>0</v>
      </c>
      <c r="E43" s="27">
        <v>0</v>
      </c>
      <c r="F43" s="27">
        <v>9</v>
      </c>
      <c r="G43" s="27">
        <v>25</v>
      </c>
      <c r="H43" s="27">
        <f>SUM(I43:L43)</f>
        <v>8</v>
      </c>
      <c r="I43" s="27">
        <v>0</v>
      </c>
      <c r="J43" s="27">
        <v>8</v>
      </c>
      <c r="K43" s="27">
        <v>0</v>
      </c>
      <c r="L43" s="27">
        <v>0</v>
      </c>
      <c r="M43" s="27">
        <v>20</v>
      </c>
      <c r="N43" s="27">
        <v>5</v>
      </c>
      <c r="O43" s="27">
        <v>8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9</v>
      </c>
      <c r="C45" s="20">
        <v>8</v>
      </c>
      <c r="D45" s="20">
        <v>0</v>
      </c>
      <c r="E45" s="20">
        <v>0</v>
      </c>
      <c r="F45" s="20">
        <v>1</v>
      </c>
      <c r="G45" s="20">
        <v>9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7</v>
      </c>
      <c r="N45" s="20">
        <v>2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6</v>
      </c>
      <c r="C46" s="20">
        <v>5</v>
      </c>
      <c r="D46" s="20">
        <v>0</v>
      </c>
      <c r="E46" s="20">
        <v>0</v>
      </c>
      <c r="F46" s="20">
        <v>1</v>
      </c>
      <c r="G46" s="20">
        <v>6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6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19</v>
      </c>
      <c r="C47" s="23">
        <v>8</v>
      </c>
      <c r="D47" s="23">
        <v>10</v>
      </c>
      <c r="E47" s="23">
        <v>0</v>
      </c>
      <c r="F47" s="23">
        <v>1</v>
      </c>
      <c r="G47" s="23">
        <v>19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8</v>
      </c>
      <c r="N47" s="23">
        <v>1</v>
      </c>
      <c r="O47" s="23">
        <v>0</v>
      </c>
      <c r="P47" s="23">
        <v>10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34</v>
      </c>
      <c r="C48" s="27">
        <v>21</v>
      </c>
      <c r="D48" s="27">
        <v>10</v>
      </c>
      <c r="E48" s="27">
        <v>0</v>
      </c>
      <c r="F48" s="27">
        <v>3</v>
      </c>
      <c r="G48" s="27">
        <v>34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21</v>
      </c>
      <c r="N48" s="27">
        <v>3</v>
      </c>
      <c r="O48" s="27">
        <v>0</v>
      </c>
      <c r="P48" s="27">
        <v>10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2</v>
      </c>
      <c r="C50" s="23">
        <v>2</v>
      </c>
      <c r="D50" s="23">
        <v>0</v>
      </c>
      <c r="E50" s="23">
        <v>0</v>
      </c>
      <c r="F50" s="23">
        <v>0</v>
      </c>
      <c r="G50" s="23">
        <v>2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2</v>
      </c>
      <c r="C51" s="27">
        <v>2</v>
      </c>
      <c r="D51" s="27">
        <v>0</v>
      </c>
      <c r="E51" s="27">
        <v>0</v>
      </c>
      <c r="F51" s="27">
        <v>0</v>
      </c>
      <c r="G51" s="27">
        <v>2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2</v>
      </c>
      <c r="C53" s="20">
        <v>2</v>
      </c>
      <c r="D53" s="20">
        <v>0</v>
      </c>
      <c r="E53" s="20">
        <v>0</v>
      </c>
      <c r="F53" s="20">
        <v>0</v>
      </c>
      <c r="G53" s="20">
        <v>2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2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3</v>
      </c>
      <c r="C54" s="20">
        <v>3</v>
      </c>
      <c r="D54" s="20">
        <v>0</v>
      </c>
      <c r="E54" s="20">
        <v>0</v>
      </c>
      <c r="F54" s="20">
        <v>0</v>
      </c>
      <c r="G54" s="20">
        <v>3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25</v>
      </c>
      <c r="C55" s="20">
        <v>6</v>
      </c>
      <c r="D55" s="20">
        <v>19</v>
      </c>
      <c r="E55" s="20">
        <v>0</v>
      </c>
      <c r="F55" s="20">
        <v>0</v>
      </c>
      <c r="G55" s="20">
        <v>15</v>
      </c>
      <c r="H55" s="20">
        <f>SUM(I55:L55)</f>
        <v>10</v>
      </c>
      <c r="I55" s="20">
        <v>0</v>
      </c>
      <c r="J55" s="20">
        <v>10</v>
      </c>
      <c r="K55" s="20">
        <v>0</v>
      </c>
      <c r="L55" s="20">
        <v>0</v>
      </c>
      <c r="M55" s="20">
        <v>6</v>
      </c>
      <c r="N55" s="20">
        <v>0</v>
      </c>
      <c r="O55" s="20">
        <v>19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43</v>
      </c>
      <c r="C57" s="20">
        <v>6</v>
      </c>
      <c r="D57" s="20">
        <v>37</v>
      </c>
      <c r="E57" s="20">
        <v>0</v>
      </c>
      <c r="F57" s="20">
        <v>0</v>
      </c>
      <c r="G57" s="20">
        <v>31</v>
      </c>
      <c r="H57" s="20">
        <f>SUM(I57:L57)</f>
        <v>12</v>
      </c>
      <c r="I57" s="20">
        <v>0</v>
      </c>
      <c r="J57" s="20">
        <v>12</v>
      </c>
      <c r="K57" s="20">
        <v>0</v>
      </c>
      <c r="L57" s="20">
        <v>0</v>
      </c>
      <c r="M57" s="20">
        <v>3</v>
      </c>
      <c r="N57" s="20">
        <v>3</v>
      </c>
      <c r="O57" s="20">
        <v>12</v>
      </c>
      <c r="P57" s="20">
        <v>0</v>
      </c>
      <c r="Q57" s="20">
        <v>0</v>
      </c>
      <c r="R57" s="21">
        <v>25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73</v>
      </c>
      <c r="C60" s="27">
        <v>17</v>
      </c>
      <c r="D60" s="27">
        <v>56</v>
      </c>
      <c r="E60" s="27">
        <v>0</v>
      </c>
      <c r="F60" s="27">
        <v>0</v>
      </c>
      <c r="G60" s="27">
        <v>51</v>
      </c>
      <c r="H60" s="27">
        <f>SUM(I60:L60)</f>
        <v>22</v>
      </c>
      <c r="I60" s="27">
        <v>0</v>
      </c>
      <c r="J60" s="27">
        <v>22</v>
      </c>
      <c r="K60" s="27">
        <v>0</v>
      </c>
      <c r="L60" s="27">
        <v>0</v>
      </c>
      <c r="M60" s="27">
        <v>11</v>
      </c>
      <c r="N60" s="27">
        <v>6</v>
      </c>
      <c r="O60" s="27">
        <v>31</v>
      </c>
      <c r="P60" s="27">
        <v>0</v>
      </c>
      <c r="Q60" s="27">
        <v>0</v>
      </c>
      <c r="R60" s="28">
        <v>25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29</v>
      </c>
      <c r="C62" s="23">
        <v>11</v>
      </c>
      <c r="D62" s="23">
        <v>18</v>
      </c>
      <c r="E62" s="23">
        <v>0</v>
      </c>
      <c r="F62" s="23">
        <v>0</v>
      </c>
      <c r="G62" s="23">
        <v>19</v>
      </c>
      <c r="H62" s="23">
        <f>SUM(I62:L62)</f>
        <v>10</v>
      </c>
      <c r="I62" s="23">
        <v>0</v>
      </c>
      <c r="J62" s="23">
        <v>10</v>
      </c>
      <c r="K62" s="23">
        <v>0</v>
      </c>
      <c r="L62" s="23">
        <v>0</v>
      </c>
      <c r="M62" s="23">
        <v>10</v>
      </c>
      <c r="N62" s="23">
        <v>1</v>
      </c>
      <c r="O62" s="23">
        <v>18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29</v>
      </c>
      <c r="C63" s="27">
        <v>11</v>
      </c>
      <c r="D63" s="27">
        <v>18</v>
      </c>
      <c r="E63" s="27">
        <v>0</v>
      </c>
      <c r="F63" s="27">
        <v>0</v>
      </c>
      <c r="G63" s="27">
        <v>19</v>
      </c>
      <c r="H63" s="27">
        <f>SUM(I63:L63)</f>
        <v>10</v>
      </c>
      <c r="I63" s="27">
        <v>0</v>
      </c>
      <c r="J63" s="27">
        <v>10</v>
      </c>
      <c r="K63" s="27">
        <v>0</v>
      </c>
      <c r="L63" s="27">
        <v>0</v>
      </c>
      <c r="M63" s="27">
        <v>10</v>
      </c>
      <c r="N63" s="27">
        <v>1</v>
      </c>
      <c r="O63" s="27">
        <v>18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244</v>
      </c>
      <c r="C68" s="20">
        <v>102</v>
      </c>
      <c r="D68" s="20">
        <v>126</v>
      </c>
      <c r="E68" s="20">
        <v>0</v>
      </c>
      <c r="F68" s="20">
        <v>16</v>
      </c>
      <c r="G68" s="20">
        <v>176</v>
      </c>
      <c r="H68" s="20">
        <f>SUM(I68:L68)</f>
        <v>68</v>
      </c>
      <c r="I68" s="20">
        <v>0</v>
      </c>
      <c r="J68" s="20">
        <v>68</v>
      </c>
      <c r="K68" s="20">
        <v>0</v>
      </c>
      <c r="L68" s="20">
        <v>0</v>
      </c>
      <c r="M68" s="20">
        <v>96</v>
      </c>
      <c r="N68" s="20">
        <v>20</v>
      </c>
      <c r="O68" s="20">
        <v>75</v>
      </c>
      <c r="P68" s="20">
        <v>10</v>
      </c>
      <c r="Q68" s="20">
        <v>0</v>
      </c>
      <c r="R68" s="21">
        <v>43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1639</v>
      </c>
      <c r="C70" s="30">
        <v>575</v>
      </c>
      <c r="D70" s="30">
        <v>701</v>
      </c>
      <c r="E70" s="30">
        <v>2</v>
      </c>
      <c r="F70" s="30">
        <v>361</v>
      </c>
      <c r="G70" s="30">
        <v>1468</v>
      </c>
      <c r="H70" s="30">
        <f>SUM(I70:L70)</f>
        <v>171</v>
      </c>
      <c r="I70" s="30">
        <v>0</v>
      </c>
      <c r="J70" s="30">
        <v>171</v>
      </c>
      <c r="K70" s="30">
        <v>0</v>
      </c>
      <c r="L70" s="30">
        <v>0</v>
      </c>
      <c r="M70" s="30">
        <v>584</v>
      </c>
      <c r="N70" s="30">
        <v>128</v>
      </c>
      <c r="O70" s="30">
        <v>379</v>
      </c>
      <c r="P70" s="30">
        <v>54</v>
      </c>
      <c r="Q70" s="30">
        <v>72</v>
      </c>
      <c r="R70" s="31">
        <v>422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workbookViewId="0" topLeftCell="A1">
      <selection activeCell="C16" sqref="C1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78</v>
      </c>
      <c r="E1" s="40" t="s">
        <v>79</v>
      </c>
      <c r="I1" s="39" t="s">
        <v>80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81</v>
      </c>
      <c r="E3" s="92"/>
      <c r="F3" s="92"/>
      <c r="G3" s="93"/>
      <c r="H3" s="91" t="s">
        <v>82</v>
      </c>
      <c r="I3" s="92"/>
      <c r="J3" s="92"/>
      <c r="K3" s="93"/>
      <c r="L3" s="44" t="s">
        <v>83</v>
      </c>
      <c r="M3" s="92" t="s">
        <v>84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85</v>
      </c>
      <c r="D4" s="10" t="s">
        <v>86</v>
      </c>
      <c r="E4" s="10" t="s">
        <v>87</v>
      </c>
      <c r="F4" s="10" t="s">
        <v>88</v>
      </c>
      <c r="G4" s="10" t="s">
        <v>89</v>
      </c>
      <c r="H4" s="10" t="s">
        <v>90</v>
      </c>
      <c r="I4" s="11" t="s">
        <v>91</v>
      </c>
      <c r="J4" s="11" t="s">
        <v>92</v>
      </c>
      <c r="K4" s="47" t="s">
        <v>93</v>
      </c>
      <c r="L4" s="10" t="s">
        <v>94</v>
      </c>
      <c r="M4" s="48" t="s">
        <v>95</v>
      </c>
      <c r="N4" s="11" t="s">
        <v>96</v>
      </c>
      <c r="O4" s="11" t="s">
        <v>97</v>
      </c>
      <c r="P4" s="11" t="s">
        <v>98</v>
      </c>
      <c r="Q4" s="49" t="s">
        <v>99</v>
      </c>
    </row>
    <row r="5" spans="1:17" ht="15" customHeight="1">
      <c r="A5" s="99" t="s">
        <v>100</v>
      </c>
      <c r="B5" s="50" t="s">
        <v>101</v>
      </c>
      <c r="C5" s="51">
        <f>+D5+H5</f>
        <v>575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575</v>
      </c>
      <c r="I5" s="52">
        <v>0</v>
      </c>
      <c r="J5" s="52">
        <v>0</v>
      </c>
      <c r="K5" s="52">
        <v>575</v>
      </c>
      <c r="L5" s="52">
        <v>569</v>
      </c>
      <c r="M5" s="52">
        <f>SUM(N5:Q5)</f>
        <v>6</v>
      </c>
      <c r="N5" s="52">
        <v>0</v>
      </c>
      <c r="O5" s="52">
        <v>6</v>
      </c>
      <c r="P5" s="52">
        <v>0</v>
      </c>
      <c r="Q5" s="53">
        <v>0</v>
      </c>
    </row>
    <row r="6" spans="1:17" ht="15" customHeight="1">
      <c r="A6" s="100"/>
      <c r="B6" s="54" t="s">
        <v>102</v>
      </c>
      <c r="C6" s="55">
        <f>+D6+H6</f>
        <v>701</v>
      </c>
      <c r="D6" s="56">
        <f>SUM(E6:G6)</f>
        <v>0</v>
      </c>
      <c r="E6" s="56">
        <v>0</v>
      </c>
      <c r="F6" s="56">
        <v>0</v>
      </c>
      <c r="G6" s="56">
        <v>0</v>
      </c>
      <c r="H6" s="56">
        <f>SUM(I6:K6)</f>
        <v>701</v>
      </c>
      <c r="I6" s="56">
        <v>38</v>
      </c>
      <c r="J6" s="56">
        <v>0</v>
      </c>
      <c r="K6" s="56">
        <v>663</v>
      </c>
      <c r="L6" s="56">
        <v>566</v>
      </c>
      <c r="M6" s="56">
        <f>SUM(N6:Q6)</f>
        <v>135</v>
      </c>
      <c r="N6" s="56">
        <v>0</v>
      </c>
      <c r="O6" s="56">
        <v>135</v>
      </c>
      <c r="P6" s="56">
        <v>0</v>
      </c>
      <c r="Q6" s="57">
        <v>0</v>
      </c>
    </row>
    <row r="7" spans="1:17" ht="15" customHeight="1">
      <c r="A7" s="100"/>
      <c r="B7" s="54" t="s">
        <v>103</v>
      </c>
      <c r="C7" s="55">
        <f>+D7+H7</f>
        <v>2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2</v>
      </c>
      <c r="I7" s="56">
        <v>0</v>
      </c>
      <c r="J7" s="56">
        <v>2</v>
      </c>
      <c r="K7" s="56">
        <v>0</v>
      </c>
      <c r="L7" s="56">
        <v>2</v>
      </c>
      <c r="M7" s="56">
        <f>SUM(N7:Q7)</f>
        <v>0</v>
      </c>
      <c r="N7" s="56">
        <v>0</v>
      </c>
      <c r="O7" s="56">
        <v>0</v>
      </c>
      <c r="P7" s="56">
        <v>0</v>
      </c>
      <c r="Q7" s="57">
        <v>0</v>
      </c>
    </row>
    <row r="8" spans="1:17" ht="15" customHeight="1">
      <c r="A8" s="100"/>
      <c r="B8" s="58" t="s">
        <v>104</v>
      </c>
      <c r="C8" s="59">
        <f>+D8+H8</f>
        <v>361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361</v>
      </c>
      <c r="I8" s="60">
        <v>320</v>
      </c>
      <c r="J8" s="60">
        <v>0</v>
      </c>
      <c r="K8" s="60">
        <v>41</v>
      </c>
      <c r="L8" s="60">
        <v>331</v>
      </c>
      <c r="M8" s="60">
        <f>SUM(N8:Q8)</f>
        <v>30</v>
      </c>
      <c r="N8" s="60">
        <v>0</v>
      </c>
      <c r="O8" s="60">
        <v>30</v>
      </c>
      <c r="P8" s="60">
        <v>0</v>
      </c>
      <c r="Q8" s="61">
        <v>0</v>
      </c>
    </row>
    <row r="9" spans="1:17" ht="15" customHeight="1">
      <c r="A9" s="101"/>
      <c r="B9" s="62" t="s">
        <v>85</v>
      </c>
      <c r="C9" s="63">
        <f>SUM(C5:C8)</f>
        <v>1639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1639</v>
      </c>
      <c r="I9" s="63">
        <f t="shared" si="0"/>
        <v>358</v>
      </c>
      <c r="J9" s="63">
        <f t="shared" si="0"/>
        <v>2</v>
      </c>
      <c r="K9" s="63">
        <f t="shared" si="0"/>
        <v>1279</v>
      </c>
      <c r="L9" s="63">
        <f t="shared" si="0"/>
        <v>1468</v>
      </c>
      <c r="M9" s="63">
        <f t="shared" si="0"/>
        <v>171</v>
      </c>
      <c r="N9" s="63">
        <f t="shared" si="0"/>
        <v>0</v>
      </c>
      <c r="O9" s="63">
        <f t="shared" si="0"/>
        <v>171</v>
      </c>
      <c r="P9" s="63">
        <f t="shared" si="0"/>
        <v>0</v>
      </c>
      <c r="Q9" s="64">
        <f>SUM(Q5:Q8)</f>
        <v>0</v>
      </c>
    </row>
    <row r="10" spans="1:17" ht="15" customHeight="1">
      <c r="A10" s="97" t="s">
        <v>105</v>
      </c>
      <c r="B10" s="50" t="s">
        <v>101</v>
      </c>
      <c r="C10" s="51">
        <f>+D10+H10</f>
        <v>78690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78690</v>
      </c>
      <c r="I10" s="52">
        <v>0</v>
      </c>
      <c r="J10" s="52">
        <v>0</v>
      </c>
      <c r="K10" s="52">
        <v>78690</v>
      </c>
      <c r="L10" s="52">
        <v>78030</v>
      </c>
      <c r="M10" s="52">
        <f>SUM(N10:Q10)</f>
        <v>660</v>
      </c>
      <c r="N10" s="52">
        <v>0</v>
      </c>
      <c r="O10" s="52">
        <v>660</v>
      </c>
      <c r="P10" s="52">
        <v>0</v>
      </c>
      <c r="Q10" s="53">
        <v>0</v>
      </c>
    </row>
    <row r="11" spans="1:17" ht="15" customHeight="1">
      <c r="A11" s="98"/>
      <c r="B11" s="54" t="s">
        <v>102</v>
      </c>
      <c r="C11" s="55">
        <f>+D11+H11</f>
        <v>31044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31044</v>
      </c>
      <c r="I11" s="56">
        <v>873</v>
      </c>
      <c r="J11" s="56">
        <v>0</v>
      </c>
      <c r="K11" s="56">
        <v>30171</v>
      </c>
      <c r="L11" s="56">
        <v>23606</v>
      </c>
      <c r="M11" s="56">
        <f>SUM(N11:Q11)</f>
        <v>7438</v>
      </c>
      <c r="N11" s="56">
        <v>0</v>
      </c>
      <c r="O11" s="56">
        <v>7438</v>
      </c>
      <c r="P11" s="56">
        <v>0</v>
      </c>
      <c r="Q11" s="57">
        <v>0</v>
      </c>
    </row>
    <row r="12" spans="1:17" ht="15" customHeight="1">
      <c r="A12" s="98"/>
      <c r="B12" s="54" t="s">
        <v>103</v>
      </c>
      <c r="C12" s="55">
        <f>+D12+H12</f>
        <v>258</v>
      </c>
      <c r="D12" s="56">
        <f>SUM(E12:G12)</f>
        <v>0</v>
      </c>
      <c r="E12" s="56">
        <v>0</v>
      </c>
      <c r="F12" s="56">
        <v>0</v>
      </c>
      <c r="G12" s="56">
        <v>0</v>
      </c>
      <c r="H12" s="56">
        <f>SUM(I12:K12)</f>
        <v>258</v>
      </c>
      <c r="I12" s="56">
        <v>0</v>
      </c>
      <c r="J12" s="56">
        <v>258</v>
      </c>
      <c r="K12" s="56">
        <v>0</v>
      </c>
      <c r="L12" s="56">
        <v>258</v>
      </c>
      <c r="M12" s="56">
        <f>SUM(N12:Q12)</f>
        <v>0</v>
      </c>
      <c r="N12" s="56">
        <v>0</v>
      </c>
      <c r="O12" s="56">
        <v>0</v>
      </c>
      <c r="P12" s="56">
        <v>0</v>
      </c>
      <c r="Q12" s="57">
        <v>0</v>
      </c>
    </row>
    <row r="13" spans="1:17" ht="15" customHeight="1">
      <c r="A13" s="98"/>
      <c r="B13" s="58" t="s">
        <v>104</v>
      </c>
      <c r="C13" s="59">
        <f>+D13+H13</f>
        <v>39621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39621</v>
      </c>
      <c r="I13" s="60">
        <v>37273</v>
      </c>
      <c r="J13" s="60">
        <v>0</v>
      </c>
      <c r="K13" s="60">
        <v>2348</v>
      </c>
      <c r="L13" s="60">
        <v>37212</v>
      </c>
      <c r="M13" s="60">
        <f>SUM(N13:Q13)</f>
        <v>2409</v>
      </c>
      <c r="N13" s="60">
        <v>0</v>
      </c>
      <c r="O13" s="60">
        <v>2409</v>
      </c>
      <c r="P13" s="60">
        <v>0</v>
      </c>
      <c r="Q13" s="61">
        <v>0</v>
      </c>
    </row>
    <row r="14" spans="1:17" ht="15" customHeight="1" thickBot="1">
      <c r="A14" s="66" t="s">
        <v>106</v>
      </c>
      <c r="B14" s="13" t="s">
        <v>85</v>
      </c>
      <c r="C14" s="67">
        <f aca="true" t="shared" si="1" ref="C14:Q14">SUM(C10:C13)</f>
        <v>149613</v>
      </c>
      <c r="D14" s="67">
        <f t="shared" si="1"/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149613</v>
      </c>
      <c r="I14" s="67">
        <f t="shared" si="1"/>
        <v>38146</v>
      </c>
      <c r="J14" s="67">
        <f t="shared" si="1"/>
        <v>258</v>
      </c>
      <c r="K14" s="67">
        <f t="shared" si="1"/>
        <v>111209</v>
      </c>
      <c r="L14" s="67">
        <f t="shared" si="1"/>
        <v>139106</v>
      </c>
      <c r="M14" s="67">
        <f t="shared" si="1"/>
        <v>10507</v>
      </c>
      <c r="N14" s="67">
        <f t="shared" si="1"/>
        <v>0</v>
      </c>
      <c r="O14" s="67">
        <f t="shared" si="1"/>
        <v>10507</v>
      </c>
      <c r="P14" s="67">
        <f t="shared" si="1"/>
        <v>0</v>
      </c>
      <c r="Q14" s="6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workbookViewId="0" topLeftCell="A1">
      <selection activeCell="G23" sqref="G23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78</v>
      </c>
      <c r="E1" s="40" t="s">
        <v>107</v>
      </c>
      <c r="H1" s="39" t="s">
        <v>80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108</v>
      </c>
      <c r="D3" s="92"/>
      <c r="E3" s="92"/>
      <c r="F3" s="93"/>
      <c r="G3" s="91" t="s">
        <v>109</v>
      </c>
      <c r="H3" s="92"/>
      <c r="I3" s="92"/>
      <c r="J3" s="93"/>
      <c r="K3" s="91" t="s">
        <v>110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95</v>
      </c>
      <c r="D4" s="10" t="s">
        <v>111</v>
      </c>
      <c r="E4" s="10" t="s">
        <v>112</v>
      </c>
      <c r="F4" s="10" t="s">
        <v>113</v>
      </c>
      <c r="G4" s="10" t="s">
        <v>95</v>
      </c>
      <c r="H4" s="10" t="s">
        <v>111</v>
      </c>
      <c r="I4" s="10" t="s">
        <v>112</v>
      </c>
      <c r="J4" s="10" t="s">
        <v>113</v>
      </c>
      <c r="K4" s="10" t="s">
        <v>95</v>
      </c>
      <c r="L4" s="10" t="s">
        <v>111</v>
      </c>
      <c r="M4" s="10" t="s">
        <v>112</v>
      </c>
      <c r="N4" s="49" t="s">
        <v>113</v>
      </c>
    </row>
    <row r="5" spans="1:14" ht="15" customHeight="1">
      <c r="A5" s="99" t="s">
        <v>100</v>
      </c>
      <c r="B5" s="50" t="s">
        <v>101</v>
      </c>
      <c r="C5" s="52">
        <f>SUM(D5:F5)</f>
        <v>575</v>
      </c>
      <c r="D5" s="52">
        <f aca="true" t="shared" si="0" ref="D5:F8">+H5+L5</f>
        <v>575</v>
      </c>
      <c r="E5" s="52">
        <f t="shared" si="0"/>
        <v>0</v>
      </c>
      <c r="F5" s="52">
        <f t="shared" si="0"/>
        <v>0</v>
      </c>
      <c r="G5" s="52">
        <f>SUM(H5:J5)</f>
        <v>466</v>
      </c>
      <c r="H5" s="52">
        <v>466</v>
      </c>
      <c r="I5" s="52">
        <v>0</v>
      </c>
      <c r="J5" s="52">
        <v>0</v>
      </c>
      <c r="K5" s="52">
        <f>SUM(L5:N5)</f>
        <v>109</v>
      </c>
      <c r="L5" s="52">
        <v>109</v>
      </c>
      <c r="M5" s="52">
        <v>0</v>
      </c>
      <c r="N5" s="53">
        <v>0</v>
      </c>
    </row>
    <row r="6" spans="1:14" ht="15" customHeight="1">
      <c r="A6" s="100"/>
      <c r="B6" s="54" t="s">
        <v>102</v>
      </c>
      <c r="C6" s="56">
        <f>SUM(D6:F6)</f>
        <v>701</v>
      </c>
      <c r="D6" s="56">
        <f t="shared" si="0"/>
        <v>9</v>
      </c>
      <c r="E6" s="56">
        <f t="shared" si="0"/>
        <v>395</v>
      </c>
      <c r="F6" s="56">
        <f t="shared" si="0"/>
        <v>297</v>
      </c>
      <c r="G6" s="56">
        <f>SUM(H6:J6)</f>
        <v>428</v>
      </c>
      <c r="H6" s="56">
        <v>9</v>
      </c>
      <c r="I6" s="56">
        <v>347</v>
      </c>
      <c r="J6" s="56">
        <v>72</v>
      </c>
      <c r="K6" s="56">
        <f>SUM(L6:N6)</f>
        <v>273</v>
      </c>
      <c r="L6" s="56">
        <v>0</v>
      </c>
      <c r="M6" s="56">
        <v>48</v>
      </c>
      <c r="N6" s="57">
        <v>225</v>
      </c>
    </row>
    <row r="7" spans="1:14" ht="15" customHeight="1">
      <c r="A7" s="100"/>
      <c r="B7" s="54" t="s">
        <v>103</v>
      </c>
      <c r="C7" s="56">
        <f>SUM(D7:F7)</f>
        <v>2</v>
      </c>
      <c r="D7" s="56">
        <f t="shared" si="0"/>
        <v>2</v>
      </c>
      <c r="E7" s="56">
        <f t="shared" si="0"/>
        <v>0</v>
      </c>
      <c r="F7" s="56">
        <f t="shared" si="0"/>
        <v>0</v>
      </c>
      <c r="G7" s="56">
        <f>SUM(H7:J7)</f>
        <v>2</v>
      </c>
      <c r="H7" s="56">
        <v>2</v>
      </c>
      <c r="I7" s="56">
        <v>0</v>
      </c>
      <c r="J7" s="56">
        <v>0</v>
      </c>
      <c r="K7" s="56">
        <f>SUM(L7:N7)</f>
        <v>0</v>
      </c>
      <c r="L7" s="56">
        <v>0</v>
      </c>
      <c r="M7" s="56">
        <v>0</v>
      </c>
      <c r="N7" s="57">
        <v>0</v>
      </c>
    </row>
    <row r="8" spans="1:14" ht="15" customHeight="1">
      <c r="A8" s="100"/>
      <c r="B8" s="58" t="s">
        <v>104</v>
      </c>
      <c r="C8" s="60">
        <f>SUM(D8:F8)</f>
        <v>361</v>
      </c>
      <c r="D8" s="60">
        <f t="shared" si="0"/>
        <v>126</v>
      </c>
      <c r="E8" s="60">
        <f t="shared" si="0"/>
        <v>38</v>
      </c>
      <c r="F8" s="60">
        <f t="shared" si="0"/>
        <v>197</v>
      </c>
      <c r="G8" s="60">
        <f>SUM(H8:J8)</f>
        <v>139</v>
      </c>
      <c r="H8" s="60">
        <v>107</v>
      </c>
      <c r="I8" s="60">
        <v>32</v>
      </c>
      <c r="J8" s="60">
        <v>0</v>
      </c>
      <c r="K8" s="60">
        <f>SUM(L8:N8)</f>
        <v>222</v>
      </c>
      <c r="L8" s="60">
        <v>19</v>
      </c>
      <c r="M8" s="60">
        <v>6</v>
      </c>
      <c r="N8" s="61">
        <v>197</v>
      </c>
    </row>
    <row r="9" spans="1:14" ht="15" customHeight="1">
      <c r="A9" s="101"/>
      <c r="B9" s="62" t="s">
        <v>85</v>
      </c>
      <c r="C9" s="69">
        <f>SUM(C5:C8)</f>
        <v>1639</v>
      </c>
      <c r="D9" s="69">
        <f>SUM(D5:D8)</f>
        <v>712</v>
      </c>
      <c r="E9" s="69">
        <f aca="true" t="shared" si="1" ref="E9:M9">SUM(E5:E8)</f>
        <v>433</v>
      </c>
      <c r="F9" s="69">
        <f t="shared" si="1"/>
        <v>494</v>
      </c>
      <c r="G9" s="69">
        <f t="shared" si="1"/>
        <v>1035</v>
      </c>
      <c r="H9" s="69">
        <f t="shared" si="1"/>
        <v>584</v>
      </c>
      <c r="I9" s="69">
        <f t="shared" si="1"/>
        <v>379</v>
      </c>
      <c r="J9" s="69">
        <f t="shared" si="1"/>
        <v>72</v>
      </c>
      <c r="K9" s="69">
        <f t="shared" si="1"/>
        <v>604</v>
      </c>
      <c r="L9" s="69">
        <f t="shared" si="1"/>
        <v>128</v>
      </c>
      <c r="M9" s="69">
        <f t="shared" si="1"/>
        <v>54</v>
      </c>
      <c r="N9" s="64">
        <f>SUM(N5:N8)</f>
        <v>422</v>
      </c>
    </row>
    <row r="10" spans="1:14" ht="15" customHeight="1">
      <c r="A10" s="97" t="s">
        <v>105</v>
      </c>
      <c r="B10" s="50" t="s">
        <v>101</v>
      </c>
      <c r="C10" s="52">
        <f>SUM(D10:F10)</f>
        <v>78690</v>
      </c>
      <c r="D10" s="52">
        <f aca="true" t="shared" si="2" ref="D10:F13">+H10+L10</f>
        <v>78690</v>
      </c>
      <c r="E10" s="52">
        <f t="shared" si="2"/>
        <v>0</v>
      </c>
      <c r="F10" s="52">
        <f t="shared" si="2"/>
        <v>0</v>
      </c>
      <c r="G10" s="52">
        <f>SUM(H10:J10)</f>
        <v>63491</v>
      </c>
      <c r="H10" s="52">
        <v>63491</v>
      </c>
      <c r="I10" s="52">
        <v>0</v>
      </c>
      <c r="J10" s="52">
        <v>0</v>
      </c>
      <c r="K10" s="52">
        <f>SUM(L10:N10)</f>
        <v>15199</v>
      </c>
      <c r="L10" s="52">
        <v>15199</v>
      </c>
      <c r="M10" s="52">
        <v>0</v>
      </c>
      <c r="N10" s="53">
        <v>0</v>
      </c>
    </row>
    <row r="11" spans="1:14" ht="15" customHeight="1">
      <c r="A11" s="98"/>
      <c r="B11" s="54" t="s">
        <v>102</v>
      </c>
      <c r="C11" s="56">
        <f>SUM(D11:F11)</f>
        <v>31044</v>
      </c>
      <c r="D11" s="56">
        <f t="shared" si="2"/>
        <v>919</v>
      </c>
      <c r="E11" s="56">
        <f t="shared" si="2"/>
        <v>17887</v>
      </c>
      <c r="F11" s="56">
        <f t="shared" si="2"/>
        <v>12238</v>
      </c>
      <c r="G11" s="56">
        <f>SUM(H11:J11)</f>
        <v>18091</v>
      </c>
      <c r="H11" s="56">
        <v>919</v>
      </c>
      <c r="I11" s="56">
        <v>15291</v>
      </c>
      <c r="J11" s="56">
        <v>1881</v>
      </c>
      <c r="K11" s="56">
        <f>SUM(L11:N11)</f>
        <v>12953</v>
      </c>
      <c r="L11" s="56">
        <v>0</v>
      </c>
      <c r="M11" s="56">
        <v>2596</v>
      </c>
      <c r="N11" s="57">
        <v>10357</v>
      </c>
    </row>
    <row r="12" spans="1:14" ht="15" customHeight="1">
      <c r="A12" s="98"/>
      <c r="B12" s="54" t="s">
        <v>103</v>
      </c>
      <c r="C12" s="56">
        <f>SUM(D12:F12)</f>
        <v>258</v>
      </c>
      <c r="D12" s="56">
        <f t="shared" si="2"/>
        <v>258</v>
      </c>
      <c r="E12" s="56">
        <f t="shared" si="2"/>
        <v>0</v>
      </c>
      <c r="F12" s="56">
        <f t="shared" si="2"/>
        <v>0</v>
      </c>
      <c r="G12" s="56">
        <f>SUM(H12:J12)</f>
        <v>258</v>
      </c>
      <c r="H12" s="56">
        <v>258</v>
      </c>
      <c r="I12" s="56">
        <v>0</v>
      </c>
      <c r="J12" s="56">
        <v>0</v>
      </c>
      <c r="K12" s="56">
        <f>SUM(L12:N12)</f>
        <v>0</v>
      </c>
      <c r="L12" s="56">
        <v>0</v>
      </c>
      <c r="M12" s="56">
        <v>0</v>
      </c>
      <c r="N12" s="57">
        <v>0</v>
      </c>
    </row>
    <row r="13" spans="1:14" ht="15" customHeight="1">
      <c r="A13" s="98"/>
      <c r="B13" s="58" t="s">
        <v>104</v>
      </c>
      <c r="C13" s="60">
        <f>SUM(D13:F13)</f>
        <v>39621</v>
      </c>
      <c r="D13" s="60">
        <f t="shared" si="2"/>
        <v>14945</v>
      </c>
      <c r="E13" s="60">
        <f t="shared" si="2"/>
        <v>1984</v>
      </c>
      <c r="F13" s="60">
        <f t="shared" si="2"/>
        <v>22692</v>
      </c>
      <c r="G13" s="60">
        <f>SUM(H13:J13)</f>
        <v>14413</v>
      </c>
      <c r="H13" s="60">
        <v>12748</v>
      </c>
      <c r="I13" s="60">
        <v>1665</v>
      </c>
      <c r="J13" s="60">
        <v>0</v>
      </c>
      <c r="K13" s="60">
        <f>SUM(L13:N13)</f>
        <v>25208</v>
      </c>
      <c r="L13" s="60">
        <v>2197</v>
      </c>
      <c r="M13" s="60">
        <v>319</v>
      </c>
      <c r="N13" s="61">
        <v>22692</v>
      </c>
    </row>
    <row r="14" spans="1:14" ht="15" customHeight="1" thickBot="1">
      <c r="A14" s="66" t="s">
        <v>106</v>
      </c>
      <c r="B14" s="13" t="s">
        <v>85</v>
      </c>
      <c r="C14" s="70">
        <f aca="true" t="shared" si="3" ref="C14:N14">SUM(C10:C13)</f>
        <v>149613</v>
      </c>
      <c r="D14" s="70">
        <f t="shared" si="3"/>
        <v>94812</v>
      </c>
      <c r="E14" s="70">
        <f t="shared" si="3"/>
        <v>19871</v>
      </c>
      <c r="F14" s="70">
        <f t="shared" si="3"/>
        <v>34930</v>
      </c>
      <c r="G14" s="70">
        <f t="shared" si="3"/>
        <v>96253</v>
      </c>
      <c r="H14" s="70">
        <f t="shared" si="3"/>
        <v>77416</v>
      </c>
      <c r="I14" s="70">
        <f t="shared" si="3"/>
        <v>16956</v>
      </c>
      <c r="J14" s="70">
        <f t="shared" si="3"/>
        <v>1881</v>
      </c>
      <c r="K14" s="70">
        <f t="shared" si="3"/>
        <v>53360</v>
      </c>
      <c r="L14" s="70">
        <f t="shared" si="3"/>
        <v>17396</v>
      </c>
      <c r="M14" s="70">
        <f t="shared" si="3"/>
        <v>2915</v>
      </c>
      <c r="N14" s="68">
        <f t="shared" si="3"/>
        <v>33049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0" t="s">
        <v>114</v>
      </c>
      <c r="F1" s="39" t="s">
        <v>80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115</v>
      </c>
      <c r="H3" s="36"/>
    </row>
    <row r="4" spans="1:8" s="4" customFormat="1" ht="15" customHeight="1" thickBot="1">
      <c r="A4" s="45"/>
      <c r="B4" s="46"/>
      <c r="C4" s="66" t="s">
        <v>85</v>
      </c>
      <c r="D4" s="10" t="s">
        <v>116</v>
      </c>
      <c r="E4" s="10" t="s">
        <v>95</v>
      </c>
      <c r="F4" s="10" t="s">
        <v>117</v>
      </c>
      <c r="G4" s="10" t="s">
        <v>118</v>
      </c>
      <c r="H4" s="49" t="s">
        <v>119</v>
      </c>
    </row>
    <row r="5" spans="1:8" ht="15" customHeight="1">
      <c r="A5" s="99" t="s">
        <v>100</v>
      </c>
      <c r="B5" s="50" t="s">
        <v>101</v>
      </c>
      <c r="C5" s="72">
        <f>D5+E5</f>
        <v>126</v>
      </c>
      <c r="D5" s="52">
        <v>29</v>
      </c>
      <c r="E5" s="73">
        <f>F5+G5+H5</f>
        <v>97</v>
      </c>
      <c r="F5" s="52">
        <v>20</v>
      </c>
      <c r="G5" s="52">
        <v>1</v>
      </c>
      <c r="H5" s="53">
        <v>76</v>
      </c>
    </row>
    <row r="6" spans="1:8" ht="15" customHeight="1">
      <c r="A6" s="100"/>
      <c r="B6" s="54" t="s">
        <v>102</v>
      </c>
      <c r="C6" s="74">
        <f>D6+E6</f>
        <v>348</v>
      </c>
      <c r="D6" s="56">
        <v>245</v>
      </c>
      <c r="E6" s="56">
        <f>F6+G6+H6</f>
        <v>103</v>
      </c>
      <c r="F6" s="56">
        <v>0</v>
      </c>
      <c r="G6" s="56">
        <v>0</v>
      </c>
      <c r="H6" s="57">
        <v>103</v>
      </c>
    </row>
    <row r="7" spans="1:8" ht="15" customHeight="1">
      <c r="A7" s="100"/>
      <c r="B7" s="54" t="s">
        <v>103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104</v>
      </c>
      <c r="C8" s="52">
        <f>D8+E8</f>
        <v>58</v>
      </c>
      <c r="D8" s="60">
        <v>51</v>
      </c>
      <c r="E8" s="52">
        <f>F8+G8+H8</f>
        <v>7</v>
      </c>
      <c r="F8" s="60">
        <v>1</v>
      </c>
      <c r="G8" s="60">
        <v>0</v>
      </c>
      <c r="H8" s="61">
        <v>6</v>
      </c>
    </row>
    <row r="9" spans="1:8" ht="15" customHeight="1">
      <c r="A9" s="101"/>
      <c r="B9" s="62" t="s">
        <v>108</v>
      </c>
      <c r="C9" s="69">
        <f aca="true" t="shared" si="0" ref="C9:H9">SUM(C5:C8)</f>
        <v>532</v>
      </c>
      <c r="D9" s="69">
        <f t="shared" si="0"/>
        <v>325</v>
      </c>
      <c r="E9" s="69">
        <f t="shared" si="0"/>
        <v>207</v>
      </c>
      <c r="F9" s="69">
        <f t="shared" si="0"/>
        <v>21</v>
      </c>
      <c r="G9" s="69">
        <f t="shared" si="0"/>
        <v>1</v>
      </c>
      <c r="H9" s="76">
        <f t="shared" si="0"/>
        <v>185</v>
      </c>
    </row>
    <row r="10" spans="1:8" ht="15" customHeight="1">
      <c r="A10" s="97" t="s">
        <v>105</v>
      </c>
      <c r="B10" s="77" t="s">
        <v>101</v>
      </c>
      <c r="C10" s="78">
        <f>D10+E10</f>
        <v>17116</v>
      </c>
      <c r="D10" s="79">
        <v>3741</v>
      </c>
      <c r="E10" s="79">
        <f>F10+G10+H10</f>
        <v>13375</v>
      </c>
      <c r="F10" s="79">
        <v>2848</v>
      </c>
      <c r="G10" s="79">
        <v>124</v>
      </c>
      <c r="H10" s="80">
        <v>10403</v>
      </c>
    </row>
    <row r="11" spans="1:8" ht="15" customHeight="1">
      <c r="A11" s="98"/>
      <c r="B11" s="54" t="s">
        <v>102</v>
      </c>
      <c r="C11" s="74">
        <f>D11+E11</f>
        <v>16903</v>
      </c>
      <c r="D11" s="56">
        <v>11781</v>
      </c>
      <c r="E11" s="56">
        <f>F11+G11+H11</f>
        <v>5122</v>
      </c>
      <c r="F11" s="56">
        <v>0</v>
      </c>
      <c r="G11" s="56">
        <v>0</v>
      </c>
      <c r="H11" s="57">
        <v>5122</v>
      </c>
    </row>
    <row r="12" spans="1:8" ht="15" customHeight="1">
      <c r="A12" s="98"/>
      <c r="B12" s="54" t="s">
        <v>103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104</v>
      </c>
      <c r="C13" s="75">
        <f>D13+E13</f>
        <v>4828</v>
      </c>
      <c r="D13" s="60">
        <v>3955</v>
      </c>
      <c r="E13" s="75">
        <f>F13+G13+H13</f>
        <v>873</v>
      </c>
      <c r="F13" s="60">
        <v>118</v>
      </c>
      <c r="G13" s="60">
        <v>0</v>
      </c>
      <c r="H13" s="61">
        <v>755</v>
      </c>
    </row>
    <row r="14" spans="1:8" ht="15" customHeight="1" thickBot="1">
      <c r="A14" s="66" t="s">
        <v>106</v>
      </c>
      <c r="B14" s="13" t="s">
        <v>108</v>
      </c>
      <c r="C14" s="81">
        <f aca="true" t="shared" si="1" ref="C14:H14">SUM(C10:C13)</f>
        <v>38847</v>
      </c>
      <c r="D14" s="70">
        <f t="shared" si="1"/>
        <v>19477</v>
      </c>
      <c r="E14" s="82">
        <f t="shared" si="1"/>
        <v>19370</v>
      </c>
      <c r="F14" s="70">
        <f t="shared" si="1"/>
        <v>2966</v>
      </c>
      <c r="G14" s="82">
        <f t="shared" si="1"/>
        <v>124</v>
      </c>
      <c r="H14" s="83">
        <f t="shared" si="1"/>
        <v>16280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B17" sqref="B17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78</v>
      </c>
      <c r="D1" s="40" t="s">
        <v>120</v>
      </c>
      <c r="E1" s="40"/>
      <c r="G1" s="39" t="s">
        <v>80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81</v>
      </c>
      <c r="E3" s="92"/>
      <c r="F3" s="92"/>
      <c r="G3" s="93"/>
      <c r="H3" s="91" t="s">
        <v>82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85</v>
      </c>
      <c r="D4" s="9" t="s">
        <v>86</v>
      </c>
      <c r="E4" s="9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49" t="s">
        <v>93</v>
      </c>
    </row>
    <row r="5" spans="1:11" ht="15" customHeight="1">
      <c r="A5" s="99" t="s">
        <v>100</v>
      </c>
      <c r="B5" s="50" t="s">
        <v>117</v>
      </c>
      <c r="C5" s="52">
        <f>SUM(D5+H5)</f>
        <v>1035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1035</v>
      </c>
      <c r="I5" s="52">
        <v>134</v>
      </c>
      <c r="J5" s="52">
        <v>2</v>
      </c>
      <c r="K5" s="53">
        <v>899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121</v>
      </c>
      <c r="C7" s="56">
        <f>+D7+H7</f>
        <v>0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0</v>
      </c>
      <c r="I7" s="56">
        <v>0</v>
      </c>
      <c r="J7" s="56">
        <v>0</v>
      </c>
      <c r="K7" s="57">
        <v>0</v>
      </c>
    </row>
    <row r="8" spans="1:11" ht="15" customHeight="1">
      <c r="A8" s="98"/>
      <c r="B8" s="84" t="s">
        <v>118</v>
      </c>
      <c r="C8" s="56">
        <f>+D8+H8</f>
        <v>115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115</v>
      </c>
      <c r="I8" s="56">
        <v>21</v>
      </c>
      <c r="J8" s="56">
        <v>0</v>
      </c>
      <c r="K8" s="57">
        <v>94</v>
      </c>
    </row>
    <row r="9" spans="1:11" ht="15" customHeight="1">
      <c r="A9" s="98"/>
      <c r="B9" s="84" t="s">
        <v>119</v>
      </c>
      <c r="C9" s="56">
        <f>+D9+H9</f>
        <v>471</v>
      </c>
      <c r="D9" s="56">
        <f>SUM(E9:G9)</f>
        <v>0</v>
      </c>
      <c r="E9" s="56">
        <v>0</v>
      </c>
      <c r="F9" s="56">
        <v>0</v>
      </c>
      <c r="G9" s="56">
        <v>0</v>
      </c>
      <c r="H9" s="56">
        <f>SUM(I9:K9)</f>
        <v>471</v>
      </c>
      <c r="I9" s="56">
        <v>202</v>
      </c>
      <c r="J9" s="56">
        <v>0</v>
      </c>
      <c r="K9" s="57">
        <v>269</v>
      </c>
    </row>
    <row r="10" spans="1:11" ht="15" customHeight="1">
      <c r="A10" s="98"/>
      <c r="B10" s="50" t="s">
        <v>122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99</v>
      </c>
      <c r="C11" s="60">
        <f>+D11+H11</f>
        <v>18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18</v>
      </c>
      <c r="I11" s="60">
        <v>1</v>
      </c>
      <c r="J11" s="60">
        <v>0</v>
      </c>
      <c r="K11" s="61">
        <v>17</v>
      </c>
    </row>
    <row r="12" spans="1:11" ht="15" customHeight="1">
      <c r="A12" s="98"/>
      <c r="B12" s="85" t="s">
        <v>123</v>
      </c>
      <c r="C12" s="79">
        <f>SUM(C7:C11)</f>
        <v>604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604</v>
      </c>
      <c r="I12" s="79">
        <f t="shared" si="0"/>
        <v>224</v>
      </c>
      <c r="J12" s="79">
        <f t="shared" si="0"/>
        <v>0</v>
      </c>
      <c r="K12" s="86">
        <f t="shared" si="0"/>
        <v>380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85</v>
      </c>
      <c r="C14" s="69">
        <f>+C5+C12</f>
        <v>1639</v>
      </c>
      <c r="D14" s="69">
        <f aca="true" t="shared" si="1" ref="D14:K14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1639</v>
      </c>
      <c r="I14" s="69">
        <f t="shared" si="1"/>
        <v>358</v>
      </c>
      <c r="J14" s="69">
        <f t="shared" si="1"/>
        <v>2</v>
      </c>
      <c r="K14" s="76">
        <f t="shared" si="1"/>
        <v>1279</v>
      </c>
    </row>
    <row r="15" spans="1:11" ht="15" customHeight="1">
      <c r="A15" s="65"/>
      <c r="B15" s="87" t="s">
        <v>117</v>
      </c>
      <c r="C15" s="52">
        <f>SUM(D15+H15)</f>
        <v>96253</v>
      </c>
      <c r="D15" s="52">
        <f>SUM(E15:G15)</f>
        <v>0</v>
      </c>
      <c r="E15" s="52">
        <v>0</v>
      </c>
      <c r="F15" s="52">
        <v>0</v>
      </c>
      <c r="G15" s="52">
        <v>0</v>
      </c>
      <c r="H15" s="52">
        <f>SUM(I15:K15)</f>
        <v>96253</v>
      </c>
      <c r="I15" s="52">
        <v>12982</v>
      </c>
      <c r="J15" s="52">
        <v>258</v>
      </c>
      <c r="K15" s="53">
        <v>83013</v>
      </c>
    </row>
    <row r="16" spans="1:11" ht="15" customHeight="1">
      <c r="A16" s="103" t="s">
        <v>105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124</v>
      </c>
      <c r="C17" s="56">
        <f>+D17+H17</f>
        <v>0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0</v>
      </c>
      <c r="I17" s="56">
        <v>0</v>
      </c>
      <c r="J17" s="56">
        <v>0</v>
      </c>
      <c r="K17" s="57">
        <v>0</v>
      </c>
    </row>
    <row r="18" spans="1:11" ht="15" customHeight="1">
      <c r="A18" s="103"/>
      <c r="B18" s="84" t="s">
        <v>118</v>
      </c>
      <c r="C18" s="56">
        <f>+D18+H18</f>
        <v>8951</v>
      </c>
      <c r="D18" s="56">
        <f>SUM(E18:G18)</f>
        <v>0</v>
      </c>
      <c r="E18" s="56">
        <v>0</v>
      </c>
      <c r="F18" s="56">
        <v>0</v>
      </c>
      <c r="G18" s="56">
        <v>0</v>
      </c>
      <c r="H18" s="56">
        <f>SUM(I18:K18)</f>
        <v>8951</v>
      </c>
      <c r="I18" s="56">
        <v>2330</v>
      </c>
      <c r="J18" s="56">
        <v>0</v>
      </c>
      <c r="K18" s="57">
        <v>6621</v>
      </c>
    </row>
    <row r="19" spans="1:11" ht="15" customHeight="1">
      <c r="A19" s="103"/>
      <c r="B19" s="84" t="s">
        <v>119</v>
      </c>
      <c r="C19" s="56">
        <f>+D19+H19</f>
        <v>43332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>SUM(I19:K19)</f>
        <v>43332</v>
      </c>
      <c r="I19" s="56">
        <v>22720</v>
      </c>
      <c r="J19" s="56">
        <v>0</v>
      </c>
      <c r="K19" s="57">
        <v>20612</v>
      </c>
    </row>
    <row r="20" spans="1:11" ht="15" customHeight="1">
      <c r="A20" s="103"/>
      <c r="B20" s="88" t="s">
        <v>122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99</v>
      </c>
      <c r="C21" s="60">
        <f>+D21+H21</f>
        <v>1077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1077</v>
      </c>
      <c r="I21" s="60">
        <v>114</v>
      </c>
      <c r="J21" s="60">
        <v>0</v>
      </c>
      <c r="K21" s="61">
        <v>963</v>
      </c>
    </row>
    <row r="22" spans="1:11" ht="15" customHeight="1">
      <c r="A22" s="103"/>
      <c r="B22" s="85" t="s">
        <v>123</v>
      </c>
      <c r="C22" s="79">
        <f aca="true" t="shared" si="2" ref="C22:K22">SUM(C17:C21)</f>
        <v>53360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53360</v>
      </c>
      <c r="I22" s="79">
        <f t="shared" si="2"/>
        <v>25164</v>
      </c>
      <c r="J22" s="79">
        <f t="shared" si="2"/>
        <v>0</v>
      </c>
      <c r="K22" s="86">
        <f t="shared" si="2"/>
        <v>28196</v>
      </c>
    </row>
    <row r="23" spans="1:11" ht="15" customHeight="1">
      <c r="A23" s="90" t="s">
        <v>125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85</v>
      </c>
      <c r="C24" s="70">
        <f>+C15+C22</f>
        <v>149613</v>
      </c>
      <c r="D24" s="70">
        <f aca="true" t="shared" si="3" ref="D24:K24">+D15+D22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149613</v>
      </c>
      <c r="I24" s="70">
        <f t="shared" si="3"/>
        <v>38146</v>
      </c>
      <c r="J24" s="70">
        <f t="shared" si="3"/>
        <v>258</v>
      </c>
      <c r="K24" s="83">
        <f t="shared" si="3"/>
        <v>111209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2009-01-05T00:30:37Z</cp:lastPrinted>
  <dcterms:created xsi:type="dcterms:W3CDTF">2000-01-06T00:38:06Z</dcterms:created>
  <dcterms:modified xsi:type="dcterms:W3CDTF">2009-01-05T00:30:38Z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/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