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48" sheetId="1" r:id="rId1"/>
  </sheets>
  <definedNames/>
  <calcPr fullCalcOnLoad="1"/>
</workbook>
</file>

<file path=xl/sharedStrings.xml><?xml version="1.0" encoding="utf-8"?>
<sst xmlns="http://schemas.openxmlformats.org/spreadsheetml/2006/main" count="343" uniqueCount="152">
  <si>
    <t>　181．市　町　村　会　計　　　歳　入　歳　出　決　算　額（続き）</t>
  </si>
  <si>
    <t>　　　　（２）　　歳　　　　　　　　　　　　　出</t>
  </si>
  <si>
    <t>区分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</si>
  <si>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</si>
  <si>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</si>
  <si>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</si>
  <si>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</si>
  <si>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</si>
  <si>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</si>
  <si>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</si>
  <si>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</si>
  <si>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</si>
  <si>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</si>
  <si>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</si>
  <si>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</si>
  <si>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</si>
  <si>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</si>
  <si>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岐阜市</t>
  </si>
  <si>
    <t>大垣市</t>
  </si>
  <si>
    <t>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</si>
  <si>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</si>
  <si>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</si>
  <si>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</si>
  <si>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</si>
  <si>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</si>
  <si>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</si>
  <si>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</si>
  <si>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</si>
  <si>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</si>
  <si>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</si>
  <si>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</si>
  <si>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</si>
  <si>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</si>
  <si>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</si>
  <si>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</si>
  <si>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</si>
  <si>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</si>
  <si>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</si>
  <si>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</si>
  <si>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</si>
  <si>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</si>
  <si>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</si>
  <si>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</si>
  <si>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</si>
  <si>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</si>
  <si>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</si>
  <si>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</si>
  <si>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</si>
  <si>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</si>
  <si>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</si>
  <si>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</si>
  <si>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</si>
  <si>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</si>
  <si>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</si>
  <si>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</si>
  <si>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</si>
  <si>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</si>
  <si>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</si>
  <si>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</si>
  <si>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</si>
  <si>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</si>
  <si>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</si>
  <si>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</si>
  <si>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</si>
  <si>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</si>
  <si>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</si>
  <si>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</si>
  <si>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</si>
  <si>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</si>
  <si>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 xml:space="preserve"> </t>
  </si>
  <si>
    <t>山県郡</t>
  </si>
  <si>
    <t>高富町</t>
  </si>
  <si>
    <t>伊自良村</t>
  </si>
  <si>
    <t>美山町</t>
  </si>
  <si>
    <t>　資料：県市町村課</t>
  </si>
  <si>
    <t>　　　　（２）　　歳　　　　　　　　　　　　　出（続き）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</si>
  <si>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</si>
  <si>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</si>
  <si>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</si>
  <si>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</si>
  <si>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</si>
  <si>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</si>
  <si>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</si>
  <si>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</si>
  <si>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</si>
  <si>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</si>
  <si>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</si>
  <si>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</si>
  <si>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</si>
  <si>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</si>
  <si>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</si>
  <si>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</si>
  <si>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</si>
  <si>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</si>
  <si>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</si>
  <si>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</si>
  <si>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</si>
  <si>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</si>
  <si>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</si>
  <si>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</si>
  <si>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</si>
  <si>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</si>
  <si>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</si>
  <si>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</si>
  <si>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</si>
  <si>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</si>
  <si>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</si>
  <si>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</si>
  <si>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</si>
  <si>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</si>
  <si>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</si>
  <si>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</si>
  <si>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</si>
  <si>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</si>
  <si>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</si>
  <si>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</si>
  <si>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</si>
  <si>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</si>
  <si>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</si>
  <si>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</si>
  <si>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</si>
  <si>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</si>
  <si>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</si>
  <si>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</si>
  <si>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</si>
  <si>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</si>
  <si>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</si>
  <si>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</si>
  <si>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</si>
  <si>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</si>
  <si>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</si>
  <si>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</si>
  <si>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</si>
  <si>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</si>
  <si>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</si>
  <si>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</si>
  <si>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</si>
  <si>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</si>
  <si>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-</t>
  </si>
  <si>
    <t>市部</t>
  </si>
  <si>
    <t>郡部</t>
  </si>
  <si>
    <t>-</t>
  </si>
  <si>
    <t>-</t>
  </si>
  <si>
    <t>-</t>
  </si>
  <si>
    <t>-</t>
  </si>
  <si>
    <t>-</t>
  </si>
  <si>
    <t>平成５年度</t>
  </si>
  <si>
    <t>　　６</t>
  </si>
  <si>
    <t>　　７</t>
  </si>
  <si>
    <t>　　８</t>
  </si>
  <si>
    <t>　　９</t>
  </si>
  <si>
    <t>FY1993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</si>
</sst>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178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8" fontId="5" fillId="0" borderId="5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8" fontId="7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178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8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0" fontId="4" fillId="0" borderId="8" xfId="0" applyFont="1" applyBorder="1" applyAlignment="1">
      <alignment horizontal="distributed"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zoomScale="125" zoomScaleNormal="125" workbookViewId="0" topLeftCell="A1">
      <selection activeCell="D12" sqref="D12"/>
    </sheetView>
  </sheetViews>
  <sheetFormatPr defaultColWidth="9.00390625" defaultRowHeight="13.5"/>
  <cols>
    <col min="1" max="1" width="1.00390625" style="1" customWidth="1"/>
    <col min="2" max="2" width="1.75390625" style="1" customWidth="1"/>
    <col min="3" max="3" width="7.25390625" style="1" customWidth="1"/>
    <col min="4" max="4" width="5.25390625" style="1" customWidth="1"/>
    <col min="5" max="5" width="1.00390625" style="1" customWidth="1"/>
    <col min="6" max="11" width="11.75390625" style="1" customWidth="1"/>
    <col min="12" max="19" width="10.875" style="1" customWidth="1"/>
    <col min="20" max="16384" width="9.00390625" style="1" customWidth="1"/>
  </cols>
  <sheetData>
    <row r="1" ht="17.25">
      <c r="I1" s="2" t="s">
        <v>0</v>
      </c>
    </row>
    <row r="2" ht="14.25">
      <c r="J2" s="3" t="s">
        <v>1</v>
      </c>
    </row>
    <row r="3" ht="13.5">
      <c r="A3" s="4"/>
    </row>
    <row r="4" ht="14.25" thickBot="1">
      <c r="A4" s="4"/>
    </row>
    <row r="5" spans="1:19" ht="15" customHeight="1" thickTop="1">
      <c r="A5" s="27" t="s">
        <v>2</v>
      </c>
      <c r="B5" s="27"/>
      <c r="C5" s="27"/>
      <c r="D5" s="27"/>
      <c r="E5" s="27"/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6" t="s">
        <v>8</v>
      </c>
      <c r="L5" s="7" t="s">
        <v>9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</row>
    <row r="6" spans="6:12" ht="3" customHeight="1">
      <c r="F6" s="8"/>
      <c r="L6" s="9"/>
    </row>
    <row r="7" spans="2:19" ht="9.75" customHeight="1">
      <c r="B7" s="29" t="s">
        <v>146</v>
      </c>
      <c r="C7" s="29"/>
      <c r="D7" s="10" t="s">
        <v>151</v>
      </c>
      <c r="F7" s="11">
        <v>768638533</v>
      </c>
      <c r="G7" s="12">
        <v>9603916</v>
      </c>
      <c r="H7" s="12">
        <v>107200059</v>
      </c>
      <c r="I7" s="12">
        <v>112250672</v>
      </c>
      <c r="J7" s="12">
        <v>71602654</v>
      </c>
      <c r="K7" s="12">
        <v>2900723</v>
      </c>
      <c r="L7" s="12">
        <v>62327303</v>
      </c>
      <c r="M7" s="12">
        <v>39561262</v>
      </c>
      <c r="N7" s="12">
        <v>152497351</v>
      </c>
      <c r="O7" s="12">
        <v>29107094</v>
      </c>
      <c r="P7" s="12">
        <v>111936302</v>
      </c>
      <c r="Q7" s="12">
        <v>1910116</v>
      </c>
      <c r="R7" s="12">
        <v>65854980</v>
      </c>
      <c r="S7" s="12">
        <v>1886101</v>
      </c>
    </row>
    <row r="8" spans="2:19" ht="9.75" customHeight="1">
      <c r="B8" s="28" t="s">
        <v>147</v>
      </c>
      <c r="C8" s="28"/>
      <c r="D8" s="10">
        <v>1994</v>
      </c>
      <c r="F8" s="11">
        <v>796447403</v>
      </c>
      <c r="G8" s="12">
        <v>9813174</v>
      </c>
      <c r="H8" s="12">
        <v>114436380</v>
      </c>
      <c r="I8" s="12">
        <v>121514997</v>
      </c>
      <c r="J8" s="12">
        <v>72534135</v>
      </c>
      <c r="K8" s="12">
        <v>3117170</v>
      </c>
      <c r="L8" s="12">
        <v>66852466</v>
      </c>
      <c r="M8" s="12">
        <v>42656028</v>
      </c>
      <c r="N8" s="12">
        <v>151729762</v>
      </c>
      <c r="O8" s="12">
        <v>29783948</v>
      </c>
      <c r="P8" s="12">
        <v>109329128</v>
      </c>
      <c r="Q8" s="12">
        <v>1664010</v>
      </c>
      <c r="R8" s="12">
        <v>70396482</v>
      </c>
      <c r="S8" s="12">
        <v>2619723</v>
      </c>
    </row>
    <row r="9" spans="2:19" ht="9.75" customHeight="1">
      <c r="B9" s="28" t="s">
        <v>148</v>
      </c>
      <c r="C9" s="28"/>
      <c r="D9" s="10">
        <v>1995</v>
      </c>
      <c r="F9" s="11">
        <v>806645476</v>
      </c>
      <c r="G9" s="12">
        <v>10091334</v>
      </c>
      <c r="H9" s="12">
        <v>108577347</v>
      </c>
      <c r="I9" s="12">
        <v>130509075</v>
      </c>
      <c r="J9" s="12">
        <v>78115242</v>
      </c>
      <c r="K9" s="12">
        <v>3004437</v>
      </c>
      <c r="L9" s="12">
        <v>69451680</v>
      </c>
      <c r="M9" s="12">
        <v>33991646</v>
      </c>
      <c r="N9" s="12">
        <v>150958489</v>
      </c>
      <c r="O9" s="12">
        <v>31565152</v>
      </c>
      <c r="P9" s="12">
        <v>111121547</v>
      </c>
      <c r="Q9" s="12">
        <v>922312</v>
      </c>
      <c r="R9" s="12">
        <v>76819028</v>
      </c>
      <c r="S9" s="12">
        <v>1518187</v>
      </c>
    </row>
    <row r="10" spans="2:19" ht="9.75" customHeight="1">
      <c r="B10" s="28" t="s">
        <v>149</v>
      </c>
      <c r="C10" s="28"/>
      <c r="D10" s="10">
        <v>1996</v>
      </c>
      <c r="F10" s="11">
        <v>797880339</v>
      </c>
      <c r="G10" s="12">
        <v>10237997</v>
      </c>
      <c r="H10" s="12">
        <v>104383087</v>
      </c>
      <c r="I10" s="12">
        <v>134735677</v>
      </c>
      <c r="J10" s="12">
        <v>74526594</v>
      </c>
      <c r="K10" s="12">
        <v>2746178</v>
      </c>
      <c r="L10" s="12">
        <v>59774012</v>
      </c>
      <c r="M10" s="12">
        <v>36042013</v>
      </c>
      <c r="N10" s="12">
        <v>145630158</v>
      </c>
      <c r="O10" s="12">
        <v>30980856</v>
      </c>
      <c r="P10" s="12">
        <v>113368926</v>
      </c>
      <c r="Q10" s="12">
        <v>1589746</v>
      </c>
      <c r="R10" s="12">
        <v>81224090</v>
      </c>
      <c r="S10" s="12">
        <v>2641005</v>
      </c>
    </row>
    <row r="11" spans="2:19" s="13" customFormat="1" ht="9.75" customHeight="1">
      <c r="B11" s="28" t="s">
        <v>150</v>
      </c>
      <c r="C11" s="28"/>
      <c r="D11" s="10">
        <v>1997</v>
      </c>
      <c r="F11" s="11">
        <f>SUM(F13,F15)</f>
        <v>797883339</v>
      </c>
      <c r="G11" s="18">
        <f aca="true" t="shared" si="0" ref="G11:S11">SUM(G13,G15)</f>
        <v>10237997</v>
      </c>
      <c r="H11" s="18">
        <f t="shared" si="0"/>
        <v>104383087</v>
      </c>
      <c r="I11" s="18">
        <f t="shared" si="0"/>
        <v>134735677</v>
      </c>
      <c r="J11" s="18">
        <f t="shared" si="0"/>
        <v>74526594</v>
      </c>
      <c r="K11" s="18">
        <f t="shared" si="0"/>
        <v>2746178</v>
      </c>
      <c r="L11" s="18">
        <f t="shared" si="0"/>
        <v>59774012</v>
      </c>
      <c r="M11" s="18">
        <f t="shared" si="0"/>
        <v>36042013</v>
      </c>
      <c r="N11" s="18">
        <f t="shared" si="0"/>
        <v>145630158</v>
      </c>
      <c r="O11" s="18">
        <f t="shared" si="0"/>
        <v>30983856</v>
      </c>
      <c r="P11" s="18">
        <f t="shared" si="0"/>
        <v>113368926</v>
      </c>
      <c r="Q11" s="18">
        <f t="shared" si="0"/>
        <v>1589746</v>
      </c>
      <c r="R11" s="18">
        <f t="shared" si="0"/>
        <v>81224090</v>
      </c>
      <c r="S11" s="18">
        <f t="shared" si="0"/>
        <v>2641005</v>
      </c>
    </row>
    <row r="12" spans="2:19" ht="6.75" customHeight="1">
      <c r="B12" s="15"/>
      <c r="C12" s="15"/>
      <c r="F12" s="1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19" s="13" customFormat="1" ht="10.5" customHeight="1">
      <c r="B13" s="30" t="s">
        <v>139</v>
      </c>
      <c r="C13" s="30"/>
      <c r="D13" s="30"/>
      <c r="F13" s="14">
        <f>SUM(F17:F30)</f>
        <v>446650410</v>
      </c>
      <c r="G13" s="20">
        <f aca="true" t="shared" si="1" ref="G13:S13">SUM(G17:G30)</f>
        <v>4686790</v>
      </c>
      <c r="H13" s="20">
        <f t="shared" si="1"/>
        <v>52138407</v>
      </c>
      <c r="I13" s="20">
        <f t="shared" si="1"/>
        <v>80788078</v>
      </c>
      <c r="J13" s="20">
        <f t="shared" si="1"/>
        <v>44235156</v>
      </c>
      <c r="K13" s="20">
        <f t="shared" si="1"/>
        <v>2132005</v>
      </c>
      <c r="L13" s="20">
        <f t="shared" si="1"/>
        <v>14270431</v>
      </c>
      <c r="M13" s="20">
        <f t="shared" si="1"/>
        <v>25267297</v>
      </c>
      <c r="N13" s="20">
        <f t="shared" si="1"/>
        <v>93035417</v>
      </c>
      <c r="O13" s="20">
        <f t="shared" si="1"/>
        <v>16539231</v>
      </c>
      <c r="P13" s="20">
        <f t="shared" si="1"/>
        <v>66995160</v>
      </c>
      <c r="Q13" s="20">
        <f t="shared" si="1"/>
        <v>425694</v>
      </c>
      <c r="R13" s="20">
        <f t="shared" si="1"/>
        <v>43675796</v>
      </c>
      <c r="S13" s="20">
        <f t="shared" si="1"/>
        <v>2460948</v>
      </c>
    </row>
    <row r="14" spans="2:19" s="13" customFormat="1" ht="6.75" customHeight="1">
      <c r="B14" s="16"/>
      <c r="C14" s="16"/>
      <c r="D14" s="16"/>
      <c r="F14" s="14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2:19" s="13" customFormat="1" ht="10.5" customHeight="1">
      <c r="B15" s="30" t="s">
        <v>140</v>
      </c>
      <c r="C15" s="30"/>
      <c r="D15" s="30"/>
      <c r="F15" s="14">
        <f>SUM(F32,F38,F43,F47,F51,F57,F67,F76,F88,F95,F104,F113,F117,F120,F133,F140,F150)</f>
        <v>351232929</v>
      </c>
      <c r="G15" s="20">
        <f aca="true" t="shared" si="2" ref="G15:S15">SUM(G32,G38,G43,G47,G51,G57,G67,G76,G88,G95,G104,G113,G117,G120,G133,G140,G150)</f>
        <v>5551207</v>
      </c>
      <c r="H15" s="20">
        <f t="shared" si="2"/>
        <v>52244680</v>
      </c>
      <c r="I15" s="20">
        <f t="shared" si="2"/>
        <v>53947599</v>
      </c>
      <c r="J15" s="20">
        <f t="shared" si="2"/>
        <v>30291438</v>
      </c>
      <c r="K15" s="20">
        <f t="shared" si="2"/>
        <v>614173</v>
      </c>
      <c r="L15" s="20">
        <f t="shared" si="2"/>
        <v>45503581</v>
      </c>
      <c r="M15" s="20">
        <f t="shared" si="2"/>
        <v>10774716</v>
      </c>
      <c r="N15" s="20">
        <f t="shared" si="2"/>
        <v>52594741</v>
      </c>
      <c r="O15" s="20">
        <f t="shared" si="2"/>
        <v>14444625</v>
      </c>
      <c r="P15" s="20">
        <f t="shared" si="2"/>
        <v>46373766</v>
      </c>
      <c r="Q15" s="20">
        <f t="shared" si="2"/>
        <v>1164052</v>
      </c>
      <c r="R15" s="20">
        <f t="shared" si="2"/>
        <v>37548294</v>
      </c>
      <c r="S15" s="20">
        <f t="shared" si="2"/>
        <v>180057</v>
      </c>
    </row>
    <row r="16" spans="2:19" ht="6.75" customHeight="1">
      <c r="B16" s="17"/>
      <c r="C16" s="17"/>
      <c r="D16" s="17"/>
      <c r="F16" s="11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2:19" ht="10.5" customHeight="1">
      <c r="B17" s="17"/>
      <c r="C17" s="31" t="s">
        <v>17</v>
      </c>
      <c r="D17" s="31"/>
      <c r="F17" s="11">
        <f>SUM(G17:S17)</f>
        <v>141113347</v>
      </c>
      <c r="G17" s="18">
        <v>905645</v>
      </c>
      <c r="H17" s="18">
        <v>11842930</v>
      </c>
      <c r="I17" s="18">
        <v>26626406</v>
      </c>
      <c r="J17" s="18">
        <v>21161687</v>
      </c>
      <c r="K17" s="18">
        <v>135281</v>
      </c>
      <c r="L17" s="18">
        <v>2550536</v>
      </c>
      <c r="M17" s="18">
        <v>13474112</v>
      </c>
      <c r="N17" s="18">
        <v>27646549</v>
      </c>
      <c r="O17" s="18">
        <v>5005366</v>
      </c>
      <c r="P17" s="18">
        <v>17194965</v>
      </c>
      <c r="Q17" s="18">
        <v>12409</v>
      </c>
      <c r="R17" s="18">
        <v>13656087</v>
      </c>
      <c r="S17" s="18">
        <v>901374</v>
      </c>
    </row>
    <row r="18" spans="2:19" ht="10.5" customHeight="1">
      <c r="B18" s="17"/>
      <c r="C18" s="31" t="s">
        <v>18</v>
      </c>
      <c r="D18" s="31"/>
      <c r="F18" s="11">
        <f aca="true" t="shared" si="3" ref="F18:F30">SUM(G18:S18)</f>
        <v>55351837</v>
      </c>
      <c r="G18" s="18">
        <v>566885</v>
      </c>
      <c r="H18" s="18">
        <v>6130719</v>
      </c>
      <c r="I18" s="18">
        <v>10136137</v>
      </c>
      <c r="J18" s="18">
        <v>3426246</v>
      </c>
      <c r="K18" s="18">
        <v>429586</v>
      </c>
      <c r="L18" s="18">
        <v>1472309</v>
      </c>
      <c r="M18" s="18">
        <v>5328119</v>
      </c>
      <c r="N18" s="18">
        <v>11768059</v>
      </c>
      <c r="O18" s="18">
        <v>1409225</v>
      </c>
      <c r="P18" s="18">
        <v>9601050</v>
      </c>
      <c r="Q18" s="18" t="s">
        <v>143</v>
      </c>
      <c r="R18" s="18">
        <v>5083502</v>
      </c>
      <c r="S18" s="18" t="s">
        <v>19</v>
      </c>
    </row>
    <row r="19" spans="2:19" ht="10.5" customHeight="1">
      <c r="B19" s="17"/>
      <c r="C19" s="31" t="s">
        <v>20</v>
      </c>
      <c r="D19" s="31"/>
      <c r="F19" s="11">
        <f t="shared" si="3"/>
        <v>24809319</v>
      </c>
      <c r="G19" s="18">
        <v>290724</v>
      </c>
      <c r="H19" s="18">
        <v>3674947</v>
      </c>
      <c r="I19" s="18">
        <v>4738211</v>
      </c>
      <c r="J19" s="18">
        <v>1623619</v>
      </c>
      <c r="K19" s="18">
        <v>262782</v>
      </c>
      <c r="L19" s="18">
        <v>1807820</v>
      </c>
      <c r="M19" s="18">
        <v>959540</v>
      </c>
      <c r="N19" s="18">
        <v>5242667</v>
      </c>
      <c r="O19" s="18">
        <v>943679</v>
      </c>
      <c r="P19" s="18">
        <v>3059946</v>
      </c>
      <c r="Q19" s="18">
        <v>18544</v>
      </c>
      <c r="R19" s="18">
        <v>2186840</v>
      </c>
      <c r="S19" s="18" t="s">
        <v>19</v>
      </c>
    </row>
    <row r="20" spans="2:19" ht="10.5" customHeight="1">
      <c r="B20" s="17"/>
      <c r="C20" s="31" t="s">
        <v>21</v>
      </c>
      <c r="D20" s="31"/>
      <c r="F20" s="11">
        <f t="shared" si="3"/>
        <v>26375519</v>
      </c>
      <c r="G20" s="18">
        <v>350326</v>
      </c>
      <c r="H20" s="18">
        <v>3605870</v>
      </c>
      <c r="I20" s="18">
        <v>5329200</v>
      </c>
      <c r="J20" s="18">
        <v>2659593</v>
      </c>
      <c r="K20" s="18">
        <v>75518</v>
      </c>
      <c r="L20" s="18">
        <v>231394</v>
      </c>
      <c r="M20" s="18">
        <v>611679</v>
      </c>
      <c r="N20" s="18">
        <v>3878422</v>
      </c>
      <c r="O20" s="18">
        <v>1029247</v>
      </c>
      <c r="P20" s="18">
        <v>4060408</v>
      </c>
      <c r="Q20" s="18">
        <v>19405</v>
      </c>
      <c r="R20" s="18">
        <v>3610926</v>
      </c>
      <c r="S20" s="18">
        <v>913531</v>
      </c>
    </row>
    <row r="21" spans="2:19" ht="10.5" customHeight="1">
      <c r="B21" s="17"/>
      <c r="C21" s="31" t="s">
        <v>22</v>
      </c>
      <c r="D21" s="31"/>
      <c r="F21" s="11">
        <f t="shared" si="3"/>
        <v>26310940</v>
      </c>
      <c r="G21" s="18">
        <v>287768</v>
      </c>
      <c r="H21" s="18">
        <v>3107974</v>
      </c>
      <c r="I21" s="18">
        <v>4604191</v>
      </c>
      <c r="J21" s="18">
        <v>1619483</v>
      </c>
      <c r="K21" s="18">
        <v>317278</v>
      </c>
      <c r="L21" s="18">
        <v>1103976</v>
      </c>
      <c r="M21" s="18">
        <v>657854</v>
      </c>
      <c r="N21" s="18">
        <v>5350480</v>
      </c>
      <c r="O21" s="18">
        <v>1864602</v>
      </c>
      <c r="P21" s="18">
        <v>5906465</v>
      </c>
      <c r="Q21" s="18">
        <v>46048</v>
      </c>
      <c r="R21" s="18">
        <v>1444821</v>
      </c>
      <c r="S21" s="18" t="s">
        <v>143</v>
      </c>
    </row>
    <row r="22" spans="2:19" ht="10.5" customHeight="1">
      <c r="B22" s="17"/>
      <c r="C22" s="31" t="s">
        <v>23</v>
      </c>
      <c r="D22" s="31"/>
      <c r="F22" s="11">
        <f t="shared" si="3"/>
        <v>20814107</v>
      </c>
      <c r="G22" s="18">
        <v>272414</v>
      </c>
      <c r="H22" s="18">
        <v>1880293</v>
      </c>
      <c r="I22" s="18">
        <v>3390497</v>
      </c>
      <c r="J22" s="18">
        <v>1858380</v>
      </c>
      <c r="K22" s="18">
        <v>181101</v>
      </c>
      <c r="L22" s="18">
        <v>1285873</v>
      </c>
      <c r="M22" s="18">
        <v>262248</v>
      </c>
      <c r="N22" s="18">
        <v>5749446</v>
      </c>
      <c r="O22" s="18">
        <v>651667</v>
      </c>
      <c r="P22" s="18">
        <v>2750363</v>
      </c>
      <c r="Q22" s="18">
        <v>72151</v>
      </c>
      <c r="R22" s="18">
        <v>2459674</v>
      </c>
      <c r="S22" s="18" t="s">
        <v>143</v>
      </c>
    </row>
    <row r="23" spans="2:19" ht="10.5" customHeight="1">
      <c r="B23" s="17"/>
      <c r="C23" s="31" t="s">
        <v>24</v>
      </c>
      <c r="D23" s="31"/>
      <c r="F23" s="11">
        <f t="shared" si="3"/>
        <v>10167966</v>
      </c>
      <c r="G23" s="18">
        <v>174023</v>
      </c>
      <c r="H23" s="18">
        <v>1270524</v>
      </c>
      <c r="I23" s="18">
        <v>1612491</v>
      </c>
      <c r="J23" s="18">
        <v>811284</v>
      </c>
      <c r="K23" s="18">
        <v>37150</v>
      </c>
      <c r="L23" s="18">
        <v>431630</v>
      </c>
      <c r="M23" s="18">
        <v>319360</v>
      </c>
      <c r="N23" s="18">
        <v>2327052</v>
      </c>
      <c r="O23" s="18">
        <v>392800</v>
      </c>
      <c r="P23" s="18">
        <v>1592373</v>
      </c>
      <c r="Q23" s="18">
        <v>52034</v>
      </c>
      <c r="R23" s="18">
        <v>1094763</v>
      </c>
      <c r="S23" s="18">
        <v>52482</v>
      </c>
    </row>
    <row r="24" spans="2:19" ht="10.5" customHeight="1">
      <c r="B24" s="17"/>
      <c r="C24" s="31" t="s">
        <v>25</v>
      </c>
      <c r="D24" s="31"/>
      <c r="F24" s="11">
        <f t="shared" si="3"/>
        <v>13451265</v>
      </c>
      <c r="G24" s="18">
        <v>213418</v>
      </c>
      <c r="H24" s="18">
        <v>1467815</v>
      </c>
      <c r="I24" s="18">
        <v>2246340</v>
      </c>
      <c r="J24" s="18">
        <v>1009848</v>
      </c>
      <c r="K24" s="18">
        <v>134505</v>
      </c>
      <c r="L24" s="18">
        <v>441091</v>
      </c>
      <c r="M24" s="18">
        <v>613324</v>
      </c>
      <c r="N24" s="18">
        <v>2532490</v>
      </c>
      <c r="O24" s="18">
        <v>509980</v>
      </c>
      <c r="P24" s="18">
        <v>2471941</v>
      </c>
      <c r="Q24" s="18">
        <v>98355</v>
      </c>
      <c r="R24" s="18">
        <v>1712158</v>
      </c>
      <c r="S24" s="18" t="s">
        <v>143</v>
      </c>
    </row>
    <row r="25" spans="2:20" ht="10.5" customHeight="1">
      <c r="B25" s="17"/>
      <c r="C25" s="31" t="s">
        <v>26</v>
      </c>
      <c r="D25" s="31"/>
      <c r="F25" s="11">
        <f t="shared" si="3"/>
        <v>21674987</v>
      </c>
      <c r="G25" s="18">
        <v>262077</v>
      </c>
      <c r="H25" s="18">
        <v>2883278</v>
      </c>
      <c r="I25" s="18">
        <v>3760295</v>
      </c>
      <c r="J25" s="18">
        <v>1687805</v>
      </c>
      <c r="K25" s="18">
        <v>119109</v>
      </c>
      <c r="L25" s="18">
        <v>646834</v>
      </c>
      <c r="M25" s="18">
        <v>554675</v>
      </c>
      <c r="N25" s="18">
        <v>4026441</v>
      </c>
      <c r="O25" s="18">
        <v>684586</v>
      </c>
      <c r="P25" s="18">
        <v>5597848</v>
      </c>
      <c r="Q25" s="18">
        <v>1828</v>
      </c>
      <c r="R25" s="18">
        <v>1450211</v>
      </c>
      <c r="S25" s="18" t="s">
        <v>143</v>
      </c>
      <c r="T25" s="19"/>
    </row>
    <row r="26" spans="2:20" ht="10.5" customHeight="1">
      <c r="B26" s="17"/>
      <c r="C26" s="31" t="s">
        <v>27</v>
      </c>
      <c r="D26" s="31"/>
      <c r="F26" s="11">
        <f t="shared" si="3"/>
        <v>13674580</v>
      </c>
      <c r="G26" s="18">
        <v>189077</v>
      </c>
      <c r="H26" s="18">
        <v>1815198</v>
      </c>
      <c r="I26" s="18">
        <v>2354438</v>
      </c>
      <c r="J26" s="18">
        <v>1029133</v>
      </c>
      <c r="K26" s="18">
        <v>54626</v>
      </c>
      <c r="L26" s="18">
        <v>990915</v>
      </c>
      <c r="M26" s="18">
        <v>204063</v>
      </c>
      <c r="N26" s="18">
        <v>2270211</v>
      </c>
      <c r="O26" s="18">
        <v>637027</v>
      </c>
      <c r="P26" s="18">
        <v>2519643</v>
      </c>
      <c r="Q26" s="18">
        <v>89873</v>
      </c>
      <c r="R26" s="18">
        <v>1520376</v>
      </c>
      <c r="S26" s="18" t="s">
        <v>143</v>
      </c>
      <c r="T26" s="19"/>
    </row>
    <row r="27" spans="2:20" ht="10.5" customHeight="1">
      <c r="B27" s="17"/>
      <c r="C27" s="31" t="s">
        <v>28</v>
      </c>
      <c r="D27" s="31"/>
      <c r="F27" s="11">
        <f t="shared" si="3"/>
        <v>17606002</v>
      </c>
      <c r="G27" s="18">
        <v>235980</v>
      </c>
      <c r="H27" s="18">
        <v>1683339</v>
      </c>
      <c r="I27" s="18">
        <v>2476478</v>
      </c>
      <c r="J27" s="18">
        <v>1006540</v>
      </c>
      <c r="K27" s="18">
        <v>51995</v>
      </c>
      <c r="L27" s="18">
        <v>1493729</v>
      </c>
      <c r="M27" s="18">
        <v>472766</v>
      </c>
      <c r="N27" s="18">
        <v>5529023</v>
      </c>
      <c r="O27" s="18">
        <v>498502</v>
      </c>
      <c r="P27" s="18">
        <v>2307060</v>
      </c>
      <c r="Q27" s="18">
        <v>15047</v>
      </c>
      <c r="R27" s="18">
        <v>1835543</v>
      </c>
      <c r="S27" s="18" t="s">
        <v>143</v>
      </c>
      <c r="T27" s="19"/>
    </row>
    <row r="28" spans="2:20" ht="10.5" customHeight="1">
      <c r="B28" s="17"/>
      <c r="C28" s="31" t="s">
        <v>29</v>
      </c>
      <c r="D28" s="31"/>
      <c r="F28" s="11">
        <f t="shared" si="3"/>
        <v>17399377</v>
      </c>
      <c r="G28" s="18">
        <v>264772</v>
      </c>
      <c r="H28" s="18">
        <v>2305741</v>
      </c>
      <c r="I28" s="18">
        <v>3764842</v>
      </c>
      <c r="J28" s="18">
        <v>1926781</v>
      </c>
      <c r="K28" s="18">
        <v>94604</v>
      </c>
      <c r="L28" s="18">
        <v>330455</v>
      </c>
      <c r="M28" s="18">
        <v>1009066</v>
      </c>
      <c r="N28" s="18">
        <v>3219615</v>
      </c>
      <c r="O28" s="18">
        <v>309417</v>
      </c>
      <c r="P28" s="18">
        <v>2017492</v>
      </c>
      <c r="Q28" s="18" t="s">
        <v>143</v>
      </c>
      <c r="R28" s="18">
        <v>1864196</v>
      </c>
      <c r="S28" s="18">
        <v>292396</v>
      </c>
      <c r="T28" s="19"/>
    </row>
    <row r="29" spans="2:20" ht="10.5" customHeight="1">
      <c r="B29" s="17"/>
      <c r="C29" s="31" t="s">
        <v>30</v>
      </c>
      <c r="D29" s="31"/>
      <c r="F29" s="11">
        <f t="shared" si="3"/>
        <v>34172496</v>
      </c>
      <c r="G29" s="18">
        <v>409027</v>
      </c>
      <c r="H29" s="18">
        <v>6916127</v>
      </c>
      <c r="I29" s="18">
        <v>6460898</v>
      </c>
      <c r="J29" s="18">
        <v>2439345</v>
      </c>
      <c r="K29" s="18">
        <v>177279</v>
      </c>
      <c r="L29" s="18">
        <v>637957</v>
      </c>
      <c r="M29" s="18">
        <v>639662</v>
      </c>
      <c r="N29" s="18">
        <v>7307401</v>
      </c>
      <c r="O29" s="18">
        <v>1553351</v>
      </c>
      <c r="P29" s="18">
        <v>3989404</v>
      </c>
      <c r="Q29" s="18" t="s">
        <v>143</v>
      </c>
      <c r="R29" s="18">
        <v>3340880</v>
      </c>
      <c r="S29" s="18">
        <v>301165</v>
      </c>
      <c r="T29" s="19"/>
    </row>
    <row r="30" spans="2:20" ht="10.5" customHeight="1">
      <c r="B30" s="17"/>
      <c r="C30" s="31" t="s">
        <v>31</v>
      </c>
      <c r="D30" s="31"/>
      <c r="F30" s="11">
        <f t="shared" si="3"/>
        <v>23728668</v>
      </c>
      <c r="G30" s="18">
        <v>264654</v>
      </c>
      <c r="H30" s="18">
        <v>3553652</v>
      </c>
      <c r="I30" s="18">
        <v>3287654</v>
      </c>
      <c r="J30" s="18">
        <v>1975412</v>
      </c>
      <c r="K30" s="18">
        <v>61191</v>
      </c>
      <c r="L30" s="18">
        <v>845912</v>
      </c>
      <c r="M30" s="18">
        <v>160829</v>
      </c>
      <c r="N30" s="18">
        <v>6187561</v>
      </c>
      <c r="O30" s="18">
        <v>1049782</v>
      </c>
      <c r="P30" s="18">
        <v>3926202</v>
      </c>
      <c r="Q30" s="18" t="s">
        <v>143</v>
      </c>
      <c r="R30" s="18">
        <v>2415819</v>
      </c>
      <c r="S30" s="18" t="s">
        <v>19</v>
      </c>
      <c r="T30" s="19"/>
    </row>
    <row r="31" spans="2:20" ht="6.75" customHeight="1">
      <c r="B31" s="17"/>
      <c r="C31" s="17"/>
      <c r="D31" s="17"/>
      <c r="F31" s="1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9"/>
    </row>
    <row r="32" spans="2:20" s="13" customFormat="1" ht="10.5" customHeight="1">
      <c r="B32" s="30" t="s">
        <v>32</v>
      </c>
      <c r="C32" s="30"/>
      <c r="D32" s="30"/>
      <c r="F32" s="14">
        <f>SUM(F33:F36)</f>
        <v>18579167</v>
      </c>
      <c r="G32" s="20">
        <f aca="true" t="shared" si="4" ref="G32:R32">SUM(G33:G36)</f>
        <v>334167</v>
      </c>
      <c r="H32" s="20">
        <f t="shared" si="4"/>
        <v>2992448</v>
      </c>
      <c r="I32" s="20">
        <f t="shared" si="4"/>
        <v>3321136</v>
      </c>
      <c r="J32" s="20">
        <f t="shared" si="4"/>
        <v>1951282</v>
      </c>
      <c r="K32" s="20">
        <f t="shared" si="4"/>
        <v>24316</v>
      </c>
      <c r="L32" s="20">
        <f t="shared" si="4"/>
        <v>256115</v>
      </c>
      <c r="M32" s="20">
        <f t="shared" si="4"/>
        <v>151430</v>
      </c>
      <c r="N32" s="20">
        <f t="shared" si="4"/>
        <v>4561401</v>
      </c>
      <c r="O32" s="20">
        <f t="shared" si="4"/>
        <v>1240185</v>
      </c>
      <c r="P32" s="20">
        <f t="shared" si="4"/>
        <v>2754266</v>
      </c>
      <c r="Q32" s="20" t="s">
        <v>144</v>
      </c>
      <c r="R32" s="20">
        <f t="shared" si="4"/>
        <v>992421</v>
      </c>
      <c r="S32" s="20" t="s">
        <v>138</v>
      </c>
      <c r="T32" s="21"/>
    </row>
    <row r="33" spans="2:20" ht="10.5" customHeight="1">
      <c r="B33" s="17"/>
      <c r="C33" s="31" t="s">
        <v>33</v>
      </c>
      <c r="D33" s="31"/>
      <c r="F33" s="11">
        <f>SUM(G33:S33)</f>
        <v>2769859</v>
      </c>
      <c r="G33" s="18">
        <v>71181</v>
      </c>
      <c r="H33" s="18">
        <v>543960</v>
      </c>
      <c r="I33" s="18">
        <v>500085</v>
      </c>
      <c r="J33" s="18">
        <v>348750</v>
      </c>
      <c r="K33" s="18" t="s">
        <v>137</v>
      </c>
      <c r="L33" s="18">
        <v>11496</v>
      </c>
      <c r="M33" s="18">
        <v>17896</v>
      </c>
      <c r="N33" s="18">
        <v>610031</v>
      </c>
      <c r="O33" s="18">
        <v>171674</v>
      </c>
      <c r="P33" s="18">
        <v>369379</v>
      </c>
      <c r="Q33" s="18" t="s">
        <v>143</v>
      </c>
      <c r="R33" s="18">
        <v>125407</v>
      </c>
      <c r="S33" s="18" t="s">
        <v>19</v>
      </c>
      <c r="T33" s="19"/>
    </row>
    <row r="34" spans="2:20" ht="10.5" customHeight="1">
      <c r="B34" s="17"/>
      <c r="C34" s="31" t="s">
        <v>34</v>
      </c>
      <c r="D34" s="31"/>
      <c r="F34" s="11">
        <f>SUM(G34:S34)</f>
        <v>5675117</v>
      </c>
      <c r="G34" s="18">
        <v>91483</v>
      </c>
      <c r="H34" s="18">
        <v>805625</v>
      </c>
      <c r="I34" s="18">
        <v>1048354</v>
      </c>
      <c r="J34" s="18">
        <v>587565</v>
      </c>
      <c r="K34" s="18">
        <v>2710</v>
      </c>
      <c r="L34" s="18">
        <v>71495</v>
      </c>
      <c r="M34" s="18">
        <v>29092</v>
      </c>
      <c r="N34" s="18">
        <v>1526989</v>
      </c>
      <c r="O34" s="18">
        <v>309243</v>
      </c>
      <c r="P34" s="18">
        <v>841602</v>
      </c>
      <c r="Q34" s="18" t="s">
        <v>143</v>
      </c>
      <c r="R34" s="18">
        <v>360959</v>
      </c>
      <c r="S34" s="18" t="s">
        <v>19</v>
      </c>
      <c r="T34" s="19"/>
    </row>
    <row r="35" spans="2:20" ht="10.5" customHeight="1">
      <c r="B35" s="17"/>
      <c r="C35" s="31" t="s">
        <v>35</v>
      </c>
      <c r="D35" s="31"/>
      <c r="F35" s="11">
        <f>SUM(G35:S35)</f>
        <v>6254971</v>
      </c>
      <c r="G35" s="18">
        <v>98326</v>
      </c>
      <c r="H35" s="18">
        <v>1155278</v>
      </c>
      <c r="I35" s="18">
        <v>1144445</v>
      </c>
      <c r="J35" s="18">
        <v>644325</v>
      </c>
      <c r="K35" s="18">
        <v>7932</v>
      </c>
      <c r="L35" s="18">
        <v>54443</v>
      </c>
      <c r="M35" s="18">
        <v>45064</v>
      </c>
      <c r="N35" s="18">
        <v>1228556</v>
      </c>
      <c r="O35" s="18">
        <v>505654</v>
      </c>
      <c r="P35" s="18">
        <v>1209482</v>
      </c>
      <c r="Q35" s="18" t="s">
        <v>143</v>
      </c>
      <c r="R35" s="18">
        <v>161466</v>
      </c>
      <c r="S35" s="18" t="s">
        <v>19</v>
      </c>
      <c r="T35" s="19"/>
    </row>
    <row r="36" spans="2:20" ht="10.5" customHeight="1">
      <c r="B36" s="17"/>
      <c r="C36" s="31" t="s">
        <v>36</v>
      </c>
      <c r="D36" s="31"/>
      <c r="F36" s="11">
        <f>SUM(G36:S36)</f>
        <v>3879220</v>
      </c>
      <c r="G36" s="18">
        <v>73177</v>
      </c>
      <c r="H36" s="18">
        <v>487585</v>
      </c>
      <c r="I36" s="18">
        <v>628252</v>
      </c>
      <c r="J36" s="18">
        <v>370642</v>
      </c>
      <c r="K36" s="18">
        <v>13674</v>
      </c>
      <c r="L36" s="18">
        <v>118681</v>
      </c>
      <c r="M36" s="18">
        <v>59378</v>
      </c>
      <c r="N36" s="18">
        <v>1195825</v>
      </c>
      <c r="O36" s="18">
        <v>253614</v>
      </c>
      <c r="P36" s="18">
        <v>333803</v>
      </c>
      <c r="Q36" s="18" t="s">
        <v>19</v>
      </c>
      <c r="R36" s="18">
        <v>344589</v>
      </c>
      <c r="S36" s="18" t="s">
        <v>137</v>
      </c>
      <c r="T36" s="19"/>
    </row>
    <row r="37" spans="2:20" ht="6.75" customHeight="1">
      <c r="B37" s="17"/>
      <c r="C37" s="17"/>
      <c r="D37" s="17"/>
      <c r="F37" s="11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9"/>
    </row>
    <row r="38" spans="2:20" s="13" customFormat="1" ht="10.5" customHeight="1">
      <c r="B38" s="30" t="s">
        <v>37</v>
      </c>
      <c r="C38" s="30"/>
      <c r="D38" s="30"/>
      <c r="F38" s="14">
        <f>SUM(F39:F41)</f>
        <v>14117290</v>
      </c>
      <c r="G38" s="20">
        <f aca="true" t="shared" si="5" ref="G38:R38">SUM(G39:G41)</f>
        <v>249514</v>
      </c>
      <c r="H38" s="20">
        <f t="shared" si="5"/>
        <v>2060803</v>
      </c>
      <c r="I38" s="20">
        <f t="shared" si="5"/>
        <v>2323712</v>
      </c>
      <c r="J38" s="20">
        <f t="shared" si="5"/>
        <v>1342935</v>
      </c>
      <c r="K38" s="20">
        <f t="shared" si="5"/>
        <v>22439</v>
      </c>
      <c r="L38" s="20">
        <f t="shared" si="5"/>
        <v>1396792</v>
      </c>
      <c r="M38" s="20">
        <f t="shared" si="5"/>
        <v>215218</v>
      </c>
      <c r="N38" s="20">
        <f t="shared" si="5"/>
        <v>2253161</v>
      </c>
      <c r="O38" s="20">
        <f t="shared" si="5"/>
        <v>635480</v>
      </c>
      <c r="P38" s="20">
        <f t="shared" si="5"/>
        <v>2827270</v>
      </c>
      <c r="Q38" s="20" t="s">
        <v>145</v>
      </c>
      <c r="R38" s="20">
        <f t="shared" si="5"/>
        <v>789966</v>
      </c>
      <c r="S38" s="20" t="s">
        <v>19</v>
      </c>
      <c r="T38" s="21"/>
    </row>
    <row r="39" spans="2:20" ht="10.5" customHeight="1">
      <c r="B39" s="17"/>
      <c r="C39" s="31" t="s">
        <v>38</v>
      </c>
      <c r="D39" s="31"/>
      <c r="F39" s="11">
        <f>SUM(G39:S39)</f>
        <v>5969513</v>
      </c>
      <c r="G39" s="18">
        <v>85689</v>
      </c>
      <c r="H39" s="18">
        <v>615277</v>
      </c>
      <c r="I39" s="18">
        <v>978277</v>
      </c>
      <c r="J39" s="18">
        <v>549242</v>
      </c>
      <c r="K39" s="18">
        <v>2428</v>
      </c>
      <c r="L39" s="18">
        <v>684971</v>
      </c>
      <c r="M39" s="18">
        <v>140386</v>
      </c>
      <c r="N39" s="18">
        <v>875314</v>
      </c>
      <c r="O39" s="18">
        <v>262411</v>
      </c>
      <c r="P39" s="18">
        <v>1438034</v>
      </c>
      <c r="Q39" s="18" t="s">
        <v>19</v>
      </c>
      <c r="R39" s="18">
        <v>337484</v>
      </c>
      <c r="S39" s="18" t="s">
        <v>19</v>
      </c>
      <c r="T39" s="19"/>
    </row>
    <row r="40" spans="2:20" ht="10.5" customHeight="1">
      <c r="B40" s="17"/>
      <c r="C40" s="31" t="s">
        <v>39</v>
      </c>
      <c r="D40" s="31"/>
      <c r="F40" s="11">
        <f>SUM(G40:S40)</f>
        <v>3335106</v>
      </c>
      <c r="G40" s="18">
        <v>66257</v>
      </c>
      <c r="H40" s="18">
        <v>665159</v>
      </c>
      <c r="I40" s="18">
        <v>544426</v>
      </c>
      <c r="J40" s="18">
        <v>245110</v>
      </c>
      <c r="K40" s="18">
        <v>20011</v>
      </c>
      <c r="L40" s="18">
        <v>395498</v>
      </c>
      <c r="M40" s="18">
        <v>56123</v>
      </c>
      <c r="N40" s="18">
        <v>469747</v>
      </c>
      <c r="O40" s="18">
        <v>143439</v>
      </c>
      <c r="P40" s="18">
        <v>504794</v>
      </c>
      <c r="Q40" s="18" t="s">
        <v>19</v>
      </c>
      <c r="R40" s="18">
        <v>224542</v>
      </c>
      <c r="S40" s="18" t="s">
        <v>19</v>
      </c>
      <c r="T40" s="19"/>
    </row>
    <row r="41" spans="2:20" ht="10.5" customHeight="1">
      <c r="B41" s="17"/>
      <c r="C41" s="31" t="s">
        <v>40</v>
      </c>
      <c r="D41" s="31"/>
      <c r="F41" s="11">
        <f>SUM(G41:S41)</f>
        <v>4812671</v>
      </c>
      <c r="G41" s="18">
        <v>97568</v>
      </c>
      <c r="H41" s="18">
        <v>780367</v>
      </c>
      <c r="I41" s="18">
        <v>801009</v>
      </c>
      <c r="J41" s="18">
        <v>548583</v>
      </c>
      <c r="K41" s="18" t="s">
        <v>19</v>
      </c>
      <c r="L41" s="18">
        <v>316323</v>
      </c>
      <c r="M41" s="18">
        <v>18709</v>
      </c>
      <c r="N41" s="18">
        <v>908100</v>
      </c>
      <c r="O41" s="18">
        <v>229630</v>
      </c>
      <c r="P41" s="18">
        <v>884442</v>
      </c>
      <c r="Q41" s="18" t="s">
        <v>19</v>
      </c>
      <c r="R41" s="18">
        <v>227940</v>
      </c>
      <c r="S41" s="18" t="s">
        <v>19</v>
      </c>
      <c r="T41" s="19"/>
    </row>
    <row r="42" spans="2:20" ht="6.75" customHeight="1">
      <c r="B42" s="17"/>
      <c r="C42" s="17"/>
      <c r="D42" s="17"/>
      <c r="F42" s="11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9"/>
    </row>
    <row r="43" spans="2:20" s="13" customFormat="1" ht="10.5" customHeight="1">
      <c r="B43" s="30" t="s">
        <v>41</v>
      </c>
      <c r="C43" s="30"/>
      <c r="D43" s="30"/>
      <c r="F43" s="14">
        <f>SUM(F44:F45)</f>
        <v>13867153</v>
      </c>
      <c r="G43" s="20">
        <f aca="true" t="shared" si="6" ref="G43:R43">SUM(G44:G45)</f>
        <v>218263</v>
      </c>
      <c r="H43" s="20">
        <f t="shared" si="6"/>
        <v>1734054</v>
      </c>
      <c r="I43" s="20">
        <f t="shared" si="6"/>
        <v>2532289</v>
      </c>
      <c r="J43" s="20">
        <f t="shared" si="6"/>
        <v>938756</v>
      </c>
      <c r="K43" s="20">
        <f t="shared" si="6"/>
        <v>42302</v>
      </c>
      <c r="L43" s="20">
        <f t="shared" si="6"/>
        <v>1013668</v>
      </c>
      <c r="M43" s="20">
        <f t="shared" si="6"/>
        <v>139755</v>
      </c>
      <c r="N43" s="20">
        <f t="shared" si="6"/>
        <v>2060704</v>
      </c>
      <c r="O43" s="20">
        <f t="shared" si="6"/>
        <v>713968</v>
      </c>
      <c r="P43" s="20">
        <f t="shared" si="6"/>
        <v>3010751</v>
      </c>
      <c r="Q43" s="20">
        <f t="shared" si="6"/>
        <v>273</v>
      </c>
      <c r="R43" s="20">
        <f t="shared" si="6"/>
        <v>1462370</v>
      </c>
      <c r="S43" s="20" t="s">
        <v>19</v>
      </c>
      <c r="T43" s="21"/>
    </row>
    <row r="44" spans="2:20" ht="10.5" customHeight="1">
      <c r="B44" s="17"/>
      <c r="C44" s="31" t="s">
        <v>42</v>
      </c>
      <c r="D44" s="31"/>
      <c r="F44" s="11">
        <f>SUM(G44:S44)</f>
        <v>10293817</v>
      </c>
      <c r="G44" s="18">
        <v>147410</v>
      </c>
      <c r="H44" s="18">
        <v>1093251</v>
      </c>
      <c r="I44" s="18">
        <v>1972475</v>
      </c>
      <c r="J44" s="18">
        <v>752893</v>
      </c>
      <c r="K44" s="18">
        <v>38004</v>
      </c>
      <c r="L44" s="18">
        <v>570953</v>
      </c>
      <c r="M44" s="18">
        <v>110821</v>
      </c>
      <c r="N44" s="18">
        <v>1546452</v>
      </c>
      <c r="O44" s="18">
        <v>552651</v>
      </c>
      <c r="P44" s="18">
        <v>2640125</v>
      </c>
      <c r="Q44" s="18" t="s">
        <v>143</v>
      </c>
      <c r="R44" s="18">
        <v>868782</v>
      </c>
      <c r="S44" s="18" t="s">
        <v>19</v>
      </c>
      <c r="T44" s="19"/>
    </row>
    <row r="45" spans="2:20" ht="10.5" customHeight="1">
      <c r="B45" s="17"/>
      <c r="C45" s="31" t="s">
        <v>43</v>
      </c>
      <c r="D45" s="31"/>
      <c r="F45" s="11">
        <f>SUM(G45:S45)</f>
        <v>3573336</v>
      </c>
      <c r="G45" s="18">
        <v>70853</v>
      </c>
      <c r="H45" s="18">
        <v>640803</v>
      </c>
      <c r="I45" s="18">
        <v>559814</v>
      </c>
      <c r="J45" s="18">
        <v>185863</v>
      </c>
      <c r="K45" s="18">
        <v>4298</v>
      </c>
      <c r="L45" s="18">
        <v>442715</v>
      </c>
      <c r="M45" s="18">
        <v>28934</v>
      </c>
      <c r="N45" s="18">
        <v>514252</v>
      </c>
      <c r="O45" s="18">
        <v>161317</v>
      </c>
      <c r="P45" s="18">
        <v>370626</v>
      </c>
      <c r="Q45" s="18">
        <v>273</v>
      </c>
      <c r="R45" s="18">
        <v>593588</v>
      </c>
      <c r="S45" s="18" t="s">
        <v>19</v>
      </c>
      <c r="T45" s="19"/>
    </row>
    <row r="46" spans="2:20" ht="6.75" customHeight="1">
      <c r="B46" s="17"/>
      <c r="C46" s="17"/>
      <c r="D46" s="17"/>
      <c r="F46" s="11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9"/>
    </row>
    <row r="47" spans="2:20" s="13" customFormat="1" ht="10.5" customHeight="1">
      <c r="B47" s="30" t="s">
        <v>44</v>
      </c>
      <c r="C47" s="30"/>
      <c r="D47" s="30"/>
      <c r="F47" s="14">
        <f>SUM(F48:F49)</f>
        <v>11421094</v>
      </c>
      <c r="G47" s="20">
        <f aca="true" t="shared" si="7" ref="G47:S47">SUM(G48:G49)</f>
        <v>198039</v>
      </c>
      <c r="H47" s="20">
        <f t="shared" si="7"/>
        <v>1446400</v>
      </c>
      <c r="I47" s="20">
        <f t="shared" si="7"/>
        <v>1897983</v>
      </c>
      <c r="J47" s="20">
        <f t="shared" si="7"/>
        <v>1008567</v>
      </c>
      <c r="K47" s="20">
        <f t="shared" si="7"/>
        <v>43110</v>
      </c>
      <c r="L47" s="20">
        <f t="shared" si="7"/>
        <v>754553</v>
      </c>
      <c r="M47" s="20">
        <f t="shared" si="7"/>
        <v>112017</v>
      </c>
      <c r="N47" s="20">
        <f t="shared" si="7"/>
        <v>1831722</v>
      </c>
      <c r="O47" s="20">
        <f t="shared" si="7"/>
        <v>484892</v>
      </c>
      <c r="P47" s="20">
        <f t="shared" si="7"/>
        <v>1561017</v>
      </c>
      <c r="Q47" s="20">
        <f t="shared" si="7"/>
        <v>9586</v>
      </c>
      <c r="R47" s="20">
        <f t="shared" si="7"/>
        <v>2057144</v>
      </c>
      <c r="S47" s="20">
        <f t="shared" si="7"/>
        <v>16064</v>
      </c>
      <c r="T47" s="21"/>
    </row>
    <row r="48" spans="2:20" ht="10.5" customHeight="1">
      <c r="B48" s="17"/>
      <c r="C48" s="31" t="s">
        <v>45</v>
      </c>
      <c r="D48" s="31"/>
      <c r="F48" s="11">
        <f>SUM(G48:S48)</f>
        <v>7924847</v>
      </c>
      <c r="G48" s="18">
        <v>132198</v>
      </c>
      <c r="H48" s="18">
        <v>909947</v>
      </c>
      <c r="I48" s="18">
        <v>1374698</v>
      </c>
      <c r="J48" s="18">
        <v>515734</v>
      </c>
      <c r="K48" s="18">
        <v>25334</v>
      </c>
      <c r="L48" s="18">
        <v>515492</v>
      </c>
      <c r="M48" s="18">
        <v>45785</v>
      </c>
      <c r="N48" s="18">
        <v>1405512</v>
      </c>
      <c r="O48" s="18">
        <v>343109</v>
      </c>
      <c r="P48" s="18">
        <v>1065454</v>
      </c>
      <c r="Q48" s="18">
        <v>6443</v>
      </c>
      <c r="R48" s="18">
        <v>1569077</v>
      </c>
      <c r="S48" s="18">
        <v>16064</v>
      </c>
      <c r="T48" s="19"/>
    </row>
    <row r="49" spans="2:20" ht="10.5" customHeight="1">
      <c r="B49" s="17"/>
      <c r="C49" s="31" t="s">
        <v>46</v>
      </c>
      <c r="D49" s="31"/>
      <c r="F49" s="11">
        <f>SUM(G49:S49)</f>
        <v>3496247</v>
      </c>
      <c r="G49" s="18">
        <v>65841</v>
      </c>
      <c r="H49" s="18">
        <v>536453</v>
      </c>
      <c r="I49" s="18">
        <v>523285</v>
      </c>
      <c r="J49" s="18">
        <v>492833</v>
      </c>
      <c r="K49" s="18">
        <v>17776</v>
      </c>
      <c r="L49" s="18">
        <v>239061</v>
      </c>
      <c r="M49" s="18">
        <v>66232</v>
      </c>
      <c r="N49" s="18">
        <v>426210</v>
      </c>
      <c r="O49" s="18">
        <v>141783</v>
      </c>
      <c r="P49" s="18">
        <v>495563</v>
      </c>
      <c r="Q49" s="18">
        <v>3143</v>
      </c>
      <c r="R49" s="18">
        <v>488067</v>
      </c>
      <c r="S49" s="18" t="s">
        <v>19</v>
      </c>
      <c r="T49" s="19"/>
    </row>
    <row r="50" spans="2:20" ht="6.75" customHeight="1">
      <c r="B50" s="17"/>
      <c r="C50" s="17"/>
      <c r="D50" s="17"/>
      <c r="F50" s="11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9"/>
    </row>
    <row r="51" spans="2:20" s="13" customFormat="1" ht="10.5" customHeight="1">
      <c r="B51" s="30" t="s">
        <v>47</v>
      </c>
      <c r="C51" s="30"/>
      <c r="D51" s="30"/>
      <c r="F51" s="14">
        <f>SUM(F52:F55)</f>
        <v>17460858</v>
      </c>
      <c r="G51" s="20">
        <f aca="true" t="shared" si="8" ref="G51:R51">SUM(G52:G55)</f>
        <v>351320</v>
      </c>
      <c r="H51" s="20">
        <f t="shared" si="8"/>
        <v>2688556</v>
      </c>
      <c r="I51" s="20">
        <f t="shared" si="8"/>
        <v>3228083</v>
      </c>
      <c r="J51" s="20">
        <f t="shared" si="8"/>
        <v>1110768</v>
      </c>
      <c r="K51" s="20">
        <f t="shared" si="8"/>
        <v>22325</v>
      </c>
      <c r="L51" s="20">
        <f t="shared" si="8"/>
        <v>1718208</v>
      </c>
      <c r="M51" s="20">
        <f t="shared" si="8"/>
        <v>125505</v>
      </c>
      <c r="N51" s="20">
        <f t="shared" si="8"/>
        <v>3066379</v>
      </c>
      <c r="O51" s="20">
        <f t="shared" si="8"/>
        <v>697620</v>
      </c>
      <c r="P51" s="20">
        <f t="shared" si="8"/>
        <v>2737575</v>
      </c>
      <c r="Q51" s="20" t="s">
        <v>145</v>
      </c>
      <c r="R51" s="20">
        <f t="shared" si="8"/>
        <v>1714519</v>
      </c>
      <c r="S51" s="20" t="s">
        <v>19</v>
      </c>
      <c r="T51" s="21"/>
    </row>
    <row r="52" spans="2:20" ht="10.5" customHeight="1">
      <c r="B52" s="17"/>
      <c r="C52" s="31" t="s">
        <v>48</v>
      </c>
      <c r="D52" s="31"/>
      <c r="F52" s="11">
        <f>SUM(G52:S52)</f>
        <v>5552744</v>
      </c>
      <c r="G52" s="18">
        <v>125733</v>
      </c>
      <c r="H52" s="18">
        <v>1323609</v>
      </c>
      <c r="I52" s="18">
        <v>906794</v>
      </c>
      <c r="J52" s="18">
        <v>324682</v>
      </c>
      <c r="K52" s="18">
        <v>440</v>
      </c>
      <c r="L52" s="18">
        <v>346417</v>
      </c>
      <c r="M52" s="18">
        <v>25060</v>
      </c>
      <c r="N52" s="18">
        <v>684384</v>
      </c>
      <c r="O52" s="18">
        <v>248806</v>
      </c>
      <c r="P52" s="18">
        <v>1068559</v>
      </c>
      <c r="Q52" s="18" t="s">
        <v>19</v>
      </c>
      <c r="R52" s="18">
        <v>498260</v>
      </c>
      <c r="S52" s="18" t="s">
        <v>19</v>
      </c>
      <c r="T52" s="19"/>
    </row>
    <row r="53" spans="2:20" ht="10.5" customHeight="1">
      <c r="B53" s="17"/>
      <c r="C53" s="31" t="s">
        <v>49</v>
      </c>
      <c r="D53" s="31"/>
      <c r="F53" s="11">
        <f>SUM(G53:S53)</f>
        <v>4086846</v>
      </c>
      <c r="G53" s="18">
        <v>72228</v>
      </c>
      <c r="H53" s="18">
        <v>506920</v>
      </c>
      <c r="I53" s="18">
        <v>885820</v>
      </c>
      <c r="J53" s="18">
        <v>360222</v>
      </c>
      <c r="K53" s="18">
        <v>3213</v>
      </c>
      <c r="L53" s="18">
        <v>592043</v>
      </c>
      <c r="M53" s="18">
        <v>14931</v>
      </c>
      <c r="N53" s="18">
        <v>524939</v>
      </c>
      <c r="O53" s="18">
        <v>132775</v>
      </c>
      <c r="P53" s="18">
        <v>422817</v>
      </c>
      <c r="Q53" s="18" t="s">
        <v>143</v>
      </c>
      <c r="R53" s="18">
        <v>570938</v>
      </c>
      <c r="S53" s="18" t="s">
        <v>19</v>
      </c>
      <c r="T53" s="19"/>
    </row>
    <row r="54" spans="2:20" ht="10.5" customHeight="1">
      <c r="B54" s="17"/>
      <c r="C54" s="31" t="s">
        <v>50</v>
      </c>
      <c r="D54" s="31"/>
      <c r="F54" s="11">
        <f>SUM(G54:S54)</f>
        <v>5958874</v>
      </c>
      <c r="G54" s="18">
        <v>108407</v>
      </c>
      <c r="H54" s="18">
        <v>581298</v>
      </c>
      <c r="I54" s="18">
        <v>1064782</v>
      </c>
      <c r="J54" s="18">
        <v>264102</v>
      </c>
      <c r="K54" s="18">
        <v>18638</v>
      </c>
      <c r="L54" s="18">
        <v>660056</v>
      </c>
      <c r="M54" s="18">
        <v>38451</v>
      </c>
      <c r="N54" s="18">
        <v>1587894</v>
      </c>
      <c r="O54" s="18">
        <v>228549</v>
      </c>
      <c r="P54" s="18">
        <v>1059828</v>
      </c>
      <c r="Q54" s="18" t="s">
        <v>143</v>
      </c>
      <c r="R54" s="18">
        <v>346869</v>
      </c>
      <c r="S54" s="18" t="s">
        <v>19</v>
      </c>
      <c r="T54" s="19"/>
    </row>
    <row r="55" spans="2:20" ht="10.5" customHeight="1">
      <c r="B55" s="17"/>
      <c r="C55" s="31" t="s">
        <v>51</v>
      </c>
      <c r="D55" s="31"/>
      <c r="F55" s="11">
        <f>SUM(G55:S55)</f>
        <v>1862394</v>
      </c>
      <c r="G55" s="18">
        <v>44952</v>
      </c>
      <c r="H55" s="18">
        <v>276729</v>
      </c>
      <c r="I55" s="18">
        <v>370687</v>
      </c>
      <c r="J55" s="18">
        <v>161762</v>
      </c>
      <c r="K55" s="18">
        <v>34</v>
      </c>
      <c r="L55" s="18">
        <v>119692</v>
      </c>
      <c r="M55" s="18">
        <v>47063</v>
      </c>
      <c r="N55" s="18">
        <v>269162</v>
      </c>
      <c r="O55" s="18">
        <v>87490</v>
      </c>
      <c r="P55" s="18">
        <v>186371</v>
      </c>
      <c r="Q55" s="18" t="s">
        <v>143</v>
      </c>
      <c r="R55" s="18">
        <v>298452</v>
      </c>
      <c r="S55" s="18" t="s">
        <v>19</v>
      </c>
      <c r="T55" s="19"/>
    </row>
    <row r="56" spans="2:20" ht="6.75" customHeight="1">
      <c r="B56" s="17"/>
      <c r="C56" s="17"/>
      <c r="D56" s="17"/>
      <c r="F56" s="11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9"/>
    </row>
    <row r="57" spans="2:20" s="13" customFormat="1" ht="10.5" customHeight="1">
      <c r="B57" s="30" t="s">
        <v>52</v>
      </c>
      <c r="C57" s="30"/>
      <c r="D57" s="30"/>
      <c r="F57" s="14">
        <f>SUM(F58:F65)</f>
        <v>32497755</v>
      </c>
      <c r="G57" s="20">
        <f aca="true" t="shared" si="9" ref="G57:S57">SUM(G58:G65)</f>
        <v>484749</v>
      </c>
      <c r="H57" s="20">
        <f t="shared" si="9"/>
        <v>5052547</v>
      </c>
      <c r="I57" s="20">
        <f t="shared" si="9"/>
        <v>4929131</v>
      </c>
      <c r="J57" s="20">
        <f t="shared" si="9"/>
        <v>3882153</v>
      </c>
      <c r="K57" s="20">
        <f t="shared" si="9"/>
        <v>3430</v>
      </c>
      <c r="L57" s="20">
        <f t="shared" si="9"/>
        <v>4612119</v>
      </c>
      <c r="M57" s="20">
        <f t="shared" si="9"/>
        <v>825115</v>
      </c>
      <c r="N57" s="20">
        <f t="shared" si="9"/>
        <v>3335585</v>
      </c>
      <c r="O57" s="20">
        <f t="shared" si="9"/>
        <v>1172165</v>
      </c>
      <c r="P57" s="20">
        <f t="shared" si="9"/>
        <v>4752195</v>
      </c>
      <c r="Q57" s="20">
        <f t="shared" si="9"/>
        <v>147143</v>
      </c>
      <c r="R57" s="20">
        <f t="shared" si="9"/>
        <v>3260774</v>
      </c>
      <c r="S57" s="20">
        <f t="shared" si="9"/>
        <v>40649</v>
      </c>
      <c r="T57" s="21"/>
    </row>
    <row r="58" spans="2:20" ht="10.5" customHeight="1">
      <c r="B58" s="17"/>
      <c r="C58" s="31" t="s">
        <v>53</v>
      </c>
      <c r="D58" s="31"/>
      <c r="F58" s="11">
        <f>SUM(G58:S58)</f>
        <v>6091924</v>
      </c>
      <c r="G58" s="18">
        <v>95691</v>
      </c>
      <c r="H58" s="18">
        <v>669455</v>
      </c>
      <c r="I58" s="18">
        <v>1035717</v>
      </c>
      <c r="J58" s="18">
        <v>801126</v>
      </c>
      <c r="K58" s="18" t="s">
        <v>19</v>
      </c>
      <c r="L58" s="18">
        <v>621745</v>
      </c>
      <c r="M58" s="18">
        <v>86075</v>
      </c>
      <c r="N58" s="18">
        <v>632775</v>
      </c>
      <c r="O58" s="18">
        <v>286255</v>
      </c>
      <c r="P58" s="18">
        <v>1404954</v>
      </c>
      <c r="Q58" s="18">
        <v>13267</v>
      </c>
      <c r="R58" s="18">
        <v>444864</v>
      </c>
      <c r="S58" s="18" t="s">
        <v>143</v>
      </c>
      <c r="T58" s="19"/>
    </row>
    <row r="59" spans="2:20" ht="10.5" customHeight="1">
      <c r="B59" s="17"/>
      <c r="C59" s="31" t="s">
        <v>54</v>
      </c>
      <c r="D59" s="31"/>
      <c r="F59" s="11">
        <f aca="true" t="shared" si="10" ref="F59:F65">SUM(G59:S59)</f>
        <v>2655817</v>
      </c>
      <c r="G59" s="18">
        <v>49551</v>
      </c>
      <c r="H59" s="18">
        <v>520950</v>
      </c>
      <c r="I59" s="18">
        <v>319732</v>
      </c>
      <c r="J59" s="18">
        <v>231949</v>
      </c>
      <c r="K59" s="18" t="s">
        <v>19</v>
      </c>
      <c r="L59" s="18">
        <v>484294</v>
      </c>
      <c r="M59" s="18">
        <v>128408</v>
      </c>
      <c r="N59" s="18">
        <v>239953</v>
      </c>
      <c r="O59" s="18">
        <v>107684</v>
      </c>
      <c r="P59" s="18">
        <v>220696</v>
      </c>
      <c r="Q59" s="18">
        <v>93535</v>
      </c>
      <c r="R59" s="18">
        <v>259065</v>
      </c>
      <c r="S59" s="18" t="s">
        <v>143</v>
      </c>
      <c r="T59" s="19"/>
    </row>
    <row r="60" spans="2:20" ht="10.5" customHeight="1">
      <c r="B60" s="17"/>
      <c r="C60" s="31" t="s">
        <v>55</v>
      </c>
      <c r="D60" s="31"/>
      <c r="F60" s="11">
        <f t="shared" si="10"/>
        <v>6518497</v>
      </c>
      <c r="G60" s="18">
        <v>110376</v>
      </c>
      <c r="H60" s="18">
        <v>714987</v>
      </c>
      <c r="I60" s="18">
        <v>1296439</v>
      </c>
      <c r="J60" s="18">
        <v>398496</v>
      </c>
      <c r="K60" s="18" t="s">
        <v>19</v>
      </c>
      <c r="L60" s="18">
        <v>597897</v>
      </c>
      <c r="M60" s="18">
        <v>42028</v>
      </c>
      <c r="N60" s="18">
        <v>816999</v>
      </c>
      <c r="O60" s="18">
        <v>274318</v>
      </c>
      <c r="P60" s="18">
        <v>1641429</v>
      </c>
      <c r="Q60" s="18" t="s">
        <v>143</v>
      </c>
      <c r="R60" s="18">
        <v>625528</v>
      </c>
      <c r="S60" s="18" t="s">
        <v>143</v>
      </c>
      <c r="T60" s="19"/>
    </row>
    <row r="61" spans="2:20" ht="10.5" customHeight="1">
      <c r="B61" s="17"/>
      <c r="C61" s="31" t="s">
        <v>56</v>
      </c>
      <c r="D61" s="31"/>
      <c r="F61" s="11">
        <f t="shared" si="10"/>
        <v>7619625</v>
      </c>
      <c r="G61" s="18">
        <v>114575</v>
      </c>
      <c r="H61" s="18">
        <v>1635006</v>
      </c>
      <c r="I61" s="18">
        <v>1297875</v>
      </c>
      <c r="J61" s="18">
        <v>788955</v>
      </c>
      <c r="K61" s="18">
        <v>3430</v>
      </c>
      <c r="L61" s="18">
        <v>1147920</v>
      </c>
      <c r="M61" s="18">
        <v>50359</v>
      </c>
      <c r="N61" s="18">
        <v>599539</v>
      </c>
      <c r="O61" s="18">
        <v>293886</v>
      </c>
      <c r="P61" s="18">
        <v>943070</v>
      </c>
      <c r="Q61" s="18" t="s">
        <v>143</v>
      </c>
      <c r="R61" s="18">
        <v>745010</v>
      </c>
      <c r="S61" s="18" t="s">
        <v>143</v>
      </c>
      <c r="T61" s="19"/>
    </row>
    <row r="62" spans="2:20" ht="10.5" customHeight="1">
      <c r="B62" s="17"/>
      <c r="C62" s="31" t="s">
        <v>57</v>
      </c>
      <c r="D62" s="31"/>
      <c r="F62" s="11">
        <f t="shared" si="10"/>
        <v>2614677</v>
      </c>
      <c r="G62" s="18">
        <v>33700</v>
      </c>
      <c r="H62" s="18">
        <v>291019</v>
      </c>
      <c r="I62" s="18">
        <v>227786</v>
      </c>
      <c r="J62" s="18">
        <v>191007</v>
      </c>
      <c r="K62" s="18" t="s">
        <v>19</v>
      </c>
      <c r="L62" s="18">
        <v>584838</v>
      </c>
      <c r="M62" s="18">
        <v>45586</v>
      </c>
      <c r="N62" s="18">
        <v>556287</v>
      </c>
      <c r="O62" s="18">
        <v>82758</v>
      </c>
      <c r="P62" s="18">
        <v>158271</v>
      </c>
      <c r="Q62" s="18">
        <v>15494</v>
      </c>
      <c r="R62" s="18">
        <v>427931</v>
      </c>
      <c r="S62" s="18" t="s">
        <v>143</v>
      </c>
      <c r="T62" s="19"/>
    </row>
    <row r="63" spans="2:20" ht="10.5" customHeight="1">
      <c r="B63" s="17"/>
      <c r="C63" s="31" t="s">
        <v>58</v>
      </c>
      <c r="D63" s="31"/>
      <c r="F63" s="11">
        <f t="shared" si="10"/>
        <v>3202810</v>
      </c>
      <c r="G63" s="18">
        <v>35089</v>
      </c>
      <c r="H63" s="18">
        <v>220366</v>
      </c>
      <c r="I63" s="18">
        <v>425102</v>
      </c>
      <c r="J63" s="18">
        <v>1256741</v>
      </c>
      <c r="K63" s="18" t="s">
        <v>19</v>
      </c>
      <c r="L63" s="18">
        <v>404306</v>
      </c>
      <c r="M63" s="18">
        <v>172469</v>
      </c>
      <c r="N63" s="18">
        <v>208972</v>
      </c>
      <c r="O63" s="18">
        <v>60803</v>
      </c>
      <c r="P63" s="18">
        <v>136847</v>
      </c>
      <c r="Q63" s="18">
        <v>24847</v>
      </c>
      <c r="R63" s="18">
        <v>257268</v>
      </c>
      <c r="S63" s="18" t="s">
        <v>143</v>
      </c>
      <c r="T63" s="19"/>
    </row>
    <row r="64" spans="2:20" ht="10.5" customHeight="1">
      <c r="B64" s="17"/>
      <c r="C64" s="31" t="s">
        <v>59</v>
      </c>
      <c r="D64" s="31"/>
      <c r="F64" s="11">
        <f t="shared" si="10"/>
        <v>2010005</v>
      </c>
      <c r="G64" s="18">
        <v>18513</v>
      </c>
      <c r="H64" s="18">
        <v>704955</v>
      </c>
      <c r="I64" s="18">
        <v>186959</v>
      </c>
      <c r="J64" s="18">
        <v>65286</v>
      </c>
      <c r="K64" s="18" t="s">
        <v>19</v>
      </c>
      <c r="L64" s="18">
        <v>395958</v>
      </c>
      <c r="M64" s="18">
        <v>51773</v>
      </c>
      <c r="N64" s="18">
        <v>135068</v>
      </c>
      <c r="O64" s="18">
        <v>30758</v>
      </c>
      <c r="P64" s="18">
        <v>128672</v>
      </c>
      <c r="Q64" s="18" t="s">
        <v>143</v>
      </c>
      <c r="R64" s="18">
        <v>251414</v>
      </c>
      <c r="S64" s="18">
        <v>40649</v>
      </c>
      <c r="T64" s="19"/>
    </row>
    <row r="65" spans="2:20" ht="10.5" customHeight="1">
      <c r="B65" s="17"/>
      <c r="C65" s="31" t="s">
        <v>60</v>
      </c>
      <c r="D65" s="31"/>
      <c r="F65" s="11">
        <f t="shared" si="10"/>
        <v>1784400</v>
      </c>
      <c r="G65" s="18">
        <v>27254</v>
      </c>
      <c r="H65" s="18">
        <v>295809</v>
      </c>
      <c r="I65" s="18">
        <v>139521</v>
      </c>
      <c r="J65" s="18">
        <v>148593</v>
      </c>
      <c r="K65" s="18" t="s">
        <v>19</v>
      </c>
      <c r="L65" s="18">
        <v>375161</v>
      </c>
      <c r="M65" s="18">
        <v>248417</v>
      </c>
      <c r="N65" s="18">
        <v>145992</v>
      </c>
      <c r="O65" s="18">
        <v>35703</v>
      </c>
      <c r="P65" s="18">
        <v>118256</v>
      </c>
      <c r="Q65" s="18" t="s">
        <v>143</v>
      </c>
      <c r="R65" s="18">
        <v>249694</v>
      </c>
      <c r="S65" s="18" t="s">
        <v>137</v>
      </c>
      <c r="T65" s="19"/>
    </row>
    <row r="66" spans="2:20" ht="6.75" customHeight="1">
      <c r="B66" s="17"/>
      <c r="C66" s="17"/>
      <c r="D66" s="17"/>
      <c r="F66" s="11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9"/>
    </row>
    <row r="67" spans="2:20" s="13" customFormat="1" ht="10.5" customHeight="1">
      <c r="B67" s="30" t="s">
        <v>61</v>
      </c>
      <c r="C67" s="30"/>
      <c r="D67" s="30"/>
      <c r="F67" s="14">
        <f>SUM(F68:F74)</f>
        <v>35098147</v>
      </c>
      <c r="G67" s="20">
        <f aca="true" t="shared" si="11" ref="G67:S67">SUM(G68:G74)</f>
        <v>595392</v>
      </c>
      <c r="H67" s="20">
        <f t="shared" si="11"/>
        <v>5655881</v>
      </c>
      <c r="I67" s="20">
        <f t="shared" si="11"/>
        <v>6023148</v>
      </c>
      <c r="J67" s="20">
        <f t="shared" si="11"/>
        <v>3090133</v>
      </c>
      <c r="K67" s="20">
        <f t="shared" si="11"/>
        <v>130610</v>
      </c>
      <c r="L67" s="20">
        <f t="shared" si="11"/>
        <v>3059819</v>
      </c>
      <c r="M67" s="20">
        <f t="shared" si="11"/>
        <v>782091</v>
      </c>
      <c r="N67" s="20">
        <f t="shared" si="11"/>
        <v>6233931</v>
      </c>
      <c r="O67" s="20">
        <f t="shared" si="11"/>
        <v>1495992</v>
      </c>
      <c r="P67" s="20">
        <f t="shared" si="11"/>
        <v>5615746</v>
      </c>
      <c r="Q67" s="20">
        <f t="shared" si="11"/>
        <v>11263</v>
      </c>
      <c r="R67" s="20">
        <f t="shared" si="11"/>
        <v>2360252</v>
      </c>
      <c r="S67" s="20">
        <f t="shared" si="11"/>
        <v>43889</v>
      </c>
      <c r="T67" s="21"/>
    </row>
    <row r="68" spans="2:20" ht="10.5" customHeight="1">
      <c r="B68" s="17"/>
      <c r="C68" s="31" t="s">
        <v>62</v>
      </c>
      <c r="D68" s="31"/>
      <c r="F68" s="11">
        <f>SUM(G68:S68)</f>
        <v>4474871</v>
      </c>
      <c r="G68" s="18">
        <v>95000</v>
      </c>
      <c r="H68" s="18">
        <v>675169</v>
      </c>
      <c r="I68" s="18">
        <v>830043</v>
      </c>
      <c r="J68" s="18">
        <v>356385</v>
      </c>
      <c r="K68" s="18">
        <v>110604</v>
      </c>
      <c r="L68" s="18">
        <v>32164</v>
      </c>
      <c r="M68" s="18">
        <v>54058</v>
      </c>
      <c r="N68" s="18">
        <v>884404</v>
      </c>
      <c r="O68" s="18">
        <v>246402</v>
      </c>
      <c r="P68" s="18">
        <v>815275</v>
      </c>
      <c r="Q68" s="18" t="s">
        <v>143</v>
      </c>
      <c r="R68" s="18">
        <v>374842</v>
      </c>
      <c r="S68" s="18">
        <v>525</v>
      </c>
      <c r="T68" s="19"/>
    </row>
    <row r="69" spans="2:20" ht="10.5" customHeight="1">
      <c r="B69" s="17"/>
      <c r="C69" s="31" t="s">
        <v>63</v>
      </c>
      <c r="D69" s="31"/>
      <c r="F69" s="11">
        <f aca="true" t="shared" si="12" ref="F69:F74">SUM(G69:S69)</f>
        <v>3354841</v>
      </c>
      <c r="G69" s="18">
        <v>79617</v>
      </c>
      <c r="H69" s="18">
        <v>826907</v>
      </c>
      <c r="I69" s="18">
        <v>488688</v>
      </c>
      <c r="J69" s="18">
        <v>251037</v>
      </c>
      <c r="K69" s="18">
        <v>11623</v>
      </c>
      <c r="L69" s="18">
        <v>328922</v>
      </c>
      <c r="M69" s="18">
        <v>22471</v>
      </c>
      <c r="N69" s="18">
        <v>687385</v>
      </c>
      <c r="O69" s="18">
        <v>148475</v>
      </c>
      <c r="P69" s="18">
        <v>316582</v>
      </c>
      <c r="Q69" s="18" t="s">
        <v>143</v>
      </c>
      <c r="R69" s="18">
        <v>193134</v>
      </c>
      <c r="S69" s="18" t="s">
        <v>19</v>
      </c>
      <c r="T69" s="19"/>
    </row>
    <row r="70" spans="2:20" ht="10.5" customHeight="1">
      <c r="B70" s="17"/>
      <c r="C70" s="31" t="s">
        <v>64</v>
      </c>
      <c r="D70" s="31"/>
      <c r="F70" s="11">
        <f t="shared" si="12"/>
        <v>9840859</v>
      </c>
      <c r="G70" s="18">
        <v>129647</v>
      </c>
      <c r="H70" s="18">
        <v>1766369</v>
      </c>
      <c r="I70" s="18">
        <v>1338825</v>
      </c>
      <c r="J70" s="18">
        <v>1416354</v>
      </c>
      <c r="K70" s="18" t="s">
        <v>19</v>
      </c>
      <c r="L70" s="18">
        <v>66990</v>
      </c>
      <c r="M70" s="18">
        <v>11200</v>
      </c>
      <c r="N70" s="18">
        <v>1926452</v>
      </c>
      <c r="O70" s="18">
        <v>486703</v>
      </c>
      <c r="P70" s="18">
        <v>2170477</v>
      </c>
      <c r="Q70" s="18" t="s">
        <v>143</v>
      </c>
      <c r="R70" s="18">
        <v>523296</v>
      </c>
      <c r="S70" s="18">
        <v>4546</v>
      </c>
      <c r="T70" s="19"/>
    </row>
    <row r="71" spans="2:20" ht="10.5" customHeight="1">
      <c r="B71" s="17"/>
      <c r="C71" s="31" t="s">
        <v>65</v>
      </c>
      <c r="D71" s="31"/>
      <c r="F71" s="11">
        <f t="shared" si="12"/>
        <v>3369172</v>
      </c>
      <c r="G71" s="18">
        <v>74099</v>
      </c>
      <c r="H71" s="18">
        <v>388481</v>
      </c>
      <c r="I71" s="18">
        <v>519463</v>
      </c>
      <c r="J71" s="18">
        <v>195876</v>
      </c>
      <c r="K71" s="18">
        <v>2739</v>
      </c>
      <c r="L71" s="18">
        <v>318199</v>
      </c>
      <c r="M71" s="18">
        <v>7744</v>
      </c>
      <c r="N71" s="18">
        <v>755663</v>
      </c>
      <c r="O71" s="18">
        <v>172948</v>
      </c>
      <c r="P71" s="18">
        <v>744981</v>
      </c>
      <c r="Q71" s="18" t="s">
        <v>143</v>
      </c>
      <c r="R71" s="18">
        <v>188979</v>
      </c>
      <c r="S71" s="18" t="s">
        <v>19</v>
      </c>
      <c r="T71" s="19"/>
    </row>
    <row r="72" spans="2:20" ht="10.5" customHeight="1">
      <c r="B72" s="17"/>
      <c r="C72" s="31" t="s">
        <v>66</v>
      </c>
      <c r="D72" s="31"/>
      <c r="F72" s="11">
        <f t="shared" si="12"/>
        <v>3718127</v>
      </c>
      <c r="G72" s="18">
        <v>81708</v>
      </c>
      <c r="H72" s="18">
        <v>785518</v>
      </c>
      <c r="I72" s="18">
        <v>556546</v>
      </c>
      <c r="J72" s="18">
        <v>207876</v>
      </c>
      <c r="K72" s="18">
        <v>720</v>
      </c>
      <c r="L72" s="18">
        <v>421160</v>
      </c>
      <c r="M72" s="18">
        <v>11652</v>
      </c>
      <c r="N72" s="18">
        <v>532951</v>
      </c>
      <c r="O72" s="18">
        <v>164288</v>
      </c>
      <c r="P72" s="18">
        <v>591257</v>
      </c>
      <c r="Q72" s="18" t="s">
        <v>143</v>
      </c>
      <c r="R72" s="18">
        <v>364451</v>
      </c>
      <c r="S72" s="18" t="s">
        <v>19</v>
      </c>
      <c r="T72" s="19"/>
    </row>
    <row r="73" spans="2:20" ht="10.5" customHeight="1">
      <c r="B73" s="17"/>
      <c r="C73" s="31" t="s">
        <v>67</v>
      </c>
      <c r="D73" s="31"/>
      <c r="F73" s="11">
        <f t="shared" si="12"/>
        <v>5744958</v>
      </c>
      <c r="G73" s="18">
        <v>68657</v>
      </c>
      <c r="H73" s="18">
        <v>643941</v>
      </c>
      <c r="I73" s="18">
        <v>2051690</v>
      </c>
      <c r="J73" s="18">
        <v>317119</v>
      </c>
      <c r="K73" s="18">
        <v>4924</v>
      </c>
      <c r="L73" s="18">
        <v>941459</v>
      </c>
      <c r="M73" s="18">
        <v>13292</v>
      </c>
      <c r="N73" s="18">
        <v>660464</v>
      </c>
      <c r="O73" s="18">
        <v>196547</v>
      </c>
      <c r="P73" s="18">
        <v>617538</v>
      </c>
      <c r="Q73" s="18" t="s">
        <v>143</v>
      </c>
      <c r="R73" s="18">
        <v>229327</v>
      </c>
      <c r="S73" s="18" t="s">
        <v>19</v>
      </c>
      <c r="T73" s="19"/>
    </row>
    <row r="74" spans="2:20" ht="10.5" customHeight="1">
      <c r="B74" s="17"/>
      <c r="C74" s="31" t="s">
        <v>68</v>
      </c>
      <c r="D74" s="31"/>
      <c r="F74" s="11">
        <f t="shared" si="12"/>
        <v>4595319</v>
      </c>
      <c r="G74" s="18">
        <v>66664</v>
      </c>
      <c r="H74" s="18">
        <v>569496</v>
      </c>
      <c r="I74" s="18">
        <v>237893</v>
      </c>
      <c r="J74" s="18">
        <v>345486</v>
      </c>
      <c r="K74" s="18" t="s">
        <v>19</v>
      </c>
      <c r="L74" s="18">
        <v>950925</v>
      </c>
      <c r="M74" s="18">
        <v>661674</v>
      </c>
      <c r="N74" s="18">
        <v>786612</v>
      </c>
      <c r="O74" s="18">
        <v>80629</v>
      </c>
      <c r="P74" s="18">
        <v>359636</v>
      </c>
      <c r="Q74" s="18">
        <v>11263</v>
      </c>
      <c r="R74" s="18">
        <v>486223</v>
      </c>
      <c r="S74" s="18">
        <v>38818</v>
      </c>
      <c r="T74" s="19"/>
    </row>
    <row r="75" spans="2:20" ht="6" customHeight="1">
      <c r="B75" s="17"/>
      <c r="C75" s="17"/>
      <c r="D75" s="17"/>
      <c r="F75" s="11"/>
      <c r="G75" s="18" t="s">
        <v>69</v>
      </c>
      <c r="H75" s="18" t="s">
        <v>69</v>
      </c>
      <c r="I75" s="18" t="s">
        <v>69</v>
      </c>
      <c r="J75" s="18" t="s">
        <v>69</v>
      </c>
      <c r="K75" s="18">
        <v>0</v>
      </c>
      <c r="L75" s="18" t="s">
        <v>69</v>
      </c>
      <c r="M75" s="18" t="s">
        <v>69</v>
      </c>
      <c r="N75" s="18" t="s">
        <v>69</v>
      </c>
      <c r="O75" s="18" t="s">
        <v>69</v>
      </c>
      <c r="P75" s="18" t="s">
        <v>69</v>
      </c>
      <c r="Q75" s="18" t="s">
        <v>69</v>
      </c>
      <c r="R75" s="18" t="s">
        <v>69</v>
      </c>
      <c r="S75" s="18" t="s">
        <v>69</v>
      </c>
      <c r="T75" s="19"/>
    </row>
    <row r="76" spans="2:20" s="13" customFormat="1" ht="10.5" customHeight="1">
      <c r="B76" s="30" t="s">
        <v>70</v>
      </c>
      <c r="C76" s="30"/>
      <c r="D76" s="30"/>
      <c r="F76" s="14">
        <f>SUM(F77:F79)</f>
        <v>13834921</v>
      </c>
      <c r="G76" s="20">
        <f aca="true" t="shared" si="13" ref="G76:R76">SUM(G77:G79)</f>
        <v>217692</v>
      </c>
      <c r="H76" s="20">
        <f t="shared" si="13"/>
        <v>1884808</v>
      </c>
      <c r="I76" s="20">
        <f t="shared" si="13"/>
        <v>2117429</v>
      </c>
      <c r="J76" s="20">
        <f t="shared" si="13"/>
        <v>1173446</v>
      </c>
      <c r="K76" s="20">
        <f t="shared" si="13"/>
        <v>5020</v>
      </c>
      <c r="L76" s="20">
        <f t="shared" si="13"/>
        <v>1574962</v>
      </c>
      <c r="M76" s="20">
        <f t="shared" si="13"/>
        <v>196288</v>
      </c>
      <c r="N76" s="20">
        <f t="shared" si="13"/>
        <v>2693081</v>
      </c>
      <c r="O76" s="20">
        <f t="shared" si="13"/>
        <v>549710</v>
      </c>
      <c r="P76" s="20">
        <f t="shared" si="13"/>
        <v>2283838</v>
      </c>
      <c r="Q76" s="20">
        <f t="shared" si="13"/>
        <v>29236</v>
      </c>
      <c r="R76" s="20">
        <f t="shared" si="13"/>
        <v>1109411</v>
      </c>
      <c r="S76" s="20" t="s">
        <v>19</v>
      </c>
      <c r="T76" s="21"/>
    </row>
    <row r="77" spans="2:19" ht="10.5" customHeight="1">
      <c r="B77" s="17"/>
      <c r="C77" s="31" t="s">
        <v>71</v>
      </c>
      <c r="D77" s="31"/>
      <c r="F77" s="11">
        <f>SUM(G77:S77)</f>
        <v>6671604</v>
      </c>
      <c r="G77" s="18">
        <v>102192</v>
      </c>
      <c r="H77" s="18">
        <v>649120</v>
      </c>
      <c r="I77" s="18">
        <v>1113388</v>
      </c>
      <c r="J77" s="18">
        <v>607995</v>
      </c>
      <c r="K77" s="18">
        <v>5020</v>
      </c>
      <c r="L77" s="18">
        <v>569322</v>
      </c>
      <c r="M77" s="18">
        <v>69549</v>
      </c>
      <c r="N77" s="18">
        <v>1216868</v>
      </c>
      <c r="O77" s="18">
        <v>257945</v>
      </c>
      <c r="P77" s="18">
        <v>1508690</v>
      </c>
      <c r="Q77" s="18">
        <v>9234</v>
      </c>
      <c r="R77" s="18">
        <v>562281</v>
      </c>
      <c r="S77" s="18" t="s">
        <v>19</v>
      </c>
    </row>
    <row r="78" spans="2:19" ht="10.5" customHeight="1">
      <c r="B78" s="17"/>
      <c r="C78" s="31" t="s">
        <v>72</v>
      </c>
      <c r="D78" s="31"/>
      <c r="F78" s="11">
        <f>SUM(G78:S78)</f>
        <v>2110549</v>
      </c>
      <c r="G78" s="18">
        <v>39623</v>
      </c>
      <c r="H78" s="12">
        <v>340226</v>
      </c>
      <c r="I78" s="12">
        <v>248374</v>
      </c>
      <c r="J78" s="12">
        <v>123091</v>
      </c>
      <c r="K78" s="12" t="s">
        <v>19</v>
      </c>
      <c r="L78" s="12">
        <v>595316</v>
      </c>
      <c r="M78" s="12">
        <v>20411</v>
      </c>
      <c r="N78" s="12">
        <v>77501</v>
      </c>
      <c r="O78" s="12">
        <v>82022</v>
      </c>
      <c r="P78" s="12">
        <v>356157</v>
      </c>
      <c r="Q78" s="12">
        <v>20002</v>
      </c>
      <c r="R78" s="12">
        <v>207826</v>
      </c>
      <c r="S78" s="12" t="s">
        <v>19</v>
      </c>
    </row>
    <row r="79" spans="2:19" ht="10.5" customHeight="1">
      <c r="B79" s="17"/>
      <c r="C79" s="31" t="s">
        <v>73</v>
      </c>
      <c r="D79" s="31"/>
      <c r="F79" s="11">
        <f>SUM(G79:S79)</f>
        <v>5052768</v>
      </c>
      <c r="G79" s="18">
        <v>75877</v>
      </c>
      <c r="H79" s="12">
        <v>895462</v>
      </c>
      <c r="I79" s="12">
        <v>755667</v>
      </c>
      <c r="J79" s="12">
        <v>442360</v>
      </c>
      <c r="K79" s="12" t="s">
        <v>19</v>
      </c>
      <c r="L79" s="12">
        <v>410324</v>
      </c>
      <c r="M79" s="12">
        <v>106328</v>
      </c>
      <c r="N79" s="12">
        <v>1398712</v>
      </c>
      <c r="O79" s="12">
        <v>209743</v>
      </c>
      <c r="P79" s="12">
        <v>418991</v>
      </c>
      <c r="Q79" s="12" t="s">
        <v>143</v>
      </c>
      <c r="R79" s="12">
        <v>339304</v>
      </c>
      <c r="S79" s="12" t="s">
        <v>19</v>
      </c>
    </row>
    <row r="80" ht="3.75" customHeight="1" thickBot="1">
      <c r="F80" s="22"/>
    </row>
    <row r="81" spans="1:19" ht="12" customHeight="1">
      <c r="A81" s="23" t="s">
        <v>74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ht="17.25">
      <c r="I82" s="2" t="s">
        <v>0</v>
      </c>
    </row>
    <row r="83" ht="14.25">
      <c r="J83" s="3" t="s">
        <v>75</v>
      </c>
    </row>
    <row r="84" ht="13.5">
      <c r="A84" s="4"/>
    </row>
    <row r="85" ht="14.25" thickBot="1">
      <c r="A85" s="4"/>
    </row>
    <row r="86" spans="1:19" ht="15" customHeight="1" thickTop="1">
      <c r="A86" s="27" t="s">
        <v>2</v>
      </c>
      <c r="B86" s="27"/>
      <c r="C86" s="27"/>
      <c r="D86" s="27"/>
      <c r="E86" s="27"/>
      <c r="F86" s="5" t="s">
        <v>3</v>
      </c>
      <c r="G86" s="5" t="s">
        <v>4</v>
      </c>
      <c r="H86" s="5" t="s">
        <v>5</v>
      </c>
      <c r="I86" s="5" t="s">
        <v>6</v>
      </c>
      <c r="J86" s="5" t="s">
        <v>7</v>
      </c>
      <c r="K86" s="6" t="s">
        <v>8</v>
      </c>
      <c r="L86" s="7" t="s">
        <v>9</v>
      </c>
      <c r="M86" s="5" t="s">
        <v>10</v>
      </c>
      <c r="N86" s="5" t="s">
        <v>11</v>
      </c>
      <c r="O86" s="5" t="s">
        <v>12</v>
      </c>
      <c r="P86" s="5" t="s">
        <v>13</v>
      </c>
      <c r="Q86" s="5" t="s">
        <v>14</v>
      </c>
      <c r="R86" s="5" t="s">
        <v>15</v>
      </c>
      <c r="S86" s="5" t="s">
        <v>16</v>
      </c>
    </row>
    <row r="87" spans="6:12" ht="6" customHeight="1">
      <c r="F87" s="8"/>
      <c r="L87" s="9"/>
    </row>
    <row r="88" spans="2:19" s="13" customFormat="1" ht="10.5" customHeight="1">
      <c r="B88" s="32" t="s">
        <v>76</v>
      </c>
      <c r="C88" s="32"/>
      <c r="D88" s="33"/>
      <c r="F88" s="14">
        <f>SUM(F89:F93)</f>
        <v>15780549</v>
      </c>
      <c r="G88" s="20">
        <f aca="true" t="shared" si="14" ref="G88:R88">SUM(G89:G93)</f>
        <v>225119</v>
      </c>
      <c r="H88" s="20">
        <f t="shared" si="14"/>
        <v>2276966</v>
      </c>
      <c r="I88" s="20">
        <f t="shared" si="14"/>
        <v>2142384</v>
      </c>
      <c r="J88" s="20">
        <f t="shared" si="14"/>
        <v>2007930</v>
      </c>
      <c r="K88" s="20" t="s">
        <v>142</v>
      </c>
      <c r="L88" s="20">
        <f t="shared" si="14"/>
        <v>2585803</v>
      </c>
      <c r="M88" s="20">
        <f t="shared" si="14"/>
        <v>948562</v>
      </c>
      <c r="N88" s="20">
        <f t="shared" si="14"/>
        <v>1613446</v>
      </c>
      <c r="O88" s="20">
        <f t="shared" si="14"/>
        <v>555439</v>
      </c>
      <c r="P88" s="20">
        <f t="shared" si="14"/>
        <v>1904952</v>
      </c>
      <c r="Q88" s="20">
        <f t="shared" si="14"/>
        <v>75841</v>
      </c>
      <c r="R88" s="20">
        <f t="shared" si="14"/>
        <v>1444107</v>
      </c>
      <c r="S88" s="20" t="s">
        <v>19</v>
      </c>
    </row>
    <row r="89" spans="2:19" ht="10.5" customHeight="1">
      <c r="B89" s="25"/>
      <c r="C89" s="34" t="s">
        <v>77</v>
      </c>
      <c r="D89" s="35"/>
      <c r="F89" s="11">
        <f>SUM(G89:S89)</f>
        <v>2015357</v>
      </c>
      <c r="G89" s="18">
        <v>35640</v>
      </c>
      <c r="H89" s="18">
        <v>251667</v>
      </c>
      <c r="I89" s="18">
        <v>234933</v>
      </c>
      <c r="J89" s="18">
        <v>143998</v>
      </c>
      <c r="K89" s="20" t="s">
        <v>19</v>
      </c>
      <c r="L89" s="18">
        <v>528121</v>
      </c>
      <c r="M89" s="18">
        <v>10702</v>
      </c>
      <c r="N89" s="18">
        <v>216070</v>
      </c>
      <c r="O89" s="18">
        <v>88059</v>
      </c>
      <c r="P89" s="18">
        <v>138785</v>
      </c>
      <c r="Q89" s="18">
        <v>13173</v>
      </c>
      <c r="R89" s="18">
        <v>354209</v>
      </c>
      <c r="S89" s="20" t="s">
        <v>19</v>
      </c>
    </row>
    <row r="90" spans="2:19" ht="10.5" customHeight="1">
      <c r="B90" s="25"/>
      <c r="C90" s="34" t="s">
        <v>78</v>
      </c>
      <c r="D90" s="35"/>
      <c r="F90" s="11">
        <f>SUM(G90:S90)</f>
        <v>6249704</v>
      </c>
      <c r="G90" s="18">
        <v>40200</v>
      </c>
      <c r="H90" s="18">
        <v>808610</v>
      </c>
      <c r="I90" s="18">
        <v>877906</v>
      </c>
      <c r="J90" s="18">
        <v>1257565</v>
      </c>
      <c r="K90" s="20" t="s">
        <v>19</v>
      </c>
      <c r="L90" s="18">
        <v>1127537</v>
      </c>
      <c r="M90" s="18">
        <v>775256</v>
      </c>
      <c r="N90" s="18">
        <v>536187</v>
      </c>
      <c r="O90" s="18">
        <v>72971</v>
      </c>
      <c r="P90" s="18">
        <v>370718</v>
      </c>
      <c r="Q90" s="18" t="s">
        <v>143</v>
      </c>
      <c r="R90" s="18">
        <v>382754</v>
      </c>
      <c r="S90" s="20" t="s">
        <v>19</v>
      </c>
    </row>
    <row r="91" spans="2:19" ht="10.5" customHeight="1">
      <c r="B91" s="25"/>
      <c r="C91" s="34" t="s">
        <v>79</v>
      </c>
      <c r="D91" s="35"/>
      <c r="F91" s="11">
        <f>SUM(G91:S91)</f>
        <v>2559556</v>
      </c>
      <c r="G91" s="18">
        <v>60502</v>
      </c>
      <c r="H91" s="18">
        <v>507473</v>
      </c>
      <c r="I91" s="18">
        <v>400502</v>
      </c>
      <c r="J91" s="18">
        <v>237955</v>
      </c>
      <c r="K91" s="20" t="s">
        <v>19</v>
      </c>
      <c r="L91" s="18">
        <v>97809</v>
      </c>
      <c r="M91" s="18">
        <v>90989</v>
      </c>
      <c r="N91" s="18">
        <v>547181</v>
      </c>
      <c r="O91" s="18">
        <v>205530</v>
      </c>
      <c r="P91" s="18">
        <v>252960</v>
      </c>
      <c r="Q91" s="18">
        <v>12090</v>
      </c>
      <c r="R91" s="18">
        <v>146565</v>
      </c>
      <c r="S91" s="20" t="s">
        <v>19</v>
      </c>
    </row>
    <row r="92" spans="2:19" ht="10.5" customHeight="1">
      <c r="B92" s="25"/>
      <c r="C92" s="34" t="s">
        <v>80</v>
      </c>
      <c r="D92" s="35"/>
      <c r="F92" s="11">
        <f>SUM(G92:S92)</f>
        <v>2892992</v>
      </c>
      <c r="G92" s="18">
        <v>49122</v>
      </c>
      <c r="H92" s="18">
        <v>388936</v>
      </c>
      <c r="I92" s="18">
        <v>349111</v>
      </c>
      <c r="J92" s="18">
        <v>205023</v>
      </c>
      <c r="K92" s="20" t="s">
        <v>19</v>
      </c>
      <c r="L92" s="18">
        <v>600198</v>
      </c>
      <c r="M92" s="18">
        <v>42094</v>
      </c>
      <c r="N92" s="18">
        <v>126297</v>
      </c>
      <c r="O92" s="18">
        <v>115500</v>
      </c>
      <c r="P92" s="18">
        <v>714275</v>
      </c>
      <c r="Q92" s="18">
        <v>30537</v>
      </c>
      <c r="R92" s="18">
        <v>271899</v>
      </c>
      <c r="S92" s="20" t="s">
        <v>19</v>
      </c>
    </row>
    <row r="93" spans="2:19" ht="10.5" customHeight="1">
      <c r="B93" s="25"/>
      <c r="C93" s="34" t="s">
        <v>81</v>
      </c>
      <c r="D93" s="35"/>
      <c r="F93" s="11">
        <f>SUM(G93:S93)</f>
        <v>2062940</v>
      </c>
      <c r="G93" s="18">
        <v>39655</v>
      </c>
      <c r="H93" s="18">
        <v>320280</v>
      </c>
      <c r="I93" s="18">
        <v>279932</v>
      </c>
      <c r="J93" s="18">
        <v>163389</v>
      </c>
      <c r="K93" s="20" t="s">
        <v>19</v>
      </c>
      <c r="L93" s="18">
        <v>232138</v>
      </c>
      <c r="M93" s="18">
        <v>29521</v>
      </c>
      <c r="N93" s="18">
        <v>187711</v>
      </c>
      <c r="O93" s="18">
        <v>73379</v>
      </c>
      <c r="P93" s="18">
        <v>428214</v>
      </c>
      <c r="Q93" s="18">
        <v>20041</v>
      </c>
      <c r="R93" s="18">
        <v>288680</v>
      </c>
      <c r="S93" s="20" t="s">
        <v>19</v>
      </c>
    </row>
    <row r="94" spans="2:19" ht="9" customHeight="1">
      <c r="B94" s="25"/>
      <c r="C94" s="25"/>
      <c r="F94" s="11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2:19" s="13" customFormat="1" ht="10.5" customHeight="1">
      <c r="B95" s="32" t="s">
        <v>82</v>
      </c>
      <c r="C95" s="32"/>
      <c r="D95" s="33"/>
      <c r="F95" s="14">
        <f>SUM(F96:F102)</f>
        <v>32945175</v>
      </c>
      <c r="G95" s="20">
        <f aca="true" t="shared" si="15" ref="G95:S95">SUM(G96:G102)</f>
        <v>421218</v>
      </c>
      <c r="H95" s="20">
        <f t="shared" si="15"/>
        <v>4829206</v>
      </c>
      <c r="I95" s="20">
        <f t="shared" si="15"/>
        <v>5037930</v>
      </c>
      <c r="J95" s="20">
        <f t="shared" si="15"/>
        <v>2578124</v>
      </c>
      <c r="K95" s="20" t="s">
        <v>137</v>
      </c>
      <c r="L95" s="20">
        <f t="shared" si="15"/>
        <v>5937826</v>
      </c>
      <c r="M95" s="20">
        <f t="shared" si="15"/>
        <v>1396564</v>
      </c>
      <c r="N95" s="20">
        <f t="shared" si="15"/>
        <v>3820327</v>
      </c>
      <c r="O95" s="20">
        <f t="shared" si="15"/>
        <v>1199840</v>
      </c>
      <c r="P95" s="20">
        <f t="shared" si="15"/>
        <v>2978414</v>
      </c>
      <c r="Q95" s="20">
        <f t="shared" si="15"/>
        <v>206646</v>
      </c>
      <c r="R95" s="20">
        <f t="shared" si="15"/>
        <v>4537687</v>
      </c>
      <c r="S95" s="20">
        <f t="shared" si="15"/>
        <v>1393</v>
      </c>
    </row>
    <row r="96" spans="2:19" ht="10.5" customHeight="1">
      <c r="B96" s="25"/>
      <c r="C96" s="34" t="s">
        <v>83</v>
      </c>
      <c r="D96" s="35"/>
      <c r="F96" s="11">
        <f>SUM(G96:S96)</f>
        <v>7486420</v>
      </c>
      <c r="G96" s="18">
        <v>92880</v>
      </c>
      <c r="H96" s="18">
        <v>1207992</v>
      </c>
      <c r="I96" s="18">
        <v>899412</v>
      </c>
      <c r="J96" s="18">
        <v>582828</v>
      </c>
      <c r="K96" s="20" t="s">
        <v>19</v>
      </c>
      <c r="L96" s="18">
        <v>1175989</v>
      </c>
      <c r="M96" s="18">
        <v>394672</v>
      </c>
      <c r="N96" s="18">
        <v>800824</v>
      </c>
      <c r="O96" s="18">
        <v>272086</v>
      </c>
      <c r="P96" s="18">
        <v>1028511</v>
      </c>
      <c r="Q96" s="18">
        <v>32645</v>
      </c>
      <c r="R96" s="18">
        <v>998581</v>
      </c>
      <c r="S96" s="18" t="s">
        <v>19</v>
      </c>
    </row>
    <row r="97" spans="2:19" ht="10.5" customHeight="1">
      <c r="B97" s="25"/>
      <c r="C97" s="34" t="s">
        <v>84</v>
      </c>
      <c r="D97" s="35"/>
      <c r="F97" s="11">
        <f aca="true" t="shared" si="16" ref="F97:F102">SUM(G97:S97)</f>
        <v>4738857</v>
      </c>
      <c r="G97" s="18">
        <v>67058</v>
      </c>
      <c r="H97" s="18">
        <v>700535</v>
      </c>
      <c r="I97" s="18">
        <v>1252108</v>
      </c>
      <c r="J97" s="18">
        <v>177541</v>
      </c>
      <c r="K97" s="20" t="s">
        <v>19</v>
      </c>
      <c r="L97" s="18">
        <v>576701</v>
      </c>
      <c r="M97" s="18">
        <v>121570</v>
      </c>
      <c r="N97" s="18">
        <v>631516</v>
      </c>
      <c r="O97" s="18">
        <v>138332</v>
      </c>
      <c r="P97" s="18">
        <v>404085</v>
      </c>
      <c r="Q97" s="18">
        <v>6257</v>
      </c>
      <c r="R97" s="18">
        <v>663154</v>
      </c>
      <c r="S97" s="18" t="s">
        <v>19</v>
      </c>
    </row>
    <row r="98" spans="2:19" ht="10.5" customHeight="1">
      <c r="B98" s="25"/>
      <c r="C98" s="34" t="s">
        <v>85</v>
      </c>
      <c r="D98" s="35"/>
      <c r="F98" s="11">
        <f t="shared" si="16"/>
        <v>7219345</v>
      </c>
      <c r="G98" s="18">
        <v>86630</v>
      </c>
      <c r="H98" s="18">
        <v>791955</v>
      </c>
      <c r="I98" s="18">
        <v>697786</v>
      </c>
      <c r="J98" s="18">
        <v>1058481</v>
      </c>
      <c r="K98" s="20" t="s">
        <v>19</v>
      </c>
      <c r="L98" s="18">
        <v>1774005</v>
      </c>
      <c r="M98" s="18">
        <v>198617</v>
      </c>
      <c r="N98" s="18">
        <v>721295</v>
      </c>
      <c r="O98" s="18">
        <v>248819</v>
      </c>
      <c r="P98" s="18">
        <v>600616</v>
      </c>
      <c r="Q98" s="18">
        <v>44040</v>
      </c>
      <c r="R98" s="18">
        <v>995708</v>
      </c>
      <c r="S98" s="18">
        <v>1393</v>
      </c>
    </row>
    <row r="99" spans="2:19" ht="10.5" customHeight="1">
      <c r="B99" s="25"/>
      <c r="C99" s="34" t="s">
        <v>86</v>
      </c>
      <c r="D99" s="35"/>
      <c r="F99" s="11">
        <f t="shared" si="16"/>
        <v>3729112</v>
      </c>
      <c r="G99" s="18">
        <v>48353</v>
      </c>
      <c r="H99" s="18">
        <v>455505</v>
      </c>
      <c r="I99" s="18">
        <v>229897</v>
      </c>
      <c r="J99" s="18">
        <v>166620</v>
      </c>
      <c r="K99" s="20" t="s">
        <v>19</v>
      </c>
      <c r="L99" s="18">
        <v>533220</v>
      </c>
      <c r="M99" s="18">
        <v>108766</v>
      </c>
      <c r="N99" s="18">
        <v>961148</v>
      </c>
      <c r="O99" s="18">
        <v>285353</v>
      </c>
      <c r="P99" s="18">
        <v>204958</v>
      </c>
      <c r="Q99" s="18">
        <v>102617</v>
      </c>
      <c r="R99" s="18">
        <v>632675</v>
      </c>
      <c r="S99" s="18" t="s">
        <v>19</v>
      </c>
    </row>
    <row r="100" spans="2:19" ht="10.5" customHeight="1">
      <c r="B100" s="25"/>
      <c r="C100" s="34" t="s">
        <v>87</v>
      </c>
      <c r="D100" s="35"/>
      <c r="F100" s="11">
        <f t="shared" si="16"/>
        <v>4094360</v>
      </c>
      <c r="G100" s="18">
        <v>44924</v>
      </c>
      <c r="H100" s="18">
        <v>782864</v>
      </c>
      <c r="I100" s="18">
        <v>1219641</v>
      </c>
      <c r="J100" s="18">
        <v>213825</v>
      </c>
      <c r="K100" s="20" t="s">
        <v>19</v>
      </c>
      <c r="L100" s="18">
        <v>635232</v>
      </c>
      <c r="M100" s="18">
        <v>29452</v>
      </c>
      <c r="N100" s="18">
        <v>129593</v>
      </c>
      <c r="O100" s="18">
        <v>103853</v>
      </c>
      <c r="P100" s="18">
        <v>286078</v>
      </c>
      <c r="Q100" s="18">
        <v>11641</v>
      </c>
      <c r="R100" s="18">
        <v>637257</v>
      </c>
      <c r="S100" s="18" t="s">
        <v>19</v>
      </c>
    </row>
    <row r="101" spans="2:19" ht="10.5" customHeight="1">
      <c r="B101" s="25"/>
      <c r="C101" s="34" t="s">
        <v>88</v>
      </c>
      <c r="D101" s="35"/>
      <c r="F101" s="11">
        <f t="shared" si="16"/>
        <v>2646837</v>
      </c>
      <c r="G101" s="18">
        <v>36288</v>
      </c>
      <c r="H101" s="18">
        <v>449937</v>
      </c>
      <c r="I101" s="18">
        <v>202780</v>
      </c>
      <c r="J101" s="18">
        <v>184500</v>
      </c>
      <c r="K101" s="20" t="s">
        <v>19</v>
      </c>
      <c r="L101" s="18">
        <v>523844</v>
      </c>
      <c r="M101" s="18">
        <v>220780</v>
      </c>
      <c r="N101" s="18">
        <v>226659</v>
      </c>
      <c r="O101" s="18">
        <v>85538</v>
      </c>
      <c r="P101" s="18">
        <v>260164</v>
      </c>
      <c r="Q101" s="18">
        <v>9131</v>
      </c>
      <c r="R101" s="18">
        <v>447216</v>
      </c>
      <c r="S101" s="18" t="s">
        <v>19</v>
      </c>
    </row>
    <row r="102" spans="2:19" ht="10.5" customHeight="1">
      <c r="B102" s="25"/>
      <c r="C102" s="34" t="s">
        <v>89</v>
      </c>
      <c r="D102" s="35"/>
      <c r="F102" s="11">
        <f t="shared" si="16"/>
        <v>3030244</v>
      </c>
      <c r="G102" s="18">
        <v>45085</v>
      </c>
      <c r="H102" s="18">
        <v>440418</v>
      </c>
      <c r="I102" s="18">
        <v>536306</v>
      </c>
      <c r="J102" s="18">
        <v>194329</v>
      </c>
      <c r="K102" s="20" t="s">
        <v>19</v>
      </c>
      <c r="L102" s="18">
        <v>718835</v>
      </c>
      <c r="M102" s="18">
        <v>322707</v>
      </c>
      <c r="N102" s="18">
        <v>349292</v>
      </c>
      <c r="O102" s="18">
        <v>65859</v>
      </c>
      <c r="P102" s="18">
        <v>194002</v>
      </c>
      <c r="Q102" s="18">
        <v>315</v>
      </c>
      <c r="R102" s="18">
        <v>163096</v>
      </c>
      <c r="S102" s="18" t="s">
        <v>19</v>
      </c>
    </row>
    <row r="103" spans="2:19" ht="9" customHeight="1">
      <c r="B103" s="25"/>
      <c r="C103" s="25"/>
      <c r="F103" s="11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2:19" s="13" customFormat="1" ht="10.5" customHeight="1">
      <c r="B104" s="32" t="s">
        <v>90</v>
      </c>
      <c r="C104" s="32"/>
      <c r="D104" s="33"/>
      <c r="F104" s="14">
        <f>SUM(F105:F111)</f>
        <v>28147116</v>
      </c>
      <c r="G104" s="20">
        <f aca="true" t="shared" si="17" ref="G104:S104">SUM(G105:G111)</f>
        <v>505177</v>
      </c>
      <c r="H104" s="20">
        <f t="shared" si="17"/>
        <v>3927954</v>
      </c>
      <c r="I104" s="20">
        <f t="shared" si="17"/>
        <v>4586551</v>
      </c>
      <c r="J104" s="20">
        <f t="shared" si="17"/>
        <v>2221011</v>
      </c>
      <c r="K104" s="20">
        <f t="shared" si="17"/>
        <v>17088</v>
      </c>
      <c r="L104" s="20">
        <f t="shared" si="17"/>
        <v>3617607</v>
      </c>
      <c r="M104" s="20">
        <f t="shared" si="17"/>
        <v>867107</v>
      </c>
      <c r="N104" s="20">
        <f t="shared" si="17"/>
        <v>3523415</v>
      </c>
      <c r="O104" s="20">
        <f t="shared" si="17"/>
        <v>1293977</v>
      </c>
      <c r="P104" s="20">
        <f t="shared" si="17"/>
        <v>4127243</v>
      </c>
      <c r="Q104" s="20">
        <f t="shared" si="17"/>
        <v>120939</v>
      </c>
      <c r="R104" s="20">
        <f t="shared" si="17"/>
        <v>3329862</v>
      </c>
      <c r="S104" s="20">
        <f t="shared" si="17"/>
        <v>9185</v>
      </c>
    </row>
    <row r="105" spans="2:19" ht="10.5" customHeight="1">
      <c r="B105" s="25"/>
      <c r="C105" s="34" t="s">
        <v>91</v>
      </c>
      <c r="D105" s="35"/>
      <c r="F105" s="11">
        <f>SUM(G105:S105)</f>
        <v>2850634</v>
      </c>
      <c r="G105" s="18">
        <v>69442</v>
      </c>
      <c r="H105" s="18">
        <v>711769</v>
      </c>
      <c r="I105" s="18">
        <v>503080</v>
      </c>
      <c r="J105" s="18">
        <v>185941</v>
      </c>
      <c r="K105" s="18">
        <v>3088</v>
      </c>
      <c r="L105" s="18">
        <v>154886</v>
      </c>
      <c r="M105" s="18">
        <v>60520</v>
      </c>
      <c r="N105" s="18">
        <v>388748</v>
      </c>
      <c r="O105" s="18">
        <v>159049</v>
      </c>
      <c r="P105" s="18">
        <v>402696</v>
      </c>
      <c r="Q105" s="18" t="s">
        <v>19</v>
      </c>
      <c r="R105" s="18">
        <v>211415</v>
      </c>
      <c r="S105" s="18" t="s">
        <v>19</v>
      </c>
    </row>
    <row r="106" spans="2:19" ht="10.5" customHeight="1">
      <c r="B106" s="25"/>
      <c r="C106" s="34" t="s">
        <v>92</v>
      </c>
      <c r="D106" s="35"/>
      <c r="F106" s="11">
        <f aca="true" t="shared" si="18" ref="F106:F111">SUM(G106:S106)</f>
        <v>2304643</v>
      </c>
      <c r="G106" s="18">
        <v>55197</v>
      </c>
      <c r="H106" s="18">
        <v>395996</v>
      </c>
      <c r="I106" s="18">
        <v>376408</v>
      </c>
      <c r="J106" s="18">
        <v>138503</v>
      </c>
      <c r="K106" s="18" t="s">
        <v>137</v>
      </c>
      <c r="L106" s="18">
        <v>262169</v>
      </c>
      <c r="M106" s="18">
        <v>22163</v>
      </c>
      <c r="N106" s="18">
        <v>352189</v>
      </c>
      <c r="O106" s="18">
        <v>149075</v>
      </c>
      <c r="P106" s="18">
        <v>315750</v>
      </c>
      <c r="Q106" s="18">
        <v>412</v>
      </c>
      <c r="R106" s="18">
        <v>236781</v>
      </c>
      <c r="S106" s="18" t="s">
        <v>19</v>
      </c>
    </row>
    <row r="107" spans="2:19" ht="10.5" customHeight="1">
      <c r="B107" s="25"/>
      <c r="C107" s="34" t="s">
        <v>93</v>
      </c>
      <c r="D107" s="35"/>
      <c r="F107" s="11">
        <f t="shared" si="18"/>
        <v>3656056</v>
      </c>
      <c r="G107" s="18">
        <v>69399</v>
      </c>
      <c r="H107" s="18">
        <v>579920</v>
      </c>
      <c r="I107" s="18">
        <v>624745</v>
      </c>
      <c r="J107" s="18">
        <v>325077</v>
      </c>
      <c r="K107" s="18">
        <v>3000</v>
      </c>
      <c r="L107" s="18">
        <v>283044</v>
      </c>
      <c r="M107" s="18">
        <v>20842</v>
      </c>
      <c r="N107" s="18">
        <v>558606</v>
      </c>
      <c r="O107" s="18">
        <v>188036</v>
      </c>
      <c r="P107" s="18">
        <v>616368</v>
      </c>
      <c r="Q107" s="18">
        <v>9498</v>
      </c>
      <c r="R107" s="18">
        <v>377521</v>
      </c>
      <c r="S107" s="18" t="s">
        <v>19</v>
      </c>
    </row>
    <row r="108" spans="2:19" ht="10.5" customHeight="1">
      <c r="B108" s="25"/>
      <c r="C108" s="34" t="s">
        <v>94</v>
      </c>
      <c r="D108" s="35"/>
      <c r="F108" s="11">
        <f t="shared" si="18"/>
        <v>3192331</v>
      </c>
      <c r="G108" s="18">
        <v>72197</v>
      </c>
      <c r="H108" s="18">
        <v>507085</v>
      </c>
      <c r="I108" s="18">
        <v>487410</v>
      </c>
      <c r="J108" s="18">
        <v>313806</v>
      </c>
      <c r="K108" s="18">
        <v>1000</v>
      </c>
      <c r="L108" s="18">
        <v>634559</v>
      </c>
      <c r="M108" s="18">
        <v>89021</v>
      </c>
      <c r="N108" s="18">
        <v>176210</v>
      </c>
      <c r="O108" s="18">
        <v>212983</v>
      </c>
      <c r="P108" s="18">
        <v>382035</v>
      </c>
      <c r="Q108" s="18">
        <v>31134</v>
      </c>
      <c r="R108" s="18">
        <v>284891</v>
      </c>
      <c r="S108" s="18" t="s">
        <v>137</v>
      </c>
    </row>
    <row r="109" spans="2:19" ht="10.5" customHeight="1">
      <c r="B109" s="25"/>
      <c r="C109" s="34" t="s">
        <v>95</v>
      </c>
      <c r="D109" s="35"/>
      <c r="F109" s="11">
        <f t="shared" si="18"/>
        <v>6727300</v>
      </c>
      <c r="G109" s="18">
        <v>102236</v>
      </c>
      <c r="H109" s="18">
        <v>733049</v>
      </c>
      <c r="I109" s="18">
        <v>1224639</v>
      </c>
      <c r="J109" s="18">
        <v>336720</v>
      </c>
      <c r="K109" s="18">
        <v>7000</v>
      </c>
      <c r="L109" s="18">
        <v>483572</v>
      </c>
      <c r="M109" s="18">
        <v>212858</v>
      </c>
      <c r="N109" s="18">
        <v>1350869</v>
      </c>
      <c r="O109" s="18">
        <v>272027</v>
      </c>
      <c r="P109" s="18">
        <v>1231906</v>
      </c>
      <c r="Q109" s="18" t="s">
        <v>143</v>
      </c>
      <c r="R109" s="18">
        <v>772424</v>
      </c>
      <c r="S109" s="18" t="s">
        <v>19</v>
      </c>
    </row>
    <row r="110" spans="2:19" ht="10.5" customHeight="1">
      <c r="B110" s="25"/>
      <c r="C110" s="34" t="s">
        <v>96</v>
      </c>
      <c r="D110" s="35"/>
      <c r="F110" s="11">
        <f t="shared" si="18"/>
        <v>6552599</v>
      </c>
      <c r="G110" s="18">
        <v>87259</v>
      </c>
      <c r="H110" s="18">
        <v>662958</v>
      </c>
      <c r="I110" s="18">
        <v>1055788</v>
      </c>
      <c r="J110" s="18">
        <v>588474</v>
      </c>
      <c r="K110" s="18">
        <v>3000</v>
      </c>
      <c r="L110" s="18">
        <v>1010314</v>
      </c>
      <c r="M110" s="18">
        <v>257104</v>
      </c>
      <c r="N110" s="18">
        <v>626890</v>
      </c>
      <c r="O110" s="18">
        <v>209305</v>
      </c>
      <c r="P110" s="18">
        <v>989835</v>
      </c>
      <c r="Q110" s="18">
        <v>79895</v>
      </c>
      <c r="R110" s="18">
        <v>972592</v>
      </c>
      <c r="S110" s="18">
        <v>9185</v>
      </c>
    </row>
    <row r="111" spans="2:19" ht="10.5" customHeight="1">
      <c r="B111" s="25"/>
      <c r="C111" s="34" t="s">
        <v>97</v>
      </c>
      <c r="D111" s="35"/>
      <c r="F111" s="11">
        <f t="shared" si="18"/>
        <v>2863553</v>
      </c>
      <c r="G111" s="18">
        <v>49447</v>
      </c>
      <c r="H111" s="18">
        <v>337177</v>
      </c>
      <c r="I111" s="18">
        <v>314481</v>
      </c>
      <c r="J111" s="18">
        <v>332490</v>
      </c>
      <c r="K111" s="18" t="s">
        <v>19</v>
      </c>
      <c r="L111" s="18">
        <v>789063</v>
      </c>
      <c r="M111" s="18">
        <v>204599</v>
      </c>
      <c r="N111" s="18">
        <v>69903</v>
      </c>
      <c r="O111" s="18">
        <v>103502</v>
      </c>
      <c r="P111" s="18">
        <v>188653</v>
      </c>
      <c r="Q111" s="18" t="s">
        <v>143</v>
      </c>
      <c r="R111" s="18">
        <v>474238</v>
      </c>
      <c r="S111" s="18" t="s">
        <v>19</v>
      </c>
    </row>
    <row r="112" spans="2:19" ht="9" customHeight="1">
      <c r="B112" s="25"/>
      <c r="C112" s="25"/>
      <c r="F112" s="11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2:19" s="13" customFormat="1" ht="10.5" customHeight="1">
      <c r="B113" s="32" t="s">
        <v>98</v>
      </c>
      <c r="C113" s="32"/>
      <c r="D113" s="33"/>
      <c r="F113" s="14">
        <f>SUM(F114:F115)</f>
        <v>6983544</v>
      </c>
      <c r="G113" s="20">
        <f aca="true" t="shared" si="19" ref="G113:S113">SUM(G114:G115)</f>
        <v>133947</v>
      </c>
      <c r="H113" s="20">
        <f t="shared" si="19"/>
        <v>1128010</v>
      </c>
      <c r="I113" s="20">
        <f t="shared" si="19"/>
        <v>1130482</v>
      </c>
      <c r="J113" s="20">
        <f t="shared" si="19"/>
        <v>522686</v>
      </c>
      <c r="K113" s="20">
        <f t="shared" si="19"/>
        <v>1211</v>
      </c>
      <c r="L113" s="20">
        <f t="shared" si="19"/>
        <v>288575</v>
      </c>
      <c r="M113" s="20">
        <f t="shared" si="19"/>
        <v>154705</v>
      </c>
      <c r="N113" s="20">
        <f t="shared" si="19"/>
        <v>1776887</v>
      </c>
      <c r="O113" s="20">
        <f t="shared" si="19"/>
        <v>297134</v>
      </c>
      <c r="P113" s="20">
        <f t="shared" si="19"/>
        <v>769094</v>
      </c>
      <c r="Q113" s="20">
        <f t="shared" si="19"/>
        <v>24501</v>
      </c>
      <c r="R113" s="20">
        <f t="shared" si="19"/>
        <v>720971</v>
      </c>
      <c r="S113" s="20">
        <f t="shared" si="19"/>
        <v>35341</v>
      </c>
    </row>
    <row r="114" spans="2:19" ht="10.5" customHeight="1">
      <c r="B114" s="25"/>
      <c r="C114" s="34" t="s">
        <v>99</v>
      </c>
      <c r="D114" s="35"/>
      <c r="F114" s="11">
        <f>SUM(G114:S114)</f>
        <v>5963313</v>
      </c>
      <c r="G114" s="18">
        <v>106682</v>
      </c>
      <c r="H114" s="18">
        <v>894488</v>
      </c>
      <c r="I114" s="18">
        <v>964165</v>
      </c>
      <c r="J114" s="18">
        <v>414946</v>
      </c>
      <c r="K114" s="18">
        <v>211</v>
      </c>
      <c r="L114" s="18">
        <v>259880</v>
      </c>
      <c r="M114" s="18">
        <v>116272</v>
      </c>
      <c r="N114" s="18">
        <v>1666522</v>
      </c>
      <c r="O114" s="18">
        <v>244328</v>
      </c>
      <c r="P114" s="18">
        <v>640848</v>
      </c>
      <c r="Q114" s="18">
        <v>24501</v>
      </c>
      <c r="R114" s="18">
        <v>630470</v>
      </c>
      <c r="S114" s="18" t="s">
        <v>19</v>
      </c>
    </row>
    <row r="115" spans="2:19" ht="10.5" customHeight="1">
      <c r="B115" s="25"/>
      <c r="C115" s="34" t="s">
        <v>100</v>
      </c>
      <c r="D115" s="35"/>
      <c r="F115" s="11">
        <f>SUM(G115:S115)</f>
        <v>1020231</v>
      </c>
      <c r="G115" s="18">
        <v>27265</v>
      </c>
      <c r="H115" s="18">
        <v>233522</v>
      </c>
      <c r="I115" s="18">
        <v>166317</v>
      </c>
      <c r="J115" s="18">
        <v>107740</v>
      </c>
      <c r="K115" s="18">
        <v>1000</v>
      </c>
      <c r="L115" s="18">
        <v>28695</v>
      </c>
      <c r="M115" s="18">
        <v>38433</v>
      </c>
      <c r="N115" s="18">
        <v>110365</v>
      </c>
      <c r="O115" s="18">
        <v>52806</v>
      </c>
      <c r="P115" s="18">
        <v>128246</v>
      </c>
      <c r="Q115" s="18" t="s">
        <v>19</v>
      </c>
      <c r="R115" s="18">
        <v>90501</v>
      </c>
      <c r="S115" s="18">
        <v>35341</v>
      </c>
    </row>
    <row r="116" spans="2:19" ht="9" customHeight="1">
      <c r="B116" s="25"/>
      <c r="C116" s="25"/>
      <c r="F116" s="11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2:19" s="13" customFormat="1" ht="10.5" customHeight="1">
      <c r="B117" s="32" t="s">
        <v>101</v>
      </c>
      <c r="C117" s="32"/>
      <c r="D117" s="33"/>
      <c r="F117" s="14">
        <f>SUM(F118)</f>
        <v>4253831</v>
      </c>
      <c r="G117" s="20">
        <f aca="true" t="shared" si="20" ref="G117:R117">SUM(G118)</f>
        <v>78740</v>
      </c>
      <c r="H117" s="20">
        <f t="shared" si="20"/>
        <v>695707</v>
      </c>
      <c r="I117" s="20">
        <f t="shared" si="20"/>
        <v>661206</v>
      </c>
      <c r="J117" s="20">
        <f t="shared" si="20"/>
        <v>1037411</v>
      </c>
      <c r="K117" s="20" t="s">
        <v>141</v>
      </c>
      <c r="L117" s="20">
        <f t="shared" si="20"/>
        <v>71389</v>
      </c>
      <c r="M117" s="20">
        <f t="shared" si="20"/>
        <v>183960</v>
      </c>
      <c r="N117" s="20">
        <f t="shared" si="20"/>
        <v>497710</v>
      </c>
      <c r="O117" s="20">
        <f t="shared" si="20"/>
        <v>171754</v>
      </c>
      <c r="P117" s="20">
        <f t="shared" si="20"/>
        <v>509110</v>
      </c>
      <c r="Q117" s="20" t="s">
        <v>145</v>
      </c>
      <c r="R117" s="20">
        <f t="shared" si="20"/>
        <v>346844</v>
      </c>
      <c r="S117" s="20" t="s">
        <v>19</v>
      </c>
    </row>
    <row r="118" spans="2:19" s="26" customFormat="1" ht="10.5" customHeight="1">
      <c r="B118" s="25"/>
      <c r="C118" s="34" t="s">
        <v>102</v>
      </c>
      <c r="D118" s="36"/>
      <c r="F118" s="11">
        <f>SUM(G118:S118)</f>
        <v>4253831</v>
      </c>
      <c r="G118" s="18">
        <v>78740</v>
      </c>
      <c r="H118" s="18">
        <v>695707</v>
      </c>
      <c r="I118" s="18">
        <v>661206</v>
      </c>
      <c r="J118" s="18">
        <v>1037411</v>
      </c>
      <c r="K118" s="18" t="s">
        <v>19</v>
      </c>
      <c r="L118" s="18">
        <v>71389</v>
      </c>
      <c r="M118" s="18">
        <v>183960</v>
      </c>
      <c r="N118" s="18">
        <v>497710</v>
      </c>
      <c r="O118" s="18">
        <v>171754</v>
      </c>
      <c r="P118" s="18">
        <v>509110</v>
      </c>
      <c r="Q118" s="18" t="s">
        <v>137</v>
      </c>
      <c r="R118" s="18">
        <v>346844</v>
      </c>
      <c r="S118" s="18" t="s">
        <v>19</v>
      </c>
    </row>
    <row r="119" spans="2:19" ht="9" customHeight="1">
      <c r="B119" s="25"/>
      <c r="C119" s="25"/>
      <c r="F119" s="11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2:19" s="13" customFormat="1" ht="10.5" customHeight="1">
      <c r="B120" s="32" t="s">
        <v>103</v>
      </c>
      <c r="C120" s="32"/>
      <c r="D120" s="33"/>
      <c r="F120" s="14">
        <f>SUM(F121:F131)</f>
        <v>33212310</v>
      </c>
      <c r="G120" s="20">
        <f aca="true" t="shared" si="21" ref="G120:R120">SUM(G121:G131)</f>
        <v>554330</v>
      </c>
      <c r="H120" s="20">
        <f t="shared" si="21"/>
        <v>4759655</v>
      </c>
      <c r="I120" s="20">
        <f t="shared" si="21"/>
        <v>5152143</v>
      </c>
      <c r="J120" s="20">
        <f t="shared" si="21"/>
        <v>2393935</v>
      </c>
      <c r="K120" s="20">
        <f t="shared" si="21"/>
        <v>57220</v>
      </c>
      <c r="L120" s="20">
        <f t="shared" si="21"/>
        <v>6194476</v>
      </c>
      <c r="M120" s="20">
        <f t="shared" si="21"/>
        <v>883184</v>
      </c>
      <c r="N120" s="20">
        <f t="shared" si="21"/>
        <v>3360329</v>
      </c>
      <c r="O120" s="20">
        <f t="shared" si="21"/>
        <v>1247009</v>
      </c>
      <c r="P120" s="20">
        <f t="shared" si="21"/>
        <v>3802296</v>
      </c>
      <c r="Q120" s="20">
        <f t="shared" si="21"/>
        <v>138065</v>
      </c>
      <c r="R120" s="20">
        <f t="shared" si="21"/>
        <v>4669668</v>
      </c>
      <c r="S120" s="20" t="s">
        <v>19</v>
      </c>
    </row>
    <row r="121" spans="2:19" s="26" customFormat="1" ht="10.5" customHeight="1">
      <c r="B121" s="25"/>
      <c r="C121" s="34" t="s">
        <v>104</v>
      </c>
      <c r="D121" s="36"/>
      <c r="F121" s="11">
        <f>SUM(G121:S121)</f>
        <v>3801715</v>
      </c>
      <c r="G121" s="18">
        <v>54792</v>
      </c>
      <c r="H121" s="18">
        <v>427211</v>
      </c>
      <c r="I121" s="18">
        <v>386266</v>
      </c>
      <c r="J121" s="18">
        <v>367642</v>
      </c>
      <c r="K121" s="18">
        <v>3750</v>
      </c>
      <c r="L121" s="18">
        <v>965489</v>
      </c>
      <c r="M121" s="18">
        <v>70646</v>
      </c>
      <c r="N121" s="18">
        <v>317079</v>
      </c>
      <c r="O121" s="18">
        <v>127817</v>
      </c>
      <c r="P121" s="18">
        <v>232143</v>
      </c>
      <c r="Q121" s="18">
        <v>195</v>
      </c>
      <c r="R121" s="18">
        <v>848685</v>
      </c>
      <c r="S121" s="18" t="s">
        <v>19</v>
      </c>
    </row>
    <row r="122" spans="2:19" ht="10.5" customHeight="1">
      <c r="B122" s="25"/>
      <c r="C122" s="34" t="s">
        <v>105</v>
      </c>
      <c r="D122" s="35"/>
      <c r="F122" s="11">
        <f aca="true" t="shared" si="22" ref="F122:F131">SUM(G122:S122)</f>
        <v>1264121</v>
      </c>
      <c r="G122" s="18">
        <v>31598</v>
      </c>
      <c r="H122" s="18">
        <v>223231</v>
      </c>
      <c r="I122" s="18">
        <v>262093</v>
      </c>
      <c r="J122" s="18">
        <v>77857</v>
      </c>
      <c r="K122" s="18" t="s">
        <v>143</v>
      </c>
      <c r="L122" s="18">
        <v>127398</v>
      </c>
      <c r="M122" s="18">
        <v>22117</v>
      </c>
      <c r="N122" s="18">
        <v>41608</v>
      </c>
      <c r="O122" s="18">
        <v>96397</v>
      </c>
      <c r="P122" s="18">
        <v>110496</v>
      </c>
      <c r="Q122" s="18">
        <v>297</v>
      </c>
      <c r="R122" s="18">
        <v>271029</v>
      </c>
      <c r="S122" s="18" t="s">
        <v>19</v>
      </c>
    </row>
    <row r="123" spans="2:19" ht="10.5" customHeight="1">
      <c r="B123" s="25"/>
      <c r="C123" s="34" t="s">
        <v>106</v>
      </c>
      <c r="D123" s="35"/>
      <c r="F123" s="11">
        <f t="shared" si="22"/>
        <v>3717809</v>
      </c>
      <c r="G123" s="18">
        <v>53386</v>
      </c>
      <c r="H123" s="18">
        <v>384985</v>
      </c>
      <c r="I123" s="18">
        <v>319813</v>
      </c>
      <c r="J123" s="18">
        <v>123750</v>
      </c>
      <c r="K123" s="18" t="s">
        <v>143</v>
      </c>
      <c r="L123" s="18">
        <v>985306</v>
      </c>
      <c r="M123" s="18">
        <v>34884</v>
      </c>
      <c r="N123" s="18">
        <v>199420</v>
      </c>
      <c r="O123" s="18">
        <v>99168</v>
      </c>
      <c r="P123" s="18">
        <v>1125968</v>
      </c>
      <c r="Q123" s="18">
        <v>18387</v>
      </c>
      <c r="R123" s="18">
        <v>372742</v>
      </c>
      <c r="S123" s="18" t="s">
        <v>19</v>
      </c>
    </row>
    <row r="124" spans="2:19" ht="10.5" customHeight="1">
      <c r="B124" s="25"/>
      <c r="C124" s="34" t="s">
        <v>107</v>
      </c>
      <c r="D124" s="35"/>
      <c r="F124" s="11">
        <f t="shared" si="22"/>
        <v>3683020</v>
      </c>
      <c r="G124" s="18">
        <v>57246</v>
      </c>
      <c r="H124" s="18">
        <v>481571</v>
      </c>
      <c r="I124" s="18">
        <v>363304</v>
      </c>
      <c r="J124" s="18">
        <v>180088</v>
      </c>
      <c r="K124" s="18">
        <v>3049</v>
      </c>
      <c r="L124" s="18">
        <v>758006</v>
      </c>
      <c r="M124" s="18">
        <v>138084</v>
      </c>
      <c r="N124" s="18">
        <v>450314</v>
      </c>
      <c r="O124" s="18">
        <v>116364</v>
      </c>
      <c r="P124" s="18">
        <v>623301</v>
      </c>
      <c r="Q124" s="18">
        <v>27264</v>
      </c>
      <c r="R124" s="18">
        <v>484429</v>
      </c>
      <c r="S124" s="18" t="s">
        <v>19</v>
      </c>
    </row>
    <row r="125" spans="2:19" ht="10.5" customHeight="1">
      <c r="B125" s="25"/>
      <c r="C125" s="34" t="s">
        <v>108</v>
      </c>
      <c r="D125" s="35"/>
      <c r="F125" s="11">
        <f t="shared" si="22"/>
        <v>4410424</v>
      </c>
      <c r="G125" s="18">
        <v>55863</v>
      </c>
      <c r="H125" s="18">
        <v>404864</v>
      </c>
      <c r="I125" s="18">
        <v>1194632</v>
      </c>
      <c r="J125" s="18">
        <v>262682</v>
      </c>
      <c r="K125" s="18">
        <v>6454</v>
      </c>
      <c r="L125" s="18">
        <v>915537</v>
      </c>
      <c r="M125" s="18">
        <v>83350</v>
      </c>
      <c r="N125" s="18">
        <v>429945</v>
      </c>
      <c r="O125" s="18">
        <v>123896</v>
      </c>
      <c r="P125" s="18">
        <v>333406</v>
      </c>
      <c r="Q125" s="18">
        <v>43399</v>
      </c>
      <c r="R125" s="18">
        <v>556396</v>
      </c>
      <c r="S125" s="18" t="s">
        <v>19</v>
      </c>
    </row>
    <row r="126" spans="2:19" ht="10.5" customHeight="1">
      <c r="B126" s="25"/>
      <c r="C126" s="34" t="s">
        <v>109</v>
      </c>
      <c r="D126" s="35"/>
      <c r="F126" s="11">
        <f t="shared" si="22"/>
        <v>2606220</v>
      </c>
      <c r="G126" s="18">
        <v>50940</v>
      </c>
      <c r="H126" s="18">
        <v>338521</v>
      </c>
      <c r="I126" s="18">
        <v>327296</v>
      </c>
      <c r="J126" s="18">
        <v>285381</v>
      </c>
      <c r="K126" s="18" t="s">
        <v>19</v>
      </c>
      <c r="L126" s="18">
        <v>532315</v>
      </c>
      <c r="M126" s="18">
        <v>16940</v>
      </c>
      <c r="N126" s="18">
        <v>286757</v>
      </c>
      <c r="O126" s="18">
        <v>98162</v>
      </c>
      <c r="P126" s="18">
        <v>198659</v>
      </c>
      <c r="Q126" s="18" t="s">
        <v>137</v>
      </c>
      <c r="R126" s="18">
        <v>471249</v>
      </c>
      <c r="S126" s="18" t="s">
        <v>19</v>
      </c>
    </row>
    <row r="127" spans="2:19" ht="10.5" customHeight="1">
      <c r="B127" s="25"/>
      <c r="C127" s="34" t="s">
        <v>110</v>
      </c>
      <c r="D127" s="35"/>
      <c r="F127" s="11">
        <f t="shared" si="22"/>
        <v>3085295</v>
      </c>
      <c r="G127" s="18">
        <v>51742</v>
      </c>
      <c r="H127" s="18">
        <v>433519</v>
      </c>
      <c r="I127" s="18">
        <v>821823</v>
      </c>
      <c r="J127" s="18">
        <v>291674</v>
      </c>
      <c r="K127" s="18">
        <v>3153</v>
      </c>
      <c r="L127" s="18">
        <v>303015</v>
      </c>
      <c r="M127" s="18">
        <v>66024</v>
      </c>
      <c r="N127" s="18">
        <v>497429</v>
      </c>
      <c r="O127" s="18">
        <v>144866</v>
      </c>
      <c r="P127" s="18">
        <v>299138</v>
      </c>
      <c r="Q127" s="18">
        <v>850</v>
      </c>
      <c r="R127" s="18">
        <v>172062</v>
      </c>
      <c r="S127" s="18" t="s">
        <v>19</v>
      </c>
    </row>
    <row r="128" spans="2:19" ht="10.5" customHeight="1">
      <c r="B128" s="25"/>
      <c r="C128" s="34" t="s">
        <v>111</v>
      </c>
      <c r="D128" s="35"/>
      <c r="F128" s="11">
        <f t="shared" si="22"/>
        <v>3264348</v>
      </c>
      <c r="G128" s="18">
        <v>58413</v>
      </c>
      <c r="H128" s="18">
        <v>635455</v>
      </c>
      <c r="I128" s="18">
        <v>382924</v>
      </c>
      <c r="J128" s="18">
        <v>210806</v>
      </c>
      <c r="K128" s="18">
        <v>207</v>
      </c>
      <c r="L128" s="18">
        <v>655246</v>
      </c>
      <c r="M128" s="18">
        <v>224735</v>
      </c>
      <c r="N128" s="18">
        <v>310179</v>
      </c>
      <c r="O128" s="18">
        <v>139240</v>
      </c>
      <c r="P128" s="18">
        <v>266979</v>
      </c>
      <c r="Q128" s="18">
        <v>23696</v>
      </c>
      <c r="R128" s="18">
        <v>356468</v>
      </c>
      <c r="S128" s="18" t="s">
        <v>19</v>
      </c>
    </row>
    <row r="129" spans="2:19" ht="10.5" customHeight="1">
      <c r="B129" s="25"/>
      <c r="C129" s="34" t="s">
        <v>112</v>
      </c>
      <c r="D129" s="35"/>
      <c r="F129" s="11">
        <f t="shared" si="22"/>
        <v>3512178</v>
      </c>
      <c r="G129" s="18">
        <v>58980</v>
      </c>
      <c r="H129" s="18">
        <v>577376</v>
      </c>
      <c r="I129" s="18">
        <v>589598</v>
      </c>
      <c r="J129" s="18">
        <v>299195</v>
      </c>
      <c r="K129" s="18">
        <v>18933</v>
      </c>
      <c r="L129" s="18">
        <v>331551</v>
      </c>
      <c r="M129" s="18">
        <v>179731</v>
      </c>
      <c r="N129" s="18">
        <v>448703</v>
      </c>
      <c r="O129" s="18">
        <v>156409</v>
      </c>
      <c r="P129" s="18">
        <v>288358</v>
      </c>
      <c r="Q129" s="18">
        <v>1459</v>
      </c>
      <c r="R129" s="18">
        <v>561885</v>
      </c>
      <c r="S129" s="18" t="s">
        <v>19</v>
      </c>
    </row>
    <row r="130" spans="2:19" ht="10.5" customHeight="1">
      <c r="B130" s="25"/>
      <c r="C130" s="34" t="s">
        <v>113</v>
      </c>
      <c r="D130" s="35"/>
      <c r="F130" s="11">
        <f t="shared" si="22"/>
        <v>1597872</v>
      </c>
      <c r="G130" s="18">
        <v>34519</v>
      </c>
      <c r="H130" s="18">
        <v>525634</v>
      </c>
      <c r="I130" s="18">
        <v>98372</v>
      </c>
      <c r="J130" s="18">
        <v>114772</v>
      </c>
      <c r="K130" s="18">
        <v>21461</v>
      </c>
      <c r="L130" s="18">
        <v>185881</v>
      </c>
      <c r="M130" s="18">
        <v>37036</v>
      </c>
      <c r="N130" s="18">
        <v>197911</v>
      </c>
      <c r="O130" s="18">
        <v>54945</v>
      </c>
      <c r="P130" s="18">
        <v>81338</v>
      </c>
      <c r="Q130" s="18">
        <v>22518</v>
      </c>
      <c r="R130" s="18">
        <v>223485</v>
      </c>
      <c r="S130" s="18" t="s">
        <v>19</v>
      </c>
    </row>
    <row r="131" spans="2:19" ht="10.5" customHeight="1">
      <c r="B131" s="25"/>
      <c r="C131" s="34" t="s">
        <v>114</v>
      </c>
      <c r="D131" s="35"/>
      <c r="F131" s="11">
        <f t="shared" si="22"/>
        <v>2269308</v>
      </c>
      <c r="G131" s="18">
        <v>46851</v>
      </c>
      <c r="H131" s="18">
        <v>327288</v>
      </c>
      <c r="I131" s="18">
        <v>406022</v>
      </c>
      <c r="J131" s="18">
        <v>180088</v>
      </c>
      <c r="K131" s="18">
        <v>213</v>
      </c>
      <c r="L131" s="18">
        <v>434732</v>
      </c>
      <c r="M131" s="18">
        <v>9637</v>
      </c>
      <c r="N131" s="18">
        <v>180984</v>
      </c>
      <c r="O131" s="18">
        <v>89745</v>
      </c>
      <c r="P131" s="18">
        <v>242510</v>
      </c>
      <c r="Q131" s="18" t="s">
        <v>143</v>
      </c>
      <c r="R131" s="18">
        <v>351238</v>
      </c>
      <c r="S131" s="18" t="s">
        <v>19</v>
      </c>
    </row>
    <row r="132" spans="2:19" ht="9" customHeight="1">
      <c r="B132" s="25"/>
      <c r="C132" s="25"/>
      <c r="F132" s="11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2:19" s="13" customFormat="1" ht="10.5" customHeight="1">
      <c r="B133" s="32" t="s">
        <v>115</v>
      </c>
      <c r="C133" s="32"/>
      <c r="D133" s="33"/>
      <c r="F133" s="14">
        <f>SUM(F134:F138)</f>
        <v>21620458</v>
      </c>
      <c r="G133" s="20">
        <f aca="true" t="shared" si="23" ref="G133:S133">SUM(G134:G138)</f>
        <v>336896</v>
      </c>
      <c r="H133" s="20">
        <f t="shared" si="23"/>
        <v>3567938</v>
      </c>
      <c r="I133" s="20">
        <f t="shared" si="23"/>
        <v>2879858</v>
      </c>
      <c r="J133" s="20">
        <f t="shared" si="23"/>
        <v>1848972</v>
      </c>
      <c r="K133" s="20">
        <f t="shared" si="23"/>
        <v>160437</v>
      </c>
      <c r="L133" s="20">
        <f t="shared" si="23"/>
        <v>3475104</v>
      </c>
      <c r="M133" s="20">
        <f t="shared" si="23"/>
        <v>541587</v>
      </c>
      <c r="N133" s="20">
        <f t="shared" si="23"/>
        <v>3063470</v>
      </c>
      <c r="O133" s="20">
        <f t="shared" si="23"/>
        <v>1107817</v>
      </c>
      <c r="P133" s="20">
        <f t="shared" si="23"/>
        <v>2214957</v>
      </c>
      <c r="Q133" s="20">
        <f t="shared" si="23"/>
        <v>120311</v>
      </c>
      <c r="R133" s="20">
        <f t="shared" si="23"/>
        <v>2293374</v>
      </c>
      <c r="S133" s="20">
        <f t="shared" si="23"/>
        <v>9737</v>
      </c>
    </row>
    <row r="134" spans="2:19" s="26" customFormat="1" ht="10.5" customHeight="1">
      <c r="B134" s="25"/>
      <c r="C134" s="34" t="s">
        <v>116</v>
      </c>
      <c r="D134" s="36"/>
      <c r="F134" s="11">
        <f>SUM(G134:S134)</f>
        <v>6057949</v>
      </c>
      <c r="G134" s="18">
        <v>73586</v>
      </c>
      <c r="H134" s="18">
        <v>772304</v>
      </c>
      <c r="I134" s="18">
        <v>712897</v>
      </c>
      <c r="J134" s="18">
        <v>426338</v>
      </c>
      <c r="K134" s="18">
        <v>93238</v>
      </c>
      <c r="L134" s="18">
        <v>1035119</v>
      </c>
      <c r="M134" s="18">
        <v>56558</v>
      </c>
      <c r="N134" s="18">
        <v>1127716</v>
      </c>
      <c r="O134" s="18">
        <v>241203</v>
      </c>
      <c r="P134" s="18">
        <v>902333</v>
      </c>
      <c r="Q134" s="18">
        <v>36337</v>
      </c>
      <c r="R134" s="18">
        <v>580320</v>
      </c>
      <c r="S134" s="18" t="s">
        <v>143</v>
      </c>
    </row>
    <row r="135" spans="2:19" ht="10.5" customHeight="1">
      <c r="B135" s="25"/>
      <c r="C135" s="34" t="s">
        <v>117</v>
      </c>
      <c r="D135" s="35"/>
      <c r="F135" s="11">
        <f>SUM(G135:S135)</f>
        <v>2854795</v>
      </c>
      <c r="G135" s="18">
        <v>65784</v>
      </c>
      <c r="H135" s="18">
        <v>415180</v>
      </c>
      <c r="I135" s="18">
        <v>367609</v>
      </c>
      <c r="J135" s="18">
        <v>284975</v>
      </c>
      <c r="K135" s="18">
        <v>26</v>
      </c>
      <c r="L135" s="18">
        <v>631906</v>
      </c>
      <c r="M135" s="18">
        <v>186425</v>
      </c>
      <c r="N135" s="18">
        <v>205617</v>
      </c>
      <c r="O135" s="18">
        <v>142139</v>
      </c>
      <c r="P135" s="18">
        <v>230453</v>
      </c>
      <c r="Q135" s="18">
        <v>10676</v>
      </c>
      <c r="R135" s="18">
        <v>314005</v>
      </c>
      <c r="S135" s="18" t="s">
        <v>143</v>
      </c>
    </row>
    <row r="136" spans="2:19" ht="10.5" customHeight="1">
      <c r="B136" s="25"/>
      <c r="C136" s="34" t="s">
        <v>118</v>
      </c>
      <c r="D136" s="35"/>
      <c r="F136" s="11">
        <f>SUM(G136:S136)</f>
        <v>6454853</v>
      </c>
      <c r="G136" s="18">
        <v>99777</v>
      </c>
      <c r="H136" s="18">
        <v>1280515</v>
      </c>
      <c r="I136" s="18">
        <v>921008</v>
      </c>
      <c r="J136" s="18">
        <v>616845</v>
      </c>
      <c r="K136" s="18">
        <v>67163</v>
      </c>
      <c r="L136" s="18">
        <v>673073</v>
      </c>
      <c r="M136" s="18">
        <v>255409</v>
      </c>
      <c r="N136" s="18">
        <v>1013116</v>
      </c>
      <c r="O136" s="18">
        <v>436978</v>
      </c>
      <c r="P136" s="18">
        <v>487301</v>
      </c>
      <c r="Q136" s="18">
        <v>43948</v>
      </c>
      <c r="R136" s="18">
        <v>559720</v>
      </c>
      <c r="S136" s="18" t="s">
        <v>143</v>
      </c>
    </row>
    <row r="137" spans="2:19" ht="10.5" customHeight="1">
      <c r="B137" s="25"/>
      <c r="C137" s="34" t="s">
        <v>119</v>
      </c>
      <c r="D137" s="35"/>
      <c r="F137" s="11">
        <f>SUM(G137:S137)</f>
        <v>4442555</v>
      </c>
      <c r="G137" s="18">
        <v>65417</v>
      </c>
      <c r="H137" s="18">
        <v>798874</v>
      </c>
      <c r="I137" s="18">
        <v>718329</v>
      </c>
      <c r="J137" s="18">
        <v>398576</v>
      </c>
      <c r="K137" s="18" t="s">
        <v>19</v>
      </c>
      <c r="L137" s="18">
        <v>712735</v>
      </c>
      <c r="M137" s="18">
        <v>32760</v>
      </c>
      <c r="N137" s="18">
        <v>454112</v>
      </c>
      <c r="O137" s="18">
        <v>229909</v>
      </c>
      <c r="P137" s="18">
        <v>469793</v>
      </c>
      <c r="Q137" s="18">
        <v>19043</v>
      </c>
      <c r="R137" s="18">
        <v>533270</v>
      </c>
      <c r="S137" s="18">
        <v>9737</v>
      </c>
    </row>
    <row r="138" spans="2:19" ht="10.5" customHeight="1">
      <c r="B138" s="25"/>
      <c r="C138" s="34" t="s">
        <v>120</v>
      </c>
      <c r="D138" s="35"/>
      <c r="F138" s="11">
        <f>SUM(G138:S138)</f>
        <v>1810306</v>
      </c>
      <c r="G138" s="18">
        <v>32332</v>
      </c>
      <c r="H138" s="18">
        <v>301065</v>
      </c>
      <c r="I138" s="18">
        <v>160015</v>
      </c>
      <c r="J138" s="18">
        <v>122238</v>
      </c>
      <c r="K138" s="18">
        <v>10</v>
      </c>
      <c r="L138" s="18">
        <v>422271</v>
      </c>
      <c r="M138" s="18">
        <v>10435</v>
      </c>
      <c r="N138" s="18">
        <v>262909</v>
      </c>
      <c r="O138" s="18">
        <v>57588</v>
      </c>
      <c r="P138" s="18">
        <v>125077</v>
      </c>
      <c r="Q138" s="18">
        <v>10307</v>
      </c>
      <c r="R138" s="18">
        <v>306059</v>
      </c>
      <c r="S138" s="18" t="s">
        <v>19</v>
      </c>
    </row>
    <row r="139" spans="2:19" ht="9" customHeight="1">
      <c r="B139" s="25"/>
      <c r="C139" s="25"/>
      <c r="F139" s="11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  <row r="140" spans="2:19" s="13" customFormat="1" ht="10.5" customHeight="1">
      <c r="B140" s="32" t="s">
        <v>121</v>
      </c>
      <c r="C140" s="32"/>
      <c r="D140" s="33"/>
      <c r="F140" s="14">
        <f>SUM(F141:F148)</f>
        <v>24828799</v>
      </c>
      <c r="G140" s="20">
        <f aca="true" t="shared" si="24" ref="G140:R140">SUM(G141:G148)</f>
        <v>298613</v>
      </c>
      <c r="H140" s="20">
        <f t="shared" si="24"/>
        <v>4539768</v>
      </c>
      <c r="I140" s="20">
        <f t="shared" si="24"/>
        <v>2741544</v>
      </c>
      <c r="J140" s="20">
        <f t="shared" si="24"/>
        <v>1373700</v>
      </c>
      <c r="K140" s="20">
        <f t="shared" si="24"/>
        <v>25945</v>
      </c>
      <c r="L140" s="20">
        <f t="shared" si="24"/>
        <v>4460433</v>
      </c>
      <c r="M140" s="20">
        <f t="shared" si="24"/>
        <v>1598538</v>
      </c>
      <c r="N140" s="20">
        <f t="shared" si="24"/>
        <v>3808233</v>
      </c>
      <c r="O140" s="20">
        <f t="shared" si="24"/>
        <v>419407</v>
      </c>
      <c r="P140" s="20">
        <f t="shared" si="24"/>
        <v>2503531</v>
      </c>
      <c r="Q140" s="20">
        <f t="shared" si="24"/>
        <v>215146</v>
      </c>
      <c r="R140" s="20">
        <f t="shared" si="24"/>
        <v>2843941</v>
      </c>
      <c r="S140" s="20" t="s">
        <v>19</v>
      </c>
    </row>
    <row r="141" spans="2:19" s="26" customFormat="1" ht="10.5" customHeight="1">
      <c r="B141" s="25"/>
      <c r="C141" s="34" t="s">
        <v>122</v>
      </c>
      <c r="D141" s="36"/>
      <c r="F141" s="11">
        <f>SUM(G141:S141)</f>
        <v>5521025</v>
      </c>
      <c r="G141" s="18">
        <v>41081</v>
      </c>
      <c r="H141" s="18">
        <v>1567599</v>
      </c>
      <c r="I141" s="18">
        <v>384380</v>
      </c>
      <c r="J141" s="18">
        <v>167877</v>
      </c>
      <c r="K141" s="18">
        <v>3386</v>
      </c>
      <c r="L141" s="18">
        <v>1234175</v>
      </c>
      <c r="M141" s="18">
        <v>321796</v>
      </c>
      <c r="N141" s="18">
        <v>886225</v>
      </c>
      <c r="O141" s="18">
        <v>67018</v>
      </c>
      <c r="P141" s="18">
        <v>268485</v>
      </c>
      <c r="Q141" s="18">
        <v>97893</v>
      </c>
      <c r="R141" s="18">
        <v>481110</v>
      </c>
      <c r="S141" s="18" t="s">
        <v>19</v>
      </c>
    </row>
    <row r="142" spans="2:19" ht="10.5" customHeight="1">
      <c r="B142" s="25"/>
      <c r="C142" s="34" t="s">
        <v>123</v>
      </c>
      <c r="D142" s="35"/>
      <c r="F142" s="11">
        <f aca="true" t="shared" si="25" ref="F142:F148">SUM(G142:S142)</f>
        <v>3253893</v>
      </c>
      <c r="G142" s="18">
        <v>45642</v>
      </c>
      <c r="H142" s="18">
        <v>372386</v>
      </c>
      <c r="I142" s="18">
        <v>426169</v>
      </c>
      <c r="J142" s="18">
        <v>221814</v>
      </c>
      <c r="K142" s="18">
        <v>23</v>
      </c>
      <c r="L142" s="18">
        <v>785327</v>
      </c>
      <c r="M142" s="18">
        <v>89916</v>
      </c>
      <c r="N142" s="18">
        <v>513078</v>
      </c>
      <c r="O142" s="18">
        <v>44062</v>
      </c>
      <c r="P142" s="18">
        <v>321275</v>
      </c>
      <c r="Q142" s="18">
        <v>6060</v>
      </c>
      <c r="R142" s="18">
        <v>428141</v>
      </c>
      <c r="S142" s="18" t="s">
        <v>19</v>
      </c>
    </row>
    <row r="143" spans="2:19" ht="10.5" customHeight="1">
      <c r="B143" s="25"/>
      <c r="C143" s="34" t="s">
        <v>124</v>
      </c>
      <c r="D143" s="35"/>
      <c r="F143" s="11">
        <f t="shared" si="25"/>
        <v>2434699</v>
      </c>
      <c r="G143" s="18">
        <v>35794</v>
      </c>
      <c r="H143" s="18">
        <v>739829</v>
      </c>
      <c r="I143" s="18">
        <v>168652</v>
      </c>
      <c r="J143" s="18">
        <v>176328</v>
      </c>
      <c r="K143" s="18" t="s">
        <v>19</v>
      </c>
      <c r="L143" s="18">
        <v>281990</v>
      </c>
      <c r="M143" s="18">
        <v>118538</v>
      </c>
      <c r="N143" s="18">
        <v>374895</v>
      </c>
      <c r="O143" s="18">
        <v>28211</v>
      </c>
      <c r="P143" s="18">
        <v>197882</v>
      </c>
      <c r="Q143" s="18">
        <v>5441</v>
      </c>
      <c r="R143" s="18">
        <v>307139</v>
      </c>
      <c r="S143" s="18" t="s">
        <v>19</v>
      </c>
    </row>
    <row r="144" spans="2:19" ht="10.5" customHeight="1">
      <c r="B144" s="25"/>
      <c r="C144" s="34" t="s">
        <v>125</v>
      </c>
      <c r="D144" s="35"/>
      <c r="F144" s="11">
        <f t="shared" si="25"/>
        <v>2924975</v>
      </c>
      <c r="G144" s="18">
        <v>32859</v>
      </c>
      <c r="H144" s="18">
        <v>666272</v>
      </c>
      <c r="I144" s="18">
        <v>214692</v>
      </c>
      <c r="J144" s="18">
        <v>139573</v>
      </c>
      <c r="K144" s="18">
        <v>22536</v>
      </c>
      <c r="L144" s="18">
        <v>268716</v>
      </c>
      <c r="M144" s="18">
        <v>414693</v>
      </c>
      <c r="N144" s="18">
        <v>395791</v>
      </c>
      <c r="O144" s="18">
        <v>66681</v>
      </c>
      <c r="P144" s="18">
        <v>417342</v>
      </c>
      <c r="Q144" s="18">
        <v>21746</v>
      </c>
      <c r="R144" s="18">
        <v>264074</v>
      </c>
      <c r="S144" s="18" t="s">
        <v>19</v>
      </c>
    </row>
    <row r="145" spans="2:19" ht="10.5" customHeight="1">
      <c r="B145" s="25"/>
      <c r="C145" s="34" t="s">
        <v>126</v>
      </c>
      <c r="D145" s="35"/>
      <c r="F145" s="11">
        <f t="shared" si="25"/>
        <v>2550497</v>
      </c>
      <c r="G145" s="18">
        <v>35684</v>
      </c>
      <c r="H145" s="18">
        <v>243333</v>
      </c>
      <c r="I145" s="18">
        <v>189158</v>
      </c>
      <c r="J145" s="18">
        <v>118284</v>
      </c>
      <c r="K145" s="18" t="s">
        <v>19</v>
      </c>
      <c r="L145" s="18">
        <v>440060</v>
      </c>
      <c r="M145" s="18">
        <v>337652</v>
      </c>
      <c r="N145" s="18">
        <v>458638</v>
      </c>
      <c r="O145" s="18">
        <v>46102</v>
      </c>
      <c r="P145" s="18">
        <v>443721</v>
      </c>
      <c r="Q145" s="18">
        <v>9031</v>
      </c>
      <c r="R145" s="18">
        <v>228834</v>
      </c>
      <c r="S145" s="18" t="s">
        <v>19</v>
      </c>
    </row>
    <row r="146" spans="2:19" ht="10.5" customHeight="1">
      <c r="B146" s="25"/>
      <c r="C146" s="34" t="s">
        <v>127</v>
      </c>
      <c r="D146" s="35"/>
      <c r="F146" s="11">
        <f t="shared" si="25"/>
        <v>3558831</v>
      </c>
      <c r="G146" s="18">
        <v>38983</v>
      </c>
      <c r="H146" s="18">
        <v>438320</v>
      </c>
      <c r="I146" s="18">
        <v>938568</v>
      </c>
      <c r="J146" s="18">
        <v>264718</v>
      </c>
      <c r="K146" s="18" t="s">
        <v>19</v>
      </c>
      <c r="L146" s="18">
        <v>632601</v>
      </c>
      <c r="M146" s="18">
        <v>76530</v>
      </c>
      <c r="N146" s="18">
        <v>418846</v>
      </c>
      <c r="O146" s="18">
        <v>79505</v>
      </c>
      <c r="P146" s="18">
        <v>323060</v>
      </c>
      <c r="Q146" s="18">
        <v>14975</v>
      </c>
      <c r="R146" s="18">
        <v>332725</v>
      </c>
      <c r="S146" s="18" t="s">
        <v>19</v>
      </c>
    </row>
    <row r="147" spans="2:19" ht="10.5" customHeight="1">
      <c r="B147" s="25"/>
      <c r="C147" s="34" t="s">
        <v>128</v>
      </c>
      <c r="D147" s="35"/>
      <c r="F147" s="11">
        <f t="shared" si="25"/>
        <v>2626112</v>
      </c>
      <c r="G147" s="18">
        <v>33921</v>
      </c>
      <c r="H147" s="18">
        <v>263881</v>
      </c>
      <c r="I147" s="18">
        <v>273006</v>
      </c>
      <c r="J147" s="18">
        <v>192979</v>
      </c>
      <c r="K147" s="18" t="s">
        <v>19</v>
      </c>
      <c r="L147" s="18">
        <v>513459</v>
      </c>
      <c r="M147" s="18">
        <v>58145</v>
      </c>
      <c r="N147" s="18">
        <v>288597</v>
      </c>
      <c r="O147" s="18">
        <v>55308</v>
      </c>
      <c r="P147" s="18">
        <v>384360</v>
      </c>
      <c r="Q147" s="18">
        <v>57972</v>
      </c>
      <c r="R147" s="18">
        <v>504484</v>
      </c>
      <c r="S147" s="18" t="s">
        <v>19</v>
      </c>
    </row>
    <row r="148" spans="2:19" ht="10.5" customHeight="1">
      <c r="B148" s="25"/>
      <c r="C148" s="34" t="s">
        <v>129</v>
      </c>
      <c r="D148" s="35"/>
      <c r="F148" s="11">
        <f t="shared" si="25"/>
        <v>1958767</v>
      </c>
      <c r="G148" s="18">
        <v>34649</v>
      </c>
      <c r="H148" s="18">
        <v>248148</v>
      </c>
      <c r="I148" s="18">
        <v>146919</v>
      </c>
      <c r="J148" s="18">
        <v>92127</v>
      </c>
      <c r="K148" s="18" t="s">
        <v>19</v>
      </c>
      <c r="L148" s="18">
        <v>304105</v>
      </c>
      <c r="M148" s="18">
        <v>181268</v>
      </c>
      <c r="N148" s="18">
        <v>472163</v>
      </c>
      <c r="O148" s="18">
        <v>32520</v>
      </c>
      <c r="P148" s="18">
        <v>147406</v>
      </c>
      <c r="Q148" s="18">
        <v>2028</v>
      </c>
      <c r="R148" s="18">
        <v>297434</v>
      </c>
      <c r="S148" s="18" t="s">
        <v>19</v>
      </c>
    </row>
    <row r="149" spans="2:19" ht="9" customHeight="1">
      <c r="B149" s="25"/>
      <c r="C149" s="25"/>
      <c r="F149" s="11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2:19" s="13" customFormat="1" ht="10.5" customHeight="1">
      <c r="B150" s="32" t="s">
        <v>130</v>
      </c>
      <c r="C150" s="32"/>
      <c r="D150" s="33"/>
      <c r="F150" s="14">
        <f>SUM(F151:F156)</f>
        <v>26584762</v>
      </c>
      <c r="G150" s="20">
        <f aca="true" t="shared" si="26" ref="G150:S150">SUM(G151:G156)</f>
        <v>348031</v>
      </c>
      <c r="H150" s="20">
        <f t="shared" si="26"/>
        <v>3003979</v>
      </c>
      <c r="I150" s="20">
        <f t="shared" si="26"/>
        <v>3242590</v>
      </c>
      <c r="J150" s="20">
        <f t="shared" si="26"/>
        <v>1809629</v>
      </c>
      <c r="K150" s="20">
        <f t="shared" si="26"/>
        <v>58720</v>
      </c>
      <c r="L150" s="20">
        <f t="shared" si="26"/>
        <v>4486132</v>
      </c>
      <c r="M150" s="20">
        <f t="shared" si="26"/>
        <v>1653090</v>
      </c>
      <c r="N150" s="20">
        <f t="shared" si="26"/>
        <v>5094960</v>
      </c>
      <c r="O150" s="20">
        <f t="shared" si="26"/>
        <v>1162236</v>
      </c>
      <c r="P150" s="20">
        <f t="shared" si="26"/>
        <v>2021511</v>
      </c>
      <c r="Q150" s="20">
        <f t="shared" si="26"/>
        <v>65102</v>
      </c>
      <c r="R150" s="20">
        <f t="shared" si="26"/>
        <v>3614983</v>
      </c>
      <c r="S150" s="20">
        <f t="shared" si="26"/>
        <v>23799</v>
      </c>
    </row>
    <row r="151" spans="2:19" s="26" customFormat="1" ht="10.5" customHeight="1">
      <c r="B151" s="25"/>
      <c r="C151" s="34" t="s">
        <v>131</v>
      </c>
      <c r="D151" s="36"/>
      <c r="F151" s="11">
        <f aca="true" t="shared" si="27" ref="F151:F156">SUM(G151:S151)</f>
        <v>6840220</v>
      </c>
      <c r="G151" s="18">
        <v>87893</v>
      </c>
      <c r="H151" s="18">
        <v>582506</v>
      </c>
      <c r="I151" s="18">
        <v>976517</v>
      </c>
      <c r="J151" s="18">
        <v>535940</v>
      </c>
      <c r="K151" s="18">
        <v>6315</v>
      </c>
      <c r="L151" s="18">
        <v>1200409</v>
      </c>
      <c r="M151" s="18">
        <v>178397</v>
      </c>
      <c r="N151" s="18">
        <v>1276526</v>
      </c>
      <c r="O151" s="18">
        <v>279382</v>
      </c>
      <c r="P151" s="18">
        <v>528978</v>
      </c>
      <c r="Q151" s="18">
        <v>3677</v>
      </c>
      <c r="R151" s="18">
        <v>1175198</v>
      </c>
      <c r="S151" s="18">
        <v>8482</v>
      </c>
    </row>
    <row r="152" spans="2:19" ht="10.5" customHeight="1">
      <c r="B152" s="25"/>
      <c r="C152" s="34" t="s">
        <v>132</v>
      </c>
      <c r="D152" s="35"/>
      <c r="F152" s="11">
        <f t="shared" si="27"/>
        <v>4718220</v>
      </c>
      <c r="G152" s="18">
        <v>62196</v>
      </c>
      <c r="H152" s="18">
        <v>611242</v>
      </c>
      <c r="I152" s="18">
        <v>650188</v>
      </c>
      <c r="J152" s="18">
        <v>227436</v>
      </c>
      <c r="K152" s="18">
        <v>9657</v>
      </c>
      <c r="L152" s="18">
        <v>1216384</v>
      </c>
      <c r="M152" s="18">
        <v>70682</v>
      </c>
      <c r="N152" s="18">
        <v>777784</v>
      </c>
      <c r="O152" s="18">
        <v>211052</v>
      </c>
      <c r="P152" s="18">
        <v>327581</v>
      </c>
      <c r="Q152" s="18">
        <v>15579</v>
      </c>
      <c r="R152" s="18">
        <v>523122</v>
      </c>
      <c r="S152" s="18">
        <v>15317</v>
      </c>
    </row>
    <row r="153" spans="2:19" ht="10.5" customHeight="1">
      <c r="B153" s="25"/>
      <c r="C153" s="34" t="s">
        <v>133</v>
      </c>
      <c r="D153" s="35"/>
      <c r="F153" s="11">
        <f t="shared" si="27"/>
        <v>2069417</v>
      </c>
      <c r="G153" s="18">
        <v>28006</v>
      </c>
      <c r="H153" s="18">
        <v>345392</v>
      </c>
      <c r="I153" s="18">
        <v>127385</v>
      </c>
      <c r="J153" s="18">
        <v>128739</v>
      </c>
      <c r="K153" s="18">
        <v>174</v>
      </c>
      <c r="L153" s="18">
        <v>459117</v>
      </c>
      <c r="M153" s="18">
        <v>158663</v>
      </c>
      <c r="N153" s="18">
        <v>254699</v>
      </c>
      <c r="O153" s="18">
        <v>32846</v>
      </c>
      <c r="P153" s="18">
        <v>168593</v>
      </c>
      <c r="Q153" s="18">
        <v>8015</v>
      </c>
      <c r="R153" s="18">
        <v>357788</v>
      </c>
      <c r="S153" s="18" t="s">
        <v>19</v>
      </c>
    </row>
    <row r="154" spans="2:19" ht="10.5" customHeight="1">
      <c r="B154" s="25"/>
      <c r="C154" s="34" t="s">
        <v>134</v>
      </c>
      <c r="D154" s="35"/>
      <c r="F154" s="11">
        <f t="shared" si="27"/>
        <v>1941378</v>
      </c>
      <c r="G154" s="18">
        <v>26376</v>
      </c>
      <c r="H154" s="18">
        <v>359228</v>
      </c>
      <c r="I154" s="18">
        <v>148216</v>
      </c>
      <c r="J154" s="18">
        <v>116341</v>
      </c>
      <c r="K154" s="18">
        <v>57</v>
      </c>
      <c r="L154" s="18">
        <v>362521</v>
      </c>
      <c r="M154" s="18">
        <v>221790</v>
      </c>
      <c r="N154" s="18">
        <v>238888</v>
      </c>
      <c r="O154" s="18">
        <v>35915</v>
      </c>
      <c r="P154" s="18">
        <v>139929</v>
      </c>
      <c r="Q154" s="18">
        <v>26166</v>
      </c>
      <c r="R154" s="18">
        <v>265951</v>
      </c>
      <c r="S154" s="18" t="s">
        <v>19</v>
      </c>
    </row>
    <row r="155" spans="2:19" ht="10.5" customHeight="1">
      <c r="B155" s="25"/>
      <c r="C155" s="34" t="s">
        <v>135</v>
      </c>
      <c r="D155" s="35"/>
      <c r="F155" s="11">
        <f t="shared" si="27"/>
        <v>7392690</v>
      </c>
      <c r="G155" s="18">
        <v>93343</v>
      </c>
      <c r="H155" s="18">
        <v>697224</v>
      </c>
      <c r="I155" s="18">
        <v>1002068</v>
      </c>
      <c r="J155" s="18">
        <v>609723</v>
      </c>
      <c r="K155" s="18">
        <v>42517</v>
      </c>
      <c r="L155" s="18">
        <v>1015413</v>
      </c>
      <c r="M155" s="18">
        <v>593568</v>
      </c>
      <c r="N155" s="18">
        <v>1721730</v>
      </c>
      <c r="O155" s="18">
        <v>410244</v>
      </c>
      <c r="P155" s="18">
        <v>592297</v>
      </c>
      <c r="Q155" s="18">
        <v>7434</v>
      </c>
      <c r="R155" s="18">
        <v>607129</v>
      </c>
      <c r="S155" s="18" t="s">
        <v>19</v>
      </c>
    </row>
    <row r="156" spans="2:19" ht="10.5" customHeight="1">
      <c r="B156" s="25"/>
      <c r="C156" s="34" t="s">
        <v>136</v>
      </c>
      <c r="D156" s="35"/>
      <c r="F156" s="11">
        <f t="shared" si="27"/>
        <v>3622837</v>
      </c>
      <c r="G156" s="12">
        <v>50217</v>
      </c>
      <c r="H156" s="12">
        <v>408387</v>
      </c>
      <c r="I156" s="12">
        <v>338216</v>
      </c>
      <c r="J156" s="12">
        <v>191450</v>
      </c>
      <c r="K156" s="12" t="s">
        <v>19</v>
      </c>
      <c r="L156" s="12">
        <v>232288</v>
      </c>
      <c r="M156" s="12">
        <v>429990</v>
      </c>
      <c r="N156" s="12">
        <v>825333</v>
      </c>
      <c r="O156" s="12">
        <v>192797</v>
      </c>
      <c r="P156" s="12">
        <v>264133</v>
      </c>
      <c r="Q156" s="12">
        <v>4231</v>
      </c>
      <c r="R156" s="12">
        <v>685795</v>
      </c>
      <c r="S156" s="12" t="s">
        <v>19</v>
      </c>
    </row>
    <row r="157" ht="6" customHeight="1" thickBot="1">
      <c r="F157" s="22"/>
    </row>
    <row r="158" spans="1:19" ht="13.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</sheetData>
  <mergeCells count="125">
    <mergeCell ref="C148:D148"/>
    <mergeCell ref="B150:D150"/>
    <mergeCell ref="C151:D151"/>
    <mergeCell ref="C156:D156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B140:D140"/>
    <mergeCell ref="C141:D141"/>
    <mergeCell ref="C142:D142"/>
    <mergeCell ref="C143:D143"/>
    <mergeCell ref="C135:D135"/>
    <mergeCell ref="C136:D136"/>
    <mergeCell ref="C137:D137"/>
    <mergeCell ref="C138:D138"/>
    <mergeCell ref="C130:D130"/>
    <mergeCell ref="C131:D131"/>
    <mergeCell ref="B133:D133"/>
    <mergeCell ref="C134:D134"/>
    <mergeCell ref="C126:D126"/>
    <mergeCell ref="C127:D127"/>
    <mergeCell ref="C128:D128"/>
    <mergeCell ref="C129:D129"/>
    <mergeCell ref="C122:D122"/>
    <mergeCell ref="C123:D123"/>
    <mergeCell ref="C124:D124"/>
    <mergeCell ref="C125:D125"/>
    <mergeCell ref="B117:D117"/>
    <mergeCell ref="C118:D118"/>
    <mergeCell ref="B120:D120"/>
    <mergeCell ref="C121:D121"/>
    <mergeCell ref="C111:D111"/>
    <mergeCell ref="B113:D113"/>
    <mergeCell ref="C114:D114"/>
    <mergeCell ref="C115:D115"/>
    <mergeCell ref="C107:D107"/>
    <mergeCell ref="C108:D108"/>
    <mergeCell ref="C109:D109"/>
    <mergeCell ref="C110:D110"/>
    <mergeCell ref="C102:D102"/>
    <mergeCell ref="B104:D104"/>
    <mergeCell ref="C105:D105"/>
    <mergeCell ref="C106:D106"/>
    <mergeCell ref="C98:D98"/>
    <mergeCell ref="C99:D99"/>
    <mergeCell ref="C100:D100"/>
    <mergeCell ref="C101:D101"/>
    <mergeCell ref="C93:D93"/>
    <mergeCell ref="B95:D95"/>
    <mergeCell ref="C96:D96"/>
    <mergeCell ref="C97:D97"/>
    <mergeCell ref="C89:D89"/>
    <mergeCell ref="C90:D90"/>
    <mergeCell ref="C91:D91"/>
    <mergeCell ref="C92:D92"/>
    <mergeCell ref="C78:D78"/>
    <mergeCell ref="C79:D79"/>
    <mergeCell ref="A86:E86"/>
    <mergeCell ref="B88:D88"/>
    <mergeCell ref="C73:D73"/>
    <mergeCell ref="C74:D74"/>
    <mergeCell ref="B76:D76"/>
    <mergeCell ref="C77:D77"/>
    <mergeCell ref="C69:D69"/>
    <mergeCell ref="C70:D70"/>
    <mergeCell ref="C71:D71"/>
    <mergeCell ref="C72:D72"/>
    <mergeCell ref="C64:D64"/>
    <mergeCell ref="C65:D65"/>
    <mergeCell ref="B67:D67"/>
    <mergeCell ref="C68:D68"/>
    <mergeCell ref="C60:D60"/>
    <mergeCell ref="C61:D61"/>
    <mergeCell ref="C62:D62"/>
    <mergeCell ref="C63:D63"/>
    <mergeCell ref="C55:D55"/>
    <mergeCell ref="B57:D57"/>
    <mergeCell ref="C58:D58"/>
    <mergeCell ref="C59:D59"/>
    <mergeCell ref="B51:D51"/>
    <mergeCell ref="C52:D52"/>
    <mergeCell ref="C53:D53"/>
    <mergeCell ref="C54:D54"/>
    <mergeCell ref="C45:D45"/>
    <mergeCell ref="B47:D47"/>
    <mergeCell ref="C48:D48"/>
    <mergeCell ref="C49:D49"/>
    <mergeCell ref="C40:D40"/>
    <mergeCell ref="C41:D41"/>
    <mergeCell ref="B43:D43"/>
    <mergeCell ref="C44:D44"/>
    <mergeCell ref="C35:D35"/>
    <mergeCell ref="C36:D36"/>
    <mergeCell ref="B38:D38"/>
    <mergeCell ref="C39:D39"/>
    <mergeCell ref="C30:D30"/>
    <mergeCell ref="B32:D32"/>
    <mergeCell ref="C33:D33"/>
    <mergeCell ref="C34:D34"/>
    <mergeCell ref="C26:D26"/>
    <mergeCell ref="C27:D27"/>
    <mergeCell ref="C28:D28"/>
    <mergeCell ref="C29:D29"/>
    <mergeCell ref="C22:D22"/>
    <mergeCell ref="C23:D23"/>
    <mergeCell ref="C24:D24"/>
    <mergeCell ref="C25:D25"/>
    <mergeCell ref="C18:D18"/>
    <mergeCell ref="C19:D19"/>
    <mergeCell ref="C20:D20"/>
    <mergeCell ref="C21:D21"/>
    <mergeCell ref="B11:C11"/>
    <mergeCell ref="B13:D13"/>
    <mergeCell ref="B15:D15"/>
    <mergeCell ref="C17:D17"/>
    <mergeCell ref="A5:E5"/>
    <mergeCell ref="B8:C8"/>
    <mergeCell ref="B9:C9"/>
    <mergeCell ref="B10:C10"/>
    <mergeCell ref="B7:C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2009-06-01T02:29:52Z</cp:lastPrinted>
  <dcterms:created xsi:type="dcterms:W3CDTF">2001-04-20T06:40:47Z</dcterms:created>
  <dcterms:modified xsi:type="dcterms:W3CDTF">2009-06-01T02:32:31Z</dcterms:modified>
  <cp:category/>
  <cp:version/>
  <cp:contentType/>
  <cp:contentStatus/>
</cp:coreProperties>
</file>