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0" sheetId="1" r:id="rId1"/>
  </sheets>
  <definedNames>
    <definedName name="_xlnm.Print_Area" localSheetId="0">'210'!$A$1:$Z$165</definedName>
  </definedNames>
  <calcPr fullCalcOnLoad="1"/>
</workbook>
</file>

<file path=xl/sharedStrings.xml><?xml version="1.0" encoding="utf-8"?>
<sst xmlns="http://schemas.openxmlformats.org/spreadsheetml/2006/main" count="1012" uniqueCount="137">
  <si>
    <t>　単位：m、％</t>
  </si>
  <si>
    <t>区分</t>
  </si>
  <si>
    <t>実延長</t>
  </si>
  <si>
    <t>改良</t>
  </si>
  <si>
    <t>未改良</t>
  </si>
  <si>
    <t>砂利道</t>
  </si>
  <si>
    <t>軽舗装</t>
  </si>
  <si>
    <t>橋りょう</t>
  </si>
  <si>
    <t>渡船</t>
  </si>
  <si>
    <t>トンネル</t>
  </si>
  <si>
    <t>計</t>
  </si>
  <si>
    <t>永久橋</t>
  </si>
  <si>
    <t>木橋</t>
  </si>
  <si>
    <t>延長</t>
  </si>
  <si>
    <t>率</t>
  </si>
  <si>
    <t>数</t>
  </si>
  <si>
    <t>　　９</t>
  </si>
  <si>
    <t>　　10</t>
  </si>
  <si>
    <t>-</t>
  </si>
  <si>
    <t>国道（含高速）</t>
  </si>
  <si>
    <t>一般国道</t>
  </si>
  <si>
    <t>国道19号</t>
  </si>
  <si>
    <t>国道21号</t>
  </si>
  <si>
    <t>国道22号</t>
  </si>
  <si>
    <t>国道41号</t>
  </si>
  <si>
    <t>国道156号</t>
  </si>
  <si>
    <t>国道157号</t>
  </si>
  <si>
    <t>国道158号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</si>
  <si>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</si>
  <si>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</si>
  <si>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</si>
  <si>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</si>
  <si>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</si>
  <si>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</si>
  <si>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</si>
  <si>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</si>
  <si>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</si>
  <si>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</si>
  <si>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</si>
  <si>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</si>
  <si>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</si>
  <si>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</si>
  <si>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高速道路</t>
  </si>
  <si>
    <t>名神高速道路</t>
  </si>
  <si>
    <t>中央自動車道</t>
  </si>
  <si>
    <t>東海北陸自動車道</t>
  </si>
  <si>
    <t>県道（含有料）</t>
  </si>
  <si>
    <t>　注：主要地方道内訳は抜粋である。</t>
  </si>
  <si>
    <t>主要地方道（含有料）</t>
  </si>
  <si>
    <t>岐阜南濃線</t>
  </si>
  <si>
    <t>福岡坂下線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</si>
  <si>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</si>
  <si>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</si>
  <si>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</si>
  <si>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</si>
  <si>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</si>
  <si>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</si>
  <si>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</si>
  <si>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</si>
  <si>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</si>
  <si>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</si>
  <si>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</si>
  <si>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</si>
  <si>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</si>
  <si>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</si>
  <si>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</si>
  <si>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春日井各務原線</t>
  </si>
  <si>
    <t>羽島養老線</t>
  </si>
  <si>
    <t>岐阜垂井線</t>
  </si>
  <si>
    <t>春日揖斐川線</t>
  </si>
  <si>
    <t>瑞浪上矢作線</t>
  </si>
  <si>
    <t>利賀河合線</t>
  </si>
  <si>
    <t>奈川野麦高根線</t>
  </si>
  <si>
    <t>山東本巣線</t>
  </si>
  <si>
    <t>岐阜羽島インター線</t>
  </si>
  <si>
    <t>瑞浪インター線</t>
  </si>
  <si>
    <t>大垣環状線</t>
  </si>
  <si>
    <t>白鳥板取線</t>
  </si>
  <si>
    <t>岐阜関ヶ原線</t>
  </si>
  <si>
    <t>岐阜停車場線</t>
  </si>
  <si>
    <t>南濃関ヶ原線</t>
  </si>
  <si>
    <t>大垣停車場線</t>
  </si>
  <si>
    <t>関金山線</t>
  </si>
  <si>
    <t>北野乙狩線</t>
  </si>
  <si>
    <t>美濃関停車場線</t>
  </si>
  <si>
    <t>大和美並線</t>
  </si>
  <si>
    <t>下呂白川線</t>
  </si>
  <si>
    <t>美濃加茂和良線</t>
  </si>
  <si>
    <t>可児金山線</t>
  </si>
  <si>
    <t>恵那御嵩線</t>
  </si>
  <si>
    <t>多治見恵那線</t>
  </si>
  <si>
    <t>多治見停車場線</t>
  </si>
  <si>
    <t>恵那白川線</t>
  </si>
  <si>
    <t>土岐市停車場細野線</t>
  </si>
  <si>
    <t>白川福岡線</t>
  </si>
  <si>
    <t>中津川停車場線</t>
  </si>
  <si>
    <t>恵那蛭川東白川線</t>
  </si>
  <si>
    <t>高山清見線</t>
  </si>
  <si>
    <t>高山停車場線</t>
  </si>
  <si>
    <t>神岡河合線</t>
  </si>
  <si>
    <t>国府見座線</t>
  </si>
  <si>
    <t>岐阜環状線</t>
  </si>
  <si>
    <t>岐阜大野線</t>
  </si>
  <si>
    <t>関本巣線</t>
  </si>
  <si>
    <t>美濃川辺線</t>
  </si>
  <si>
    <t>美濃洞戸線</t>
  </si>
  <si>
    <t>白鳥明宝線</t>
  </si>
  <si>
    <t>多治見白川線</t>
  </si>
  <si>
    <t>土岐可児線</t>
  </si>
  <si>
    <t>金山上之保線</t>
  </si>
  <si>
    <t>金山明宝線</t>
  </si>
  <si>
    <t>久々野朝日線</t>
  </si>
  <si>
    <t>下呂小坂線</t>
  </si>
  <si>
    <t>高山上宝線</t>
  </si>
  <si>
    <t>古川清見線</t>
  </si>
  <si>
    <t>岐阜美山線</t>
  </si>
  <si>
    <t>岐阜巣南大野線</t>
  </si>
  <si>
    <t>川島三輪線</t>
  </si>
  <si>
    <t>岐阜美濃線</t>
  </si>
  <si>
    <t>芋島鵜沼線</t>
  </si>
  <si>
    <t>大垣養老公園線</t>
  </si>
  <si>
    <t>富加七宗線</t>
  </si>
  <si>
    <t>宮萩原線</t>
  </si>
  <si>
    <t>有料道路（再掲）</t>
  </si>
  <si>
    <t>公団管理</t>
  </si>
  <si>
    <t>県公社管理</t>
  </si>
  <si>
    <t>一般県道（含有料）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</si>
  <si>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</si>
  <si>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　　８</t>
  </si>
  <si>
    <t>-</t>
  </si>
  <si>
    <t>-</t>
  </si>
  <si>
    <t>平成６年</t>
  </si>
  <si>
    <t>　　７</t>
  </si>
  <si>
    <t>　資料：県道路維持課、県道路公社、日本道路公団名古屋管理局</t>
  </si>
  <si>
    <t>高級簡易舗装</t>
  </si>
  <si>
    <t>　　115．道　 路 　  の 　現　 況</t>
  </si>
  <si>
    <t>　　115．道　 路 　  の 　現　 況 （続　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</si>
</sst>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</numFmts>
  <fonts count="17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6" fontId="5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13" fillId="0" borderId="0" xfId="0" applyFont="1" applyAlignment="1">
      <alignment horizontal="distributed"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56" fontId="7" fillId="0" borderId="0" xfId="0" applyNumberFormat="1" applyFont="1" applyAlignment="1">
      <alignment/>
    </xf>
    <xf numFmtId="0" fontId="12" fillId="0" borderId="0" xfId="0" applyFont="1" applyAlignment="1">
      <alignment horizontal="distributed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4" fontId="9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distributed" vertical="center"/>
    </xf>
    <xf numFmtId="184" fontId="5" fillId="0" borderId="4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4" fillId="0" borderId="0" xfId="0" applyFont="1" applyAlignment="1">
      <alignment horizontal="distributed"/>
    </xf>
    <xf numFmtId="0" fontId="7" fillId="0" borderId="4" xfId="0" applyNumberFormat="1" applyFont="1" applyBorder="1" applyAlignment="1">
      <alignment horizontal="distributed" vertical="center"/>
    </xf>
    <xf numFmtId="0" fontId="7" fillId="0" borderId="1" xfId="0" applyNumberFormat="1" applyFont="1" applyBorder="1" applyAlignment="1">
      <alignment horizontal="distributed" vertical="center"/>
    </xf>
    <xf numFmtId="0" fontId="7" fillId="0" borderId="8" xfId="0" applyNumberFormat="1" applyFont="1" applyBorder="1" applyAlignment="1">
      <alignment horizontal="distributed" vertical="center"/>
    </xf>
    <xf numFmtId="0" fontId="7" fillId="0" borderId="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zoomScale="130" zoomScaleNormal="130" zoomScaleSheetLayoutView="10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125" style="1" customWidth="1"/>
    <col min="5" max="5" width="0.875" style="1" customWidth="1"/>
    <col min="6" max="7" width="8.125" style="1" customWidth="1"/>
    <col min="8" max="8" width="4.50390625" style="1" customWidth="1"/>
    <col min="9" max="9" width="8.125" style="1" customWidth="1"/>
    <col min="10" max="10" width="4.50390625" style="1" customWidth="1"/>
    <col min="11" max="11" width="8.125" style="1" customWidth="1"/>
    <col min="12" max="12" width="4.50390625" style="1" customWidth="1"/>
    <col min="13" max="13" width="8.125" style="1" customWidth="1"/>
    <col min="14" max="14" width="4.50390625" style="1" customWidth="1"/>
    <col min="15" max="15" width="8.125" style="1" customWidth="1"/>
    <col min="16" max="16" width="4.50390625" style="1" customWidth="1"/>
    <col min="17" max="20" width="9.00390625" style="1" customWidth="1"/>
    <col min="21" max="21" width="5.875" style="1" customWidth="1"/>
    <col min="22" max="22" width="9.00390625" style="1" customWidth="1"/>
    <col min="23" max="23" width="5.75390625" style="1" customWidth="1"/>
    <col min="24" max="24" width="9.00390625" style="1" customWidth="1"/>
    <col min="25" max="25" width="5.75390625" style="1" customWidth="1"/>
    <col min="26" max="16384" width="9.00390625" style="1" customWidth="1"/>
  </cols>
  <sheetData>
    <row r="1" ht="21">
      <c r="K1" s="2" t="s">
        <v>127</v>
      </c>
    </row>
    <row r="2" ht="17.25">
      <c r="L2" s="3" t="s">
        <v>135</v>
      </c>
    </row>
    <row r="3" spans="1:26" ht="14.25" thickBot="1">
      <c r="A3" s="4" t="s">
        <v>0</v>
      </c>
      <c r="B3" s="5"/>
      <c r="Z3" s="6">
        <v>36251</v>
      </c>
    </row>
    <row r="4" spans="1:26" ht="15" customHeight="1" thickTop="1">
      <c r="A4" s="53" t="s">
        <v>1</v>
      </c>
      <c r="B4" s="53"/>
      <c r="C4" s="53"/>
      <c r="D4" s="53"/>
      <c r="E4" s="53"/>
      <c r="F4" s="45" t="s">
        <v>2</v>
      </c>
      <c r="G4" s="45" t="s">
        <v>3</v>
      </c>
      <c r="H4" s="53"/>
      <c r="I4" s="45" t="s">
        <v>4</v>
      </c>
      <c r="J4" s="53"/>
      <c r="K4" s="45" t="s">
        <v>5</v>
      </c>
      <c r="L4" s="53"/>
      <c r="M4" s="45" t="s">
        <v>6</v>
      </c>
      <c r="N4" s="53"/>
      <c r="O4" s="45" t="s">
        <v>134</v>
      </c>
      <c r="P4" s="46"/>
      <c r="Q4" s="48" t="s">
        <v>7</v>
      </c>
      <c r="R4" s="49"/>
      <c r="S4" s="49"/>
      <c r="T4" s="49"/>
      <c r="U4" s="49"/>
      <c r="V4" s="50"/>
      <c r="W4" s="45" t="s">
        <v>8</v>
      </c>
      <c r="X4" s="53"/>
      <c r="Y4" s="45" t="s">
        <v>9</v>
      </c>
      <c r="Z4" s="53"/>
    </row>
    <row r="5" spans="1:26" ht="7.5" customHeight="1">
      <c r="A5" s="55"/>
      <c r="B5" s="55"/>
      <c r="C5" s="55"/>
      <c r="D5" s="55"/>
      <c r="E5" s="55"/>
      <c r="F5" s="43"/>
      <c r="G5" s="44"/>
      <c r="H5" s="54"/>
      <c r="I5" s="44"/>
      <c r="J5" s="54"/>
      <c r="K5" s="44"/>
      <c r="L5" s="54"/>
      <c r="M5" s="44"/>
      <c r="N5" s="54"/>
      <c r="O5" s="44"/>
      <c r="P5" s="47"/>
      <c r="Q5" s="43" t="s">
        <v>10</v>
      </c>
      <c r="R5" s="55"/>
      <c r="S5" s="43" t="s">
        <v>11</v>
      </c>
      <c r="T5" s="55"/>
      <c r="U5" s="43" t="s">
        <v>12</v>
      </c>
      <c r="V5" s="34"/>
      <c r="W5" s="44"/>
      <c r="X5" s="54"/>
      <c r="Y5" s="44"/>
      <c r="Z5" s="54"/>
    </row>
    <row r="6" spans="1:26" ht="7.5" customHeight="1">
      <c r="A6" s="55"/>
      <c r="B6" s="55"/>
      <c r="C6" s="55"/>
      <c r="D6" s="55"/>
      <c r="E6" s="55"/>
      <c r="F6" s="43"/>
      <c r="G6" s="43" t="s">
        <v>13</v>
      </c>
      <c r="H6" s="43" t="s">
        <v>14</v>
      </c>
      <c r="I6" s="43" t="s">
        <v>13</v>
      </c>
      <c r="J6" s="43" t="s">
        <v>14</v>
      </c>
      <c r="K6" s="43" t="s">
        <v>13</v>
      </c>
      <c r="L6" s="43" t="s">
        <v>14</v>
      </c>
      <c r="M6" s="43" t="s">
        <v>13</v>
      </c>
      <c r="N6" s="43" t="s">
        <v>14</v>
      </c>
      <c r="O6" s="43" t="s">
        <v>13</v>
      </c>
      <c r="P6" s="51" t="s">
        <v>14</v>
      </c>
      <c r="Q6" s="44"/>
      <c r="R6" s="54"/>
      <c r="S6" s="44"/>
      <c r="T6" s="54"/>
      <c r="U6" s="44"/>
      <c r="V6" s="47"/>
      <c r="W6" s="43" t="s">
        <v>15</v>
      </c>
      <c r="X6" s="56" t="s">
        <v>13</v>
      </c>
      <c r="Y6" s="43" t="s">
        <v>15</v>
      </c>
      <c r="Z6" s="43" t="s">
        <v>13</v>
      </c>
    </row>
    <row r="7" spans="1:26" ht="15" customHeight="1">
      <c r="A7" s="54"/>
      <c r="B7" s="54"/>
      <c r="C7" s="54"/>
      <c r="D7" s="54"/>
      <c r="E7" s="54"/>
      <c r="F7" s="44"/>
      <c r="G7" s="44"/>
      <c r="H7" s="44"/>
      <c r="I7" s="44"/>
      <c r="J7" s="44"/>
      <c r="K7" s="44"/>
      <c r="L7" s="44"/>
      <c r="M7" s="44"/>
      <c r="N7" s="44"/>
      <c r="O7" s="44"/>
      <c r="P7" s="52"/>
      <c r="Q7" s="7" t="s">
        <v>15</v>
      </c>
      <c r="R7" s="7" t="s">
        <v>13</v>
      </c>
      <c r="S7" s="7" t="s">
        <v>15</v>
      </c>
      <c r="T7" s="7" t="s">
        <v>13</v>
      </c>
      <c r="U7" s="7" t="s">
        <v>15</v>
      </c>
      <c r="V7" s="8" t="s">
        <v>13</v>
      </c>
      <c r="W7" s="44"/>
      <c r="X7" s="52"/>
      <c r="Y7" s="44"/>
      <c r="Z7" s="44"/>
    </row>
    <row r="8" ht="6" customHeight="1">
      <c r="F8" s="9"/>
    </row>
    <row r="9" spans="2:26" ht="16.5" customHeight="1">
      <c r="B9" s="60" t="s">
        <v>131</v>
      </c>
      <c r="C9" s="60"/>
      <c r="D9" s="10">
        <v>1994</v>
      </c>
      <c r="F9" s="11">
        <v>4709518</v>
      </c>
      <c r="G9" s="12">
        <v>3522739</v>
      </c>
      <c r="H9" s="13">
        <v>74.8</v>
      </c>
      <c r="I9" s="12">
        <v>1186779</v>
      </c>
      <c r="J9" s="13">
        <v>25.2</v>
      </c>
      <c r="K9" s="12">
        <v>56023</v>
      </c>
      <c r="L9" s="13">
        <v>1.2</v>
      </c>
      <c r="M9" s="12">
        <v>342566</v>
      </c>
      <c r="N9" s="13">
        <v>7.3</v>
      </c>
      <c r="O9" s="12">
        <v>4310929</v>
      </c>
      <c r="P9" s="13">
        <v>91.5</v>
      </c>
      <c r="Q9" s="12">
        <v>4517</v>
      </c>
      <c r="R9" s="12">
        <v>126130</v>
      </c>
      <c r="S9" s="12">
        <v>4504</v>
      </c>
      <c r="T9" s="12">
        <v>126011</v>
      </c>
      <c r="U9" s="12">
        <v>13</v>
      </c>
      <c r="V9" s="12">
        <v>119</v>
      </c>
      <c r="W9" s="12">
        <v>3</v>
      </c>
      <c r="X9" s="12">
        <v>403</v>
      </c>
      <c r="Y9" s="12">
        <v>161</v>
      </c>
      <c r="Z9" s="12">
        <v>74851</v>
      </c>
    </row>
    <row r="10" spans="2:26" ht="16.5" customHeight="1">
      <c r="B10" s="59" t="s">
        <v>132</v>
      </c>
      <c r="C10" s="59"/>
      <c r="D10" s="10">
        <v>1995</v>
      </c>
      <c r="F10" s="11">
        <v>4770314</v>
      </c>
      <c r="G10" s="12">
        <v>3615512</v>
      </c>
      <c r="H10" s="13">
        <v>75.8</v>
      </c>
      <c r="I10" s="12">
        <v>1154800</v>
      </c>
      <c r="J10" s="13">
        <v>24.2</v>
      </c>
      <c r="K10" s="12">
        <v>54080</v>
      </c>
      <c r="L10" s="13">
        <v>1.1</v>
      </c>
      <c r="M10" s="12">
        <v>328050</v>
      </c>
      <c r="N10" s="13">
        <v>6.9</v>
      </c>
      <c r="O10" s="12">
        <v>4388183</v>
      </c>
      <c r="P10" s="13">
        <v>92</v>
      </c>
      <c r="Q10" s="12">
        <v>4578</v>
      </c>
      <c r="R10" s="12">
        <v>128671</v>
      </c>
      <c r="S10" s="12">
        <v>4565</v>
      </c>
      <c r="T10" s="12">
        <v>128552</v>
      </c>
      <c r="U10" s="12">
        <v>13</v>
      </c>
      <c r="V10" s="12">
        <v>119</v>
      </c>
      <c r="W10" s="12">
        <v>3</v>
      </c>
      <c r="X10" s="12">
        <v>403</v>
      </c>
      <c r="Y10" s="12">
        <v>168</v>
      </c>
      <c r="Z10" s="12">
        <v>75298</v>
      </c>
    </row>
    <row r="11" spans="2:26" ht="16.5" customHeight="1">
      <c r="B11" s="59" t="s">
        <v>128</v>
      </c>
      <c r="C11" s="59"/>
      <c r="D11" s="10">
        <v>1996</v>
      </c>
      <c r="F11" s="11">
        <v>4769945</v>
      </c>
      <c r="G11" s="12">
        <v>3651318</v>
      </c>
      <c r="H11" s="13">
        <v>76.5</v>
      </c>
      <c r="I11" s="12">
        <v>1118628</v>
      </c>
      <c r="J11" s="13">
        <v>23.5</v>
      </c>
      <c r="K11" s="12">
        <v>50550</v>
      </c>
      <c r="L11" s="13">
        <v>1.1</v>
      </c>
      <c r="M11" s="12">
        <v>303180</v>
      </c>
      <c r="N11" s="13">
        <v>6.4</v>
      </c>
      <c r="O11" s="12">
        <v>4416216</v>
      </c>
      <c r="P11" s="13">
        <v>92.6</v>
      </c>
      <c r="Q11" s="12">
        <v>4614</v>
      </c>
      <c r="R11" s="12">
        <v>131019</v>
      </c>
      <c r="S11" s="12">
        <v>4603</v>
      </c>
      <c r="T11" s="12">
        <v>130912</v>
      </c>
      <c r="U11" s="12">
        <v>11</v>
      </c>
      <c r="V11" s="12">
        <v>107</v>
      </c>
      <c r="W11" s="12">
        <v>3</v>
      </c>
      <c r="X11" s="12">
        <v>403</v>
      </c>
      <c r="Y11" s="12">
        <v>168</v>
      </c>
      <c r="Z11" s="12">
        <v>77917</v>
      </c>
    </row>
    <row r="12" spans="2:26" ht="16.5" customHeight="1">
      <c r="B12" s="59" t="s">
        <v>16</v>
      </c>
      <c r="C12" s="59"/>
      <c r="D12" s="10">
        <v>1997</v>
      </c>
      <c r="F12" s="11">
        <v>4788715</v>
      </c>
      <c r="G12" s="12">
        <v>3698394</v>
      </c>
      <c r="H12" s="13">
        <v>77.2</v>
      </c>
      <c r="I12" s="12">
        <v>1090320</v>
      </c>
      <c r="J12" s="13">
        <v>22.8</v>
      </c>
      <c r="K12" s="12">
        <v>50660</v>
      </c>
      <c r="L12" s="13">
        <v>1.1</v>
      </c>
      <c r="M12" s="12">
        <v>292289</v>
      </c>
      <c r="N12" s="13">
        <v>6.1</v>
      </c>
      <c r="O12" s="12">
        <v>4445766</v>
      </c>
      <c r="P12" s="13">
        <v>92.8</v>
      </c>
      <c r="Q12" s="12">
        <v>4681</v>
      </c>
      <c r="R12" s="12">
        <v>140521</v>
      </c>
      <c r="S12" s="12">
        <v>4670</v>
      </c>
      <c r="T12" s="12">
        <v>140414</v>
      </c>
      <c r="U12" s="12">
        <v>11</v>
      </c>
      <c r="V12" s="12">
        <v>107</v>
      </c>
      <c r="W12" s="12">
        <v>3</v>
      </c>
      <c r="X12" s="12">
        <v>403</v>
      </c>
      <c r="Y12" s="12">
        <v>174</v>
      </c>
      <c r="Z12" s="12">
        <v>75282</v>
      </c>
    </row>
    <row r="13" spans="2:26" s="15" customFormat="1" ht="16.5" customHeight="1">
      <c r="B13" s="14" t="s">
        <v>17</v>
      </c>
      <c r="C13" s="14"/>
      <c r="D13" s="10">
        <v>1998</v>
      </c>
      <c r="E13" s="1"/>
      <c r="F13" s="11">
        <v>4817358</v>
      </c>
      <c r="G13" s="12">
        <v>3765460</v>
      </c>
      <c r="H13" s="13">
        <v>78.2</v>
      </c>
      <c r="I13" s="12">
        <v>1051898</v>
      </c>
      <c r="J13" s="13">
        <v>21.8</v>
      </c>
      <c r="K13" s="12">
        <v>38746</v>
      </c>
      <c r="L13" s="13">
        <v>0.8</v>
      </c>
      <c r="M13" s="12">
        <v>173464</v>
      </c>
      <c r="N13" s="13">
        <v>3.6</v>
      </c>
      <c r="O13" s="12">
        <v>4605148</v>
      </c>
      <c r="P13" s="13">
        <v>95.6</v>
      </c>
      <c r="Q13" s="12">
        <v>4748</v>
      </c>
      <c r="R13" s="12">
        <v>145458</v>
      </c>
      <c r="S13" s="12">
        <v>4737</v>
      </c>
      <c r="T13" s="12">
        <v>145351</v>
      </c>
      <c r="U13" s="12">
        <v>11</v>
      </c>
      <c r="V13" s="12">
        <v>107</v>
      </c>
      <c r="W13" s="12">
        <v>3</v>
      </c>
      <c r="X13" s="12">
        <v>403</v>
      </c>
      <c r="Y13" s="12">
        <v>179</v>
      </c>
      <c r="Z13" s="12">
        <v>79868</v>
      </c>
    </row>
    <row r="14" spans="6:26" ht="16.5" customHeight="1">
      <c r="F14" s="11"/>
      <c r="G14" s="12"/>
      <c r="H14" s="12"/>
      <c r="I14" s="12"/>
      <c r="J14" s="13"/>
      <c r="K14" s="12"/>
      <c r="L14" s="13"/>
      <c r="M14" s="12"/>
      <c r="N14" s="13"/>
      <c r="O14" s="12"/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s="15" customFormat="1" ht="16.5" customHeight="1">
      <c r="B15" s="39" t="s">
        <v>19</v>
      </c>
      <c r="C15" s="39"/>
      <c r="D15" s="39"/>
      <c r="F15" s="16">
        <v>1674224</v>
      </c>
      <c r="G15" s="19">
        <v>1465315</v>
      </c>
      <c r="H15" s="20">
        <v>87.5</v>
      </c>
      <c r="I15" s="19">
        <v>208909</v>
      </c>
      <c r="J15" s="20">
        <v>12.5</v>
      </c>
      <c r="K15" s="19">
        <v>8539</v>
      </c>
      <c r="L15" s="20">
        <f>(K15/$F$15)*100</f>
        <v>0.5100273320654822</v>
      </c>
      <c r="M15" s="19">
        <v>50817</v>
      </c>
      <c r="N15" s="20">
        <v>3</v>
      </c>
      <c r="O15" s="19">
        <v>1614868</v>
      </c>
      <c r="P15" s="20">
        <v>96.5</v>
      </c>
      <c r="Q15" s="19">
        <v>1778</v>
      </c>
      <c r="R15" s="19">
        <v>75839</v>
      </c>
      <c r="S15" s="19">
        <v>1778</v>
      </c>
      <c r="T15" s="19">
        <v>75839</v>
      </c>
      <c r="U15" s="19" t="s">
        <v>18</v>
      </c>
      <c r="V15" s="19" t="s">
        <v>18</v>
      </c>
      <c r="W15" s="19" t="s">
        <v>18</v>
      </c>
      <c r="X15" s="19" t="s">
        <v>18</v>
      </c>
      <c r="Y15" s="19">
        <v>128</v>
      </c>
      <c r="Z15" s="19">
        <v>67514</v>
      </c>
    </row>
    <row r="16" spans="2:26" ht="16.5" customHeight="1">
      <c r="B16" s="21"/>
      <c r="C16" s="21"/>
      <c r="D16" s="21"/>
      <c r="F16" s="11"/>
      <c r="G16" s="12"/>
      <c r="H16" s="12"/>
      <c r="I16" s="12"/>
      <c r="J16" s="13"/>
      <c r="K16" s="12"/>
      <c r="L16" s="13"/>
      <c r="M16" s="12"/>
      <c r="N16" s="13"/>
      <c r="O16" s="12"/>
      <c r="P16" s="13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s="15" customFormat="1" ht="16.5" customHeight="1">
      <c r="B17" s="39" t="s">
        <v>20</v>
      </c>
      <c r="C17" s="39"/>
      <c r="D17" s="39"/>
      <c r="F17" s="16">
        <v>1516024</v>
      </c>
      <c r="G17" s="17">
        <v>1307115</v>
      </c>
      <c r="H17" s="18">
        <v>86.2</v>
      </c>
      <c r="I17" s="31">
        <v>208908.7</v>
      </c>
      <c r="J17" s="18">
        <v>13.8</v>
      </c>
      <c r="K17" s="31">
        <v>8539</v>
      </c>
      <c r="L17" s="18">
        <v>0.6</v>
      </c>
      <c r="M17" s="17">
        <v>50817</v>
      </c>
      <c r="N17" s="18">
        <v>3.4</v>
      </c>
      <c r="O17" s="17">
        <v>1456668</v>
      </c>
      <c r="P17" s="18">
        <v>96</v>
      </c>
      <c r="Q17" s="17">
        <v>1611</v>
      </c>
      <c r="R17" s="17">
        <v>52915</v>
      </c>
      <c r="S17" s="17">
        <v>1611</v>
      </c>
      <c r="T17" s="17">
        <v>52915</v>
      </c>
      <c r="U17" s="19" t="s">
        <v>18</v>
      </c>
      <c r="V17" s="19" t="s">
        <v>18</v>
      </c>
      <c r="W17" s="19" t="s">
        <v>18</v>
      </c>
      <c r="X17" s="19" t="s">
        <v>18</v>
      </c>
      <c r="Y17" s="17">
        <v>97</v>
      </c>
      <c r="Z17" s="17">
        <v>44932</v>
      </c>
    </row>
    <row r="18" spans="2:26" ht="16.5" customHeight="1">
      <c r="B18" s="21"/>
      <c r="C18" s="21"/>
      <c r="D18" s="21"/>
      <c r="F18" s="11"/>
      <c r="G18" s="12"/>
      <c r="H18" s="18"/>
      <c r="I18" s="12"/>
      <c r="J18" s="13"/>
      <c r="K18" s="12"/>
      <c r="L18" s="13"/>
      <c r="M18" s="12"/>
      <c r="N18" s="13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6.5" customHeight="1">
      <c r="B19" s="21"/>
      <c r="C19" s="57" t="s">
        <v>21</v>
      </c>
      <c r="D19" s="57"/>
      <c r="F19" s="11">
        <v>55359</v>
      </c>
      <c r="G19" s="12">
        <v>55359</v>
      </c>
      <c r="H19" s="13">
        <f>G19/F19*100</f>
        <v>100</v>
      </c>
      <c r="I19" s="12" t="s">
        <v>18</v>
      </c>
      <c r="J19" s="13" t="str">
        <f>IF(I19="-","-",I19/F19*100)</f>
        <v>-</v>
      </c>
      <c r="K19" s="12" t="s">
        <v>18</v>
      </c>
      <c r="L19" s="13" t="str">
        <f>IF(K19="-","-",K19/F19*100)</f>
        <v>-</v>
      </c>
      <c r="M19" s="12" t="s">
        <v>18</v>
      </c>
      <c r="N19" s="13" t="str">
        <f>IF(M19="-","-",M19/F19*100)</f>
        <v>-</v>
      </c>
      <c r="O19" s="12">
        <v>55359</v>
      </c>
      <c r="P19" s="13">
        <f>IF(O19="-","-",O19/F19*100)</f>
        <v>100</v>
      </c>
      <c r="Q19" s="12">
        <v>73</v>
      </c>
      <c r="R19" s="12">
        <v>2658</v>
      </c>
      <c r="S19" s="12">
        <v>73</v>
      </c>
      <c r="T19" s="12">
        <v>2658</v>
      </c>
      <c r="U19" s="22" t="s">
        <v>18</v>
      </c>
      <c r="V19" s="22" t="s">
        <v>18</v>
      </c>
      <c r="W19" s="22" t="s">
        <v>18</v>
      </c>
      <c r="X19" s="22" t="s">
        <v>18</v>
      </c>
      <c r="Y19" s="12">
        <v>1</v>
      </c>
      <c r="Z19" s="12">
        <v>300</v>
      </c>
    </row>
    <row r="20" spans="2:26" ht="16.5" customHeight="1">
      <c r="B20" s="21"/>
      <c r="C20" s="57" t="s">
        <v>22</v>
      </c>
      <c r="D20" s="57"/>
      <c r="F20" s="11">
        <v>89962</v>
      </c>
      <c r="G20" s="12">
        <v>89962</v>
      </c>
      <c r="H20" s="13">
        <f>G20/F20*100</f>
        <v>100</v>
      </c>
      <c r="I20" s="12" t="s">
        <v>18</v>
      </c>
      <c r="J20" s="13" t="str">
        <f>IF(I20="-","-",I20/F20*100)</f>
        <v>-</v>
      </c>
      <c r="K20" s="12" t="s">
        <v>18</v>
      </c>
      <c r="L20" s="13" t="str">
        <f>IF(K20="-","-",K20/F20*100)</f>
        <v>-</v>
      </c>
      <c r="M20" s="12" t="s">
        <v>18</v>
      </c>
      <c r="N20" s="13" t="str">
        <f>IF(M20="-","-",M20/F20*100)</f>
        <v>-</v>
      </c>
      <c r="O20" s="12">
        <v>89962</v>
      </c>
      <c r="P20" s="13">
        <f>IF(O20="-","-",O20/F20*100)</f>
        <v>100</v>
      </c>
      <c r="Q20" s="12">
        <v>101</v>
      </c>
      <c r="R20" s="12">
        <v>5580</v>
      </c>
      <c r="S20" s="12">
        <v>101</v>
      </c>
      <c r="T20" s="12">
        <v>5580</v>
      </c>
      <c r="U20" s="22" t="s">
        <v>18</v>
      </c>
      <c r="V20" s="22" t="s">
        <v>18</v>
      </c>
      <c r="W20" s="22" t="s">
        <v>18</v>
      </c>
      <c r="X20" s="22" t="s">
        <v>18</v>
      </c>
      <c r="Y20" s="12">
        <v>1</v>
      </c>
      <c r="Z20" s="12">
        <v>324</v>
      </c>
    </row>
    <row r="21" spans="2:26" ht="16.5" customHeight="1">
      <c r="B21" s="21"/>
      <c r="C21" s="57" t="s">
        <v>23</v>
      </c>
      <c r="D21" s="57"/>
      <c r="F21" s="11">
        <v>2148</v>
      </c>
      <c r="G21" s="12">
        <v>2148</v>
      </c>
      <c r="H21" s="13">
        <f>G21/F21*100</f>
        <v>100</v>
      </c>
      <c r="I21" s="12" t="s">
        <v>18</v>
      </c>
      <c r="J21" s="13" t="str">
        <f>IF(I21="-","-",I21/F21*100)</f>
        <v>-</v>
      </c>
      <c r="K21" s="12" t="s">
        <v>18</v>
      </c>
      <c r="L21" s="13" t="str">
        <f>IF(K21="-","-",K21/F21*100)</f>
        <v>-</v>
      </c>
      <c r="M21" s="12" t="s">
        <v>18</v>
      </c>
      <c r="N21" s="13" t="str">
        <f>IF(M21="-","-",M21/F21*100)</f>
        <v>-</v>
      </c>
      <c r="O21" s="12">
        <v>2148</v>
      </c>
      <c r="P21" s="13">
        <f>IF(O21="-","-",O21/F21*100)</f>
        <v>100</v>
      </c>
      <c r="Q21" s="12">
        <v>2</v>
      </c>
      <c r="R21" s="12">
        <v>422</v>
      </c>
      <c r="S21" s="12">
        <v>2</v>
      </c>
      <c r="T21" s="12">
        <v>422</v>
      </c>
      <c r="U21" s="22" t="s">
        <v>18</v>
      </c>
      <c r="V21" s="22" t="s">
        <v>18</v>
      </c>
      <c r="W21" s="22" t="s">
        <v>18</v>
      </c>
      <c r="X21" s="22" t="s">
        <v>18</v>
      </c>
      <c r="Y21" s="12" t="s">
        <v>129</v>
      </c>
      <c r="Z21" s="12" t="s">
        <v>18</v>
      </c>
    </row>
    <row r="22" spans="2:26" ht="16.5" customHeight="1">
      <c r="B22" s="21"/>
      <c r="C22" s="57" t="s">
        <v>24</v>
      </c>
      <c r="D22" s="57"/>
      <c r="F22" s="11">
        <v>187167</v>
      </c>
      <c r="G22" s="12">
        <v>187167</v>
      </c>
      <c r="H22" s="13">
        <f>G22/F22*100</f>
        <v>100</v>
      </c>
      <c r="I22" s="12" t="s">
        <v>18</v>
      </c>
      <c r="J22" s="13" t="str">
        <f>IF(I22="-","-",I22/F22*100)</f>
        <v>-</v>
      </c>
      <c r="K22" s="12" t="s">
        <v>18</v>
      </c>
      <c r="L22" s="13" t="str">
        <f>IF(K22="-","-",K22/F22*100)</f>
        <v>-</v>
      </c>
      <c r="M22" s="12" t="s">
        <v>18</v>
      </c>
      <c r="N22" s="13" t="str">
        <f>IF(M22="-","-",M22/F22*100)</f>
        <v>-</v>
      </c>
      <c r="O22" s="12">
        <v>187167</v>
      </c>
      <c r="P22" s="13">
        <f>IF(O22="-","-",O22/F22*100)</f>
        <v>100</v>
      </c>
      <c r="Q22" s="12">
        <v>152</v>
      </c>
      <c r="R22" s="12">
        <v>7134</v>
      </c>
      <c r="S22" s="12">
        <v>152</v>
      </c>
      <c r="T22" s="12">
        <v>7134</v>
      </c>
      <c r="U22" s="22" t="s">
        <v>18</v>
      </c>
      <c r="V22" s="22" t="s">
        <v>18</v>
      </c>
      <c r="W22" s="22" t="s">
        <v>18</v>
      </c>
      <c r="X22" s="22" t="s">
        <v>18</v>
      </c>
      <c r="Y22" s="12">
        <v>10</v>
      </c>
      <c r="Z22" s="12">
        <v>4290</v>
      </c>
    </row>
    <row r="23" spans="2:26" ht="16.5" customHeight="1">
      <c r="B23" s="21"/>
      <c r="C23" s="57" t="s">
        <v>25</v>
      </c>
      <c r="D23" s="57"/>
      <c r="F23" s="11">
        <v>147106</v>
      </c>
      <c r="G23" s="12">
        <v>143615</v>
      </c>
      <c r="H23" s="13">
        <f>G23/F23*100</f>
        <v>97.6268812964801</v>
      </c>
      <c r="I23" s="12">
        <v>3491</v>
      </c>
      <c r="J23" s="13">
        <f>IF(I23="-","-",I23/F23*100)</f>
        <v>2.3731187035199106</v>
      </c>
      <c r="K23" s="12" t="s">
        <v>18</v>
      </c>
      <c r="L23" s="13" t="str">
        <f>IF(K23="-","-",K23/F23*100)</f>
        <v>-</v>
      </c>
      <c r="M23" s="12" t="s">
        <v>18</v>
      </c>
      <c r="N23" s="13" t="str">
        <f>IF(M23="-","-",M23/F23*100)</f>
        <v>-</v>
      </c>
      <c r="O23" s="12">
        <v>147106</v>
      </c>
      <c r="P23" s="13">
        <f>IF(O23="-","-",O23/F23*100)</f>
        <v>100</v>
      </c>
      <c r="Q23" s="12">
        <v>187</v>
      </c>
      <c r="R23" s="12">
        <v>6802</v>
      </c>
      <c r="S23" s="12">
        <v>187</v>
      </c>
      <c r="T23" s="12">
        <v>6802</v>
      </c>
      <c r="U23" s="22" t="s">
        <v>18</v>
      </c>
      <c r="V23" s="22" t="s">
        <v>18</v>
      </c>
      <c r="W23" s="22" t="s">
        <v>18</v>
      </c>
      <c r="X23" s="22" t="s">
        <v>18</v>
      </c>
      <c r="Y23" s="12">
        <v>25</v>
      </c>
      <c r="Z23" s="12">
        <v>9388</v>
      </c>
    </row>
    <row r="24" spans="2:26" ht="16.5" customHeight="1">
      <c r="B24" s="21"/>
      <c r="C24" s="21"/>
      <c r="D24" s="21"/>
      <c r="F24" s="11"/>
      <c r="G24" s="12"/>
      <c r="H24" s="12"/>
      <c r="I24" s="12"/>
      <c r="J24" s="13"/>
      <c r="K24" s="12"/>
      <c r="L24" s="13"/>
      <c r="M24" s="12"/>
      <c r="N24" s="13"/>
      <c r="O24" s="12"/>
      <c r="P24" s="13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6.5" customHeight="1">
      <c r="B25" s="21"/>
      <c r="C25" s="57" t="s">
        <v>26</v>
      </c>
      <c r="D25" s="57"/>
      <c r="F25" s="35">
        <v>72727.9</v>
      </c>
      <c r="G25" s="32">
        <v>50849.4</v>
      </c>
      <c r="H25" s="13">
        <f>G25/F25*100</f>
        <v>69.91732196309808</v>
      </c>
      <c r="I25" s="32">
        <v>21878.5</v>
      </c>
      <c r="J25" s="13">
        <f>I25/F25*100</f>
        <v>30.08267803690193</v>
      </c>
      <c r="K25" s="32">
        <v>61.9</v>
      </c>
      <c r="L25" s="13">
        <f>IF(K25="-","-",K25/F25*100)</f>
        <v>0.08511176591101902</v>
      </c>
      <c r="M25" s="32">
        <v>5289.4</v>
      </c>
      <c r="N25" s="13">
        <f>M25/F25*100</f>
        <v>7.272862271562907</v>
      </c>
      <c r="O25" s="32">
        <v>67376.6</v>
      </c>
      <c r="P25" s="13">
        <f>O25/F25*100</f>
        <v>92.64202596252609</v>
      </c>
      <c r="Q25" s="12">
        <v>69</v>
      </c>
      <c r="R25" s="32">
        <v>1223.8</v>
      </c>
      <c r="S25" s="12">
        <v>69</v>
      </c>
      <c r="T25" s="32">
        <v>1223.8</v>
      </c>
      <c r="U25" s="22" t="s">
        <v>18</v>
      </c>
      <c r="V25" s="22" t="s">
        <v>18</v>
      </c>
      <c r="W25" s="22" t="s">
        <v>18</v>
      </c>
      <c r="X25" s="22" t="s">
        <v>18</v>
      </c>
      <c r="Y25" s="12">
        <v>2</v>
      </c>
      <c r="Z25" s="32">
        <v>1729</v>
      </c>
    </row>
    <row r="26" spans="2:26" ht="16.5" customHeight="1">
      <c r="B26" s="21"/>
      <c r="C26" s="57" t="s">
        <v>27</v>
      </c>
      <c r="D26" s="57"/>
      <c r="F26" s="35">
        <v>97548.4</v>
      </c>
      <c r="G26" s="32">
        <v>91500.3</v>
      </c>
      <c r="H26" s="13">
        <f>G26/F26*100</f>
        <v>93.79989830689178</v>
      </c>
      <c r="I26" s="32">
        <v>6048.1</v>
      </c>
      <c r="J26" s="13">
        <f>I26/F26*100</f>
        <v>6.200101693108243</v>
      </c>
      <c r="K26" s="12" t="s">
        <v>18</v>
      </c>
      <c r="L26" s="13" t="str">
        <f>IF(K26="-","-",K26/F26*100)</f>
        <v>-</v>
      </c>
      <c r="M26" s="12" t="s">
        <v>18</v>
      </c>
      <c r="N26" s="13" t="s">
        <v>18</v>
      </c>
      <c r="O26" s="32">
        <v>97548.4</v>
      </c>
      <c r="P26" s="13">
        <f>O26/F26*100</f>
        <v>100</v>
      </c>
      <c r="Q26" s="12">
        <v>82</v>
      </c>
      <c r="R26" s="32">
        <v>2524.2</v>
      </c>
      <c r="S26" s="12">
        <v>82</v>
      </c>
      <c r="T26" s="32">
        <v>2524.2</v>
      </c>
      <c r="U26" s="22" t="s">
        <v>18</v>
      </c>
      <c r="V26" s="22" t="s">
        <v>18</v>
      </c>
      <c r="W26" s="22" t="s">
        <v>18</v>
      </c>
      <c r="X26" s="22" t="s">
        <v>18</v>
      </c>
      <c r="Y26" s="12">
        <v>7</v>
      </c>
      <c r="Z26" s="32">
        <v>4905</v>
      </c>
    </row>
    <row r="27" spans="2:26" ht="16.5" customHeight="1">
      <c r="B27" s="21"/>
      <c r="C27" s="57" t="s">
        <v>28</v>
      </c>
      <c r="D27" s="57"/>
      <c r="F27" s="35">
        <v>57302.1</v>
      </c>
      <c r="G27" s="32">
        <v>57302.1</v>
      </c>
      <c r="H27" s="13">
        <f>G27/F27*100</f>
        <v>100</v>
      </c>
      <c r="I27" s="32" t="s">
        <v>18</v>
      </c>
      <c r="J27" s="13" t="s">
        <v>18</v>
      </c>
      <c r="K27" s="12" t="s">
        <v>18</v>
      </c>
      <c r="L27" s="13" t="str">
        <f>IF(K27="-","-",K27/F27*100)</f>
        <v>-</v>
      </c>
      <c r="M27" s="12" t="s">
        <v>18</v>
      </c>
      <c r="N27" s="13" t="s">
        <v>18</v>
      </c>
      <c r="O27" s="32">
        <v>57302.1</v>
      </c>
      <c r="P27" s="13">
        <f>O27/F27*100</f>
        <v>100</v>
      </c>
      <c r="Q27" s="12">
        <v>66</v>
      </c>
      <c r="R27" s="32">
        <v>2624.9</v>
      </c>
      <c r="S27" s="12">
        <v>66</v>
      </c>
      <c r="T27" s="32">
        <v>2624.9</v>
      </c>
      <c r="U27" s="22" t="s">
        <v>18</v>
      </c>
      <c r="V27" s="22" t="s">
        <v>18</v>
      </c>
      <c r="W27" s="22" t="s">
        <v>18</v>
      </c>
      <c r="X27" s="22" t="s">
        <v>18</v>
      </c>
      <c r="Y27" s="12" t="s">
        <v>18</v>
      </c>
      <c r="Z27" s="32" t="s">
        <v>18</v>
      </c>
    </row>
    <row r="28" spans="2:26" ht="16.5" customHeight="1">
      <c r="B28" s="21"/>
      <c r="C28" s="57" t="s">
        <v>29</v>
      </c>
      <c r="D28" s="57"/>
      <c r="F28" s="35">
        <v>167965.8</v>
      </c>
      <c r="G28" s="32">
        <v>135671.4</v>
      </c>
      <c r="H28" s="13">
        <f>G28/F28*100</f>
        <v>80.77322883587016</v>
      </c>
      <c r="I28" s="32">
        <v>32294.4</v>
      </c>
      <c r="J28" s="13">
        <f>I28/F28*100</f>
        <v>19.226771164129843</v>
      </c>
      <c r="K28" s="12" t="s">
        <v>18</v>
      </c>
      <c r="L28" s="13" t="str">
        <f>IF(K28="-","-",K28/F28*100)</f>
        <v>-</v>
      </c>
      <c r="M28" s="32">
        <v>1531.4</v>
      </c>
      <c r="N28" s="13">
        <f>M28/F28*100</f>
        <v>0.9117332218820738</v>
      </c>
      <c r="O28" s="32">
        <v>166434.4</v>
      </c>
      <c r="P28" s="13">
        <f>O28/F28*100</f>
        <v>99.08826677811793</v>
      </c>
      <c r="Q28" s="12">
        <v>193</v>
      </c>
      <c r="R28" s="32">
        <v>3846.2</v>
      </c>
      <c r="S28" s="12">
        <v>193</v>
      </c>
      <c r="T28" s="32">
        <v>3846.2</v>
      </c>
      <c r="U28" s="22" t="s">
        <v>18</v>
      </c>
      <c r="V28" s="22" t="s">
        <v>18</v>
      </c>
      <c r="W28" s="22" t="s">
        <v>18</v>
      </c>
      <c r="X28" s="22" t="s">
        <v>18</v>
      </c>
      <c r="Y28" s="12">
        <v>6</v>
      </c>
      <c r="Z28" s="32">
        <v>2035</v>
      </c>
    </row>
    <row r="29" spans="2:26" ht="16.5" customHeight="1">
      <c r="B29" s="21"/>
      <c r="C29" s="57" t="s">
        <v>30</v>
      </c>
      <c r="D29" s="57"/>
      <c r="F29" s="35">
        <v>107905.2</v>
      </c>
      <c r="G29" s="32">
        <v>93859</v>
      </c>
      <c r="H29" s="13">
        <f>G29/F29*100</f>
        <v>86.98283307940675</v>
      </c>
      <c r="I29" s="32">
        <v>14046.2</v>
      </c>
      <c r="J29" s="13">
        <f>I29/F29*100</f>
        <v>13.017166920593262</v>
      </c>
      <c r="K29" s="32">
        <v>3624.2</v>
      </c>
      <c r="L29" s="13">
        <f>IF(K29="-","-",K29/F29*100)</f>
        <v>3.3586889232400288</v>
      </c>
      <c r="M29" s="32">
        <v>3270.4</v>
      </c>
      <c r="N29" s="13">
        <f>M29/F29*100</f>
        <v>3.030808524519671</v>
      </c>
      <c r="O29" s="32">
        <v>101010.6</v>
      </c>
      <c r="P29" s="13">
        <f>O29/F29*100</f>
        <v>93.6105025522403</v>
      </c>
      <c r="Q29" s="12">
        <v>135</v>
      </c>
      <c r="R29" s="32">
        <v>5985.9</v>
      </c>
      <c r="S29" s="12">
        <v>135</v>
      </c>
      <c r="T29" s="32">
        <v>5985.9</v>
      </c>
      <c r="U29" s="22" t="s">
        <v>18</v>
      </c>
      <c r="V29" s="22" t="s">
        <v>18</v>
      </c>
      <c r="W29" s="22" t="s">
        <v>18</v>
      </c>
      <c r="X29" s="22" t="s">
        <v>18</v>
      </c>
      <c r="Y29" s="12">
        <v>12</v>
      </c>
      <c r="Z29" s="32">
        <v>6194</v>
      </c>
    </row>
    <row r="30" spans="2:26" ht="16.5" customHeight="1">
      <c r="B30" s="21"/>
      <c r="C30" s="21"/>
      <c r="D30" s="21"/>
      <c r="F30" s="11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16.5" customHeight="1">
      <c r="B31" s="21"/>
      <c r="C31" s="57" t="s">
        <v>31</v>
      </c>
      <c r="D31" s="57"/>
      <c r="F31" s="11">
        <v>27546</v>
      </c>
      <c r="G31" s="22">
        <v>27546</v>
      </c>
      <c r="H31" s="13">
        <f>G31/F31*100</f>
        <v>100</v>
      </c>
      <c r="I31" s="12" t="s">
        <v>18</v>
      </c>
      <c r="J31" s="13" t="str">
        <f>IF(I31="-","-",I31/F31*100)</f>
        <v>-</v>
      </c>
      <c r="K31" s="12" t="s">
        <v>18</v>
      </c>
      <c r="L31" s="13" t="str">
        <f>IF(K31="-","-",K31/F31*100)</f>
        <v>-</v>
      </c>
      <c r="M31" s="12" t="s">
        <v>18</v>
      </c>
      <c r="N31" s="13" t="str">
        <f>IF(M31="-","-",M31/F31*100)</f>
        <v>-</v>
      </c>
      <c r="O31" s="12">
        <v>27546</v>
      </c>
      <c r="P31" s="13">
        <f>O31/F31*100</f>
        <v>100</v>
      </c>
      <c r="Q31" s="12">
        <v>29</v>
      </c>
      <c r="R31" s="12">
        <v>1367</v>
      </c>
      <c r="S31" s="12" t="s">
        <v>130</v>
      </c>
      <c r="T31" s="32" t="s">
        <v>130</v>
      </c>
      <c r="U31" s="22">
        <v>29</v>
      </c>
      <c r="V31" s="22">
        <v>1367</v>
      </c>
      <c r="W31" s="22" t="s">
        <v>18</v>
      </c>
      <c r="X31" s="22" t="s">
        <v>18</v>
      </c>
      <c r="Y31" s="12">
        <v>1</v>
      </c>
      <c r="Z31" s="12">
        <v>100</v>
      </c>
    </row>
    <row r="32" spans="2:26" ht="16.5" customHeight="1">
      <c r="B32" s="21"/>
      <c r="C32" s="57" t="s">
        <v>32</v>
      </c>
      <c r="D32" s="57"/>
      <c r="F32" s="35">
        <v>52609.2</v>
      </c>
      <c r="G32" s="32">
        <v>43329.9</v>
      </c>
      <c r="H32" s="13">
        <f>G32/F32*100</f>
        <v>82.3618302502224</v>
      </c>
      <c r="I32" s="32">
        <v>9279.3</v>
      </c>
      <c r="J32" s="13">
        <f>I32/F32*100</f>
        <v>17.638169749777603</v>
      </c>
      <c r="K32" s="12" t="s">
        <v>18</v>
      </c>
      <c r="L32" s="13" t="str">
        <f>IF(K32="-","-",K32/F32*100)</f>
        <v>-</v>
      </c>
      <c r="M32" s="32">
        <v>546</v>
      </c>
      <c r="N32" s="13">
        <f>M32/F32*100</f>
        <v>1.0378412901165577</v>
      </c>
      <c r="O32" s="32">
        <v>52062.8</v>
      </c>
      <c r="P32" s="13">
        <f>O32/F32*100</f>
        <v>98.96139838659398</v>
      </c>
      <c r="Q32" s="12">
        <v>73</v>
      </c>
      <c r="R32" s="32">
        <v>2432.8</v>
      </c>
      <c r="S32" s="12">
        <v>73</v>
      </c>
      <c r="T32" s="32">
        <v>2432.8</v>
      </c>
      <c r="U32" s="22" t="s">
        <v>18</v>
      </c>
      <c r="V32" s="22" t="s">
        <v>18</v>
      </c>
      <c r="W32" s="22" t="s">
        <v>18</v>
      </c>
      <c r="X32" s="22" t="s">
        <v>18</v>
      </c>
      <c r="Y32" s="12">
        <v>5</v>
      </c>
      <c r="Z32" s="32">
        <v>5002.7</v>
      </c>
    </row>
    <row r="33" spans="2:26" ht="16.5" customHeight="1">
      <c r="B33" s="21"/>
      <c r="C33" s="57" t="s">
        <v>33</v>
      </c>
      <c r="D33" s="57"/>
      <c r="F33" s="35">
        <v>59891</v>
      </c>
      <c r="G33" s="32">
        <v>37468</v>
      </c>
      <c r="H33" s="13">
        <f>G33/F33*100</f>
        <v>62.56031791087142</v>
      </c>
      <c r="I33" s="32">
        <v>22423</v>
      </c>
      <c r="J33" s="13">
        <f>I33/F33*100</f>
        <v>37.43968208912858</v>
      </c>
      <c r="K33" s="12" t="s">
        <v>18</v>
      </c>
      <c r="L33" s="13" t="str">
        <f>IF(K33="-","-",K33/F33*100)</f>
        <v>-</v>
      </c>
      <c r="M33" s="32">
        <v>2219.1</v>
      </c>
      <c r="N33" s="13">
        <f>M33/F33*100</f>
        <v>3.705231169958758</v>
      </c>
      <c r="O33" s="32">
        <v>57671.9</v>
      </c>
      <c r="P33" s="13">
        <f>O33/F33*100</f>
        <v>96.29476883004125</v>
      </c>
      <c r="Q33" s="12">
        <v>59</v>
      </c>
      <c r="R33" s="32">
        <v>1256</v>
      </c>
      <c r="S33" s="12">
        <v>59</v>
      </c>
      <c r="T33" s="32">
        <v>1256</v>
      </c>
      <c r="U33" s="22" t="s">
        <v>18</v>
      </c>
      <c r="V33" s="22" t="s">
        <v>18</v>
      </c>
      <c r="W33" s="22" t="s">
        <v>18</v>
      </c>
      <c r="X33" s="22" t="s">
        <v>18</v>
      </c>
      <c r="Y33" s="12">
        <v>3</v>
      </c>
      <c r="Z33" s="32">
        <v>1900.1</v>
      </c>
    </row>
    <row r="34" spans="2:26" ht="16.5" customHeight="1">
      <c r="B34" s="21"/>
      <c r="C34" s="57" t="s">
        <v>34</v>
      </c>
      <c r="D34" s="57"/>
      <c r="F34" s="35">
        <v>46505.8</v>
      </c>
      <c r="G34" s="32">
        <v>39018.5</v>
      </c>
      <c r="H34" s="13">
        <f>G34/F34*100</f>
        <v>83.90028770604955</v>
      </c>
      <c r="I34" s="32">
        <v>7487.3</v>
      </c>
      <c r="J34" s="13">
        <f>I34/F34*100</f>
        <v>16.09971229395043</v>
      </c>
      <c r="K34" s="12" t="s">
        <v>18</v>
      </c>
      <c r="L34" s="13" t="str">
        <f>IF(K34="-","-",K34/F34*100)</f>
        <v>-</v>
      </c>
      <c r="M34" s="32">
        <v>4508.6</v>
      </c>
      <c r="N34" s="13">
        <f>M34/F34*100</f>
        <v>9.694704746504737</v>
      </c>
      <c r="O34" s="32">
        <v>41997.2</v>
      </c>
      <c r="P34" s="13">
        <f>O34/F34*100</f>
        <v>90.30529525349526</v>
      </c>
      <c r="Q34" s="12">
        <v>32</v>
      </c>
      <c r="R34" s="32">
        <v>1333.3</v>
      </c>
      <c r="S34" s="12">
        <v>32</v>
      </c>
      <c r="T34" s="32">
        <v>1333.3</v>
      </c>
      <c r="U34" s="22" t="s">
        <v>18</v>
      </c>
      <c r="V34" s="22" t="s">
        <v>18</v>
      </c>
      <c r="W34" s="22" t="s">
        <v>18</v>
      </c>
      <c r="X34" s="22" t="s">
        <v>18</v>
      </c>
      <c r="Y34" s="12">
        <v>11</v>
      </c>
      <c r="Z34" s="32">
        <v>3545.5</v>
      </c>
    </row>
    <row r="35" spans="2:26" ht="16.5" customHeight="1">
      <c r="B35" s="21"/>
      <c r="C35" s="57" t="s">
        <v>35</v>
      </c>
      <c r="D35" s="57"/>
      <c r="F35" s="35">
        <v>56227</v>
      </c>
      <c r="G35" s="32">
        <v>52550.7</v>
      </c>
      <c r="H35" s="13">
        <f>G35/F35*100</f>
        <v>93.46168211001832</v>
      </c>
      <c r="I35" s="32">
        <v>3676.3</v>
      </c>
      <c r="J35" s="13">
        <f>I35/F35*100</f>
        <v>6.538317889981682</v>
      </c>
      <c r="K35" s="12" t="s">
        <v>18</v>
      </c>
      <c r="L35" s="13" t="str">
        <f>IF(K35="-","-",K35/F35*100)</f>
        <v>-</v>
      </c>
      <c r="M35" s="32">
        <v>418.5</v>
      </c>
      <c r="N35" s="13">
        <f>M35/F35*100</f>
        <v>0.7443043377736674</v>
      </c>
      <c r="O35" s="32">
        <v>55808.5</v>
      </c>
      <c r="P35" s="13">
        <f>O35/F35*100</f>
        <v>99.25569566222633</v>
      </c>
      <c r="Q35" s="12">
        <v>55</v>
      </c>
      <c r="R35" s="32">
        <v>723.4</v>
      </c>
      <c r="S35" s="12">
        <v>55</v>
      </c>
      <c r="T35" s="32">
        <v>723.4</v>
      </c>
      <c r="U35" s="22" t="s">
        <v>18</v>
      </c>
      <c r="V35" s="22" t="s">
        <v>18</v>
      </c>
      <c r="W35" s="22" t="s">
        <v>18</v>
      </c>
      <c r="X35" s="22" t="s">
        <v>18</v>
      </c>
      <c r="Y35" s="12" t="s">
        <v>18</v>
      </c>
      <c r="Z35" s="32" t="s">
        <v>18</v>
      </c>
    </row>
    <row r="36" spans="2:26" ht="16.5" customHeight="1">
      <c r="B36" s="21"/>
      <c r="C36" s="21"/>
      <c r="D36" s="21"/>
      <c r="F36" s="11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6.5" customHeight="1">
      <c r="B37" s="21"/>
      <c r="C37" s="57" t="s">
        <v>36</v>
      </c>
      <c r="D37" s="57"/>
      <c r="F37" s="35">
        <v>19795.5</v>
      </c>
      <c r="G37" s="32">
        <v>19795.5</v>
      </c>
      <c r="H37" s="13">
        <f aca="true" t="shared" si="0" ref="H37:H42">G37/F37*100</f>
        <v>100</v>
      </c>
      <c r="I37" s="12" t="s">
        <v>18</v>
      </c>
      <c r="J37" s="13" t="s">
        <v>18</v>
      </c>
      <c r="K37" s="12" t="s">
        <v>18</v>
      </c>
      <c r="L37" s="13" t="str">
        <f>IF(K37="-","-",K37/F37*100)</f>
        <v>-</v>
      </c>
      <c r="M37" s="12" t="s">
        <v>18</v>
      </c>
      <c r="N37" s="13" t="s">
        <v>18</v>
      </c>
      <c r="O37" s="32">
        <v>19795.5</v>
      </c>
      <c r="P37" s="13">
        <f aca="true" t="shared" si="1" ref="P37:P42">O37/F37*100</f>
        <v>100</v>
      </c>
      <c r="Q37" s="12">
        <v>24</v>
      </c>
      <c r="R37" s="32">
        <v>911.8</v>
      </c>
      <c r="S37" s="12">
        <v>24</v>
      </c>
      <c r="T37" s="32">
        <v>911.8</v>
      </c>
      <c r="U37" s="22" t="s">
        <v>18</v>
      </c>
      <c r="V37" s="22" t="s">
        <v>18</v>
      </c>
      <c r="W37" s="22" t="s">
        <v>18</v>
      </c>
      <c r="X37" s="22" t="s">
        <v>18</v>
      </c>
      <c r="Y37" s="12">
        <v>4</v>
      </c>
      <c r="Z37" s="32">
        <v>1727</v>
      </c>
    </row>
    <row r="38" spans="2:26" ht="16.5" customHeight="1">
      <c r="B38" s="21"/>
      <c r="C38" s="57" t="s">
        <v>37</v>
      </c>
      <c r="D38" s="57"/>
      <c r="F38" s="35">
        <v>48482.6</v>
      </c>
      <c r="G38" s="32">
        <v>26632.8</v>
      </c>
      <c r="H38" s="13">
        <f t="shared" si="0"/>
        <v>54.93269750384674</v>
      </c>
      <c r="I38" s="32">
        <v>21849.8</v>
      </c>
      <c r="J38" s="13">
        <f>I38/F38*100</f>
        <v>45.06730249615326</v>
      </c>
      <c r="K38" s="12" t="s">
        <v>18</v>
      </c>
      <c r="L38" s="13" t="str">
        <f>IF(K38="-","-",K38/F38*100)</f>
        <v>-</v>
      </c>
      <c r="M38" s="32">
        <v>2770.1</v>
      </c>
      <c r="N38" s="13">
        <f>M38/F38*100</f>
        <v>5.713596218024611</v>
      </c>
      <c r="O38" s="32">
        <v>45712.5</v>
      </c>
      <c r="P38" s="13">
        <f t="shared" si="1"/>
        <v>94.2864037819754</v>
      </c>
      <c r="Q38" s="12">
        <v>50</v>
      </c>
      <c r="R38" s="32">
        <v>1084.6</v>
      </c>
      <c r="S38" s="12">
        <v>50</v>
      </c>
      <c r="T38" s="32">
        <v>1084.6</v>
      </c>
      <c r="U38" s="22" t="s">
        <v>18</v>
      </c>
      <c r="V38" s="22" t="s">
        <v>18</v>
      </c>
      <c r="W38" s="22" t="s">
        <v>18</v>
      </c>
      <c r="X38" s="22" t="s">
        <v>18</v>
      </c>
      <c r="Y38" s="12" t="s">
        <v>18</v>
      </c>
      <c r="Z38" s="32" t="s">
        <v>18</v>
      </c>
    </row>
    <row r="39" spans="2:26" ht="16.5" customHeight="1">
      <c r="B39" s="21"/>
      <c r="C39" s="57" t="s">
        <v>38</v>
      </c>
      <c r="D39" s="57"/>
      <c r="F39" s="35">
        <v>124463.1</v>
      </c>
      <c r="G39" s="32">
        <v>78890.4</v>
      </c>
      <c r="H39" s="13">
        <f t="shared" si="0"/>
        <v>63.384569402497604</v>
      </c>
      <c r="I39" s="32">
        <v>45572.7</v>
      </c>
      <c r="J39" s="13">
        <f>I39/F39*100</f>
        <v>36.61543059750239</v>
      </c>
      <c r="K39" s="32">
        <v>4852.9</v>
      </c>
      <c r="L39" s="13">
        <f>IF(K39="-","-",K39/F39*100)</f>
        <v>3.8990672737542287</v>
      </c>
      <c r="M39" s="32">
        <v>14038.3</v>
      </c>
      <c r="N39" s="13">
        <f>M39/F39*100</f>
        <v>11.279085929886046</v>
      </c>
      <c r="O39" s="32">
        <v>105571.9</v>
      </c>
      <c r="P39" s="13">
        <f t="shared" si="1"/>
        <v>84.82184679635971</v>
      </c>
      <c r="Q39" s="12">
        <v>123</v>
      </c>
      <c r="R39" s="32">
        <v>2539.4</v>
      </c>
      <c r="S39" s="12">
        <v>123</v>
      </c>
      <c r="T39" s="32">
        <v>2539.4</v>
      </c>
      <c r="U39" s="22" t="s">
        <v>18</v>
      </c>
      <c r="V39" s="22" t="s">
        <v>18</v>
      </c>
      <c r="W39" s="22" t="s">
        <v>18</v>
      </c>
      <c r="X39" s="22" t="s">
        <v>18</v>
      </c>
      <c r="Y39" s="12">
        <v>4</v>
      </c>
      <c r="Z39" s="32">
        <v>667.4</v>
      </c>
    </row>
    <row r="40" spans="2:26" ht="16.5" customHeight="1">
      <c r="B40" s="21"/>
      <c r="C40" s="57" t="s">
        <v>39</v>
      </c>
      <c r="D40" s="57"/>
      <c r="F40" s="35">
        <v>2837.5</v>
      </c>
      <c r="G40" s="32">
        <v>2837.5</v>
      </c>
      <c r="H40" s="13">
        <f t="shared" si="0"/>
        <v>100</v>
      </c>
      <c r="I40" s="12" t="s">
        <v>18</v>
      </c>
      <c r="J40" s="13" t="s">
        <v>18</v>
      </c>
      <c r="K40" s="12" t="s">
        <v>18</v>
      </c>
      <c r="L40" s="13" t="str">
        <f>IF(K40="-","-",K40/F40*100)</f>
        <v>-</v>
      </c>
      <c r="M40" s="12" t="s">
        <v>18</v>
      </c>
      <c r="N40" s="13" t="s">
        <v>18</v>
      </c>
      <c r="O40" s="32">
        <v>2837.5</v>
      </c>
      <c r="P40" s="13">
        <f t="shared" si="1"/>
        <v>100</v>
      </c>
      <c r="Q40" s="12">
        <v>8</v>
      </c>
      <c r="R40" s="32">
        <v>94.6</v>
      </c>
      <c r="S40" s="12">
        <v>8</v>
      </c>
      <c r="T40" s="32">
        <v>94.6</v>
      </c>
      <c r="U40" s="22" t="s">
        <v>18</v>
      </c>
      <c r="V40" s="22" t="s">
        <v>18</v>
      </c>
      <c r="W40" s="22" t="s">
        <v>18</v>
      </c>
      <c r="X40" s="22" t="s">
        <v>18</v>
      </c>
      <c r="Y40" s="12" t="s">
        <v>18</v>
      </c>
      <c r="Z40" s="32" t="s">
        <v>18</v>
      </c>
    </row>
    <row r="41" spans="2:26" ht="16.5" customHeight="1">
      <c r="B41" s="21"/>
      <c r="C41" s="57" t="s">
        <v>40</v>
      </c>
      <c r="D41" s="57"/>
      <c r="F41" s="35">
        <v>55577.7</v>
      </c>
      <c r="G41" s="32">
        <v>42003.6</v>
      </c>
      <c r="H41" s="13">
        <f t="shared" si="0"/>
        <v>75.57635526479145</v>
      </c>
      <c r="I41" s="32">
        <v>13574.1</v>
      </c>
      <c r="J41" s="13">
        <f>I41/F41*100</f>
        <v>24.423644735208548</v>
      </c>
      <c r="K41" s="12" t="s">
        <v>18</v>
      </c>
      <c r="L41" s="13" t="str">
        <f>IF(K41="-","-",K41/F41*100)</f>
        <v>-</v>
      </c>
      <c r="M41" s="32">
        <v>10046.7</v>
      </c>
      <c r="N41" s="13">
        <f>M41/F41*100</f>
        <v>18.076854565770088</v>
      </c>
      <c r="O41" s="32">
        <v>45531</v>
      </c>
      <c r="P41" s="13">
        <f t="shared" si="1"/>
        <v>81.92314543422992</v>
      </c>
      <c r="Q41" s="12">
        <v>52</v>
      </c>
      <c r="R41" s="32">
        <v>1250</v>
      </c>
      <c r="S41" s="12">
        <v>52</v>
      </c>
      <c r="T41" s="32">
        <v>1250</v>
      </c>
      <c r="U41" s="22" t="s">
        <v>18</v>
      </c>
      <c r="V41" s="22" t="s">
        <v>18</v>
      </c>
      <c r="W41" s="22" t="s">
        <v>18</v>
      </c>
      <c r="X41" s="22" t="s">
        <v>18</v>
      </c>
      <c r="Y41" s="12">
        <v>4</v>
      </c>
      <c r="Z41" s="32">
        <v>1527.4</v>
      </c>
    </row>
    <row r="42" spans="2:26" ht="16.5" customHeight="1">
      <c r="B42" s="21"/>
      <c r="C42" s="57" t="s">
        <v>41</v>
      </c>
      <c r="D42" s="57"/>
      <c r="F42" s="35">
        <v>36896.8</v>
      </c>
      <c r="G42" s="32">
        <v>29608.9</v>
      </c>
      <c r="H42" s="13">
        <f t="shared" si="0"/>
        <v>80.2478805750092</v>
      </c>
      <c r="I42" s="32">
        <v>7287.9</v>
      </c>
      <c r="J42" s="13">
        <f>I42/F42*100</f>
        <v>19.752119424990784</v>
      </c>
      <c r="K42" s="12" t="s">
        <v>18</v>
      </c>
      <c r="L42" s="13" t="s">
        <v>18</v>
      </c>
      <c r="M42" s="32">
        <v>6178.2</v>
      </c>
      <c r="N42" s="13">
        <f>M42/F42*100</f>
        <v>16.744541532056978</v>
      </c>
      <c r="O42" s="32">
        <v>30718.6</v>
      </c>
      <c r="P42" s="13">
        <f t="shared" si="1"/>
        <v>83.25545846794301</v>
      </c>
      <c r="Q42" s="12">
        <v>46</v>
      </c>
      <c r="R42" s="32">
        <v>1120.3</v>
      </c>
      <c r="S42" s="12">
        <v>46</v>
      </c>
      <c r="T42" s="32">
        <v>1120.3</v>
      </c>
      <c r="U42" s="22" t="s">
        <v>18</v>
      </c>
      <c r="V42" s="22" t="s">
        <v>18</v>
      </c>
      <c r="W42" s="22" t="s">
        <v>18</v>
      </c>
      <c r="X42" s="22" t="s">
        <v>18</v>
      </c>
      <c r="Y42" s="12">
        <v>1</v>
      </c>
      <c r="Z42" s="32">
        <v>1297</v>
      </c>
    </row>
    <row r="43" spans="2:26" ht="16.5" customHeight="1">
      <c r="B43" s="21"/>
      <c r="C43" s="21"/>
      <c r="D43" s="21"/>
      <c r="F43" s="11"/>
      <c r="G43" s="12"/>
      <c r="H43" s="12"/>
      <c r="I43" s="12"/>
      <c r="J43" s="13"/>
      <c r="K43" s="12"/>
      <c r="L43" s="13"/>
      <c r="M43" s="12"/>
      <c r="N43" s="13"/>
      <c r="O43" s="12"/>
      <c r="P43" s="1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s="15" customFormat="1" ht="16.5" customHeight="1">
      <c r="B44" s="39" t="s">
        <v>42</v>
      </c>
      <c r="C44" s="39"/>
      <c r="D44" s="39"/>
      <c r="F44" s="16">
        <v>158200</v>
      </c>
      <c r="G44" s="17">
        <v>158200</v>
      </c>
      <c r="H44" s="18">
        <v>100</v>
      </c>
      <c r="I44" s="19" t="s">
        <v>18</v>
      </c>
      <c r="J44" s="18" t="s">
        <v>18</v>
      </c>
      <c r="K44" s="17" t="s">
        <v>18</v>
      </c>
      <c r="L44" s="18" t="s">
        <v>18</v>
      </c>
      <c r="M44" s="17" t="s">
        <v>18</v>
      </c>
      <c r="N44" s="18" t="s">
        <v>18</v>
      </c>
      <c r="O44" s="17">
        <v>158200</v>
      </c>
      <c r="P44" s="18">
        <v>100</v>
      </c>
      <c r="Q44" s="17">
        <v>167</v>
      </c>
      <c r="R44" s="17">
        <v>22924</v>
      </c>
      <c r="S44" s="17">
        <v>167</v>
      </c>
      <c r="T44" s="17">
        <v>22924</v>
      </c>
      <c r="U44" s="17" t="s">
        <v>18</v>
      </c>
      <c r="V44" s="17" t="s">
        <v>18</v>
      </c>
      <c r="W44" s="17" t="s">
        <v>18</v>
      </c>
      <c r="X44" s="17" t="s">
        <v>18</v>
      </c>
      <c r="Y44" s="17">
        <v>31</v>
      </c>
      <c r="Z44" s="17">
        <v>22582</v>
      </c>
    </row>
    <row r="45" spans="2:26" ht="16.5" customHeight="1">
      <c r="B45" s="21"/>
      <c r="C45" s="57" t="s">
        <v>43</v>
      </c>
      <c r="D45" s="57"/>
      <c r="F45" s="11">
        <v>29900</v>
      </c>
      <c r="G45" s="12">
        <v>29900</v>
      </c>
      <c r="H45" s="13">
        <v>100</v>
      </c>
      <c r="I45" s="12" t="s">
        <v>18</v>
      </c>
      <c r="J45" s="13" t="s">
        <v>18</v>
      </c>
      <c r="K45" s="12" t="s">
        <v>18</v>
      </c>
      <c r="L45" s="13" t="s">
        <v>18</v>
      </c>
      <c r="M45" s="12" t="s">
        <v>18</v>
      </c>
      <c r="N45" s="13" t="s">
        <v>18</v>
      </c>
      <c r="O45" s="12">
        <v>29900</v>
      </c>
      <c r="P45" s="13">
        <v>100</v>
      </c>
      <c r="Q45" s="12">
        <v>40</v>
      </c>
      <c r="R45" s="12">
        <v>3124</v>
      </c>
      <c r="S45" s="12">
        <v>40</v>
      </c>
      <c r="T45" s="12">
        <v>3124</v>
      </c>
      <c r="U45" s="12" t="s">
        <v>18</v>
      </c>
      <c r="V45" s="12" t="s">
        <v>18</v>
      </c>
      <c r="W45" s="12" t="s">
        <v>18</v>
      </c>
      <c r="X45" s="12" t="s">
        <v>18</v>
      </c>
      <c r="Y45" s="12">
        <v>2</v>
      </c>
      <c r="Z45" s="12">
        <v>482</v>
      </c>
    </row>
    <row r="46" spans="2:26" ht="16.5" customHeight="1">
      <c r="B46" s="21"/>
      <c r="C46" s="57" t="s">
        <v>44</v>
      </c>
      <c r="D46" s="57"/>
      <c r="F46" s="11">
        <v>61800</v>
      </c>
      <c r="G46" s="12">
        <v>61800</v>
      </c>
      <c r="H46" s="13">
        <v>100</v>
      </c>
      <c r="I46" s="12" t="s">
        <v>18</v>
      </c>
      <c r="J46" s="13" t="s">
        <v>18</v>
      </c>
      <c r="K46" s="12" t="s">
        <v>18</v>
      </c>
      <c r="L46" s="13" t="s">
        <v>18</v>
      </c>
      <c r="M46" s="12" t="s">
        <v>18</v>
      </c>
      <c r="N46" s="13" t="s">
        <v>18</v>
      </c>
      <c r="O46" s="12">
        <v>61800</v>
      </c>
      <c r="P46" s="13">
        <v>100</v>
      </c>
      <c r="Q46" s="12">
        <v>56</v>
      </c>
      <c r="R46" s="12">
        <v>5300</v>
      </c>
      <c r="S46" s="12">
        <v>56</v>
      </c>
      <c r="T46" s="12">
        <v>5300</v>
      </c>
      <c r="U46" s="12" t="s">
        <v>18</v>
      </c>
      <c r="V46" s="12" t="s">
        <v>18</v>
      </c>
      <c r="W46" s="12" t="s">
        <v>18</v>
      </c>
      <c r="X46" s="12" t="s">
        <v>18</v>
      </c>
      <c r="Y46" s="12">
        <v>4</v>
      </c>
      <c r="Z46" s="12">
        <v>1600</v>
      </c>
    </row>
    <row r="47" spans="2:26" ht="16.5" customHeight="1">
      <c r="B47" s="21"/>
      <c r="C47" s="58" t="s">
        <v>45</v>
      </c>
      <c r="D47" s="58"/>
      <c r="F47" s="11">
        <v>66500</v>
      </c>
      <c r="G47" s="12">
        <v>66500</v>
      </c>
      <c r="H47" s="13">
        <v>100</v>
      </c>
      <c r="I47" s="12" t="s">
        <v>18</v>
      </c>
      <c r="J47" s="13" t="s">
        <v>18</v>
      </c>
      <c r="K47" s="12" t="s">
        <v>18</v>
      </c>
      <c r="L47" s="13" t="s">
        <v>18</v>
      </c>
      <c r="M47" s="12" t="s">
        <v>18</v>
      </c>
      <c r="N47" s="13" t="s">
        <v>18</v>
      </c>
      <c r="O47" s="12">
        <v>66500</v>
      </c>
      <c r="P47" s="13">
        <v>100</v>
      </c>
      <c r="Q47" s="12">
        <v>71</v>
      </c>
      <c r="R47" s="12">
        <v>14500</v>
      </c>
      <c r="S47" s="12">
        <v>71</v>
      </c>
      <c r="T47" s="12">
        <v>14500</v>
      </c>
      <c r="U47" s="12" t="s">
        <v>18</v>
      </c>
      <c r="V47" s="12" t="s">
        <v>18</v>
      </c>
      <c r="W47" s="12" t="s">
        <v>18</v>
      </c>
      <c r="X47" s="12" t="s">
        <v>18</v>
      </c>
      <c r="Y47" s="12">
        <v>25</v>
      </c>
      <c r="Z47" s="12">
        <v>20500</v>
      </c>
    </row>
    <row r="48" spans="2:26" ht="16.5" customHeight="1">
      <c r="B48" s="21"/>
      <c r="C48" s="21"/>
      <c r="D48" s="21"/>
      <c r="F48" s="11"/>
      <c r="G48" s="12"/>
      <c r="H48" s="12"/>
      <c r="I48" s="12"/>
      <c r="J48" s="13"/>
      <c r="K48" s="12"/>
      <c r="L48" s="13"/>
      <c r="M48" s="12"/>
      <c r="N48" s="13"/>
      <c r="O48" s="12"/>
      <c r="P48" s="13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s="15" customFormat="1" ht="16.5" customHeight="1">
      <c r="B49" s="39" t="s">
        <v>46</v>
      </c>
      <c r="C49" s="39"/>
      <c r="D49" s="39"/>
      <c r="F49" s="16">
        <v>3143134</v>
      </c>
      <c r="G49" s="17">
        <v>2300145</v>
      </c>
      <c r="H49" s="18">
        <f>G49/F49*100</f>
        <v>73.17998532674711</v>
      </c>
      <c r="I49" s="17">
        <v>842989</v>
      </c>
      <c r="J49" s="18">
        <f>I49/F49*100</f>
        <v>26.820014673252874</v>
      </c>
      <c r="K49" s="17">
        <v>30207</v>
      </c>
      <c r="L49" s="18">
        <f>IF(K49="-","-",K49/F49*100)</f>
        <v>0.9610471586639323</v>
      </c>
      <c r="M49" s="17">
        <v>122647</v>
      </c>
      <c r="N49" s="18">
        <f>IF(M49="-","-",M49/F49*100)</f>
        <v>3.90206080937052</v>
      </c>
      <c r="O49" s="17">
        <v>2990280</v>
      </c>
      <c r="P49" s="18">
        <f>IF(O49="-","-",O49/F49*100)</f>
        <v>95.13689203196554</v>
      </c>
      <c r="Q49" s="17">
        <v>2970</v>
      </c>
      <c r="R49" s="17">
        <v>69619</v>
      </c>
      <c r="S49" s="17">
        <v>2959</v>
      </c>
      <c r="T49" s="17">
        <v>69512</v>
      </c>
      <c r="U49" s="17">
        <v>11</v>
      </c>
      <c r="V49" s="17">
        <v>107</v>
      </c>
      <c r="W49" s="17">
        <v>3</v>
      </c>
      <c r="X49" s="17">
        <v>403</v>
      </c>
      <c r="Y49" s="17">
        <v>51</v>
      </c>
      <c r="Z49" s="17">
        <v>12354</v>
      </c>
    </row>
    <row r="50" ht="6.75" customHeight="1" thickBot="1">
      <c r="F50" s="23"/>
    </row>
    <row r="51" spans="1:26" ht="13.5">
      <c r="A51" s="25" t="s">
        <v>133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7.25">
      <c r="L52" s="3" t="s">
        <v>136</v>
      </c>
    </row>
    <row r="53" spans="1:26" ht="14.25" thickBot="1">
      <c r="A53" s="4" t="s">
        <v>47</v>
      </c>
      <c r="B53" s="5"/>
      <c r="Z53" s="27"/>
    </row>
    <row r="54" spans="1:26" ht="15" customHeight="1" thickTop="1">
      <c r="A54" s="53" t="s">
        <v>1</v>
      </c>
      <c r="B54" s="53"/>
      <c r="C54" s="53"/>
      <c r="D54" s="53"/>
      <c r="E54" s="53"/>
      <c r="F54" s="45" t="s">
        <v>2</v>
      </c>
      <c r="G54" s="45" t="s">
        <v>3</v>
      </c>
      <c r="H54" s="53"/>
      <c r="I54" s="45" t="s">
        <v>4</v>
      </c>
      <c r="J54" s="53"/>
      <c r="K54" s="45" t="s">
        <v>5</v>
      </c>
      <c r="L54" s="53"/>
      <c r="M54" s="45" t="s">
        <v>6</v>
      </c>
      <c r="N54" s="53"/>
      <c r="O54" s="45" t="s">
        <v>134</v>
      </c>
      <c r="P54" s="46"/>
      <c r="Q54" s="48" t="s">
        <v>7</v>
      </c>
      <c r="R54" s="49"/>
      <c r="S54" s="49"/>
      <c r="T54" s="49"/>
      <c r="U54" s="49"/>
      <c r="V54" s="50"/>
      <c r="W54" s="45" t="s">
        <v>8</v>
      </c>
      <c r="X54" s="53"/>
      <c r="Y54" s="45" t="s">
        <v>9</v>
      </c>
      <c r="Z54" s="53"/>
    </row>
    <row r="55" spans="1:26" ht="7.5" customHeight="1">
      <c r="A55" s="55"/>
      <c r="B55" s="55"/>
      <c r="C55" s="55"/>
      <c r="D55" s="55"/>
      <c r="E55" s="55"/>
      <c r="F55" s="43"/>
      <c r="G55" s="44"/>
      <c r="H55" s="54"/>
      <c r="I55" s="44"/>
      <c r="J55" s="54"/>
      <c r="K55" s="44"/>
      <c r="L55" s="54"/>
      <c r="M55" s="44"/>
      <c r="N55" s="54"/>
      <c r="O55" s="44"/>
      <c r="P55" s="47"/>
      <c r="Q55" s="43" t="s">
        <v>10</v>
      </c>
      <c r="R55" s="55"/>
      <c r="S55" s="43" t="s">
        <v>11</v>
      </c>
      <c r="T55" s="55"/>
      <c r="U55" s="43" t="s">
        <v>12</v>
      </c>
      <c r="V55" s="34"/>
      <c r="W55" s="44"/>
      <c r="X55" s="54"/>
      <c r="Y55" s="44"/>
      <c r="Z55" s="54"/>
    </row>
    <row r="56" spans="1:26" ht="7.5" customHeight="1">
      <c r="A56" s="55"/>
      <c r="B56" s="55"/>
      <c r="C56" s="55"/>
      <c r="D56" s="55"/>
      <c r="E56" s="55"/>
      <c r="F56" s="43"/>
      <c r="G56" s="43" t="s">
        <v>13</v>
      </c>
      <c r="H56" s="43" t="s">
        <v>14</v>
      </c>
      <c r="I56" s="43" t="s">
        <v>13</v>
      </c>
      <c r="J56" s="43" t="s">
        <v>14</v>
      </c>
      <c r="K56" s="43" t="s">
        <v>13</v>
      </c>
      <c r="L56" s="43" t="s">
        <v>14</v>
      </c>
      <c r="M56" s="43" t="s">
        <v>13</v>
      </c>
      <c r="N56" s="43" t="s">
        <v>14</v>
      </c>
      <c r="O56" s="43" t="s">
        <v>13</v>
      </c>
      <c r="P56" s="51" t="s">
        <v>14</v>
      </c>
      <c r="Q56" s="44"/>
      <c r="R56" s="54"/>
      <c r="S56" s="44"/>
      <c r="T56" s="54"/>
      <c r="U56" s="44"/>
      <c r="V56" s="47"/>
      <c r="W56" s="43" t="s">
        <v>15</v>
      </c>
      <c r="X56" s="56" t="s">
        <v>13</v>
      </c>
      <c r="Y56" s="43" t="s">
        <v>15</v>
      </c>
      <c r="Z56" s="43" t="s">
        <v>13</v>
      </c>
    </row>
    <row r="57" spans="1:26" ht="15" customHeight="1">
      <c r="A57" s="54"/>
      <c r="B57" s="54"/>
      <c r="C57" s="54"/>
      <c r="D57" s="54"/>
      <c r="E57" s="5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52"/>
      <c r="Q57" s="7" t="s">
        <v>15</v>
      </c>
      <c r="R57" s="7" t="s">
        <v>13</v>
      </c>
      <c r="S57" s="7" t="s">
        <v>15</v>
      </c>
      <c r="T57" s="7" t="s">
        <v>13</v>
      </c>
      <c r="U57" s="7" t="s">
        <v>15</v>
      </c>
      <c r="V57" s="7" t="s">
        <v>13</v>
      </c>
      <c r="W57" s="44"/>
      <c r="X57" s="52"/>
      <c r="Y57" s="44"/>
      <c r="Z57" s="44"/>
    </row>
    <row r="58" ht="6" customHeight="1">
      <c r="F58" s="9"/>
    </row>
    <row r="59" spans="2:26" s="15" customFormat="1" ht="14.25" customHeight="1">
      <c r="B59" s="38" t="s">
        <v>48</v>
      </c>
      <c r="C59" s="38"/>
      <c r="D59" s="38"/>
      <c r="F59" s="16">
        <v>1443241</v>
      </c>
      <c r="G59" s="17">
        <v>1132202</v>
      </c>
      <c r="H59" s="18">
        <f>G59/F59*100</f>
        <v>78.44857511669915</v>
      </c>
      <c r="I59" s="17">
        <v>311039</v>
      </c>
      <c r="J59" s="18">
        <f>I59/F59*100</f>
        <v>21.55142488330085</v>
      </c>
      <c r="K59" s="17">
        <v>10169</v>
      </c>
      <c r="L59" s="18">
        <f>IF(K59="-","-",K59/F59*100)</f>
        <v>0.7045947281154014</v>
      </c>
      <c r="M59" s="17">
        <v>47967</v>
      </c>
      <c r="N59" s="18">
        <f>IF(M59="-","-",M59/F59*100)</f>
        <v>3.3235613456103312</v>
      </c>
      <c r="O59" s="17">
        <v>1385105</v>
      </c>
      <c r="P59" s="18">
        <f>IF(O59="-","-",O59/F59*100)</f>
        <v>95.97184392627427</v>
      </c>
      <c r="Q59" s="17">
        <v>1452</v>
      </c>
      <c r="R59" s="17">
        <v>40420</v>
      </c>
      <c r="S59" s="17">
        <v>1452</v>
      </c>
      <c r="T59" s="17">
        <v>40420</v>
      </c>
      <c r="U59" s="17" t="s">
        <v>18</v>
      </c>
      <c r="V59" s="17" t="s">
        <v>18</v>
      </c>
      <c r="W59" s="17" t="s">
        <v>18</v>
      </c>
      <c r="X59" s="17" t="s">
        <v>18</v>
      </c>
      <c r="Y59" s="17">
        <v>19</v>
      </c>
      <c r="Z59" s="17">
        <v>3019</v>
      </c>
    </row>
    <row r="60" spans="2:26" ht="14.25" customHeight="1">
      <c r="B60" s="28"/>
      <c r="C60" s="28"/>
      <c r="D60" s="28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7"/>
      <c r="R60" s="17"/>
      <c r="S60" s="12"/>
      <c r="T60" s="17"/>
      <c r="U60" s="12"/>
      <c r="V60" s="12"/>
      <c r="W60" s="12"/>
      <c r="X60" s="12"/>
      <c r="Y60" s="12"/>
      <c r="Z60" s="12"/>
    </row>
    <row r="61" spans="2:26" ht="14.25" customHeight="1">
      <c r="B61" s="28"/>
      <c r="C61" s="37" t="s">
        <v>49</v>
      </c>
      <c r="D61" s="37"/>
      <c r="F61" s="35">
        <v>37756.4</v>
      </c>
      <c r="G61" s="32">
        <v>37551.4</v>
      </c>
      <c r="H61" s="13">
        <f>G61/F61*100</f>
        <v>99.45704569291564</v>
      </c>
      <c r="I61" s="32">
        <v>205</v>
      </c>
      <c r="J61" s="13">
        <f>I61/F61*100</f>
        <v>0.5429543070843619</v>
      </c>
      <c r="K61" s="32">
        <v>7</v>
      </c>
      <c r="L61" s="13" t="s">
        <v>130</v>
      </c>
      <c r="M61" s="12" t="s">
        <v>18</v>
      </c>
      <c r="N61" s="13" t="str">
        <f>IF(M61="-","-",M61/F61*100)</f>
        <v>-</v>
      </c>
      <c r="O61" s="32">
        <v>37749.4</v>
      </c>
      <c r="P61" s="13">
        <f>IF(O61="-","-",O61/F61*100)</f>
        <v>99.98146009683127</v>
      </c>
      <c r="Q61" s="12">
        <v>45</v>
      </c>
      <c r="R61" s="32">
        <v>1798.4</v>
      </c>
      <c r="S61" s="12">
        <v>45</v>
      </c>
      <c r="T61" s="32">
        <v>1798.4</v>
      </c>
      <c r="U61" s="12" t="s">
        <v>18</v>
      </c>
      <c r="V61" s="12" t="s">
        <v>18</v>
      </c>
      <c r="W61" s="12" t="s">
        <v>18</v>
      </c>
      <c r="X61" s="12" t="s">
        <v>18</v>
      </c>
      <c r="Y61" s="12" t="s">
        <v>18</v>
      </c>
      <c r="Z61" s="12" t="s">
        <v>18</v>
      </c>
    </row>
    <row r="62" spans="2:26" ht="14.25" customHeight="1">
      <c r="B62" s="28"/>
      <c r="C62" s="37" t="s">
        <v>50</v>
      </c>
      <c r="D62" s="37"/>
      <c r="F62" s="35">
        <v>11770.9</v>
      </c>
      <c r="G62" s="32">
        <v>11428.7</v>
      </c>
      <c r="H62" s="13">
        <f>G62/F62*100</f>
        <v>97.09283062467613</v>
      </c>
      <c r="I62" s="32">
        <v>342.2</v>
      </c>
      <c r="J62" s="13">
        <f>I62/F62*100</f>
        <v>2.9071693753238916</v>
      </c>
      <c r="K62" s="12" t="s">
        <v>18</v>
      </c>
      <c r="L62" s="13" t="str">
        <f>IF(K62="-","-",K62/F62*100)</f>
        <v>-</v>
      </c>
      <c r="M62" s="32">
        <v>132.2</v>
      </c>
      <c r="N62" s="13">
        <f>IF(M62="-","-",M62/F62*100)</f>
        <v>1.1231086832782537</v>
      </c>
      <c r="O62" s="32">
        <v>11638.7</v>
      </c>
      <c r="P62" s="13">
        <f>IF(O62="-","-",O62/F62*100)</f>
        <v>98.87689131672175</v>
      </c>
      <c r="Q62" s="12">
        <v>7</v>
      </c>
      <c r="R62" s="32">
        <v>318.6</v>
      </c>
      <c r="S62" s="12">
        <v>7</v>
      </c>
      <c r="T62" s="32">
        <v>318.6</v>
      </c>
      <c r="U62" s="12" t="s">
        <v>18</v>
      </c>
      <c r="V62" s="12" t="s">
        <v>18</v>
      </c>
      <c r="W62" s="12" t="s">
        <v>18</v>
      </c>
      <c r="X62" s="12" t="s">
        <v>18</v>
      </c>
      <c r="Y62" s="12" t="s">
        <v>18</v>
      </c>
      <c r="Z62" s="12" t="s">
        <v>18</v>
      </c>
    </row>
    <row r="63" spans="2:26" ht="14.25" customHeight="1">
      <c r="B63" s="28"/>
      <c r="C63" s="37" t="s">
        <v>51</v>
      </c>
      <c r="D63" s="37"/>
      <c r="F63" s="35">
        <v>16680</v>
      </c>
      <c r="G63" s="32">
        <v>16680</v>
      </c>
      <c r="H63" s="13">
        <f>G63/F63*100</f>
        <v>100</v>
      </c>
      <c r="I63" s="12" t="s">
        <v>18</v>
      </c>
      <c r="J63" s="13" t="str">
        <f>IF(I63="-","-",I63/F63*100)</f>
        <v>-</v>
      </c>
      <c r="K63" s="12" t="s">
        <v>18</v>
      </c>
      <c r="L63" s="13" t="str">
        <f>IF(K63="-","-",K63/F63*100)</f>
        <v>-</v>
      </c>
      <c r="M63" s="12" t="s">
        <v>18</v>
      </c>
      <c r="N63" s="13" t="str">
        <f>IF(M63="-","-",M63/F63*100)</f>
        <v>-</v>
      </c>
      <c r="O63" s="32">
        <v>16680</v>
      </c>
      <c r="P63" s="13">
        <f>IF(O63="-","-",O63/F63*100)</f>
        <v>100</v>
      </c>
      <c r="Q63" s="12">
        <v>6</v>
      </c>
      <c r="R63" s="32">
        <v>46.2</v>
      </c>
      <c r="S63" s="12">
        <v>6</v>
      </c>
      <c r="T63" s="32">
        <v>46.2</v>
      </c>
      <c r="U63" s="12" t="s">
        <v>18</v>
      </c>
      <c r="V63" s="12" t="s">
        <v>18</v>
      </c>
      <c r="W63" s="12" t="s">
        <v>18</v>
      </c>
      <c r="X63" s="12" t="s">
        <v>18</v>
      </c>
      <c r="Y63" s="12" t="s">
        <v>18</v>
      </c>
      <c r="Z63" s="12" t="s">
        <v>18</v>
      </c>
    </row>
    <row r="64" spans="2:26" ht="14.25" customHeight="1">
      <c r="B64" s="28"/>
      <c r="C64" s="37" t="s">
        <v>52</v>
      </c>
      <c r="D64" s="37"/>
      <c r="F64" s="35">
        <v>18594.2</v>
      </c>
      <c r="G64" s="32">
        <v>9168</v>
      </c>
      <c r="H64" s="13">
        <f>G64/F64*100</f>
        <v>49.30569747555689</v>
      </c>
      <c r="I64" s="32">
        <v>9426.2</v>
      </c>
      <c r="J64" s="13">
        <f>IF(I64="-","-",I64/F64*100)</f>
        <v>50.69430252444312</v>
      </c>
      <c r="K64" s="12" t="s">
        <v>18</v>
      </c>
      <c r="L64" s="13" t="str">
        <f>IF(K64="-","-",K64/F64*100)</f>
        <v>-</v>
      </c>
      <c r="M64" s="32">
        <v>510</v>
      </c>
      <c r="N64" s="13">
        <f>IF(M64="-","-",M64/F64*100)</f>
        <v>2.742790762710953</v>
      </c>
      <c r="O64" s="32">
        <v>18084.2</v>
      </c>
      <c r="P64" s="13">
        <f>IF(O64="-","-",O64/F64*100)</f>
        <v>97.25720923728905</v>
      </c>
      <c r="Q64" s="12">
        <v>13</v>
      </c>
      <c r="R64" s="32">
        <v>685.4</v>
      </c>
      <c r="S64" s="12">
        <v>13</v>
      </c>
      <c r="T64" s="32">
        <v>685.4</v>
      </c>
      <c r="U64" s="12" t="s">
        <v>18</v>
      </c>
      <c r="V64" s="12" t="s">
        <v>18</v>
      </c>
      <c r="W64" s="12" t="s">
        <v>18</v>
      </c>
      <c r="X64" s="12" t="s">
        <v>18</v>
      </c>
      <c r="Y64" s="12" t="s">
        <v>18</v>
      </c>
      <c r="Z64" s="12" t="s">
        <v>18</v>
      </c>
    </row>
    <row r="65" spans="2:26" ht="14.25" customHeight="1">
      <c r="B65" s="28"/>
      <c r="C65" s="37" t="s">
        <v>53</v>
      </c>
      <c r="D65" s="37"/>
      <c r="F65" s="35">
        <v>6215.2</v>
      </c>
      <c r="G65" s="32">
        <v>4979.4</v>
      </c>
      <c r="H65" s="13">
        <f>G65/F65*100</f>
        <v>80.11648860857254</v>
      </c>
      <c r="I65" s="32">
        <v>1235.8</v>
      </c>
      <c r="J65" s="13">
        <f>IF(I65="-","-",I65/F65*100)</f>
        <v>19.88351139142747</v>
      </c>
      <c r="K65" s="12" t="s">
        <v>18</v>
      </c>
      <c r="L65" s="13" t="str">
        <f>IF(K65="-","-",K65/F65*100)</f>
        <v>-</v>
      </c>
      <c r="M65" s="12" t="s">
        <v>18</v>
      </c>
      <c r="N65" s="13" t="str">
        <f>IF(M65="-","-",M65/F65*100)</f>
        <v>-</v>
      </c>
      <c r="O65" s="32">
        <v>6215.2</v>
      </c>
      <c r="P65" s="13">
        <f>IF(O65="-","-",O65/F65*100)</f>
        <v>100</v>
      </c>
      <c r="Q65" s="12">
        <v>4</v>
      </c>
      <c r="R65" s="32">
        <v>84.9</v>
      </c>
      <c r="S65" s="12">
        <v>4</v>
      </c>
      <c r="T65" s="32">
        <v>84.9</v>
      </c>
      <c r="U65" s="12" t="s">
        <v>18</v>
      </c>
      <c r="V65" s="12" t="s">
        <v>18</v>
      </c>
      <c r="W65" s="12" t="s">
        <v>18</v>
      </c>
      <c r="X65" s="12" t="s">
        <v>18</v>
      </c>
      <c r="Y65" s="12" t="s">
        <v>18</v>
      </c>
      <c r="Z65" s="12" t="s">
        <v>18</v>
      </c>
    </row>
    <row r="66" spans="2:26" ht="14.25" customHeight="1">
      <c r="B66" s="28"/>
      <c r="C66" s="28"/>
      <c r="D66" s="28"/>
      <c r="F66" s="11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ht="14.25" customHeight="1">
      <c r="B67" s="28"/>
      <c r="C67" s="37" t="s">
        <v>54</v>
      </c>
      <c r="D67" s="37"/>
      <c r="F67" s="35">
        <v>7184.3</v>
      </c>
      <c r="G67" s="32">
        <v>7184.3</v>
      </c>
      <c r="H67" s="13">
        <f>G67/F67*100</f>
        <v>100</v>
      </c>
      <c r="I67" s="12" t="s">
        <v>18</v>
      </c>
      <c r="J67" s="13" t="str">
        <f>IF(I67="-","-",I67/F67*100)</f>
        <v>-</v>
      </c>
      <c r="K67" s="12" t="s">
        <v>18</v>
      </c>
      <c r="L67" s="13" t="str">
        <f>IF(K67="-","-",K67/F67*100)</f>
        <v>-</v>
      </c>
      <c r="M67" s="12" t="s">
        <v>18</v>
      </c>
      <c r="N67" s="13" t="str">
        <f>IF(M67="-","-",M67/F67*100)</f>
        <v>-</v>
      </c>
      <c r="O67" s="32">
        <v>7184.3</v>
      </c>
      <c r="P67" s="13">
        <f>IF(O67="-","-",O67/F67*100)</f>
        <v>100</v>
      </c>
      <c r="Q67" s="12">
        <v>10</v>
      </c>
      <c r="R67" s="32">
        <v>1858.8</v>
      </c>
      <c r="S67" s="12">
        <v>10</v>
      </c>
      <c r="T67" s="32">
        <v>1858.8</v>
      </c>
      <c r="U67" s="12" t="s">
        <v>18</v>
      </c>
      <c r="V67" s="12" t="s">
        <v>18</v>
      </c>
      <c r="W67" s="12" t="s">
        <v>18</v>
      </c>
      <c r="X67" s="12" t="s">
        <v>18</v>
      </c>
      <c r="Y67" s="12" t="s">
        <v>18</v>
      </c>
      <c r="Z67" s="12" t="s">
        <v>18</v>
      </c>
    </row>
    <row r="68" spans="2:26" ht="14.25" customHeight="1">
      <c r="B68" s="28"/>
      <c r="C68" s="37" t="s">
        <v>55</v>
      </c>
      <c r="D68" s="37"/>
      <c r="F68" s="35">
        <v>7968.3</v>
      </c>
      <c r="G68" s="32">
        <v>6945</v>
      </c>
      <c r="H68" s="13">
        <f>G68/F68*100</f>
        <v>87.15786303226535</v>
      </c>
      <c r="I68" s="32">
        <v>1023.3</v>
      </c>
      <c r="J68" s="13">
        <f>IF(I68="-","-",I68/F68*100)</f>
        <v>12.842136967734646</v>
      </c>
      <c r="K68" s="12" t="s">
        <v>18</v>
      </c>
      <c r="L68" s="13" t="str">
        <f>IF(K68="-","-",K68/F68*100)</f>
        <v>-</v>
      </c>
      <c r="M68" s="12" t="s">
        <v>18</v>
      </c>
      <c r="N68" s="13" t="str">
        <f>IF(M68="-","-",M68/F68*100)</f>
        <v>-</v>
      </c>
      <c r="O68" s="32">
        <v>7968.3</v>
      </c>
      <c r="P68" s="13">
        <f>IF(O68="-","-",O68/F68*100)</f>
        <v>100</v>
      </c>
      <c r="Q68" s="12">
        <v>6</v>
      </c>
      <c r="R68" s="32">
        <v>93.9</v>
      </c>
      <c r="S68" s="12">
        <v>6</v>
      </c>
      <c r="T68" s="32">
        <v>93.9</v>
      </c>
      <c r="U68" s="12" t="s">
        <v>18</v>
      </c>
      <c r="V68" s="12" t="s">
        <v>18</v>
      </c>
      <c r="W68" s="12" t="s">
        <v>18</v>
      </c>
      <c r="X68" s="12" t="s">
        <v>18</v>
      </c>
      <c r="Y68" s="12" t="s">
        <v>18</v>
      </c>
      <c r="Z68" s="12" t="s">
        <v>18</v>
      </c>
    </row>
    <row r="69" spans="2:26" ht="14.25" customHeight="1">
      <c r="B69" s="28"/>
      <c r="C69" s="37" t="s">
        <v>56</v>
      </c>
      <c r="D69" s="37"/>
      <c r="F69" s="35">
        <v>10803</v>
      </c>
      <c r="G69" s="32">
        <v>10794</v>
      </c>
      <c r="H69" s="13">
        <f>G69/F69*100</f>
        <v>99.91668980838656</v>
      </c>
      <c r="I69" s="32">
        <v>9</v>
      </c>
      <c r="J69" s="13">
        <f>IF(I69="-","-",I69/F69*100)</f>
        <v>0.0833101916134407</v>
      </c>
      <c r="K69" s="12" t="s">
        <v>18</v>
      </c>
      <c r="L69" s="13" t="str">
        <f>IF(K69="-","-",K69/F69*100)</f>
        <v>-</v>
      </c>
      <c r="M69" s="32">
        <v>9</v>
      </c>
      <c r="N69" s="13">
        <f>IF(M69="-","-",M69/F69*100)</f>
        <v>0.0833101916134407</v>
      </c>
      <c r="O69" s="32">
        <v>10794</v>
      </c>
      <c r="P69" s="13">
        <f>IF(O69="-","-",O69/F69*100)</f>
        <v>99.91668980838656</v>
      </c>
      <c r="Q69" s="12">
        <v>13</v>
      </c>
      <c r="R69" s="32">
        <v>169.7</v>
      </c>
      <c r="S69" s="12">
        <v>13</v>
      </c>
      <c r="T69" s="32">
        <v>169.7</v>
      </c>
      <c r="U69" s="12" t="s">
        <v>18</v>
      </c>
      <c r="V69" s="12" t="s">
        <v>18</v>
      </c>
      <c r="W69" s="12" t="s">
        <v>18</v>
      </c>
      <c r="X69" s="12" t="s">
        <v>18</v>
      </c>
      <c r="Y69" s="12" t="s">
        <v>18</v>
      </c>
      <c r="Z69" s="12" t="s">
        <v>18</v>
      </c>
    </row>
    <row r="70" spans="2:26" ht="14.25" customHeight="1">
      <c r="B70" s="28"/>
      <c r="C70" s="37" t="s">
        <v>57</v>
      </c>
      <c r="D70" s="37"/>
      <c r="F70" s="35">
        <v>4654.1</v>
      </c>
      <c r="G70" s="32">
        <v>4654.1</v>
      </c>
      <c r="H70" s="13">
        <f>G70/F70*100</f>
        <v>100</v>
      </c>
      <c r="I70" s="12" t="s">
        <v>18</v>
      </c>
      <c r="J70" s="13" t="str">
        <f>IF(I70="-","-",I70/F70*100)</f>
        <v>-</v>
      </c>
      <c r="K70" s="12" t="s">
        <v>18</v>
      </c>
      <c r="L70" s="13" t="str">
        <f>IF(K70="-","-",K70/F70*100)</f>
        <v>-</v>
      </c>
      <c r="M70" s="12" t="s">
        <v>18</v>
      </c>
      <c r="N70" s="13" t="str">
        <f>IF(M70="-","-",M70/F70*100)</f>
        <v>-</v>
      </c>
      <c r="O70" s="32">
        <v>4654.1</v>
      </c>
      <c r="P70" s="13">
        <f>IF(O70="-","-",O70/F70*100)</f>
        <v>100</v>
      </c>
      <c r="Q70" s="12">
        <v>7</v>
      </c>
      <c r="R70" s="32">
        <v>536.3</v>
      </c>
      <c r="S70" s="12">
        <v>7</v>
      </c>
      <c r="T70" s="32">
        <v>536.3</v>
      </c>
      <c r="U70" s="12" t="s">
        <v>18</v>
      </c>
      <c r="V70" s="12" t="s">
        <v>18</v>
      </c>
      <c r="W70" s="12" t="s">
        <v>18</v>
      </c>
      <c r="X70" s="12" t="s">
        <v>18</v>
      </c>
      <c r="Y70" s="12" t="s">
        <v>18</v>
      </c>
      <c r="Z70" s="12" t="s">
        <v>18</v>
      </c>
    </row>
    <row r="71" spans="2:26" ht="14.25" customHeight="1">
      <c r="B71" s="28"/>
      <c r="C71" s="37" t="s">
        <v>58</v>
      </c>
      <c r="D71" s="37"/>
      <c r="F71" s="35">
        <v>5675.3</v>
      </c>
      <c r="G71" s="32">
        <v>5675.3</v>
      </c>
      <c r="H71" s="13">
        <f>G71/F71*100</f>
        <v>100</v>
      </c>
      <c r="I71" s="12" t="s">
        <v>18</v>
      </c>
      <c r="J71" s="13" t="str">
        <f>IF(I71="-","-",I71/F71*100)</f>
        <v>-</v>
      </c>
      <c r="K71" s="12" t="s">
        <v>18</v>
      </c>
      <c r="L71" s="13" t="str">
        <f>IF(K71="-","-",K71/F71*100)</f>
        <v>-</v>
      </c>
      <c r="M71" s="12" t="s">
        <v>18</v>
      </c>
      <c r="N71" s="13" t="str">
        <f>IF(M71="-","-",M71/F71*100)</f>
        <v>-</v>
      </c>
      <c r="O71" s="32">
        <v>5675.3</v>
      </c>
      <c r="P71" s="13">
        <f>IF(O71="-","-",O71/F71*100)</f>
        <v>100</v>
      </c>
      <c r="Q71" s="12">
        <v>4</v>
      </c>
      <c r="R71" s="32">
        <v>153.3</v>
      </c>
      <c r="S71" s="12">
        <v>4</v>
      </c>
      <c r="T71" s="32">
        <v>153.3</v>
      </c>
      <c r="U71" s="12" t="s">
        <v>18</v>
      </c>
      <c r="V71" s="12" t="s">
        <v>18</v>
      </c>
      <c r="W71" s="12" t="s">
        <v>18</v>
      </c>
      <c r="X71" s="12" t="s">
        <v>18</v>
      </c>
      <c r="Y71" s="12">
        <v>1</v>
      </c>
      <c r="Z71" s="32">
        <v>148</v>
      </c>
    </row>
    <row r="72" spans="2:26" ht="14.25" customHeight="1">
      <c r="B72" s="28"/>
      <c r="C72" s="28"/>
      <c r="D72" s="28"/>
      <c r="F72" s="11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ht="14.25" customHeight="1">
      <c r="B73" s="28"/>
      <c r="C73" s="37" t="s">
        <v>59</v>
      </c>
      <c r="D73" s="37"/>
      <c r="F73" s="35">
        <v>5842.4</v>
      </c>
      <c r="G73" s="32">
        <v>5833</v>
      </c>
      <c r="H73" s="13">
        <f>G73/F73*100</f>
        <v>99.83910721621253</v>
      </c>
      <c r="I73" s="32">
        <v>9.4</v>
      </c>
      <c r="J73" s="13">
        <f>IF(I73="-","-",I73/F73*100)</f>
        <v>0.16089278378748462</v>
      </c>
      <c r="K73" s="32">
        <v>715.5</v>
      </c>
      <c r="L73" s="13">
        <v>12.2</v>
      </c>
      <c r="M73" s="12" t="s">
        <v>18</v>
      </c>
      <c r="N73" s="13" t="str">
        <f>IF(M73="-","-",M73/F73*100)</f>
        <v>-</v>
      </c>
      <c r="O73" s="32">
        <v>5126.9</v>
      </c>
      <c r="P73" s="13">
        <f>IF(O73="-","-",O73/F73*100)</f>
        <v>87.75332055319731</v>
      </c>
      <c r="Q73" s="12">
        <v>5</v>
      </c>
      <c r="R73" s="32">
        <v>56.6</v>
      </c>
      <c r="S73" s="12">
        <v>5</v>
      </c>
      <c r="T73" s="32">
        <v>56.6</v>
      </c>
      <c r="U73" s="12" t="s">
        <v>18</v>
      </c>
      <c r="V73" s="12" t="s">
        <v>18</v>
      </c>
      <c r="W73" s="12" t="s">
        <v>18</v>
      </c>
      <c r="X73" s="12" t="s">
        <v>18</v>
      </c>
      <c r="Y73" s="12" t="s">
        <v>18</v>
      </c>
      <c r="Z73" s="12" t="s">
        <v>18</v>
      </c>
    </row>
    <row r="74" spans="2:26" ht="14.25" customHeight="1">
      <c r="B74" s="28"/>
      <c r="C74" s="37" t="s">
        <v>60</v>
      </c>
      <c r="D74" s="37"/>
      <c r="F74" s="35">
        <v>14150.5</v>
      </c>
      <c r="G74" s="32">
        <v>13920.8</v>
      </c>
      <c r="H74" s="13">
        <f>G74/F74*100</f>
        <v>98.37673580438853</v>
      </c>
      <c r="I74" s="32">
        <v>229.7</v>
      </c>
      <c r="J74" s="13">
        <f>IF(I74="-","-",I74/F74*100)</f>
        <v>1.6232641956114624</v>
      </c>
      <c r="K74" s="12" t="s">
        <v>18</v>
      </c>
      <c r="L74" s="13" t="str">
        <f>IF(K74="-","-",K74/F74*100)</f>
        <v>-</v>
      </c>
      <c r="M74" s="12" t="s">
        <v>18</v>
      </c>
      <c r="N74" s="13" t="str">
        <f>IF(M74="-","-",M74/F74*100)</f>
        <v>-</v>
      </c>
      <c r="O74" s="32">
        <v>14150.5</v>
      </c>
      <c r="P74" s="13">
        <f>IF(O74="-","-",O74/F74*100)</f>
        <v>100</v>
      </c>
      <c r="Q74" s="12">
        <v>16</v>
      </c>
      <c r="R74" s="32">
        <v>1001.6</v>
      </c>
      <c r="S74" s="12">
        <v>16</v>
      </c>
      <c r="T74" s="32">
        <v>1001.6</v>
      </c>
      <c r="U74" s="12" t="s">
        <v>18</v>
      </c>
      <c r="V74" s="12" t="s">
        <v>18</v>
      </c>
      <c r="W74" s="12" t="s">
        <v>18</v>
      </c>
      <c r="X74" s="12" t="s">
        <v>18</v>
      </c>
      <c r="Y74" s="12" t="s">
        <v>18</v>
      </c>
      <c r="Z74" s="12" t="s">
        <v>18</v>
      </c>
    </row>
    <row r="75" spans="2:26" ht="14.25" customHeight="1">
      <c r="B75" s="28"/>
      <c r="C75" s="37" t="s">
        <v>61</v>
      </c>
      <c r="D75" s="37"/>
      <c r="F75" s="35">
        <v>13542.2</v>
      </c>
      <c r="G75" s="32">
        <v>13542.2</v>
      </c>
      <c r="H75" s="13">
        <f>G75/F75*100</f>
        <v>100</v>
      </c>
      <c r="I75" s="32" t="s">
        <v>18</v>
      </c>
      <c r="J75" s="13" t="str">
        <f>IF(I75="-","-",I75/F75*100)</f>
        <v>-</v>
      </c>
      <c r="K75" s="12" t="s">
        <v>18</v>
      </c>
      <c r="L75" s="13" t="str">
        <f>IF(K75="-","-",K75/F75*100)</f>
        <v>-</v>
      </c>
      <c r="M75" s="12" t="s">
        <v>18</v>
      </c>
      <c r="N75" s="13" t="str">
        <f>IF(M75="-","-",M75/F75*100)</f>
        <v>-</v>
      </c>
      <c r="O75" s="32">
        <v>13542.2</v>
      </c>
      <c r="P75" s="13">
        <f>IF(O75="-","-",O75/F75*100)</f>
        <v>100</v>
      </c>
      <c r="Q75" s="12">
        <v>39</v>
      </c>
      <c r="R75" s="32">
        <v>1298.2</v>
      </c>
      <c r="S75" s="12">
        <v>39</v>
      </c>
      <c r="T75" s="32">
        <v>1298.2</v>
      </c>
      <c r="U75" s="12" t="s">
        <v>18</v>
      </c>
      <c r="V75" s="12" t="s">
        <v>18</v>
      </c>
      <c r="W75" s="12" t="s">
        <v>18</v>
      </c>
      <c r="X75" s="12" t="s">
        <v>18</v>
      </c>
      <c r="Y75" s="12" t="s">
        <v>18</v>
      </c>
      <c r="Z75" s="12" t="s">
        <v>18</v>
      </c>
    </row>
    <row r="76" spans="2:26" ht="14.25" customHeight="1">
      <c r="B76" s="28"/>
      <c r="C76" s="37" t="s">
        <v>62</v>
      </c>
      <c r="D76" s="37"/>
      <c r="F76" s="35">
        <v>15152.1</v>
      </c>
      <c r="G76" s="32">
        <v>13223.6</v>
      </c>
      <c r="H76" s="13">
        <f>G76/F76*100</f>
        <v>87.27239128569637</v>
      </c>
      <c r="I76" s="32">
        <v>1928.5</v>
      </c>
      <c r="J76" s="13">
        <f>IF(I76="-","-",I76/F76*100)</f>
        <v>12.727608714303628</v>
      </c>
      <c r="K76" s="12" t="s">
        <v>18</v>
      </c>
      <c r="L76" s="13" t="str">
        <f>IF(K76="-","-",K76/F76*100)</f>
        <v>-</v>
      </c>
      <c r="M76" s="32">
        <v>435.6</v>
      </c>
      <c r="N76" s="13">
        <f>IF(M76="-","-",M76/F76*100)</f>
        <v>2.87484903082741</v>
      </c>
      <c r="O76" s="32">
        <v>14716.5</v>
      </c>
      <c r="P76" s="13">
        <f>IF(O76="-","-",O76/F76*100)</f>
        <v>97.1251509691726</v>
      </c>
      <c r="Q76" s="12">
        <v>17</v>
      </c>
      <c r="R76" s="32">
        <v>495.1</v>
      </c>
      <c r="S76" s="12">
        <v>17</v>
      </c>
      <c r="T76" s="32">
        <v>495.1</v>
      </c>
      <c r="U76" s="12" t="s">
        <v>18</v>
      </c>
      <c r="V76" s="12" t="s">
        <v>18</v>
      </c>
      <c r="W76" s="12" t="s">
        <v>18</v>
      </c>
      <c r="X76" s="12" t="s">
        <v>18</v>
      </c>
      <c r="Y76" s="12" t="s">
        <v>18</v>
      </c>
      <c r="Z76" s="12" t="s">
        <v>18</v>
      </c>
    </row>
    <row r="77" spans="2:26" ht="14.25" customHeight="1">
      <c r="B77" s="28"/>
      <c r="C77" s="37" t="s">
        <v>63</v>
      </c>
      <c r="D77" s="37"/>
      <c r="F77" s="35">
        <v>32571.6</v>
      </c>
      <c r="G77" s="32">
        <v>28312.7</v>
      </c>
      <c r="H77" s="13">
        <f>G77/F77*100</f>
        <v>86.9244986429896</v>
      </c>
      <c r="I77" s="32">
        <v>4258.9</v>
      </c>
      <c r="J77" s="13">
        <f>IF(I77="-","-",I77/F77*100)</f>
        <v>13.075501357010403</v>
      </c>
      <c r="K77" s="12" t="s">
        <v>18</v>
      </c>
      <c r="L77" s="13" t="str">
        <f>IF(K77="-","-",K77/F77*100)</f>
        <v>-</v>
      </c>
      <c r="M77" s="32">
        <v>1815.6</v>
      </c>
      <c r="N77" s="13">
        <f>IF(M77="-","-",M77/F77*100)</f>
        <v>5.57418118852006</v>
      </c>
      <c r="O77" s="32">
        <v>30756</v>
      </c>
      <c r="P77" s="13">
        <f>IF(O77="-","-",O77/F77*100)</f>
        <v>94.42581881147994</v>
      </c>
      <c r="Q77" s="12">
        <v>45</v>
      </c>
      <c r="R77" s="32">
        <v>1251.3</v>
      </c>
      <c r="S77" s="12">
        <v>45</v>
      </c>
      <c r="T77" s="32">
        <v>1251.3</v>
      </c>
      <c r="U77" s="12" t="s">
        <v>18</v>
      </c>
      <c r="V77" s="12" t="s">
        <v>18</v>
      </c>
      <c r="W77" s="12" t="s">
        <v>18</v>
      </c>
      <c r="X77" s="12" t="s">
        <v>18</v>
      </c>
      <c r="Y77" s="12">
        <v>3</v>
      </c>
      <c r="Z77" s="32">
        <v>247</v>
      </c>
    </row>
    <row r="78" spans="2:26" ht="14.25" customHeight="1">
      <c r="B78" s="28"/>
      <c r="C78" s="24"/>
      <c r="D78" s="24"/>
      <c r="F78" s="35"/>
      <c r="G78" s="3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2"/>
      <c r="S78" s="12"/>
      <c r="T78" s="32"/>
      <c r="U78" s="12"/>
      <c r="V78" s="12"/>
      <c r="W78" s="12"/>
      <c r="X78" s="12"/>
      <c r="Y78" s="12"/>
      <c r="Z78" s="12"/>
    </row>
    <row r="79" spans="2:26" ht="14.25" customHeight="1">
      <c r="B79" s="28"/>
      <c r="C79" s="37" t="s">
        <v>64</v>
      </c>
      <c r="D79" s="37"/>
      <c r="F79" s="35">
        <v>35837.7</v>
      </c>
      <c r="G79" s="32">
        <v>35300.8</v>
      </c>
      <c r="H79" s="13">
        <f>G79/F79*100</f>
        <v>98.50185698300953</v>
      </c>
      <c r="I79" s="32">
        <v>536.9</v>
      </c>
      <c r="J79" s="13">
        <f>IF(I79="-","-",I79/F79*100)</f>
        <v>1.4981430169904877</v>
      </c>
      <c r="K79" s="12" t="s">
        <v>18</v>
      </c>
      <c r="L79" s="13" t="str">
        <f>IF(K79="-","-",K79/F79*100)</f>
        <v>-</v>
      </c>
      <c r="M79" s="12" t="s">
        <v>18</v>
      </c>
      <c r="N79" s="13" t="str">
        <f>IF(M79="-","-",M79/F79*100)</f>
        <v>-</v>
      </c>
      <c r="O79" s="32">
        <v>35837.7</v>
      </c>
      <c r="P79" s="13">
        <f>IF(O79="-","-",O79/F79*100)</f>
        <v>100</v>
      </c>
      <c r="Q79" s="12">
        <v>10</v>
      </c>
      <c r="R79" s="32">
        <v>391.4</v>
      </c>
      <c r="S79" s="12">
        <v>10</v>
      </c>
      <c r="T79" s="32">
        <v>391.4</v>
      </c>
      <c r="U79" s="12" t="s">
        <v>18</v>
      </c>
      <c r="V79" s="12" t="s">
        <v>18</v>
      </c>
      <c r="W79" s="12" t="s">
        <v>18</v>
      </c>
      <c r="X79" s="12" t="s">
        <v>18</v>
      </c>
      <c r="Y79" s="12" t="s">
        <v>18</v>
      </c>
      <c r="Z79" s="12" t="s">
        <v>18</v>
      </c>
    </row>
    <row r="80" spans="2:26" ht="14.25" customHeight="1">
      <c r="B80" s="28"/>
      <c r="C80" s="37" t="s">
        <v>65</v>
      </c>
      <c r="D80" s="37"/>
      <c r="F80" s="35">
        <v>6420.5</v>
      </c>
      <c r="G80" s="32">
        <v>6420.5</v>
      </c>
      <c r="H80" s="13">
        <f>G80/F80*100</f>
        <v>100</v>
      </c>
      <c r="I80" s="12" t="s">
        <v>18</v>
      </c>
      <c r="J80" s="13" t="str">
        <f>IF(I80="-","-",I80/F80*100)</f>
        <v>-</v>
      </c>
      <c r="K80" s="12" t="s">
        <v>18</v>
      </c>
      <c r="L80" s="13" t="str">
        <f>IF(K80="-","-",K80/F80*100)</f>
        <v>-</v>
      </c>
      <c r="M80" s="12" t="s">
        <v>18</v>
      </c>
      <c r="N80" s="13" t="str">
        <f>IF(M80="-","-",M80/F80*100)</f>
        <v>-</v>
      </c>
      <c r="O80" s="32">
        <v>6420.5</v>
      </c>
      <c r="P80" s="13">
        <f>IF(O80="-","-",O80/F80*100)</f>
        <v>100</v>
      </c>
      <c r="Q80" s="12">
        <v>4</v>
      </c>
      <c r="R80" s="32">
        <v>20.9</v>
      </c>
      <c r="S80" s="12">
        <v>4</v>
      </c>
      <c r="T80" s="32">
        <v>20.9</v>
      </c>
      <c r="U80" s="12" t="s">
        <v>18</v>
      </c>
      <c r="V80" s="12" t="s">
        <v>18</v>
      </c>
      <c r="W80" s="12" t="s">
        <v>18</v>
      </c>
      <c r="X80" s="12" t="s">
        <v>18</v>
      </c>
      <c r="Y80" s="12" t="s">
        <v>18</v>
      </c>
      <c r="Z80" s="12" t="s">
        <v>18</v>
      </c>
    </row>
    <row r="81" spans="2:26" ht="14.25" customHeight="1">
      <c r="B81" s="28"/>
      <c r="C81" s="37" t="s">
        <v>66</v>
      </c>
      <c r="D81" s="37"/>
      <c r="F81" s="35">
        <v>1018.9</v>
      </c>
      <c r="G81" s="32">
        <v>1018.9</v>
      </c>
      <c r="H81" s="13">
        <f>G81/F81*100</f>
        <v>100</v>
      </c>
      <c r="I81" s="12" t="s">
        <v>18</v>
      </c>
      <c r="J81" s="13" t="str">
        <f>IF(I81="-","-",I81/F81*100)</f>
        <v>-</v>
      </c>
      <c r="K81" s="12" t="s">
        <v>18</v>
      </c>
      <c r="L81" s="13" t="str">
        <f>IF(K81="-","-",K81/F81*100)</f>
        <v>-</v>
      </c>
      <c r="M81" s="12" t="s">
        <v>18</v>
      </c>
      <c r="N81" s="13" t="str">
        <f>IF(M81="-","-",M81/F81*100)</f>
        <v>-</v>
      </c>
      <c r="O81" s="32">
        <v>1018.9</v>
      </c>
      <c r="P81" s="13">
        <f>IF(O81="-","-",O81/F81*100)</f>
        <v>100</v>
      </c>
      <c r="Q81" s="12" t="str">
        <f>IF(S81="-","-",S81)</f>
        <v>-</v>
      </c>
      <c r="R81" s="32" t="str">
        <f>IF(T81="-","-",T81)</f>
        <v>-</v>
      </c>
      <c r="S81" s="12" t="s">
        <v>18</v>
      </c>
      <c r="T81" s="32" t="str">
        <f>IF(V81="-","-",V81)</f>
        <v>-</v>
      </c>
      <c r="U81" s="12" t="s">
        <v>18</v>
      </c>
      <c r="V81" s="12" t="s">
        <v>18</v>
      </c>
      <c r="W81" s="12" t="s">
        <v>18</v>
      </c>
      <c r="X81" s="12" t="s">
        <v>18</v>
      </c>
      <c r="Y81" s="12" t="s">
        <v>18</v>
      </c>
      <c r="Z81" s="12" t="s">
        <v>18</v>
      </c>
    </row>
    <row r="82" spans="2:26" ht="14.25" customHeight="1">
      <c r="B82" s="28"/>
      <c r="C82" s="37" t="s">
        <v>67</v>
      </c>
      <c r="D82" s="37"/>
      <c r="F82" s="35">
        <v>11541.9</v>
      </c>
      <c r="G82" s="32">
        <v>11480.7</v>
      </c>
      <c r="H82" s="13">
        <f>G82/F82*100</f>
        <v>99.4697580121124</v>
      </c>
      <c r="I82" s="32">
        <v>61.2</v>
      </c>
      <c r="J82" s="13">
        <f>IF(I82="-","-",I82/F82*100)</f>
        <v>0.5302419878876096</v>
      </c>
      <c r="K82" s="32">
        <v>6</v>
      </c>
      <c r="L82" s="13">
        <f>IF(K82="-","-",K82/F82*100)</f>
        <v>0.05198450861643231</v>
      </c>
      <c r="M82" s="12" t="s">
        <v>18</v>
      </c>
      <c r="N82" s="13" t="str">
        <f>IF(M82="-","-",M82/F82*100)</f>
        <v>-</v>
      </c>
      <c r="O82" s="32">
        <v>11535.9</v>
      </c>
      <c r="P82" s="13">
        <f>IF(O82="-","-",O82/F82*100)</f>
        <v>99.94801549138357</v>
      </c>
      <c r="Q82" s="12">
        <v>18</v>
      </c>
      <c r="R82" s="32">
        <v>1400.9</v>
      </c>
      <c r="S82" s="12">
        <v>18</v>
      </c>
      <c r="T82" s="32">
        <v>1400.9</v>
      </c>
      <c r="U82" s="12" t="s">
        <v>18</v>
      </c>
      <c r="V82" s="12" t="s">
        <v>18</v>
      </c>
      <c r="W82" s="12" t="s">
        <v>18</v>
      </c>
      <c r="X82" s="12" t="s">
        <v>18</v>
      </c>
      <c r="Y82" s="12" t="s">
        <v>18</v>
      </c>
      <c r="Z82" s="12" t="s">
        <v>18</v>
      </c>
    </row>
    <row r="83" spans="2:26" ht="14.25" customHeight="1">
      <c r="B83" s="28"/>
      <c r="C83" s="37" t="s">
        <v>68</v>
      </c>
      <c r="D83" s="37"/>
      <c r="F83" s="35">
        <v>18280.9</v>
      </c>
      <c r="G83" s="32">
        <v>18280.9</v>
      </c>
      <c r="H83" s="13">
        <f>G83/F83*100</f>
        <v>100</v>
      </c>
      <c r="I83" s="12" t="s">
        <v>18</v>
      </c>
      <c r="J83" s="13" t="str">
        <f>IF(I83="-","-",I83/F83*100)</f>
        <v>-</v>
      </c>
      <c r="K83" s="12" t="s">
        <v>18</v>
      </c>
      <c r="L83" s="13" t="str">
        <f>IF(K83="-","-",K83/F83*100)</f>
        <v>-</v>
      </c>
      <c r="M83" s="12" t="s">
        <v>18</v>
      </c>
      <c r="N83" s="13" t="str">
        <f>IF(M83="-","-",M83/F83*100)</f>
        <v>-</v>
      </c>
      <c r="O83" s="32">
        <v>18280.9</v>
      </c>
      <c r="P83" s="13">
        <f>IF(O83="-","-",O83/F83*100)</f>
        <v>100</v>
      </c>
      <c r="Q83" s="12">
        <v>24</v>
      </c>
      <c r="R83" s="32">
        <v>1085.4</v>
      </c>
      <c r="S83" s="12">
        <v>24</v>
      </c>
      <c r="T83" s="32">
        <v>1085.4</v>
      </c>
      <c r="U83" s="12" t="s">
        <v>18</v>
      </c>
      <c r="V83" s="12" t="s">
        <v>18</v>
      </c>
      <c r="W83" s="12" t="s">
        <v>18</v>
      </c>
      <c r="X83" s="12" t="s">
        <v>18</v>
      </c>
      <c r="Y83" s="12" t="s">
        <v>18</v>
      </c>
      <c r="Z83" s="12" t="s">
        <v>18</v>
      </c>
    </row>
    <row r="84" spans="2:26" ht="14.25" customHeight="1">
      <c r="B84" s="28"/>
      <c r="C84" s="24"/>
      <c r="D84" s="24"/>
      <c r="F84" s="35"/>
      <c r="G84" s="32"/>
      <c r="H84" s="13"/>
      <c r="I84" s="12"/>
      <c r="J84" s="13"/>
      <c r="K84" s="12"/>
      <c r="L84" s="13"/>
      <c r="M84" s="12"/>
      <c r="N84" s="13"/>
      <c r="O84" s="12"/>
      <c r="P84" s="13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2:26" ht="14.25" customHeight="1">
      <c r="B85" s="28"/>
      <c r="C85" s="37" t="s">
        <v>69</v>
      </c>
      <c r="D85" s="37"/>
      <c r="F85" s="35">
        <v>15414</v>
      </c>
      <c r="G85" s="32">
        <v>12231.1</v>
      </c>
      <c r="H85" s="13">
        <f>G85/F85*100</f>
        <v>79.35059037238874</v>
      </c>
      <c r="I85" s="32">
        <v>3182.9</v>
      </c>
      <c r="J85" s="13">
        <f>IF(I85="-","-",I85/F85*100)</f>
        <v>20.649409627611263</v>
      </c>
      <c r="K85" s="32">
        <v>78.8</v>
      </c>
      <c r="L85" s="13">
        <f>IF(K85="-","-",K85/F85*100)</f>
        <v>0.5112235629946801</v>
      </c>
      <c r="M85" s="32">
        <v>782.3</v>
      </c>
      <c r="N85" s="13">
        <f>IF(M85="-","-",M85/F85*100)</f>
        <v>5.075256260542363</v>
      </c>
      <c r="O85" s="32">
        <v>14552.9</v>
      </c>
      <c r="P85" s="13">
        <f>IF(O85="-","-",O85/F85*100)</f>
        <v>94.41352017646295</v>
      </c>
      <c r="Q85" s="12">
        <v>17</v>
      </c>
      <c r="R85" s="32">
        <v>387.6</v>
      </c>
      <c r="S85" s="12">
        <v>17</v>
      </c>
      <c r="T85" s="32">
        <v>387.6</v>
      </c>
      <c r="U85" s="12" t="s">
        <v>18</v>
      </c>
      <c r="V85" s="12" t="s">
        <v>18</v>
      </c>
      <c r="W85" s="12" t="s">
        <v>18</v>
      </c>
      <c r="X85" s="12" t="s">
        <v>18</v>
      </c>
      <c r="Y85" s="12" t="s">
        <v>18</v>
      </c>
      <c r="Z85" s="32" t="s">
        <v>18</v>
      </c>
    </row>
    <row r="86" spans="2:26" ht="14.25" customHeight="1">
      <c r="B86" s="28"/>
      <c r="C86" s="37" t="s">
        <v>70</v>
      </c>
      <c r="D86" s="37"/>
      <c r="F86" s="35">
        <v>26633</v>
      </c>
      <c r="G86" s="32">
        <v>18463</v>
      </c>
      <c r="H86" s="13">
        <f>G86/F86*100</f>
        <v>69.32377126121729</v>
      </c>
      <c r="I86" s="32">
        <v>8170</v>
      </c>
      <c r="J86" s="13">
        <f>IF(I86="-","-",I86/F86*100)</f>
        <v>30.67622873878271</v>
      </c>
      <c r="K86" s="12" t="s">
        <v>18</v>
      </c>
      <c r="L86" s="13" t="str">
        <f>IF(K86="-","-",K86/F86*100)</f>
        <v>-</v>
      </c>
      <c r="M86" s="32">
        <v>2022.2</v>
      </c>
      <c r="N86" s="13">
        <f>IF(M86="-","-",M86/F86*100)</f>
        <v>7.592835955393684</v>
      </c>
      <c r="O86" s="32">
        <v>24610.8</v>
      </c>
      <c r="P86" s="13">
        <f>IF(O86="-","-",O86/F86*100)</f>
        <v>92.40716404460632</v>
      </c>
      <c r="Q86" s="12">
        <v>27</v>
      </c>
      <c r="R86" s="32">
        <v>1373.2</v>
      </c>
      <c r="S86" s="12">
        <v>27</v>
      </c>
      <c r="T86" s="32">
        <v>1373.2</v>
      </c>
      <c r="U86" s="12" t="s">
        <v>18</v>
      </c>
      <c r="V86" s="12" t="s">
        <v>18</v>
      </c>
      <c r="W86" s="12" t="s">
        <v>18</v>
      </c>
      <c r="X86" s="12" t="s">
        <v>18</v>
      </c>
      <c r="Y86" s="12">
        <v>2</v>
      </c>
      <c r="Z86" s="32">
        <v>259</v>
      </c>
    </row>
    <row r="87" spans="2:26" ht="14.25" customHeight="1">
      <c r="B87" s="28"/>
      <c r="C87" s="37" t="s">
        <v>71</v>
      </c>
      <c r="D87" s="37"/>
      <c r="F87" s="35">
        <v>2143</v>
      </c>
      <c r="G87" s="32" t="s">
        <v>18</v>
      </c>
      <c r="H87" s="13" t="s">
        <v>18</v>
      </c>
      <c r="I87" s="32">
        <v>2143</v>
      </c>
      <c r="J87" s="13">
        <f>IF(I87="-","-",I87/F87*100)</f>
        <v>100</v>
      </c>
      <c r="K87" s="12" t="s">
        <v>18</v>
      </c>
      <c r="L87" s="13" t="str">
        <f>IF(K87="-","-",K87/F87*100)</f>
        <v>-</v>
      </c>
      <c r="M87" s="32">
        <v>2133</v>
      </c>
      <c r="N87" s="13">
        <f>IF(M87="-","-",M87/F87*100)</f>
        <v>99.53336444237051</v>
      </c>
      <c r="O87" s="32">
        <v>10</v>
      </c>
      <c r="P87" s="13">
        <f>IF(O87="-","-",O87/F87*100)</f>
        <v>0.4666355576294913</v>
      </c>
      <c r="Q87" s="12">
        <v>1</v>
      </c>
      <c r="R87" s="32">
        <v>10</v>
      </c>
      <c r="S87" s="12">
        <v>1</v>
      </c>
      <c r="T87" s="32">
        <v>10</v>
      </c>
      <c r="U87" s="12" t="s">
        <v>18</v>
      </c>
      <c r="V87" s="12" t="s">
        <v>18</v>
      </c>
      <c r="W87" s="12" t="s">
        <v>18</v>
      </c>
      <c r="X87" s="12" t="s">
        <v>18</v>
      </c>
      <c r="Y87" s="12" t="s">
        <v>18</v>
      </c>
      <c r="Z87" s="32" t="s">
        <v>18</v>
      </c>
    </row>
    <row r="88" spans="2:26" ht="14.25" customHeight="1">
      <c r="B88" s="28"/>
      <c r="C88" s="37" t="s">
        <v>72</v>
      </c>
      <c r="D88" s="37"/>
      <c r="F88" s="35">
        <v>18300.6</v>
      </c>
      <c r="G88" s="32">
        <v>8395.1</v>
      </c>
      <c r="H88" s="13">
        <f>G88/F88*100</f>
        <v>45.87335934340951</v>
      </c>
      <c r="I88" s="32">
        <v>9905.5</v>
      </c>
      <c r="J88" s="13">
        <f>IF(I88="-","-",I88/F88*100)</f>
        <v>54.126640656590496</v>
      </c>
      <c r="K88" s="12" t="s">
        <v>18</v>
      </c>
      <c r="L88" s="13" t="str">
        <f>IF(K88="-","-",K88/F88*100)</f>
        <v>-</v>
      </c>
      <c r="M88" s="32">
        <v>6209</v>
      </c>
      <c r="N88" s="13">
        <f>IF(M88="-","-",M88/F88*100)</f>
        <v>33.927849360130274</v>
      </c>
      <c r="O88" s="32">
        <v>12091.6</v>
      </c>
      <c r="P88" s="13">
        <f>IF(O88="-","-",O88/F88*100)</f>
        <v>66.07215063986975</v>
      </c>
      <c r="Q88" s="12">
        <v>9</v>
      </c>
      <c r="R88" s="32">
        <v>200.1</v>
      </c>
      <c r="S88" s="12">
        <v>9</v>
      </c>
      <c r="T88" s="32">
        <v>200.1</v>
      </c>
      <c r="U88" s="12" t="s">
        <v>18</v>
      </c>
      <c r="V88" s="12" t="s">
        <v>18</v>
      </c>
      <c r="W88" s="12" t="s">
        <v>18</v>
      </c>
      <c r="X88" s="12" t="s">
        <v>18</v>
      </c>
      <c r="Y88" s="12">
        <v>1</v>
      </c>
      <c r="Z88" s="32">
        <v>56.8</v>
      </c>
    </row>
    <row r="89" spans="2:26" ht="14.25" customHeight="1">
      <c r="B89" s="28"/>
      <c r="C89" s="37" t="s">
        <v>73</v>
      </c>
      <c r="D89" s="37"/>
      <c r="F89" s="35">
        <v>38589.1</v>
      </c>
      <c r="G89" s="32">
        <v>27441.9</v>
      </c>
      <c r="H89" s="13">
        <f>G89/F89*100</f>
        <v>71.11308633785188</v>
      </c>
      <c r="I89" s="32">
        <v>11147.2</v>
      </c>
      <c r="J89" s="13">
        <f>IF(I89="-","-",I89/F89*100)</f>
        <v>28.88691366214812</v>
      </c>
      <c r="K89" s="32">
        <v>3027.1</v>
      </c>
      <c r="L89" s="13">
        <f>IF(K89="-","-",K89/F89*100)</f>
        <v>7.84444311994838</v>
      </c>
      <c r="M89" s="32">
        <v>109.4</v>
      </c>
      <c r="N89" s="13">
        <f>IF(M89="-","-",M89/F89*100)</f>
        <v>0.2834997447465736</v>
      </c>
      <c r="O89" s="32">
        <v>35452.6</v>
      </c>
      <c r="P89" s="13">
        <f>IF(O89="-","-",O89/F89*100)</f>
        <v>91.87205713530506</v>
      </c>
      <c r="Q89" s="12">
        <v>33</v>
      </c>
      <c r="R89" s="32">
        <v>795.4</v>
      </c>
      <c r="S89" s="12">
        <v>33</v>
      </c>
      <c r="T89" s="32">
        <v>795.4</v>
      </c>
      <c r="U89" s="12" t="s">
        <v>18</v>
      </c>
      <c r="V89" s="12" t="s">
        <v>18</v>
      </c>
      <c r="W89" s="12" t="s">
        <v>18</v>
      </c>
      <c r="X89" s="12" t="s">
        <v>18</v>
      </c>
      <c r="Y89" s="12" t="s">
        <v>130</v>
      </c>
      <c r="Z89" s="32" t="s">
        <v>130</v>
      </c>
    </row>
    <row r="90" spans="2:26" ht="14.25" customHeight="1">
      <c r="B90" s="28"/>
      <c r="C90" s="28"/>
      <c r="D90" s="28"/>
      <c r="F90" s="11"/>
      <c r="G90" s="12"/>
      <c r="H90" s="13"/>
      <c r="I90" s="12"/>
      <c r="J90" s="13"/>
      <c r="K90" s="12"/>
      <c r="L90" s="13"/>
      <c r="M90" s="12"/>
      <c r="N90" s="13"/>
      <c r="O90" s="12"/>
      <c r="P90" s="13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2:26" ht="14.25" customHeight="1">
      <c r="B91" s="28"/>
      <c r="C91" s="42" t="s">
        <v>74</v>
      </c>
      <c r="D91" s="42"/>
      <c r="F91" s="35">
        <v>1434.5</v>
      </c>
      <c r="G91" s="32">
        <v>1434.5</v>
      </c>
      <c r="H91" s="13">
        <f>G91/F91*100</f>
        <v>100</v>
      </c>
      <c r="I91" s="12" t="s">
        <v>18</v>
      </c>
      <c r="J91" s="13" t="str">
        <f>IF(I91="-","-",I91/F91*100)</f>
        <v>-</v>
      </c>
      <c r="K91" s="12" t="s">
        <v>18</v>
      </c>
      <c r="L91" s="13" t="str">
        <f>IF(K91="-","-",K91/F91*100)</f>
        <v>-</v>
      </c>
      <c r="M91" s="12" t="s">
        <v>18</v>
      </c>
      <c r="N91" s="13" t="str">
        <f>IF(M91="-","-",M91/F91*100)</f>
        <v>-</v>
      </c>
      <c r="O91" s="32">
        <v>1434.5</v>
      </c>
      <c r="P91" s="13">
        <f>IF(O91="-","-",O91/F91*100)</f>
        <v>100</v>
      </c>
      <c r="Q91" s="12" t="str">
        <f>IF(S91="-","-",S91)</f>
        <v>-</v>
      </c>
      <c r="R91" s="32" t="str">
        <f>IF(T91="-","-",T91)</f>
        <v>-</v>
      </c>
      <c r="S91" s="12" t="s">
        <v>18</v>
      </c>
      <c r="T91" s="32" t="str">
        <f>IF(V91="-","-",V91)</f>
        <v>-</v>
      </c>
      <c r="U91" s="12" t="s">
        <v>18</v>
      </c>
      <c r="V91" s="12" t="s">
        <v>18</v>
      </c>
      <c r="W91" s="12" t="s">
        <v>18</v>
      </c>
      <c r="X91" s="12" t="s">
        <v>18</v>
      </c>
      <c r="Y91" s="12" t="s">
        <v>18</v>
      </c>
      <c r="Z91" s="32" t="s">
        <v>18</v>
      </c>
    </row>
    <row r="92" spans="2:26" ht="14.25" customHeight="1">
      <c r="B92" s="28"/>
      <c r="C92" s="37" t="s">
        <v>75</v>
      </c>
      <c r="D92" s="37"/>
      <c r="F92" s="35">
        <v>623.2</v>
      </c>
      <c r="G92" s="32">
        <v>623.2</v>
      </c>
      <c r="H92" s="13">
        <f>G92/F92*100</f>
        <v>100</v>
      </c>
      <c r="I92" s="12" t="s">
        <v>18</v>
      </c>
      <c r="J92" s="13" t="str">
        <f>IF(I92="-","-",I92/F92*100)</f>
        <v>-</v>
      </c>
      <c r="K92" s="12" t="s">
        <v>18</v>
      </c>
      <c r="L92" s="13" t="str">
        <f>IF(K92="-","-",K92/F92*100)</f>
        <v>-</v>
      </c>
      <c r="M92" s="12" t="s">
        <v>18</v>
      </c>
      <c r="N92" s="13" t="str">
        <f>IF(M92="-","-",M92/F92*100)</f>
        <v>-</v>
      </c>
      <c r="O92" s="32">
        <v>623.2</v>
      </c>
      <c r="P92" s="13">
        <f>IF(O92="-","-",O92/F92*100)</f>
        <v>100</v>
      </c>
      <c r="Q92" s="12">
        <v>1</v>
      </c>
      <c r="R92" s="32">
        <v>223</v>
      </c>
      <c r="S92" s="12">
        <v>1</v>
      </c>
      <c r="T92" s="32">
        <v>223</v>
      </c>
      <c r="U92" s="12" t="s">
        <v>18</v>
      </c>
      <c r="V92" s="12" t="s">
        <v>18</v>
      </c>
      <c r="W92" s="12" t="s">
        <v>18</v>
      </c>
      <c r="X92" s="12" t="s">
        <v>18</v>
      </c>
      <c r="Y92" s="12" t="s">
        <v>18</v>
      </c>
      <c r="Z92" s="32" t="s">
        <v>18</v>
      </c>
    </row>
    <row r="93" spans="2:26" ht="14.25" customHeight="1">
      <c r="B93" s="28"/>
      <c r="C93" s="37" t="s">
        <v>76</v>
      </c>
      <c r="D93" s="37"/>
      <c r="F93" s="35">
        <v>7268.8</v>
      </c>
      <c r="G93" s="32">
        <v>7268.8</v>
      </c>
      <c r="H93" s="13">
        <f>G93/F93*100</f>
        <v>100</v>
      </c>
      <c r="I93" s="12" t="s">
        <v>18</v>
      </c>
      <c r="J93" s="13" t="str">
        <f>IF(I93="-","-",I93/F93*100)</f>
        <v>-</v>
      </c>
      <c r="K93" s="12" t="s">
        <v>18</v>
      </c>
      <c r="L93" s="13" t="str">
        <f>IF(K93="-","-",K93/F93*100)</f>
        <v>-</v>
      </c>
      <c r="M93" s="12" t="s">
        <v>18</v>
      </c>
      <c r="N93" s="13" t="str">
        <f>IF(M93="-","-",M93/F93*100)</f>
        <v>-</v>
      </c>
      <c r="O93" s="32">
        <v>7268.8</v>
      </c>
      <c r="P93" s="13">
        <f>IF(O93="-","-",O93/F93*100)</f>
        <v>100</v>
      </c>
      <c r="Q93" s="12">
        <v>15</v>
      </c>
      <c r="R93" s="32">
        <v>937.3</v>
      </c>
      <c r="S93" s="12">
        <v>15</v>
      </c>
      <c r="T93" s="32">
        <v>937.3</v>
      </c>
      <c r="U93" s="12" t="s">
        <v>18</v>
      </c>
      <c r="V93" s="12" t="s">
        <v>18</v>
      </c>
      <c r="W93" s="12" t="s">
        <v>18</v>
      </c>
      <c r="X93" s="12" t="s">
        <v>18</v>
      </c>
      <c r="Y93" s="12" t="s">
        <v>18</v>
      </c>
      <c r="Z93" s="32" t="s">
        <v>18</v>
      </c>
    </row>
    <row r="94" spans="2:26" ht="14.25" customHeight="1">
      <c r="B94" s="28"/>
      <c r="C94" s="37" t="s">
        <v>77</v>
      </c>
      <c r="D94" s="37"/>
      <c r="F94" s="35">
        <v>53898.4</v>
      </c>
      <c r="G94" s="32">
        <v>40143.4</v>
      </c>
      <c r="H94" s="13">
        <f>G94/F94*100</f>
        <v>74.47976192243183</v>
      </c>
      <c r="I94" s="32">
        <v>13755</v>
      </c>
      <c r="J94" s="13">
        <f>IF(I94="-","-",I94/F94*100)</f>
        <v>25.520238077568163</v>
      </c>
      <c r="K94" s="32">
        <v>2411.3</v>
      </c>
      <c r="L94" s="13">
        <f>IF(K94="-","-",K94/F94*100)</f>
        <v>4.4737877191159665</v>
      </c>
      <c r="M94" s="32">
        <v>1313.1</v>
      </c>
      <c r="N94" s="13">
        <f>IF(M94="-","-",M94/F94*100)</f>
        <v>2.436250426728808</v>
      </c>
      <c r="O94" s="32">
        <v>50174</v>
      </c>
      <c r="P94" s="13">
        <f>IF(O94="-","-",O94/F94*100)</f>
        <v>93.08996185415522</v>
      </c>
      <c r="Q94" s="12">
        <v>50</v>
      </c>
      <c r="R94" s="32">
        <v>950.9</v>
      </c>
      <c r="S94" s="12">
        <v>50</v>
      </c>
      <c r="T94" s="32">
        <v>950.9</v>
      </c>
      <c r="U94" s="12" t="s">
        <v>18</v>
      </c>
      <c r="V94" s="12" t="s">
        <v>18</v>
      </c>
      <c r="W94" s="12" t="s">
        <v>18</v>
      </c>
      <c r="X94" s="12" t="s">
        <v>18</v>
      </c>
      <c r="Y94" s="12">
        <v>1</v>
      </c>
      <c r="Z94" s="32">
        <v>303</v>
      </c>
    </row>
    <row r="95" spans="2:26" ht="14.25" customHeight="1">
      <c r="B95" s="28"/>
      <c r="C95" s="37" t="s">
        <v>78</v>
      </c>
      <c r="D95" s="37"/>
      <c r="F95" s="35">
        <v>30099.6</v>
      </c>
      <c r="G95" s="32">
        <v>22622.4</v>
      </c>
      <c r="H95" s="13">
        <f>G95/F95*100</f>
        <v>75.15847386676235</v>
      </c>
      <c r="I95" s="32">
        <v>7477.2</v>
      </c>
      <c r="J95" s="13">
        <f>IF(I95="-","-",I95/F95*100)</f>
        <v>24.84152613323765</v>
      </c>
      <c r="K95" s="12" t="s">
        <v>18</v>
      </c>
      <c r="L95" s="13" t="str">
        <f>IF(K95="-","-",K95/F95*100)</f>
        <v>-</v>
      </c>
      <c r="M95" s="12" t="s">
        <v>18</v>
      </c>
      <c r="N95" s="13" t="str">
        <f>IF(M95="-","-",M95/F95*100)</f>
        <v>-</v>
      </c>
      <c r="O95" s="32">
        <v>30099.6</v>
      </c>
      <c r="P95" s="13">
        <f>IF(O95="-","-",O95/F95*100)</f>
        <v>100</v>
      </c>
      <c r="Q95" s="12">
        <v>61</v>
      </c>
      <c r="R95" s="32">
        <v>2793.5</v>
      </c>
      <c r="S95" s="12">
        <v>61</v>
      </c>
      <c r="T95" s="32">
        <v>2793.5</v>
      </c>
      <c r="U95" s="12" t="s">
        <v>18</v>
      </c>
      <c r="V95" s="12" t="s">
        <v>18</v>
      </c>
      <c r="W95" s="12" t="s">
        <v>18</v>
      </c>
      <c r="X95" s="12" t="s">
        <v>18</v>
      </c>
      <c r="Y95" s="12" t="s">
        <v>18</v>
      </c>
      <c r="Z95" s="32" t="s">
        <v>18</v>
      </c>
    </row>
    <row r="96" spans="2:26" ht="14.25" customHeight="1">
      <c r="B96" s="28"/>
      <c r="C96" s="24"/>
      <c r="D96" s="24"/>
      <c r="F96" s="11"/>
      <c r="G96" s="12"/>
      <c r="H96" s="13"/>
      <c r="I96" s="12"/>
      <c r="J96" s="13"/>
      <c r="K96" s="12"/>
      <c r="L96" s="13"/>
      <c r="M96" s="12"/>
      <c r="N96" s="13"/>
      <c r="O96" s="12"/>
      <c r="P96" s="13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2:26" ht="14.25" customHeight="1">
      <c r="B97" s="28"/>
      <c r="C97" s="37" t="s">
        <v>79</v>
      </c>
      <c r="D97" s="37"/>
      <c r="F97" s="35">
        <v>1146.1</v>
      </c>
      <c r="G97" s="32">
        <v>1146.1</v>
      </c>
      <c r="H97" s="13">
        <f>G97/F97*100</f>
        <v>100</v>
      </c>
      <c r="I97" s="32" t="s">
        <v>18</v>
      </c>
      <c r="J97" s="13" t="str">
        <f>IF(I97="-","-",I97/F97*100)</f>
        <v>-</v>
      </c>
      <c r="K97" s="32" t="s">
        <v>18</v>
      </c>
      <c r="L97" s="13" t="str">
        <f>IF(K97="-","-",K97/F97*100)</f>
        <v>-</v>
      </c>
      <c r="M97" s="32" t="s">
        <v>18</v>
      </c>
      <c r="N97" s="13" t="str">
        <f>IF(M97="-","-",M97/F97*100)</f>
        <v>-</v>
      </c>
      <c r="O97" s="32">
        <v>1146.1</v>
      </c>
      <c r="P97" s="13">
        <f>IF(O97="-","-",O97/F97*100)</f>
        <v>100</v>
      </c>
      <c r="Q97" s="12" t="str">
        <f>IF(S97="-","-",S97)</f>
        <v>-</v>
      </c>
      <c r="R97" s="32" t="str">
        <f>IF(T97="-","-",T97)</f>
        <v>-</v>
      </c>
      <c r="S97" s="12" t="s">
        <v>18</v>
      </c>
      <c r="T97" s="32" t="str">
        <f>IF(V97="-","-",V97)</f>
        <v>-</v>
      </c>
      <c r="U97" s="12" t="s">
        <v>18</v>
      </c>
      <c r="V97" s="12" t="s">
        <v>18</v>
      </c>
      <c r="W97" s="12" t="s">
        <v>18</v>
      </c>
      <c r="X97" s="12" t="s">
        <v>18</v>
      </c>
      <c r="Y97" s="12" t="s">
        <v>18</v>
      </c>
      <c r="Z97" s="32" t="s">
        <v>18</v>
      </c>
    </row>
    <row r="98" spans="2:26" ht="14.25" customHeight="1">
      <c r="B98" s="28"/>
      <c r="C98" s="37" t="s">
        <v>80</v>
      </c>
      <c r="D98" s="37"/>
      <c r="F98" s="35">
        <v>23184.7</v>
      </c>
      <c r="G98" s="32">
        <v>19604.7</v>
      </c>
      <c r="H98" s="13">
        <f>G98/F98*100</f>
        <v>84.55878230039639</v>
      </c>
      <c r="I98" s="32">
        <v>3580</v>
      </c>
      <c r="J98" s="13">
        <f>IF(I98="-","-",I98/F98*100)</f>
        <v>15.441217699603618</v>
      </c>
      <c r="K98" s="32">
        <v>10</v>
      </c>
      <c r="L98" s="13" t="s">
        <v>130</v>
      </c>
      <c r="M98" s="32" t="s">
        <v>18</v>
      </c>
      <c r="N98" s="13" t="str">
        <f>IF(M98="-","-",M98/F98*100)</f>
        <v>-</v>
      </c>
      <c r="O98" s="32">
        <v>23174.7</v>
      </c>
      <c r="P98" s="13">
        <f>IF(O98="-","-",O98/F98*100)</f>
        <v>99.95686810698434</v>
      </c>
      <c r="Q98" s="12">
        <v>21</v>
      </c>
      <c r="R98" s="32">
        <v>521.4</v>
      </c>
      <c r="S98" s="12">
        <v>21</v>
      </c>
      <c r="T98" s="32">
        <v>521.4</v>
      </c>
      <c r="U98" s="12" t="s">
        <v>18</v>
      </c>
      <c r="V98" s="12" t="s">
        <v>18</v>
      </c>
      <c r="W98" s="12" t="s">
        <v>18</v>
      </c>
      <c r="X98" s="12" t="s">
        <v>18</v>
      </c>
      <c r="Y98" s="12" t="s">
        <v>18</v>
      </c>
      <c r="Z98" s="32" t="s">
        <v>18</v>
      </c>
    </row>
    <row r="99" spans="2:26" ht="14.25" customHeight="1">
      <c r="B99" s="28"/>
      <c r="C99" s="37" t="s">
        <v>81</v>
      </c>
      <c r="D99" s="37"/>
      <c r="F99" s="35">
        <v>1217.5</v>
      </c>
      <c r="G99" s="32">
        <v>1217.5</v>
      </c>
      <c r="H99" s="13">
        <f>G99/F99*100</f>
        <v>100</v>
      </c>
      <c r="I99" s="32" t="s">
        <v>18</v>
      </c>
      <c r="J99" s="13" t="str">
        <f>IF(I99="-","-",I99/F99*100)</f>
        <v>-</v>
      </c>
      <c r="K99" s="32" t="s">
        <v>18</v>
      </c>
      <c r="L99" s="13" t="str">
        <f>IF(K99="-","-",K99/F99*100)</f>
        <v>-</v>
      </c>
      <c r="M99" s="32" t="s">
        <v>18</v>
      </c>
      <c r="N99" s="13" t="str">
        <f>IF(M99="-","-",M99/F99*100)</f>
        <v>-</v>
      </c>
      <c r="O99" s="32">
        <v>1217.5</v>
      </c>
      <c r="P99" s="13">
        <f>IF(O99="-","-",O99/F99*100)</f>
        <v>100</v>
      </c>
      <c r="Q99" s="12">
        <f>IF(S99="-","-",S99)</f>
        <v>3</v>
      </c>
      <c r="R99" s="32">
        <v>21.3</v>
      </c>
      <c r="S99" s="12">
        <v>3</v>
      </c>
      <c r="T99" s="32">
        <v>21.3</v>
      </c>
      <c r="U99" s="12" t="s">
        <v>18</v>
      </c>
      <c r="V99" s="12" t="s">
        <v>18</v>
      </c>
      <c r="W99" s="12" t="s">
        <v>18</v>
      </c>
      <c r="X99" s="12" t="s">
        <v>18</v>
      </c>
      <c r="Y99" s="12" t="s">
        <v>18</v>
      </c>
      <c r="Z99" s="32" t="s">
        <v>18</v>
      </c>
    </row>
    <row r="100" spans="2:26" ht="14.25" customHeight="1">
      <c r="B100" s="28"/>
      <c r="C100" s="37" t="s">
        <v>82</v>
      </c>
      <c r="D100" s="37"/>
      <c r="F100" s="35">
        <v>39139.1</v>
      </c>
      <c r="G100" s="32">
        <v>38962.4</v>
      </c>
      <c r="H100" s="13">
        <f>G100/F100*100</f>
        <v>99.5485333081241</v>
      </c>
      <c r="I100" s="32">
        <v>176.7</v>
      </c>
      <c r="J100" s="13">
        <f>IF(I100="-","-",I100/F100*100)</f>
        <v>0.45146669187589905</v>
      </c>
      <c r="K100" s="32" t="s">
        <v>18</v>
      </c>
      <c r="L100" s="13" t="str">
        <f>IF(K100="-","-",K100/F100*100)</f>
        <v>-</v>
      </c>
      <c r="M100" s="32" t="s">
        <v>18</v>
      </c>
      <c r="N100" s="13" t="str">
        <f>IF(M100="-","-",M100/F100*100)</f>
        <v>-</v>
      </c>
      <c r="O100" s="32">
        <v>39139.1</v>
      </c>
      <c r="P100" s="13">
        <f>IF(O100="-","-",O100/F100*100)</f>
        <v>100</v>
      </c>
      <c r="Q100" s="12">
        <v>61</v>
      </c>
      <c r="R100" s="32">
        <v>1154.1</v>
      </c>
      <c r="S100" s="12">
        <v>61</v>
      </c>
      <c r="T100" s="32">
        <v>1154.1</v>
      </c>
      <c r="U100" s="12" t="s">
        <v>18</v>
      </c>
      <c r="V100" s="12" t="s">
        <v>18</v>
      </c>
      <c r="W100" s="12" t="s">
        <v>18</v>
      </c>
      <c r="X100" s="12" t="s">
        <v>18</v>
      </c>
      <c r="Y100" s="12">
        <v>2</v>
      </c>
      <c r="Z100" s="32">
        <v>654</v>
      </c>
    </row>
    <row r="101" spans="2:26" ht="14.25" customHeight="1">
      <c r="B101" s="28"/>
      <c r="C101" s="37" t="s">
        <v>83</v>
      </c>
      <c r="D101" s="37"/>
      <c r="F101" s="35">
        <v>15330.3</v>
      </c>
      <c r="G101" s="32">
        <v>11356.3</v>
      </c>
      <c r="H101" s="13">
        <f>G101/F101*100</f>
        <v>74.07748054506435</v>
      </c>
      <c r="I101" s="32">
        <v>3974</v>
      </c>
      <c r="J101" s="13">
        <f>IF(I101="-","-",I101/F101*100)</f>
        <v>25.92251945493565</v>
      </c>
      <c r="K101" s="32" t="s">
        <v>18</v>
      </c>
      <c r="L101" s="13" t="str">
        <f>IF(K101="-","-",K101/F101*100)</f>
        <v>-</v>
      </c>
      <c r="M101" s="32" t="s">
        <v>18</v>
      </c>
      <c r="N101" s="13" t="str">
        <f>IF(M101="-","-",M101/F101*100)</f>
        <v>-</v>
      </c>
      <c r="O101" s="32">
        <v>15330.3</v>
      </c>
      <c r="P101" s="13">
        <f>IF(O101="-","-",O101/F101*100)</f>
        <v>100</v>
      </c>
      <c r="Q101" s="12">
        <v>12</v>
      </c>
      <c r="R101" s="32">
        <v>326.4</v>
      </c>
      <c r="S101" s="12">
        <v>12</v>
      </c>
      <c r="T101" s="32">
        <v>326.4</v>
      </c>
      <c r="U101" s="12" t="s">
        <v>18</v>
      </c>
      <c r="V101" s="12" t="s">
        <v>18</v>
      </c>
      <c r="W101" s="12" t="s">
        <v>18</v>
      </c>
      <c r="X101" s="12" t="s">
        <v>18</v>
      </c>
      <c r="Y101" s="12" t="s">
        <v>18</v>
      </c>
      <c r="Z101" s="32" t="s">
        <v>18</v>
      </c>
    </row>
    <row r="102" spans="2:26" ht="14.25" customHeight="1">
      <c r="B102" s="28"/>
      <c r="C102" s="24"/>
      <c r="D102" s="24"/>
      <c r="F102" s="11"/>
      <c r="G102" s="12"/>
      <c r="H102" s="13"/>
      <c r="I102" s="12"/>
      <c r="J102" s="13"/>
      <c r="K102" s="12"/>
      <c r="L102" s="13"/>
      <c r="M102" s="12"/>
      <c r="N102" s="13"/>
      <c r="O102" s="12"/>
      <c r="P102" s="13"/>
      <c r="Q102" s="12"/>
      <c r="R102" s="12"/>
      <c r="S102" s="12"/>
      <c r="T102" s="32"/>
      <c r="U102" s="12"/>
      <c r="V102" s="12"/>
      <c r="W102" s="12"/>
      <c r="X102" s="12"/>
      <c r="Y102" s="12"/>
      <c r="Z102" s="32"/>
    </row>
    <row r="103" spans="2:26" ht="14.25" customHeight="1">
      <c r="B103" s="28"/>
      <c r="C103" s="37" t="s">
        <v>84</v>
      </c>
      <c r="D103" s="37"/>
      <c r="F103" s="35">
        <v>720.2</v>
      </c>
      <c r="G103" s="32">
        <v>720.2</v>
      </c>
      <c r="H103" s="13">
        <f>G103/F103*100</f>
        <v>100</v>
      </c>
      <c r="I103" s="32" t="s">
        <v>18</v>
      </c>
      <c r="J103" s="13" t="str">
        <f>IF(I103="-","-",I103/F103*100)</f>
        <v>-</v>
      </c>
      <c r="K103" s="12" t="s">
        <v>18</v>
      </c>
      <c r="L103" s="13" t="str">
        <f>IF(K103="-","-",K103/F103*100)</f>
        <v>-</v>
      </c>
      <c r="M103" s="32" t="s">
        <v>18</v>
      </c>
      <c r="N103" s="13" t="str">
        <f>IF(M103="-","-",M103/F103*100)</f>
        <v>-</v>
      </c>
      <c r="O103" s="32">
        <v>720.2</v>
      </c>
      <c r="P103" s="13">
        <f>IF(O103="-","-",O103/F103*100)</f>
        <v>100</v>
      </c>
      <c r="Q103" s="12" t="str">
        <f>IF(S103="-","-",S103)</f>
        <v>-</v>
      </c>
      <c r="R103" s="32" t="str">
        <f>IF(T103="-","-",T103)</f>
        <v>-</v>
      </c>
      <c r="S103" s="12" t="s">
        <v>18</v>
      </c>
      <c r="T103" s="32" t="str">
        <f>IF(V103="-","-",V103)</f>
        <v>-</v>
      </c>
      <c r="U103" s="12" t="s">
        <v>18</v>
      </c>
      <c r="V103" s="12" t="s">
        <v>18</v>
      </c>
      <c r="W103" s="12" t="s">
        <v>18</v>
      </c>
      <c r="X103" s="12" t="s">
        <v>18</v>
      </c>
      <c r="Y103" s="12" t="s">
        <v>18</v>
      </c>
      <c r="Z103" s="32" t="s">
        <v>18</v>
      </c>
    </row>
    <row r="104" spans="2:26" ht="14.25" customHeight="1">
      <c r="B104" s="28"/>
      <c r="C104" s="37" t="s">
        <v>85</v>
      </c>
      <c r="D104" s="37"/>
      <c r="F104" s="35">
        <v>23609</v>
      </c>
      <c r="G104" s="32">
        <v>14404.9</v>
      </c>
      <c r="H104" s="13">
        <f>G104/F104*100</f>
        <v>61.0144436443729</v>
      </c>
      <c r="I104" s="32">
        <v>9204.1</v>
      </c>
      <c r="J104" s="13">
        <f>IF(I104="-","-",I104/F104*100)</f>
        <v>38.9855563556271</v>
      </c>
      <c r="K104" s="12" t="s">
        <v>18</v>
      </c>
      <c r="L104" s="13" t="str">
        <f>IF(K104="-","-",K104/F104*100)</f>
        <v>-</v>
      </c>
      <c r="M104" s="32">
        <v>78.9</v>
      </c>
      <c r="N104" s="13">
        <f>IF(M104="-","-",M104/F104*100)</f>
        <v>0.3341945868101148</v>
      </c>
      <c r="O104" s="32">
        <v>23530.1</v>
      </c>
      <c r="P104" s="13">
        <f>IF(O104="-","-",O104/F104*100)</f>
        <v>99.66580541318987</v>
      </c>
      <c r="Q104" s="12">
        <f>IF(S104="-","-",S104)</f>
        <v>24</v>
      </c>
      <c r="R104" s="32">
        <v>324.9</v>
      </c>
      <c r="S104" s="12">
        <v>24</v>
      </c>
      <c r="T104" s="32">
        <v>324.9</v>
      </c>
      <c r="U104" s="12" t="s">
        <v>18</v>
      </c>
      <c r="V104" s="12" t="s">
        <v>18</v>
      </c>
      <c r="W104" s="12" t="s">
        <v>18</v>
      </c>
      <c r="X104" s="12" t="s">
        <v>18</v>
      </c>
      <c r="Y104" s="12" t="s">
        <v>18</v>
      </c>
      <c r="Z104" s="32" t="s">
        <v>18</v>
      </c>
    </row>
    <row r="105" spans="2:26" ht="14.25" customHeight="1">
      <c r="B105" s="28"/>
      <c r="C105" s="37" t="s">
        <v>86</v>
      </c>
      <c r="D105" s="37"/>
      <c r="F105" s="35">
        <v>32396.6</v>
      </c>
      <c r="G105" s="32">
        <v>29938.5</v>
      </c>
      <c r="H105" s="13">
        <f>G105/F105*100</f>
        <v>92.41247538321923</v>
      </c>
      <c r="I105" s="32">
        <v>2458.1</v>
      </c>
      <c r="J105" s="13">
        <f>IF(I105="-","-",I105/F105*100)</f>
        <v>7.587524616780773</v>
      </c>
      <c r="K105" s="12" t="s">
        <v>18</v>
      </c>
      <c r="L105" s="13" t="str">
        <f>IF(K105="-","-",K105/F105*100)</f>
        <v>-</v>
      </c>
      <c r="M105" s="32" t="s">
        <v>18</v>
      </c>
      <c r="N105" s="13" t="str">
        <f>IF(M105="-","-",M105/F105*100)</f>
        <v>-</v>
      </c>
      <c r="O105" s="32">
        <v>32396.6</v>
      </c>
      <c r="P105" s="13">
        <f>IF(O105="-","-",O105/F105*100)</f>
        <v>100</v>
      </c>
      <c r="Q105" s="12">
        <f>IF(S105="-","-",S105)</f>
        <v>38</v>
      </c>
      <c r="R105" s="32">
        <v>968.5</v>
      </c>
      <c r="S105" s="12">
        <v>38</v>
      </c>
      <c r="T105" s="32">
        <v>968.5</v>
      </c>
      <c r="U105" s="12" t="s">
        <v>18</v>
      </c>
      <c r="V105" s="12" t="s">
        <v>18</v>
      </c>
      <c r="W105" s="12" t="s">
        <v>18</v>
      </c>
      <c r="X105" s="12" t="s">
        <v>18</v>
      </c>
      <c r="Y105" s="12">
        <v>1</v>
      </c>
      <c r="Z105" s="32">
        <v>146</v>
      </c>
    </row>
    <row r="106" spans="2:26" ht="14.25" customHeight="1">
      <c r="B106" s="28"/>
      <c r="C106" s="37" t="s">
        <v>87</v>
      </c>
      <c r="D106" s="37"/>
      <c r="F106" s="35">
        <v>47119.6</v>
      </c>
      <c r="G106" s="32">
        <v>33684.2</v>
      </c>
      <c r="H106" s="13">
        <f>G106/F106*100</f>
        <v>71.48660005602764</v>
      </c>
      <c r="I106" s="32">
        <v>13435.4</v>
      </c>
      <c r="J106" s="13">
        <f>IF(I106="-","-",I106/F106*100)</f>
        <v>28.513399943972363</v>
      </c>
      <c r="K106" s="12" t="s">
        <v>18</v>
      </c>
      <c r="L106" s="13" t="str">
        <f>IF(K106="-","-",K106/F106*100)</f>
        <v>-</v>
      </c>
      <c r="M106" s="32" t="s">
        <v>18</v>
      </c>
      <c r="N106" s="13" t="str">
        <f>IF(M106="-","-",M106/F106*100)</f>
        <v>-</v>
      </c>
      <c r="O106" s="32">
        <v>47119.6</v>
      </c>
      <c r="P106" s="13">
        <f>IF(O106="-","-",O106/F106*100)</f>
        <v>100</v>
      </c>
      <c r="Q106" s="12">
        <f>IF(S106="-","-",S106)</f>
        <v>63</v>
      </c>
      <c r="R106" s="32">
        <v>1117.4</v>
      </c>
      <c r="S106" s="12">
        <v>63</v>
      </c>
      <c r="T106" s="32">
        <v>11117.4</v>
      </c>
      <c r="U106" s="12" t="s">
        <v>18</v>
      </c>
      <c r="V106" s="12" t="s">
        <v>18</v>
      </c>
      <c r="W106" s="12" t="s">
        <v>18</v>
      </c>
      <c r="X106" s="12" t="s">
        <v>18</v>
      </c>
      <c r="Y106" s="12">
        <v>1</v>
      </c>
      <c r="Z106" s="32">
        <v>110.5</v>
      </c>
    </row>
    <row r="107" spans="2:26" ht="14.25" customHeight="1">
      <c r="B107" s="28"/>
      <c r="C107" s="37" t="s">
        <v>88</v>
      </c>
      <c r="D107" s="37"/>
      <c r="F107" s="35">
        <v>22329.3</v>
      </c>
      <c r="G107" s="32">
        <v>21524.8</v>
      </c>
      <c r="H107" s="13">
        <f>G107/F107*100</f>
        <v>96.39711052294518</v>
      </c>
      <c r="I107" s="32">
        <v>804.5</v>
      </c>
      <c r="J107" s="13">
        <f>IF(I107="-","-",I107/F107*100)</f>
        <v>3.602889477054812</v>
      </c>
      <c r="K107" s="12" t="s">
        <v>18</v>
      </c>
      <c r="L107" s="13" t="str">
        <f>IF(K107="-","-",K107/F107*100)</f>
        <v>-</v>
      </c>
      <c r="M107" s="32" t="s">
        <v>18</v>
      </c>
      <c r="N107" s="13" t="str">
        <f>IF(M107="-","-",M107/F107*100)</f>
        <v>-</v>
      </c>
      <c r="O107" s="32">
        <v>22329.3</v>
      </c>
      <c r="P107" s="13">
        <f>IF(O107="-","-",O107/F107*100)</f>
        <v>100</v>
      </c>
      <c r="Q107" s="12">
        <v>22</v>
      </c>
      <c r="R107" s="32">
        <v>859</v>
      </c>
      <c r="S107" s="12">
        <v>22</v>
      </c>
      <c r="T107" s="32">
        <v>859</v>
      </c>
      <c r="U107" s="12" t="s">
        <v>18</v>
      </c>
      <c r="V107" s="12" t="s">
        <v>18</v>
      </c>
      <c r="W107" s="12" t="s">
        <v>18</v>
      </c>
      <c r="X107" s="12" t="s">
        <v>18</v>
      </c>
      <c r="Y107" s="12" t="s">
        <v>18</v>
      </c>
      <c r="Z107" s="32" t="s">
        <v>18</v>
      </c>
    </row>
    <row r="108" spans="6:17" ht="7.5" customHeight="1" thickBot="1">
      <c r="F108" s="23"/>
      <c r="Q108" s="17"/>
    </row>
    <row r="109" spans="1:26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7.25">
      <c r="L110" s="3" t="s">
        <v>136</v>
      </c>
    </row>
    <row r="111" spans="1:26" ht="14.25" thickBot="1">
      <c r="A111" s="29"/>
      <c r="B111" s="5"/>
      <c r="Z111" s="27"/>
    </row>
    <row r="112" spans="1:26" ht="15" customHeight="1" thickTop="1">
      <c r="A112" s="53" t="s">
        <v>1</v>
      </c>
      <c r="B112" s="53"/>
      <c r="C112" s="53"/>
      <c r="D112" s="53"/>
      <c r="E112" s="53"/>
      <c r="F112" s="45" t="s">
        <v>2</v>
      </c>
      <c r="G112" s="45" t="s">
        <v>3</v>
      </c>
      <c r="H112" s="53"/>
      <c r="I112" s="45" t="s">
        <v>4</v>
      </c>
      <c r="J112" s="53"/>
      <c r="K112" s="45" t="s">
        <v>5</v>
      </c>
      <c r="L112" s="53"/>
      <c r="M112" s="45" t="s">
        <v>6</v>
      </c>
      <c r="N112" s="53"/>
      <c r="O112" s="45" t="s">
        <v>134</v>
      </c>
      <c r="P112" s="46"/>
      <c r="Q112" s="48" t="s">
        <v>7</v>
      </c>
      <c r="R112" s="49"/>
      <c r="S112" s="49"/>
      <c r="T112" s="49"/>
      <c r="U112" s="49"/>
      <c r="V112" s="50"/>
      <c r="W112" s="45" t="s">
        <v>8</v>
      </c>
      <c r="X112" s="53"/>
      <c r="Y112" s="45" t="s">
        <v>9</v>
      </c>
      <c r="Z112" s="53"/>
    </row>
    <row r="113" spans="1:26" ht="7.5" customHeight="1">
      <c r="A113" s="55"/>
      <c r="B113" s="55"/>
      <c r="C113" s="55"/>
      <c r="D113" s="55"/>
      <c r="E113" s="55"/>
      <c r="F113" s="43"/>
      <c r="G113" s="44"/>
      <c r="H113" s="54"/>
      <c r="I113" s="44"/>
      <c r="J113" s="54"/>
      <c r="K113" s="44"/>
      <c r="L113" s="54"/>
      <c r="M113" s="44"/>
      <c r="N113" s="54"/>
      <c r="O113" s="44"/>
      <c r="P113" s="47"/>
      <c r="Q113" s="43" t="s">
        <v>10</v>
      </c>
      <c r="R113" s="55"/>
      <c r="S113" s="43" t="s">
        <v>11</v>
      </c>
      <c r="T113" s="55"/>
      <c r="U113" s="43" t="s">
        <v>12</v>
      </c>
      <c r="V113" s="34"/>
      <c r="W113" s="44"/>
      <c r="X113" s="54"/>
      <c r="Y113" s="44"/>
      <c r="Z113" s="54"/>
    </row>
    <row r="114" spans="1:26" ht="7.5" customHeight="1">
      <c r="A114" s="55"/>
      <c r="B114" s="55"/>
      <c r="C114" s="55"/>
      <c r="D114" s="55"/>
      <c r="E114" s="55"/>
      <c r="F114" s="43"/>
      <c r="G114" s="43" t="s">
        <v>13</v>
      </c>
      <c r="H114" s="43" t="s">
        <v>14</v>
      </c>
      <c r="I114" s="43" t="s">
        <v>13</v>
      </c>
      <c r="J114" s="43" t="s">
        <v>14</v>
      </c>
      <c r="K114" s="43" t="s">
        <v>13</v>
      </c>
      <c r="L114" s="43" t="s">
        <v>14</v>
      </c>
      <c r="M114" s="43" t="s">
        <v>13</v>
      </c>
      <c r="N114" s="43" t="s">
        <v>14</v>
      </c>
      <c r="O114" s="43" t="s">
        <v>13</v>
      </c>
      <c r="P114" s="51" t="s">
        <v>14</v>
      </c>
      <c r="Q114" s="44"/>
      <c r="R114" s="54"/>
      <c r="S114" s="44"/>
      <c r="T114" s="54"/>
      <c r="U114" s="44"/>
      <c r="V114" s="47"/>
      <c r="W114" s="43" t="s">
        <v>15</v>
      </c>
      <c r="X114" s="56" t="s">
        <v>13</v>
      </c>
      <c r="Y114" s="43" t="s">
        <v>15</v>
      </c>
      <c r="Z114" s="43" t="s">
        <v>13</v>
      </c>
    </row>
    <row r="115" spans="1:26" ht="15" customHeight="1">
      <c r="A115" s="54"/>
      <c r="B115" s="54"/>
      <c r="C115" s="54"/>
      <c r="D115" s="54"/>
      <c r="E115" s="5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52"/>
      <c r="Q115" s="7" t="s">
        <v>15</v>
      </c>
      <c r="R115" s="7" t="s">
        <v>13</v>
      </c>
      <c r="S115" s="7" t="s">
        <v>15</v>
      </c>
      <c r="T115" s="7" t="s">
        <v>13</v>
      </c>
      <c r="U115" s="7" t="s">
        <v>15</v>
      </c>
      <c r="V115" s="7" t="s">
        <v>13</v>
      </c>
      <c r="W115" s="44"/>
      <c r="X115" s="52"/>
      <c r="Y115" s="44"/>
      <c r="Z115" s="44"/>
    </row>
    <row r="116" ht="6" customHeight="1">
      <c r="F116" s="9"/>
    </row>
    <row r="117" spans="2:26" ht="14.25" customHeight="1">
      <c r="B117" s="28"/>
      <c r="C117" s="37" t="s">
        <v>89</v>
      </c>
      <c r="D117" s="37"/>
      <c r="F117" s="35">
        <v>25764.3</v>
      </c>
      <c r="G117" s="36">
        <v>9549.6</v>
      </c>
      <c r="H117" s="33">
        <f>G117/F117*100</f>
        <v>37.065241438735</v>
      </c>
      <c r="I117" s="36">
        <v>16214.7</v>
      </c>
      <c r="J117" s="33">
        <f>IF(I117="-","-",I117/F117*100)</f>
        <v>62.934758561265014</v>
      </c>
      <c r="K117" s="22" t="s">
        <v>18</v>
      </c>
      <c r="L117" s="33" t="str">
        <f>IF(K117="-","-",K117/F117*100)</f>
        <v>-</v>
      </c>
      <c r="M117" s="36">
        <v>1746.3</v>
      </c>
      <c r="N117" s="33">
        <f>IF(M117="-","-",M117/F117*100)</f>
        <v>6.777983488780988</v>
      </c>
      <c r="O117" s="36">
        <v>24018</v>
      </c>
      <c r="P117" s="13">
        <f>IF(O117="-","-",O117/F117*100)</f>
        <v>93.22201651121902</v>
      </c>
      <c r="Q117" s="12">
        <v>8</v>
      </c>
      <c r="R117" s="36">
        <v>72.3</v>
      </c>
      <c r="S117" s="12">
        <v>8</v>
      </c>
      <c r="T117" s="36">
        <v>72.3</v>
      </c>
      <c r="U117" s="12" t="s">
        <v>18</v>
      </c>
      <c r="V117" s="12" t="s">
        <v>18</v>
      </c>
      <c r="W117" s="12" t="s">
        <v>18</v>
      </c>
      <c r="X117" s="12" t="s">
        <v>18</v>
      </c>
      <c r="Y117" s="12" t="s">
        <v>18</v>
      </c>
      <c r="Z117" s="36" t="s">
        <v>18</v>
      </c>
    </row>
    <row r="118" spans="2:26" ht="15" customHeight="1">
      <c r="B118" s="28"/>
      <c r="C118" s="37" t="s">
        <v>90</v>
      </c>
      <c r="D118" s="37"/>
      <c r="F118" s="35">
        <v>38036.6</v>
      </c>
      <c r="G118" s="36">
        <v>34457.8</v>
      </c>
      <c r="H118" s="33">
        <f>G118/F118*100</f>
        <v>90.59116745450436</v>
      </c>
      <c r="I118" s="36">
        <v>3578.8</v>
      </c>
      <c r="J118" s="33">
        <f>IF(I118="-","-",I118/F118*100)</f>
        <v>9.408832545495654</v>
      </c>
      <c r="K118" s="22" t="s">
        <v>18</v>
      </c>
      <c r="L118" s="33" t="str">
        <f>IF(K118="-","-",K118/F118*100)</f>
        <v>-</v>
      </c>
      <c r="M118" s="36">
        <v>825.1</v>
      </c>
      <c r="N118" s="33">
        <f>IF(M118="-","-",M118/F118*100)</f>
        <v>2.1692264818622067</v>
      </c>
      <c r="O118" s="36">
        <v>37211.5</v>
      </c>
      <c r="P118" s="13">
        <f>IF(O118="-","-",O118/F118*100)</f>
        <v>97.83077351813779</v>
      </c>
      <c r="Q118" s="12">
        <v>42</v>
      </c>
      <c r="R118" s="36">
        <v>707.6</v>
      </c>
      <c r="S118" s="12">
        <v>42</v>
      </c>
      <c r="T118" s="36">
        <v>707.6</v>
      </c>
      <c r="U118" s="12" t="s">
        <v>18</v>
      </c>
      <c r="V118" s="12" t="s">
        <v>18</v>
      </c>
      <c r="W118" s="12" t="s">
        <v>18</v>
      </c>
      <c r="X118" s="12" t="s">
        <v>18</v>
      </c>
      <c r="Y118" s="12" t="s">
        <v>18</v>
      </c>
      <c r="Z118" s="36" t="s">
        <v>18</v>
      </c>
    </row>
    <row r="119" spans="2:26" ht="15" customHeight="1">
      <c r="B119" s="28"/>
      <c r="C119" s="37" t="s">
        <v>91</v>
      </c>
      <c r="D119" s="37"/>
      <c r="F119" s="35">
        <v>389.9</v>
      </c>
      <c r="G119" s="36">
        <v>389.9</v>
      </c>
      <c r="H119" s="33">
        <f>G119/F119*100</f>
        <v>100</v>
      </c>
      <c r="I119" s="36" t="s">
        <v>130</v>
      </c>
      <c r="J119" s="33" t="str">
        <f>IF(I119="-","-",I119/F119*100)</f>
        <v>-</v>
      </c>
      <c r="K119" s="22" t="s">
        <v>18</v>
      </c>
      <c r="L119" s="33" t="str">
        <f>IF(K119="-","-",K119/F119*100)</f>
        <v>-</v>
      </c>
      <c r="M119" s="36" t="s">
        <v>18</v>
      </c>
      <c r="N119" s="33" t="str">
        <f>IF(M119="-","-",M119/F119*100)</f>
        <v>-</v>
      </c>
      <c r="O119" s="36">
        <v>389.9</v>
      </c>
      <c r="P119" s="13">
        <f>IF(O119="-","-",O119/F119*100)</f>
        <v>100</v>
      </c>
      <c r="Q119" s="12" t="str">
        <f>IF(S119="-","-",S119)</f>
        <v>-</v>
      </c>
      <c r="R119" s="36" t="str">
        <f>IF(T119="-","-",T119)</f>
        <v>-</v>
      </c>
      <c r="S119" s="12" t="s">
        <v>18</v>
      </c>
      <c r="T119" s="36" t="s">
        <v>18</v>
      </c>
      <c r="U119" s="12" t="s">
        <v>18</v>
      </c>
      <c r="V119" s="12" t="s">
        <v>18</v>
      </c>
      <c r="W119" s="12" t="s">
        <v>18</v>
      </c>
      <c r="X119" s="12" t="s">
        <v>18</v>
      </c>
      <c r="Y119" s="12" t="s">
        <v>18</v>
      </c>
      <c r="Z119" s="36" t="s">
        <v>18</v>
      </c>
    </row>
    <row r="120" spans="2:26" ht="15" customHeight="1">
      <c r="B120" s="28"/>
      <c r="C120" s="37" t="s">
        <v>92</v>
      </c>
      <c r="D120" s="37"/>
      <c r="F120" s="35">
        <v>36692</v>
      </c>
      <c r="G120" s="36">
        <v>35257</v>
      </c>
      <c r="H120" s="33">
        <f>G120/F120*100</f>
        <v>96.0890657364003</v>
      </c>
      <c r="I120" s="36">
        <v>1435</v>
      </c>
      <c r="J120" s="33">
        <f>IF(I120="-","-",I120/F120*100)</f>
        <v>3.9109342635996946</v>
      </c>
      <c r="K120" s="22" t="s">
        <v>18</v>
      </c>
      <c r="L120" s="33" t="str">
        <f>IF(K120="-","-",K120/F120*100)</f>
        <v>-</v>
      </c>
      <c r="M120" s="36">
        <v>281.3</v>
      </c>
      <c r="N120" s="33">
        <f>IF(M120="-","-",M120/F120*100)</f>
        <v>0.7666521312547694</v>
      </c>
      <c r="O120" s="36">
        <v>36410.7</v>
      </c>
      <c r="P120" s="13">
        <f>IF(O120="-","-",O120/F120*100)</f>
        <v>99.23334786874523</v>
      </c>
      <c r="Q120" s="12">
        <v>33</v>
      </c>
      <c r="R120" s="36">
        <v>1036.3</v>
      </c>
      <c r="S120" s="12">
        <v>33</v>
      </c>
      <c r="T120" s="36">
        <v>1036.3</v>
      </c>
      <c r="U120" s="12" t="s">
        <v>18</v>
      </c>
      <c r="V120" s="12" t="s">
        <v>18</v>
      </c>
      <c r="W120" s="12" t="s">
        <v>18</v>
      </c>
      <c r="X120" s="12" t="s">
        <v>18</v>
      </c>
      <c r="Y120" s="12" t="s">
        <v>130</v>
      </c>
      <c r="Z120" s="36" t="s">
        <v>130</v>
      </c>
    </row>
    <row r="121" spans="2:26" ht="15" customHeight="1">
      <c r="B121" s="28"/>
      <c r="C121" s="42" t="s">
        <v>93</v>
      </c>
      <c r="D121" s="42"/>
      <c r="F121" s="35">
        <v>15272.3</v>
      </c>
      <c r="G121" s="36">
        <v>13061.1</v>
      </c>
      <c r="H121" s="33">
        <f>G121/F121*100</f>
        <v>85.52149970862281</v>
      </c>
      <c r="I121" s="36">
        <v>2211.2</v>
      </c>
      <c r="J121" s="33">
        <f>IF(I121="-","-",I121/F121*100)</f>
        <v>14.4785002913772</v>
      </c>
      <c r="K121" s="22" t="s">
        <v>18</v>
      </c>
      <c r="L121" s="33" t="str">
        <f>IF(K121="-","-",K121/F121*100)</f>
        <v>-</v>
      </c>
      <c r="M121" s="36" t="s">
        <v>18</v>
      </c>
      <c r="N121" s="33" t="str">
        <f>IF(M121="-","-",M121/F121*100)</f>
        <v>-</v>
      </c>
      <c r="O121" s="36">
        <v>15272.3</v>
      </c>
      <c r="P121" s="13">
        <f>IF(O121="-","-",O121/F121*100)</f>
        <v>100</v>
      </c>
      <c r="Q121" s="12">
        <v>18</v>
      </c>
      <c r="R121" s="36">
        <v>348.1</v>
      </c>
      <c r="S121" s="12">
        <v>18</v>
      </c>
      <c r="T121" s="36">
        <v>348.1</v>
      </c>
      <c r="U121" s="12" t="s">
        <v>18</v>
      </c>
      <c r="V121" s="12" t="s">
        <v>18</v>
      </c>
      <c r="W121" s="12" t="s">
        <v>18</v>
      </c>
      <c r="X121" s="12" t="s">
        <v>18</v>
      </c>
      <c r="Y121" s="12" t="s">
        <v>18</v>
      </c>
      <c r="Z121" s="36" t="s">
        <v>18</v>
      </c>
    </row>
    <row r="122" spans="2:26" ht="15" customHeight="1">
      <c r="B122" s="28"/>
      <c r="C122" s="24"/>
      <c r="D122" s="24"/>
      <c r="F122" s="11"/>
      <c r="G122" s="22"/>
      <c r="H122" s="33"/>
      <c r="I122" s="22"/>
      <c r="J122" s="33"/>
      <c r="K122" s="22"/>
      <c r="L122" s="33"/>
      <c r="M122" s="22"/>
      <c r="N122" s="33"/>
      <c r="O122" s="22"/>
      <c r="P122" s="13"/>
      <c r="Q122" s="12"/>
      <c r="R122" s="36"/>
      <c r="S122" s="12"/>
      <c r="T122" s="36"/>
      <c r="U122" s="12"/>
      <c r="V122" s="12"/>
      <c r="W122" s="12"/>
      <c r="X122" s="12"/>
      <c r="Y122" s="12"/>
      <c r="Z122" s="36"/>
    </row>
    <row r="123" spans="2:26" ht="15" customHeight="1">
      <c r="B123" s="28"/>
      <c r="C123" s="37" t="s">
        <v>94</v>
      </c>
      <c r="D123" s="37"/>
      <c r="F123" s="35">
        <v>30452.3</v>
      </c>
      <c r="G123" s="36">
        <v>11788.4</v>
      </c>
      <c r="H123" s="33">
        <f>G123/F123*100</f>
        <v>38.71103332096426</v>
      </c>
      <c r="I123" s="36">
        <v>18663.8</v>
      </c>
      <c r="J123" s="33">
        <f>IF(I123="-","-",I123/F123*100)</f>
        <v>61.28863829661471</v>
      </c>
      <c r="K123" s="22" t="s">
        <v>18</v>
      </c>
      <c r="L123" s="33" t="str">
        <f>IF(K123="-","-",K123/F123*100)</f>
        <v>-</v>
      </c>
      <c r="M123" s="36">
        <v>795.5</v>
      </c>
      <c r="N123" s="33">
        <f>IF(M123="-","-",M123/F123*100)</f>
        <v>2.612282159311448</v>
      </c>
      <c r="O123" s="36">
        <v>29656.7</v>
      </c>
      <c r="P123" s="13">
        <f>IF(O123="-","-",O123/F123*100)</f>
        <v>97.38738945826752</v>
      </c>
      <c r="Q123" s="12">
        <v>29</v>
      </c>
      <c r="R123" s="36">
        <v>230.3</v>
      </c>
      <c r="S123" s="12">
        <v>29</v>
      </c>
      <c r="T123" s="36">
        <v>230.3</v>
      </c>
      <c r="U123" s="12" t="s">
        <v>18</v>
      </c>
      <c r="V123" s="12" t="s">
        <v>18</v>
      </c>
      <c r="W123" s="12" t="s">
        <v>18</v>
      </c>
      <c r="X123" s="12" t="s">
        <v>18</v>
      </c>
      <c r="Y123" s="12" t="s">
        <v>18</v>
      </c>
      <c r="Z123" s="36" t="s">
        <v>18</v>
      </c>
    </row>
    <row r="124" spans="2:26" ht="15" customHeight="1">
      <c r="B124" s="28"/>
      <c r="C124" s="37" t="s">
        <v>95</v>
      </c>
      <c r="D124" s="37"/>
      <c r="F124" s="35">
        <v>1365.9</v>
      </c>
      <c r="G124" s="36">
        <v>1365.9</v>
      </c>
      <c r="H124" s="33">
        <f>G124/F124*100</f>
        <v>100</v>
      </c>
      <c r="I124" s="36" t="s">
        <v>18</v>
      </c>
      <c r="J124" s="33" t="str">
        <f>IF(I124="-","-",I124/F124*100)</f>
        <v>-</v>
      </c>
      <c r="K124" s="22" t="s">
        <v>18</v>
      </c>
      <c r="L124" s="33" t="str">
        <f>IF(K124="-","-",K124/F124*100)</f>
        <v>-</v>
      </c>
      <c r="M124" s="36" t="s">
        <v>18</v>
      </c>
      <c r="N124" s="33" t="str">
        <f>IF(M124="-","-",M124/F124*100)</f>
        <v>-</v>
      </c>
      <c r="O124" s="36">
        <v>1365.9</v>
      </c>
      <c r="P124" s="13">
        <f>IF(O124="-","-",O124/F124*100)</f>
        <v>100</v>
      </c>
      <c r="Q124" s="12" t="str">
        <f>IF(S124="-","-",S124)</f>
        <v>-</v>
      </c>
      <c r="R124" s="36" t="s">
        <v>130</v>
      </c>
      <c r="S124" s="12" t="s">
        <v>18</v>
      </c>
      <c r="T124" s="36" t="s">
        <v>18</v>
      </c>
      <c r="U124" s="12" t="s">
        <v>18</v>
      </c>
      <c r="V124" s="12" t="s">
        <v>18</v>
      </c>
      <c r="W124" s="12" t="s">
        <v>18</v>
      </c>
      <c r="X124" s="12" t="s">
        <v>18</v>
      </c>
      <c r="Y124" s="12" t="s">
        <v>18</v>
      </c>
      <c r="Z124" s="36" t="s">
        <v>18</v>
      </c>
    </row>
    <row r="125" spans="2:26" ht="15" customHeight="1">
      <c r="B125" s="28"/>
      <c r="C125" s="42" t="s">
        <v>96</v>
      </c>
      <c r="D125" s="42"/>
      <c r="F125" s="35">
        <v>35812.3</v>
      </c>
      <c r="G125" s="36">
        <v>17863.9</v>
      </c>
      <c r="H125" s="33">
        <f>G125/F125*100</f>
        <v>49.88202377395476</v>
      </c>
      <c r="I125" s="36">
        <v>17948.4</v>
      </c>
      <c r="J125" s="33">
        <f>IF(I125="-","-",I125/F125*100)</f>
        <v>50.11797622604524</v>
      </c>
      <c r="K125" s="22" t="s">
        <v>18</v>
      </c>
      <c r="L125" s="33" t="str">
        <f>IF(K125="-","-",K125/F125*100)</f>
        <v>-</v>
      </c>
      <c r="M125" s="36">
        <v>158.5</v>
      </c>
      <c r="N125" s="33">
        <f>IF(M125="-","-",M125/F125*100)</f>
        <v>0.4425853687141009</v>
      </c>
      <c r="O125" s="36">
        <v>35653.8</v>
      </c>
      <c r="P125" s="13">
        <f>IF(O125="-","-",O125/F125*100)</f>
        <v>99.5574146312859</v>
      </c>
      <c r="Q125" s="12">
        <v>29</v>
      </c>
      <c r="R125" s="36">
        <v>374.1</v>
      </c>
      <c r="S125" s="12">
        <v>29</v>
      </c>
      <c r="T125" s="36">
        <v>374.1</v>
      </c>
      <c r="U125" s="12" t="s">
        <v>18</v>
      </c>
      <c r="V125" s="12" t="s">
        <v>18</v>
      </c>
      <c r="W125" s="12" t="s">
        <v>18</v>
      </c>
      <c r="X125" s="12" t="s">
        <v>18</v>
      </c>
      <c r="Y125" s="12" t="s">
        <v>18</v>
      </c>
      <c r="Z125" s="36" t="s">
        <v>18</v>
      </c>
    </row>
    <row r="126" spans="2:26" ht="15" customHeight="1">
      <c r="B126" s="28"/>
      <c r="C126" s="37" t="s">
        <v>97</v>
      </c>
      <c r="D126" s="37"/>
      <c r="F126" s="35">
        <v>29967.2</v>
      </c>
      <c r="G126" s="36">
        <v>28794.9</v>
      </c>
      <c r="H126" s="33">
        <f>G126/F126*100</f>
        <v>96.0880562748605</v>
      </c>
      <c r="I126" s="36">
        <v>1172.3</v>
      </c>
      <c r="J126" s="33">
        <f>IF(I126="-","-",I126/F126*100)</f>
        <v>3.9119437251394857</v>
      </c>
      <c r="K126" s="22" t="s">
        <v>18</v>
      </c>
      <c r="L126" s="33" t="str">
        <f>IF(K126="-","-",K126/F126*100)</f>
        <v>-</v>
      </c>
      <c r="M126" s="36" t="s">
        <v>18</v>
      </c>
      <c r="N126" s="33" t="str">
        <f>IF(M126="-","-",M126/F126*100)</f>
        <v>-</v>
      </c>
      <c r="O126" s="36">
        <v>29967.2</v>
      </c>
      <c r="P126" s="13">
        <f>IF(O126="-","-",O126/F126*100)</f>
        <v>100</v>
      </c>
      <c r="Q126" s="12">
        <v>38</v>
      </c>
      <c r="R126" s="36">
        <v>658.9</v>
      </c>
      <c r="S126" s="12">
        <v>38</v>
      </c>
      <c r="T126" s="36">
        <v>658.9</v>
      </c>
      <c r="U126" s="12" t="s">
        <v>18</v>
      </c>
      <c r="V126" s="12" t="s">
        <v>18</v>
      </c>
      <c r="W126" s="12" t="s">
        <v>18</v>
      </c>
      <c r="X126" s="12" t="s">
        <v>18</v>
      </c>
      <c r="Y126" s="12">
        <v>1</v>
      </c>
      <c r="Z126" s="36">
        <v>371</v>
      </c>
    </row>
    <row r="127" spans="2:26" ht="15" customHeight="1">
      <c r="B127" s="28"/>
      <c r="C127" s="37" t="s">
        <v>98</v>
      </c>
      <c r="D127" s="37"/>
      <c r="F127" s="35">
        <v>499</v>
      </c>
      <c r="G127" s="36">
        <v>499</v>
      </c>
      <c r="H127" s="33">
        <f>G127/F127*100</f>
        <v>100</v>
      </c>
      <c r="I127" s="36" t="s">
        <v>18</v>
      </c>
      <c r="J127" s="33" t="str">
        <f>IF(I127="-","-",I127/F127*100)</f>
        <v>-</v>
      </c>
      <c r="K127" s="22" t="s">
        <v>18</v>
      </c>
      <c r="L127" s="33" t="str">
        <f>IF(K127="-","-",K127/F127*100)</f>
        <v>-</v>
      </c>
      <c r="M127" s="36" t="s">
        <v>18</v>
      </c>
      <c r="N127" s="33" t="str">
        <f>IF(M127="-","-",M127/F127*100)</f>
        <v>-</v>
      </c>
      <c r="O127" s="36">
        <v>499</v>
      </c>
      <c r="P127" s="13">
        <f>IF(O127="-","-",O127/F127*100)</f>
        <v>100</v>
      </c>
      <c r="Q127" s="12" t="str">
        <f>IF(S127="-","-",S127)</f>
        <v>-</v>
      </c>
      <c r="R127" s="36" t="str">
        <f>IF(T127="-","-",T127)</f>
        <v>-</v>
      </c>
      <c r="S127" s="12" t="s">
        <v>18</v>
      </c>
      <c r="T127" s="36" t="s">
        <v>18</v>
      </c>
      <c r="U127" s="12" t="s">
        <v>18</v>
      </c>
      <c r="V127" s="12" t="s">
        <v>18</v>
      </c>
      <c r="W127" s="12" t="s">
        <v>18</v>
      </c>
      <c r="X127" s="12" t="s">
        <v>18</v>
      </c>
      <c r="Y127" s="12" t="s">
        <v>18</v>
      </c>
      <c r="Z127" s="36" t="s">
        <v>18</v>
      </c>
    </row>
    <row r="128" spans="2:26" ht="15" customHeight="1">
      <c r="B128" s="28"/>
      <c r="C128" s="24"/>
      <c r="D128" s="24"/>
      <c r="F128" s="11"/>
      <c r="G128" s="22"/>
      <c r="H128" s="33"/>
      <c r="I128" s="22"/>
      <c r="J128" s="33"/>
      <c r="K128" s="22"/>
      <c r="L128" s="33"/>
      <c r="M128" s="22"/>
      <c r="N128" s="33"/>
      <c r="O128" s="22"/>
      <c r="P128" s="13"/>
      <c r="Q128" s="12"/>
      <c r="R128" s="36"/>
      <c r="S128" s="12"/>
      <c r="T128" s="36"/>
      <c r="U128" s="12"/>
      <c r="V128" s="12"/>
      <c r="W128" s="12"/>
      <c r="X128" s="12"/>
      <c r="Y128" s="12"/>
      <c r="Z128" s="36"/>
    </row>
    <row r="129" spans="2:26" ht="15" customHeight="1">
      <c r="B129" s="28"/>
      <c r="C129" s="37" t="s">
        <v>99</v>
      </c>
      <c r="D129" s="37"/>
      <c r="F129" s="35">
        <v>30074.9</v>
      </c>
      <c r="G129" s="36">
        <v>26327.4</v>
      </c>
      <c r="H129" s="33">
        <f>G129/F129*100</f>
        <v>87.53944319016854</v>
      </c>
      <c r="I129" s="36">
        <v>3747.5</v>
      </c>
      <c r="J129" s="33">
        <f>IF(I129="-","-",I129/F129*100)</f>
        <v>12.460556809831454</v>
      </c>
      <c r="K129" s="22" t="s">
        <v>18</v>
      </c>
      <c r="L129" s="33" t="str">
        <f>IF(K129="-","-",K129/F129*100)</f>
        <v>-</v>
      </c>
      <c r="M129" s="36">
        <v>2251.5</v>
      </c>
      <c r="N129" s="33">
        <f>IF(M129="-","-",M129/F129*100)</f>
        <v>7.486309181410411</v>
      </c>
      <c r="O129" s="36">
        <v>27823.4</v>
      </c>
      <c r="P129" s="13">
        <f>IF(O129="-","-",O129/F129*100)</f>
        <v>92.5136908185896</v>
      </c>
      <c r="Q129" s="12">
        <v>14</v>
      </c>
      <c r="R129" s="36">
        <v>449.4</v>
      </c>
      <c r="S129" s="12">
        <v>14</v>
      </c>
      <c r="T129" s="36">
        <v>449.4</v>
      </c>
      <c r="U129" s="12" t="s">
        <v>18</v>
      </c>
      <c r="V129" s="12" t="s">
        <v>18</v>
      </c>
      <c r="W129" s="12" t="s">
        <v>18</v>
      </c>
      <c r="X129" s="12" t="s">
        <v>18</v>
      </c>
      <c r="Y129" s="12">
        <v>2</v>
      </c>
      <c r="Z129" s="36">
        <v>355</v>
      </c>
    </row>
    <row r="130" spans="2:26" ht="15" customHeight="1">
      <c r="B130" s="28"/>
      <c r="C130" s="37" t="s">
        <v>100</v>
      </c>
      <c r="D130" s="37"/>
      <c r="F130" s="35">
        <v>28600.1</v>
      </c>
      <c r="G130" s="36">
        <v>25546.3</v>
      </c>
      <c r="H130" s="33">
        <f>G130/F130*100</f>
        <v>89.32241495659106</v>
      </c>
      <c r="I130" s="36">
        <v>3053.8</v>
      </c>
      <c r="J130" s="33">
        <f>IF(I130="-","-",I130/F130*100)</f>
        <v>10.677585043408941</v>
      </c>
      <c r="K130" s="22" t="s">
        <v>18</v>
      </c>
      <c r="L130" s="33" t="str">
        <f>IF(K130="-","-",K130/F130*100)</f>
        <v>-</v>
      </c>
      <c r="M130" s="36" t="s">
        <v>18</v>
      </c>
      <c r="N130" s="33" t="str">
        <f>IF(M130="-","-",M130/F130*100)</f>
        <v>-</v>
      </c>
      <c r="O130" s="36">
        <v>28600.1</v>
      </c>
      <c r="P130" s="13">
        <f>IF(O130="-","-",O130/F130*100)</f>
        <v>100</v>
      </c>
      <c r="Q130" s="12">
        <v>16</v>
      </c>
      <c r="R130" s="36">
        <v>284</v>
      </c>
      <c r="S130" s="12">
        <v>16</v>
      </c>
      <c r="T130" s="36">
        <v>284</v>
      </c>
      <c r="U130" s="12" t="s">
        <v>18</v>
      </c>
      <c r="V130" s="12" t="s">
        <v>18</v>
      </c>
      <c r="W130" s="12" t="s">
        <v>18</v>
      </c>
      <c r="X130" s="12" t="s">
        <v>18</v>
      </c>
      <c r="Y130" s="12" t="s">
        <v>18</v>
      </c>
      <c r="Z130" s="36" t="s">
        <v>18</v>
      </c>
    </row>
    <row r="131" spans="2:26" ht="15" customHeight="1">
      <c r="B131" s="28"/>
      <c r="C131" s="37" t="s">
        <v>101</v>
      </c>
      <c r="D131" s="37"/>
      <c r="F131" s="35">
        <v>18640.3</v>
      </c>
      <c r="G131" s="36">
        <v>13599.9</v>
      </c>
      <c r="H131" s="33">
        <f>G131/F131*100</f>
        <v>72.95966266637339</v>
      </c>
      <c r="I131" s="36">
        <v>5040.4</v>
      </c>
      <c r="J131" s="33">
        <f>IF(I131="-","-",I131/F131*100)</f>
        <v>27.040337333626603</v>
      </c>
      <c r="K131" s="22" t="s">
        <v>18</v>
      </c>
      <c r="L131" s="33" t="str">
        <f>IF(K131="-","-",K131/F131*100)</f>
        <v>-</v>
      </c>
      <c r="M131" s="36" t="s">
        <v>18</v>
      </c>
      <c r="N131" s="33" t="str">
        <f>IF(M131="-","-",M131/F131*100)</f>
        <v>-</v>
      </c>
      <c r="O131" s="36">
        <v>18640.3</v>
      </c>
      <c r="P131" s="13">
        <f>IF(O131="-","-",O131/F131*100)</f>
        <v>100</v>
      </c>
      <c r="Q131" s="12">
        <v>19</v>
      </c>
      <c r="R131" s="36">
        <v>967.5</v>
      </c>
      <c r="S131" s="12">
        <v>19</v>
      </c>
      <c r="T131" s="36">
        <v>967.5</v>
      </c>
      <c r="U131" s="12" t="s">
        <v>18</v>
      </c>
      <c r="V131" s="12" t="s">
        <v>18</v>
      </c>
      <c r="W131" s="12" t="s">
        <v>18</v>
      </c>
      <c r="X131" s="12" t="s">
        <v>18</v>
      </c>
      <c r="Y131" s="12" t="s">
        <v>18</v>
      </c>
      <c r="Z131" s="36" t="s">
        <v>18</v>
      </c>
    </row>
    <row r="132" spans="2:26" ht="15" customHeight="1">
      <c r="B132" s="28"/>
      <c r="C132" s="37" t="s">
        <v>102</v>
      </c>
      <c r="D132" s="37"/>
      <c r="F132" s="35">
        <v>16019.6</v>
      </c>
      <c r="G132" s="36">
        <v>13523.4</v>
      </c>
      <c r="H132" s="33">
        <f>G132/F132*100</f>
        <v>84.41783814826836</v>
      </c>
      <c r="I132" s="36">
        <v>2496.2</v>
      </c>
      <c r="J132" s="33">
        <f>IF(I132="-","-",I132/F132*100)</f>
        <v>15.582161851731627</v>
      </c>
      <c r="K132" s="36">
        <v>6.9</v>
      </c>
      <c r="L132" s="33" t="s">
        <v>130</v>
      </c>
      <c r="M132" s="36" t="s">
        <v>18</v>
      </c>
      <c r="N132" s="33" t="str">
        <f>IF(M132="-","-",M132/F132*100)</f>
        <v>-</v>
      </c>
      <c r="O132" s="36">
        <v>16012.7</v>
      </c>
      <c r="P132" s="13">
        <f>IF(O132="-","-",O132/F132*100)</f>
        <v>99.95692776348972</v>
      </c>
      <c r="Q132" s="12">
        <v>16</v>
      </c>
      <c r="R132" s="36">
        <v>536.3</v>
      </c>
      <c r="S132" s="12">
        <v>16</v>
      </c>
      <c r="T132" s="36">
        <v>536.3</v>
      </c>
      <c r="U132" s="12" t="s">
        <v>18</v>
      </c>
      <c r="V132" s="12" t="s">
        <v>18</v>
      </c>
      <c r="W132" s="12" t="s">
        <v>18</v>
      </c>
      <c r="X132" s="12" t="s">
        <v>18</v>
      </c>
      <c r="Y132" s="12" t="s">
        <v>18</v>
      </c>
      <c r="Z132" s="36" t="s">
        <v>18</v>
      </c>
    </row>
    <row r="133" spans="2:26" ht="15" customHeight="1">
      <c r="B133" s="28"/>
      <c r="C133" s="37" t="s">
        <v>103</v>
      </c>
      <c r="D133" s="37"/>
      <c r="F133" s="35">
        <v>24850.2</v>
      </c>
      <c r="G133" s="36">
        <v>23493</v>
      </c>
      <c r="H133" s="33">
        <f>G133/F133*100</f>
        <v>94.53847453944032</v>
      </c>
      <c r="I133" s="36">
        <v>1357.2</v>
      </c>
      <c r="J133" s="33">
        <f>IF(I133="-","-",I133/F133*100)</f>
        <v>5.461525460559673</v>
      </c>
      <c r="K133" s="22" t="s">
        <v>18</v>
      </c>
      <c r="L133" s="33" t="str">
        <f>IF(K133="-","-",K133/F133*100)</f>
        <v>-</v>
      </c>
      <c r="M133" s="36" t="s">
        <v>18</v>
      </c>
      <c r="N133" s="33" t="str">
        <f>IF(M133="-","-",M133/F133*100)</f>
        <v>-</v>
      </c>
      <c r="O133" s="36">
        <v>24850.2</v>
      </c>
      <c r="P133" s="13">
        <f>IF(O133="-","-",O133/F133*100)</f>
        <v>100</v>
      </c>
      <c r="Q133" s="12">
        <v>30</v>
      </c>
      <c r="R133" s="36">
        <v>606.1</v>
      </c>
      <c r="S133" s="12">
        <v>30</v>
      </c>
      <c r="T133" s="36">
        <v>606.1</v>
      </c>
      <c r="U133" s="12" t="s">
        <v>18</v>
      </c>
      <c r="V133" s="12" t="s">
        <v>18</v>
      </c>
      <c r="W133" s="12" t="s">
        <v>18</v>
      </c>
      <c r="X133" s="12" t="s">
        <v>18</v>
      </c>
      <c r="Y133" s="12" t="s">
        <v>18</v>
      </c>
      <c r="Z133" s="36" t="s">
        <v>18</v>
      </c>
    </row>
    <row r="134" spans="2:26" ht="15" customHeight="1">
      <c r="B134" s="28"/>
      <c r="C134" s="24"/>
      <c r="D134" s="24"/>
      <c r="F134" s="11"/>
      <c r="G134" s="22"/>
      <c r="H134" s="33"/>
      <c r="I134" s="22"/>
      <c r="J134" s="33"/>
      <c r="K134" s="22"/>
      <c r="L134" s="33"/>
      <c r="M134" s="22"/>
      <c r="N134" s="33"/>
      <c r="O134" s="22"/>
      <c r="P134" s="13"/>
      <c r="Q134" s="12"/>
      <c r="R134" s="36"/>
      <c r="S134" s="12"/>
      <c r="T134" s="36"/>
      <c r="U134" s="12"/>
      <c r="V134" s="12"/>
      <c r="W134" s="12"/>
      <c r="X134" s="12"/>
      <c r="Y134" s="12"/>
      <c r="Z134" s="36"/>
    </row>
    <row r="135" spans="2:26" ht="15" customHeight="1">
      <c r="B135" s="28"/>
      <c r="C135" s="37" t="s">
        <v>104</v>
      </c>
      <c r="D135" s="37"/>
      <c r="F135" s="35">
        <v>23850.2</v>
      </c>
      <c r="G135" s="36">
        <v>10728</v>
      </c>
      <c r="H135" s="33">
        <f>G135/F135*100</f>
        <v>44.9807548783658</v>
      </c>
      <c r="I135" s="36">
        <v>13122.2</v>
      </c>
      <c r="J135" s="33">
        <f>IF(I135="-","-",I135/F135*100)</f>
        <v>55.0192451216342</v>
      </c>
      <c r="K135" s="36" t="s">
        <v>18</v>
      </c>
      <c r="L135" s="33" t="str">
        <f>IF(K135="-","-",K135/F135*100)</f>
        <v>-</v>
      </c>
      <c r="M135" s="36" t="s">
        <v>18</v>
      </c>
      <c r="N135" s="33" t="str">
        <f>IF(M135="-","-",M135/F135*100)</f>
        <v>-</v>
      </c>
      <c r="O135" s="36">
        <v>23850.2</v>
      </c>
      <c r="P135" s="13">
        <f>IF(O135="-","-",O135/F135*100)</f>
        <v>100</v>
      </c>
      <c r="Q135" s="12">
        <v>23</v>
      </c>
      <c r="R135" s="36">
        <v>179.4</v>
      </c>
      <c r="S135" s="12">
        <v>23</v>
      </c>
      <c r="T135" s="36">
        <v>179.4</v>
      </c>
      <c r="U135" s="12" t="s">
        <v>18</v>
      </c>
      <c r="V135" s="12" t="s">
        <v>18</v>
      </c>
      <c r="W135" s="12" t="s">
        <v>18</v>
      </c>
      <c r="X135" s="12" t="s">
        <v>18</v>
      </c>
      <c r="Y135" s="12" t="s">
        <v>18</v>
      </c>
      <c r="Z135" s="36" t="s">
        <v>18</v>
      </c>
    </row>
    <row r="136" spans="2:26" ht="15" customHeight="1">
      <c r="B136" s="28"/>
      <c r="C136" s="37" t="s">
        <v>105</v>
      </c>
      <c r="D136" s="37"/>
      <c r="F136" s="35">
        <v>14503.5</v>
      </c>
      <c r="G136" s="36">
        <v>14425.1</v>
      </c>
      <c r="H136" s="33">
        <f>G136/F136*100</f>
        <v>99.45944082462854</v>
      </c>
      <c r="I136" s="36">
        <v>78.4</v>
      </c>
      <c r="J136" s="33">
        <f>IF(I136="-","-",I136/F136*100)</f>
        <v>0.540559175371462</v>
      </c>
      <c r="K136" s="36" t="s">
        <v>18</v>
      </c>
      <c r="L136" s="33" t="str">
        <f>IF(K136="-","-",K136/F136*100)</f>
        <v>-</v>
      </c>
      <c r="M136" s="36" t="s">
        <v>18</v>
      </c>
      <c r="N136" s="33" t="str">
        <f>IF(M136="-","-",M136/F136*100)</f>
        <v>-</v>
      </c>
      <c r="O136" s="36">
        <v>14503.5</v>
      </c>
      <c r="P136" s="13">
        <f>IF(O136="-","-",O136/F136*100)</f>
        <v>100</v>
      </c>
      <c r="Q136" s="12">
        <v>20</v>
      </c>
      <c r="R136" s="36">
        <v>661</v>
      </c>
      <c r="S136" s="12">
        <v>20</v>
      </c>
      <c r="T136" s="36">
        <v>661</v>
      </c>
      <c r="U136" s="12" t="s">
        <v>18</v>
      </c>
      <c r="V136" s="12" t="s">
        <v>18</v>
      </c>
      <c r="W136" s="12" t="s">
        <v>18</v>
      </c>
      <c r="X136" s="12" t="s">
        <v>18</v>
      </c>
      <c r="Y136" s="12" t="s">
        <v>18</v>
      </c>
      <c r="Z136" s="36" t="s">
        <v>18</v>
      </c>
    </row>
    <row r="137" spans="2:26" ht="15" customHeight="1">
      <c r="B137" s="28"/>
      <c r="C137" s="37" t="s">
        <v>106</v>
      </c>
      <c r="D137" s="37"/>
      <c r="F137" s="35">
        <v>29873.6</v>
      </c>
      <c r="G137" s="36">
        <v>13541.5</v>
      </c>
      <c r="H137" s="33">
        <f>G137/F137*100</f>
        <v>45.329320871940446</v>
      </c>
      <c r="I137" s="36">
        <v>16332.1</v>
      </c>
      <c r="J137" s="33">
        <f>IF(I137="-","-",I137/F137*100)</f>
        <v>54.67067912805956</v>
      </c>
      <c r="K137" s="36">
        <v>26</v>
      </c>
      <c r="L137" s="33">
        <f>IF(K137="-","-",K137/F137*100)</f>
        <v>0.08703336725403032</v>
      </c>
      <c r="M137" s="36">
        <v>6789.7</v>
      </c>
      <c r="N137" s="33">
        <f>IF(M137="-","-",M137/F137*100)</f>
        <v>22.7280943709496</v>
      </c>
      <c r="O137" s="36">
        <v>23057.9</v>
      </c>
      <c r="P137" s="13">
        <f>IF(O137="-","-",O137/F137*100)</f>
        <v>77.18487226179637</v>
      </c>
      <c r="Q137" s="12">
        <v>23</v>
      </c>
      <c r="R137" s="36">
        <v>290</v>
      </c>
      <c r="S137" s="12">
        <v>23</v>
      </c>
      <c r="T137" s="36">
        <v>290</v>
      </c>
      <c r="U137" s="12" t="s">
        <v>18</v>
      </c>
      <c r="V137" s="12" t="s">
        <v>18</v>
      </c>
      <c r="W137" s="12" t="s">
        <v>18</v>
      </c>
      <c r="X137" s="12" t="s">
        <v>18</v>
      </c>
      <c r="Y137" s="12" t="s">
        <v>18</v>
      </c>
      <c r="Z137" s="36" t="s">
        <v>18</v>
      </c>
    </row>
    <row r="138" spans="2:26" ht="15" customHeight="1">
      <c r="B138" s="28"/>
      <c r="C138" s="37" t="s">
        <v>107</v>
      </c>
      <c r="D138" s="37"/>
      <c r="F138" s="35">
        <v>38683.6</v>
      </c>
      <c r="G138" s="36">
        <v>23418.7</v>
      </c>
      <c r="H138" s="33">
        <f>G138/F138*100</f>
        <v>60.53909150130805</v>
      </c>
      <c r="I138" s="36">
        <v>15264.9</v>
      </c>
      <c r="J138" s="33">
        <f>IF(I138="-","-",I138/F138*100)</f>
        <v>39.46090849869196</v>
      </c>
      <c r="K138" s="36" t="s">
        <v>18</v>
      </c>
      <c r="L138" s="33" t="str">
        <f>IF(K138="-","-",K138/F138*100)</f>
        <v>-</v>
      </c>
      <c r="M138" s="36">
        <v>2273.7</v>
      </c>
      <c r="N138" s="33">
        <f>IF(M138="-","-",M138/F138*100)</f>
        <v>5.87768460019233</v>
      </c>
      <c r="O138" s="36">
        <v>36409.9</v>
      </c>
      <c r="P138" s="13">
        <f>IF(O138="-","-",O138/F138*100)</f>
        <v>94.12231539980768</v>
      </c>
      <c r="Q138" s="12">
        <v>13</v>
      </c>
      <c r="R138" s="36">
        <v>439.9</v>
      </c>
      <c r="S138" s="12">
        <v>13</v>
      </c>
      <c r="T138" s="36">
        <v>439.9</v>
      </c>
      <c r="U138" s="12" t="s">
        <v>18</v>
      </c>
      <c r="V138" s="12" t="s">
        <v>18</v>
      </c>
      <c r="W138" s="12" t="s">
        <v>18</v>
      </c>
      <c r="X138" s="12" t="s">
        <v>18</v>
      </c>
      <c r="Y138" s="12" t="s">
        <v>18</v>
      </c>
      <c r="Z138" s="36" t="s">
        <v>18</v>
      </c>
    </row>
    <row r="139" spans="2:26" ht="15" customHeight="1">
      <c r="B139" s="28"/>
      <c r="C139" s="37" t="s">
        <v>108</v>
      </c>
      <c r="D139" s="37"/>
      <c r="F139" s="35">
        <v>18390.1</v>
      </c>
      <c r="G139" s="36">
        <v>16538.8</v>
      </c>
      <c r="H139" s="33">
        <f>G139/F139*100</f>
        <v>89.93317056459726</v>
      </c>
      <c r="I139" s="36">
        <v>1851.3</v>
      </c>
      <c r="J139" s="33">
        <f>IF(I139="-","-",I139/F139*100)</f>
        <v>10.066829435402743</v>
      </c>
      <c r="K139" s="36" t="s">
        <v>18</v>
      </c>
      <c r="L139" s="33" t="str">
        <f>IF(K139="-","-",K139/F139*100)</f>
        <v>-</v>
      </c>
      <c r="M139" s="36" t="s">
        <v>18</v>
      </c>
      <c r="N139" s="33" t="str">
        <f>IF(M139="-","-",M139/F139*100)</f>
        <v>-</v>
      </c>
      <c r="O139" s="36">
        <v>18390.1</v>
      </c>
      <c r="P139" s="13">
        <f>IF(O139="-","-",O139/F139*100)</f>
        <v>100</v>
      </c>
      <c r="Q139" s="12">
        <v>17</v>
      </c>
      <c r="R139" s="36">
        <v>280.3</v>
      </c>
      <c r="S139" s="12">
        <v>17</v>
      </c>
      <c r="T139" s="36">
        <v>280.3</v>
      </c>
      <c r="U139" s="12" t="s">
        <v>18</v>
      </c>
      <c r="V139" s="12" t="s">
        <v>18</v>
      </c>
      <c r="W139" s="12" t="s">
        <v>18</v>
      </c>
      <c r="X139" s="12" t="s">
        <v>18</v>
      </c>
      <c r="Y139" s="12" t="s">
        <v>18</v>
      </c>
      <c r="Z139" s="36" t="s">
        <v>18</v>
      </c>
    </row>
    <row r="140" spans="2:26" ht="15" customHeight="1">
      <c r="B140" s="28"/>
      <c r="C140" s="24"/>
      <c r="D140" s="24"/>
      <c r="F140" s="11"/>
      <c r="G140" s="22"/>
      <c r="H140" s="33"/>
      <c r="I140" s="22"/>
      <c r="J140" s="33"/>
      <c r="K140" s="22"/>
      <c r="L140" s="33"/>
      <c r="M140" s="22"/>
      <c r="N140" s="33"/>
      <c r="O140" s="22"/>
      <c r="P140" s="13"/>
      <c r="Q140" s="12"/>
      <c r="R140" s="36"/>
      <c r="S140" s="12"/>
      <c r="T140" s="36"/>
      <c r="U140" s="12"/>
      <c r="V140" s="12"/>
      <c r="W140" s="12"/>
      <c r="X140" s="12"/>
      <c r="Y140" s="12"/>
      <c r="Z140" s="36"/>
    </row>
    <row r="141" spans="2:26" ht="15" customHeight="1">
      <c r="B141" s="28"/>
      <c r="C141" s="37" t="s">
        <v>109</v>
      </c>
      <c r="D141" s="37"/>
      <c r="F141" s="35">
        <v>19681</v>
      </c>
      <c r="G141" s="36">
        <v>13236</v>
      </c>
      <c r="H141" s="33">
        <f>G141/F141*100</f>
        <v>67.25268024998729</v>
      </c>
      <c r="I141" s="36">
        <v>6445</v>
      </c>
      <c r="J141" s="33">
        <f>IF(I141="-","-",I141/F141*100)</f>
        <v>32.74731975001271</v>
      </c>
      <c r="K141" s="36" t="s">
        <v>18</v>
      </c>
      <c r="L141" s="33" t="str">
        <f>IF(K141="-","-",K141/F141*100)</f>
        <v>-</v>
      </c>
      <c r="M141" s="36" t="s">
        <v>18</v>
      </c>
      <c r="N141" s="33" t="str">
        <f>IF(M141="-","-",M141/F141*100)</f>
        <v>-</v>
      </c>
      <c r="O141" s="36">
        <v>19681</v>
      </c>
      <c r="P141" s="13">
        <f>IF(O141="-","-",O141/F141*100)</f>
        <v>100</v>
      </c>
      <c r="Q141" s="12">
        <v>18</v>
      </c>
      <c r="R141" s="36">
        <v>294.2</v>
      </c>
      <c r="S141" s="12">
        <v>18</v>
      </c>
      <c r="T141" s="36">
        <v>294.2</v>
      </c>
      <c r="U141" s="12" t="s">
        <v>18</v>
      </c>
      <c r="V141" s="12" t="s">
        <v>18</v>
      </c>
      <c r="W141" s="12" t="s">
        <v>18</v>
      </c>
      <c r="X141" s="12" t="s">
        <v>18</v>
      </c>
      <c r="Y141" s="12" t="s">
        <v>18</v>
      </c>
      <c r="Z141" s="36" t="s">
        <v>18</v>
      </c>
    </row>
    <row r="142" spans="2:26" ht="15" customHeight="1">
      <c r="B142" s="28"/>
      <c r="C142" s="37" t="s">
        <v>110</v>
      </c>
      <c r="D142" s="37"/>
      <c r="F142" s="35">
        <v>37366.1</v>
      </c>
      <c r="G142" s="36">
        <v>29343.9</v>
      </c>
      <c r="H142" s="33">
        <f>G142/F142*100</f>
        <v>78.5308073360613</v>
      </c>
      <c r="I142" s="36">
        <v>8022.2</v>
      </c>
      <c r="J142" s="33">
        <f>IF(I142="-","-",I142/F142*100)</f>
        <v>21.469192663938706</v>
      </c>
      <c r="K142" s="36" t="s">
        <v>18</v>
      </c>
      <c r="L142" s="33" t="str">
        <f>IF(K142="-","-",K142/F142*100)</f>
        <v>-</v>
      </c>
      <c r="M142" s="36">
        <v>435.9</v>
      </c>
      <c r="N142" s="33">
        <f>IF(M142="-","-",M142/F142*100)</f>
        <v>1.1665654162462766</v>
      </c>
      <c r="O142" s="36">
        <v>36930.2</v>
      </c>
      <c r="P142" s="13">
        <f>IF(O142="-","-",O142/F142*100)</f>
        <v>98.83343458375371</v>
      </c>
      <c r="Q142" s="12">
        <v>39</v>
      </c>
      <c r="R142" s="36">
        <v>1035.5</v>
      </c>
      <c r="S142" s="12">
        <v>39</v>
      </c>
      <c r="T142" s="36">
        <v>1035.5</v>
      </c>
      <c r="U142" s="12" t="s">
        <v>18</v>
      </c>
      <c r="V142" s="12" t="s">
        <v>18</v>
      </c>
      <c r="W142" s="12" t="s">
        <v>18</v>
      </c>
      <c r="X142" s="12" t="s">
        <v>18</v>
      </c>
      <c r="Y142" s="12">
        <v>1</v>
      </c>
      <c r="Z142" s="36">
        <v>80</v>
      </c>
    </row>
    <row r="143" spans="2:26" ht="15" customHeight="1">
      <c r="B143" s="28"/>
      <c r="C143" s="37" t="s">
        <v>111</v>
      </c>
      <c r="D143" s="37"/>
      <c r="F143" s="35">
        <v>8345.1</v>
      </c>
      <c r="G143" s="36">
        <v>8214.1</v>
      </c>
      <c r="H143" s="33">
        <f>G143/F143*100</f>
        <v>98.43021653425363</v>
      </c>
      <c r="I143" s="36">
        <v>131</v>
      </c>
      <c r="J143" s="33">
        <f>IF(I143="-","-",I143/F143*100)</f>
        <v>1.569783465746366</v>
      </c>
      <c r="K143" s="36" t="s">
        <v>18</v>
      </c>
      <c r="L143" s="33" t="str">
        <f>IF(K143="-","-",K143/F143*100)</f>
        <v>-</v>
      </c>
      <c r="M143" s="36" t="s">
        <v>18</v>
      </c>
      <c r="N143" s="33" t="str">
        <f>IF(M143="-","-",M143/F143*100)</f>
        <v>-</v>
      </c>
      <c r="O143" s="36">
        <v>8345.1</v>
      </c>
      <c r="P143" s="13">
        <f>IF(O143="-","-",O143/F143*100)</f>
        <v>100</v>
      </c>
      <c r="Q143" s="12">
        <v>6</v>
      </c>
      <c r="R143" s="36">
        <v>134.8</v>
      </c>
      <c r="S143" s="12">
        <v>6</v>
      </c>
      <c r="T143" s="36">
        <v>134.8</v>
      </c>
      <c r="U143" s="12" t="s">
        <v>18</v>
      </c>
      <c r="V143" s="12" t="s">
        <v>18</v>
      </c>
      <c r="W143" s="12" t="s">
        <v>18</v>
      </c>
      <c r="X143" s="12" t="s">
        <v>18</v>
      </c>
      <c r="Y143" s="12">
        <v>1</v>
      </c>
      <c r="Z143" s="36">
        <v>33.5</v>
      </c>
    </row>
    <row r="144" spans="2:26" ht="15" customHeight="1">
      <c r="B144" s="28"/>
      <c r="C144" s="37" t="s">
        <v>112</v>
      </c>
      <c r="D144" s="37"/>
      <c r="F144" s="35">
        <v>25007.3</v>
      </c>
      <c r="G144" s="36">
        <v>21764.8</v>
      </c>
      <c r="H144" s="33">
        <f>G144/F144*100</f>
        <v>87.03378613444875</v>
      </c>
      <c r="I144" s="36">
        <v>3242.5</v>
      </c>
      <c r="J144" s="33">
        <f>IF(I144="-","-",I144/F144*100)</f>
        <v>12.96621386555126</v>
      </c>
      <c r="K144" s="36">
        <v>5.1</v>
      </c>
      <c r="L144" s="33" t="s">
        <v>130</v>
      </c>
      <c r="M144" s="36">
        <v>1</v>
      </c>
      <c r="N144" s="33" t="s">
        <v>130</v>
      </c>
      <c r="O144" s="36">
        <v>25001.2</v>
      </c>
      <c r="P144" s="13">
        <f>IF(O144="-","-",O144/F144*100)</f>
        <v>99.97560712272016</v>
      </c>
      <c r="Q144" s="12">
        <v>36</v>
      </c>
      <c r="R144" s="36">
        <v>373.8</v>
      </c>
      <c r="S144" s="12">
        <v>36</v>
      </c>
      <c r="T144" s="36">
        <v>373.8</v>
      </c>
      <c r="U144" s="12" t="s">
        <v>18</v>
      </c>
      <c r="V144" s="12" t="s">
        <v>18</v>
      </c>
      <c r="W144" s="12" t="s">
        <v>18</v>
      </c>
      <c r="X144" s="12" t="s">
        <v>18</v>
      </c>
      <c r="Y144" s="12" t="s">
        <v>18</v>
      </c>
      <c r="Z144" s="36" t="s">
        <v>18</v>
      </c>
    </row>
    <row r="145" spans="2:26" ht="15" customHeight="1">
      <c r="B145" s="28"/>
      <c r="C145" s="37" t="s">
        <v>113</v>
      </c>
      <c r="D145" s="37"/>
      <c r="F145" s="35">
        <v>29982</v>
      </c>
      <c r="G145" s="36">
        <v>17374.9</v>
      </c>
      <c r="H145" s="33">
        <f>G145/F145*100</f>
        <v>57.951103995730776</v>
      </c>
      <c r="I145" s="36">
        <v>12607.1</v>
      </c>
      <c r="J145" s="33">
        <f>IF(I145="-","-",I145/F145*100)</f>
        <v>42.04889600426923</v>
      </c>
      <c r="K145" s="36" t="s">
        <v>18</v>
      </c>
      <c r="L145" s="33" t="str">
        <f>IF(K145="-","-",K145/F145*100)</f>
        <v>-</v>
      </c>
      <c r="M145" s="36">
        <v>10794.4</v>
      </c>
      <c r="N145" s="33">
        <f>IF(M145="-","-",M145/F145*100)</f>
        <v>36.00293509438997</v>
      </c>
      <c r="O145" s="36">
        <v>19187.6</v>
      </c>
      <c r="P145" s="13">
        <f>IF(O145="-","-",O145/F145*100)</f>
        <v>63.997064905610024</v>
      </c>
      <c r="Q145" s="12">
        <v>17</v>
      </c>
      <c r="R145" s="36">
        <v>359.3</v>
      </c>
      <c r="S145" s="12">
        <v>17</v>
      </c>
      <c r="T145" s="36">
        <v>359.3</v>
      </c>
      <c r="U145" s="12" t="s">
        <v>18</v>
      </c>
      <c r="V145" s="12" t="s">
        <v>18</v>
      </c>
      <c r="W145" s="12" t="s">
        <v>18</v>
      </c>
      <c r="X145" s="12" t="s">
        <v>18</v>
      </c>
      <c r="Y145" s="12">
        <v>1</v>
      </c>
      <c r="Z145" s="36">
        <v>220</v>
      </c>
    </row>
    <row r="146" spans="2:26" ht="15" customHeight="1">
      <c r="B146" s="28"/>
      <c r="C146" s="24"/>
      <c r="D146" s="24"/>
      <c r="F146" s="11"/>
      <c r="G146" s="22"/>
      <c r="H146" s="33"/>
      <c r="I146" s="22"/>
      <c r="J146" s="33"/>
      <c r="K146" s="22"/>
      <c r="L146" s="33"/>
      <c r="M146" s="22"/>
      <c r="N146" s="33"/>
      <c r="O146" s="22"/>
      <c r="P146" s="13"/>
      <c r="Q146" s="12"/>
      <c r="R146" s="36"/>
      <c r="S146" s="12"/>
      <c r="T146" s="36"/>
      <c r="U146" s="12"/>
      <c r="V146" s="12"/>
      <c r="W146" s="12"/>
      <c r="X146" s="12"/>
      <c r="Y146" s="12"/>
      <c r="Z146" s="36"/>
    </row>
    <row r="147" spans="2:26" ht="15" customHeight="1">
      <c r="B147" s="28"/>
      <c r="C147" s="37" t="s">
        <v>114</v>
      </c>
      <c r="D147" s="37"/>
      <c r="E147" s="30"/>
      <c r="F147" s="35">
        <v>29356.2</v>
      </c>
      <c r="G147" s="36">
        <v>12620.2</v>
      </c>
      <c r="H147" s="33">
        <f>G147/F147*100</f>
        <v>42.9898965124914</v>
      </c>
      <c r="I147" s="36">
        <v>16736</v>
      </c>
      <c r="J147" s="33">
        <f>IF(I147="-","-",I147/F147*100)</f>
        <v>57.0101034875086</v>
      </c>
      <c r="K147" s="36" t="s">
        <v>18</v>
      </c>
      <c r="L147" s="33" t="str">
        <f>IF(K147="-","-",K147/F147*100)</f>
        <v>-</v>
      </c>
      <c r="M147" s="36">
        <v>3386.8</v>
      </c>
      <c r="N147" s="33">
        <f>IF(M147="-","-",M147/F147*100)</f>
        <v>11.536915540839756</v>
      </c>
      <c r="O147" s="36">
        <v>25969.4</v>
      </c>
      <c r="P147" s="13">
        <f>IF(O147="-","-",O147/F147*100)</f>
        <v>88.46308445916024</v>
      </c>
      <c r="Q147" s="12">
        <v>20</v>
      </c>
      <c r="R147" s="36">
        <v>278.9</v>
      </c>
      <c r="S147" s="12">
        <v>20</v>
      </c>
      <c r="T147" s="36">
        <v>278.9</v>
      </c>
      <c r="U147" s="12" t="s">
        <v>18</v>
      </c>
      <c r="V147" s="12" t="s">
        <v>18</v>
      </c>
      <c r="W147" s="12" t="s">
        <v>18</v>
      </c>
      <c r="X147" s="12" t="s">
        <v>18</v>
      </c>
      <c r="Y147" s="12" t="s">
        <v>18</v>
      </c>
      <c r="Z147" s="36" t="s">
        <v>18</v>
      </c>
    </row>
    <row r="148" spans="2:26" ht="15" customHeight="1">
      <c r="B148" s="28"/>
      <c r="C148" s="37" t="s">
        <v>115</v>
      </c>
      <c r="D148" s="37"/>
      <c r="E148" s="30"/>
      <c r="F148" s="35">
        <v>24005.2</v>
      </c>
      <c r="G148" s="36">
        <v>13463.9</v>
      </c>
      <c r="H148" s="33">
        <f>G148/F148*100</f>
        <v>56.087431056604395</v>
      </c>
      <c r="I148" s="36">
        <v>10541.3</v>
      </c>
      <c r="J148" s="33">
        <f>IF(I148="-","-",I148/F148*100)</f>
        <v>43.91256894339559</v>
      </c>
      <c r="K148" s="36">
        <v>3875</v>
      </c>
      <c r="L148" s="33">
        <f>IF(K148="-","-",K148/F148*100)</f>
        <v>16.14233582723743</v>
      </c>
      <c r="M148" s="36" t="s">
        <v>18</v>
      </c>
      <c r="N148" s="33" t="str">
        <f>IF(M148="-","-",M148/F148*100)</f>
        <v>-</v>
      </c>
      <c r="O148" s="36">
        <v>20130.2</v>
      </c>
      <c r="P148" s="13">
        <f>IF(O148="-","-",O148/F148*100)</f>
        <v>83.85766417276257</v>
      </c>
      <c r="Q148" s="12">
        <v>27</v>
      </c>
      <c r="R148" s="36">
        <v>375.1</v>
      </c>
      <c r="S148" s="12">
        <v>27</v>
      </c>
      <c r="T148" s="36">
        <v>375.1</v>
      </c>
      <c r="U148" s="12" t="s">
        <v>18</v>
      </c>
      <c r="V148" s="12" t="s">
        <v>18</v>
      </c>
      <c r="W148" s="12" t="s">
        <v>18</v>
      </c>
      <c r="X148" s="12" t="s">
        <v>18</v>
      </c>
      <c r="Y148" s="12" t="s">
        <v>18</v>
      </c>
      <c r="Z148" s="36" t="s">
        <v>18</v>
      </c>
    </row>
    <row r="149" spans="2:26" ht="15" customHeight="1">
      <c r="B149" s="28"/>
      <c r="C149" s="37" t="s">
        <v>116</v>
      </c>
      <c r="D149" s="37"/>
      <c r="F149" s="35">
        <v>22412.8</v>
      </c>
      <c r="G149" s="36">
        <v>21960.9</v>
      </c>
      <c r="H149" s="33">
        <f>G149/F149*100</f>
        <v>97.9837414334666</v>
      </c>
      <c r="I149" s="36">
        <v>451.9</v>
      </c>
      <c r="J149" s="33">
        <f>IF(I149="-","-",I149/F149*100)</f>
        <v>2.016258566533409</v>
      </c>
      <c r="K149" s="36" t="s">
        <v>18</v>
      </c>
      <c r="L149" s="33" t="str">
        <f>IF(K149="-","-",K149/F149*100)</f>
        <v>-</v>
      </c>
      <c r="M149" s="36">
        <v>17.1</v>
      </c>
      <c r="N149" s="33">
        <f>IF(M149="-","-",M149/F149*100)</f>
        <v>0.0762956881781839</v>
      </c>
      <c r="O149" s="36">
        <v>22395.7</v>
      </c>
      <c r="P149" s="13">
        <f>IF(O149="-","-",O149/F149*100)</f>
        <v>99.92370431182182</v>
      </c>
      <c r="Q149" s="12">
        <v>41</v>
      </c>
      <c r="R149" s="36">
        <v>1187.7</v>
      </c>
      <c r="S149" s="12">
        <v>41</v>
      </c>
      <c r="T149" s="36">
        <v>1187.7</v>
      </c>
      <c r="U149" s="12" t="s">
        <v>18</v>
      </c>
      <c r="V149" s="12" t="s">
        <v>18</v>
      </c>
      <c r="W149" s="12" t="s">
        <v>18</v>
      </c>
      <c r="X149" s="12" t="s">
        <v>18</v>
      </c>
      <c r="Y149" s="12" t="s">
        <v>18</v>
      </c>
      <c r="Z149" s="36" t="s">
        <v>18</v>
      </c>
    </row>
    <row r="150" spans="2:26" ht="15" customHeight="1">
      <c r="B150" s="28"/>
      <c r="C150" s="37" t="s">
        <v>117</v>
      </c>
      <c r="D150" s="37"/>
      <c r="F150" s="35">
        <v>19628.4</v>
      </c>
      <c r="G150" s="36">
        <v>16360.9</v>
      </c>
      <c r="H150" s="33">
        <f>G150/F150*100</f>
        <v>83.35320250249637</v>
      </c>
      <c r="I150" s="36">
        <v>3267.5</v>
      </c>
      <c r="J150" s="33">
        <f>IF(I150="-","-",I150/F150*100)</f>
        <v>16.646797497503616</v>
      </c>
      <c r="K150" s="36" t="s">
        <v>18</v>
      </c>
      <c r="L150" s="33" t="str">
        <f>IF(K150="-","-",K150/F150*100)</f>
        <v>-</v>
      </c>
      <c r="M150" s="36" t="s">
        <v>18</v>
      </c>
      <c r="N150" s="33" t="str">
        <f>IF(M150="-","-",M150/F150*100)</f>
        <v>-</v>
      </c>
      <c r="O150" s="36">
        <v>19628.4</v>
      </c>
      <c r="P150" s="13">
        <f>IF(O150="-","-",O150/F150*100)</f>
        <v>100</v>
      </c>
      <c r="Q150" s="12">
        <v>23</v>
      </c>
      <c r="R150" s="36">
        <v>930.5</v>
      </c>
      <c r="S150" s="12">
        <v>23</v>
      </c>
      <c r="T150" s="36">
        <v>930.5</v>
      </c>
      <c r="U150" s="12" t="s">
        <v>18</v>
      </c>
      <c r="V150" s="12" t="s">
        <v>18</v>
      </c>
      <c r="W150" s="12" t="s">
        <v>18</v>
      </c>
      <c r="X150" s="12" t="s">
        <v>18</v>
      </c>
      <c r="Y150" s="12" t="s">
        <v>18</v>
      </c>
      <c r="Z150" s="36" t="s">
        <v>18</v>
      </c>
    </row>
    <row r="151" spans="2:26" ht="15" customHeight="1">
      <c r="B151" s="28"/>
      <c r="C151" s="37" t="s">
        <v>118</v>
      </c>
      <c r="D151" s="37"/>
      <c r="F151" s="35">
        <v>20160.6</v>
      </c>
      <c r="G151" s="36">
        <v>18715.3</v>
      </c>
      <c r="H151" s="33">
        <f>G151/F151*100</f>
        <v>92.8310665357182</v>
      </c>
      <c r="I151" s="36">
        <v>1445.3</v>
      </c>
      <c r="J151" s="33">
        <f>IF(I151="-","-",I151/F151*100)</f>
        <v>7.1689334642818165</v>
      </c>
      <c r="K151" s="36" t="s">
        <v>18</v>
      </c>
      <c r="L151" s="33" t="str">
        <f>IF(K151="-","-",K151/F151*100)</f>
        <v>-</v>
      </c>
      <c r="M151" s="36" t="s">
        <v>18</v>
      </c>
      <c r="N151" s="33" t="str">
        <f>IF(M151="-","-",M151/F151*100)</f>
        <v>-</v>
      </c>
      <c r="O151" s="36">
        <v>20160.6</v>
      </c>
      <c r="P151" s="13">
        <f>IF(O151="-","-",O151/F151*100)</f>
        <v>100</v>
      </c>
      <c r="Q151" s="12">
        <v>15</v>
      </c>
      <c r="R151" s="36">
        <v>490.9</v>
      </c>
      <c r="S151" s="12">
        <v>15</v>
      </c>
      <c r="T151" s="36">
        <v>490.9</v>
      </c>
      <c r="U151" s="12" t="s">
        <v>18</v>
      </c>
      <c r="V151" s="12" t="s">
        <v>18</v>
      </c>
      <c r="W151" s="12" t="s">
        <v>18</v>
      </c>
      <c r="X151" s="12" t="s">
        <v>18</v>
      </c>
      <c r="Y151" s="12">
        <v>1</v>
      </c>
      <c r="Z151" s="36">
        <v>35</v>
      </c>
    </row>
    <row r="152" spans="2:26" ht="15" customHeight="1">
      <c r="B152" s="28"/>
      <c r="C152" s="24"/>
      <c r="D152" s="24"/>
      <c r="F152" s="11"/>
      <c r="G152" s="22"/>
      <c r="H152" s="33"/>
      <c r="I152" s="22"/>
      <c r="J152" s="33"/>
      <c r="K152" s="22"/>
      <c r="L152" s="33"/>
      <c r="M152" s="22"/>
      <c r="N152" s="33"/>
      <c r="O152" s="22"/>
      <c r="P152" s="13"/>
      <c r="Q152" s="12"/>
      <c r="R152" s="36"/>
      <c r="S152" s="12"/>
      <c r="T152" s="36"/>
      <c r="U152" s="12"/>
      <c r="V152" s="12"/>
      <c r="W152" s="12"/>
      <c r="X152" s="12"/>
      <c r="Y152" s="12"/>
      <c r="Z152" s="36"/>
    </row>
    <row r="153" spans="2:26" ht="15" customHeight="1">
      <c r="B153" s="24"/>
      <c r="C153" s="37" t="s">
        <v>119</v>
      </c>
      <c r="D153" s="37"/>
      <c r="F153" s="35">
        <v>12209</v>
      </c>
      <c r="G153" s="36">
        <v>12013.9</v>
      </c>
      <c r="H153" s="33">
        <f>G153/F153*100</f>
        <v>98.40199852567778</v>
      </c>
      <c r="I153" s="36">
        <v>195.1</v>
      </c>
      <c r="J153" s="33">
        <f>IF(I153="-","-",I153/F153*100)</f>
        <v>1.5980014743222213</v>
      </c>
      <c r="K153" s="22" t="s">
        <v>18</v>
      </c>
      <c r="L153" s="33" t="str">
        <f>IF(K153="-","-",K153/F153*100)</f>
        <v>-</v>
      </c>
      <c r="M153" s="36" t="s">
        <v>18</v>
      </c>
      <c r="N153" s="33" t="str">
        <f>IF(M153="-","-",M153/F153*100)</f>
        <v>-</v>
      </c>
      <c r="O153" s="36">
        <v>12209</v>
      </c>
      <c r="P153" s="13">
        <f>IF(O153="-","-",O153/F153*100)</f>
        <v>100</v>
      </c>
      <c r="Q153" s="12">
        <v>8</v>
      </c>
      <c r="R153" s="36">
        <v>80.9</v>
      </c>
      <c r="S153" s="12">
        <v>8</v>
      </c>
      <c r="T153" s="36">
        <v>80.9</v>
      </c>
      <c r="U153" s="12" t="s">
        <v>18</v>
      </c>
      <c r="V153" s="12" t="s">
        <v>18</v>
      </c>
      <c r="W153" s="12" t="s">
        <v>18</v>
      </c>
      <c r="X153" s="12" t="s">
        <v>18</v>
      </c>
      <c r="Y153" s="12" t="s">
        <v>18</v>
      </c>
      <c r="Z153" s="36" t="s">
        <v>18</v>
      </c>
    </row>
    <row r="154" spans="2:26" ht="15" customHeight="1">
      <c r="B154" s="24"/>
      <c r="C154" s="37" t="s">
        <v>120</v>
      </c>
      <c r="D154" s="37"/>
      <c r="F154" s="35">
        <v>8871.1</v>
      </c>
      <c r="G154" s="36">
        <v>8871.1</v>
      </c>
      <c r="H154" s="33">
        <f>G154/F154*100</f>
        <v>100</v>
      </c>
      <c r="I154" s="36" t="s">
        <v>18</v>
      </c>
      <c r="J154" s="33" t="str">
        <f>IF(I154="-","-",I154/F154*100)</f>
        <v>-</v>
      </c>
      <c r="K154" s="22" t="s">
        <v>18</v>
      </c>
      <c r="L154" s="33" t="str">
        <f>IF(K154="-","-",K154/F154*100)</f>
        <v>-</v>
      </c>
      <c r="M154" s="36" t="s">
        <v>18</v>
      </c>
      <c r="N154" s="33" t="str">
        <f>IF(M154="-","-",M154/F154*100)</f>
        <v>-</v>
      </c>
      <c r="O154" s="36">
        <v>8871.1</v>
      </c>
      <c r="P154" s="13">
        <f>IF(O154="-","-",O154/F154*100)</f>
        <v>100</v>
      </c>
      <c r="Q154" s="12">
        <v>15</v>
      </c>
      <c r="R154" s="36">
        <v>384.5</v>
      </c>
      <c r="S154" s="12">
        <v>15</v>
      </c>
      <c r="T154" s="36">
        <v>384.5</v>
      </c>
      <c r="U154" s="12" t="s">
        <v>18</v>
      </c>
      <c r="V154" s="12" t="s">
        <v>18</v>
      </c>
      <c r="W154" s="12" t="s">
        <v>18</v>
      </c>
      <c r="X154" s="12" t="s">
        <v>18</v>
      </c>
      <c r="Y154" s="12" t="s">
        <v>18</v>
      </c>
      <c r="Z154" s="36" t="s">
        <v>18</v>
      </c>
    </row>
    <row r="155" spans="2:26" ht="15" customHeight="1">
      <c r="B155" s="24"/>
      <c r="C155" s="37" t="s">
        <v>121</v>
      </c>
      <c r="D155" s="37"/>
      <c r="F155" s="35">
        <v>19740.7</v>
      </c>
      <c r="G155" s="36">
        <v>11803</v>
      </c>
      <c r="H155" s="33">
        <f>G155/F155*100</f>
        <v>59.79017967954531</v>
      </c>
      <c r="I155" s="36">
        <v>7937.7</v>
      </c>
      <c r="J155" s="33">
        <f>IF(I155="-","-",I155/F155*100)</f>
        <v>40.20982032045469</v>
      </c>
      <c r="K155" s="22" t="s">
        <v>18</v>
      </c>
      <c r="L155" s="33" t="str">
        <f>IF(K155="-","-",K155/F155*100)</f>
        <v>-</v>
      </c>
      <c r="M155" s="36">
        <v>2660</v>
      </c>
      <c r="N155" s="33">
        <f>IF(M155="-","-",M155/F155*100)</f>
        <v>13.474699478741888</v>
      </c>
      <c r="O155" s="36">
        <v>17080.7</v>
      </c>
      <c r="P155" s="13">
        <f>IF(O155="-","-",O155/F155*100)</f>
        <v>86.5253005212581</v>
      </c>
      <c r="Q155" s="12">
        <v>20</v>
      </c>
      <c r="R155" s="36">
        <v>161</v>
      </c>
      <c r="S155" s="12">
        <v>20</v>
      </c>
      <c r="T155" s="36">
        <v>161</v>
      </c>
      <c r="U155" s="12" t="s">
        <v>18</v>
      </c>
      <c r="V155" s="12" t="s">
        <v>18</v>
      </c>
      <c r="W155" s="12" t="s">
        <v>18</v>
      </c>
      <c r="X155" s="12" t="s">
        <v>18</v>
      </c>
      <c r="Y155" s="12" t="s">
        <v>18</v>
      </c>
      <c r="Z155" s="36" t="s">
        <v>18</v>
      </c>
    </row>
    <row r="156" spans="2:26" ht="15" customHeight="1">
      <c r="B156" s="24"/>
      <c r="C156" s="37" t="s">
        <v>122</v>
      </c>
      <c r="D156" s="37"/>
      <c r="F156" s="35">
        <v>26480.2</v>
      </c>
      <c r="G156" s="36">
        <v>18712.2</v>
      </c>
      <c r="H156" s="33">
        <f>G156/F156*100</f>
        <v>70.6648741323706</v>
      </c>
      <c r="I156" s="36">
        <v>7768</v>
      </c>
      <c r="J156" s="33">
        <f>IF(I156="-","-",I156/F156*100)</f>
        <v>29.335125867629397</v>
      </c>
      <c r="K156" s="22" t="s">
        <v>18</v>
      </c>
      <c r="L156" s="33" t="str">
        <f>IF(K156="-","-",K156/F156*100)</f>
        <v>-</v>
      </c>
      <c r="M156" s="36" t="s">
        <v>18</v>
      </c>
      <c r="N156" s="33" t="str">
        <f>IF(M156="-","-",M156/F156*100)</f>
        <v>-</v>
      </c>
      <c r="O156" s="36">
        <v>26480.2</v>
      </c>
      <c r="P156" s="13">
        <f>IF(O156="-","-",O156/F156*100)</f>
        <v>100</v>
      </c>
      <c r="Q156" s="12">
        <v>28</v>
      </c>
      <c r="R156" s="36">
        <v>500.8</v>
      </c>
      <c r="S156" s="12">
        <v>28</v>
      </c>
      <c r="T156" s="36">
        <v>500.8</v>
      </c>
      <c r="U156" s="12" t="s">
        <v>18</v>
      </c>
      <c r="V156" s="12" t="s">
        <v>18</v>
      </c>
      <c r="W156" s="12" t="s">
        <v>18</v>
      </c>
      <c r="X156" s="12" t="s">
        <v>18</v>
      </c>
      <c r="Y156" s="12" t="s">
        <v>18</v>
      </c>
      <c r="Z156" s="36" t="s">
        <v>18</v>
      </c>
    </row>
    <row r="157" spans="2:26" ht="15" customHeight="1">
      <c r="B157" s="24"/>
      <c r="C157" s="24"/>
      <c r="D157" s="24"/>
      <c r="F157" s="11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7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2:26" ht="15" customHeight="1">
      <c r="B158" s="39" t="s">
        <v>123</v>
      </c>
      <c r="C158" s="39"/>
      <c r="D158" s="39"/>
      <c r="E158" s="15"/>
      <c r="F158" s="16">
        <v>20075</v>
      </c>
      <c r="G158" s="19">
        <v>20075</v>
      </c>
      <c r="H158" s="18">
        <f>G158/F158*100</f>
        <v>100</v>
      </c>
      <c r="I158" s="19" t="s">
        <v>18</v>
      </c>
      <c r="J158" s="19" t="s">
        <v>18</v>
      </c>
      <c r="K158" s="19" t="s">
        <v>18</v>
      </c>
      <c r="L158" s="19" t="s">
        <v>18</v>
      </c>
      <c r="M158" s="19" t="s">
        <v>18</v>
      </c>
      <c r="N158" s="19" t="s">
        <v>18</v>
      </c>
      <c r="O158" s="19">
        <v>20075</v>
      </c>
      <c r="P158" s="18">
        <v>100</v>
      </c>
      <c r="Q158" s="17">
        <v>10</v>
      </c>
      <c r="R158" s="17">
        <v>1245</v>
      </c>
      <c r="S158" s="17">
        <v>10</v>
      </c>
      <c r="T158" s="17">
        <v>1245</v>
      </c>
      <c r="U158" s="17" t="s">
        <v>18</v>
      </c>
      <c r="V158" s="17" t="s">
        <v>18</v>
      </c>
      <c r="W158" s="17" t="s">
        <v>18</v>
      </c>
      <c r="X158" s="17" t="s">
        <v>18</v>
      </c>
      <c r="Y158" s="17">
        <v>3</v>
      </c>
      <c r="Z158" s="17">
        <v>1561</v>
      </c>
    </row>
    <row r="159" spans="2:26" s="15" customFormat="1" ht="15" customHeight="1">
      <c r="B159" s="24"/>
      <c r="C159" s="37" t="s">
        <v>124</v>
      </c>
      <c r="D159" s="37"/>
      <c r="E159" s="1"/>
      <c r="F159" s="11" t="s">
        <v>130</v>
      </c>
      <c r="G159" s="12" t="s">
        <v>130</v>
      </c>
      <c r="H159" s="13" t="s">
        <v>130</v>
      </c>
      <c r="I159" s="22" t="s">
        <v>18</v>
      </c>
      <c r="J159" s="22" t="s">
        <v>18</v>
      </c>
      <c r="K159" s="22" t="s">
        <v>18</v>
      </c>
      <c r="L159" s="22" t="s">
        <v>18</v>
      </c>
      <c r="M159" s="22" t="s">
        <v>18</v>
      </c>
      <c r="N159" s="22" t="s">
        <v>18</v>
      </c>
      <c r="O159" s="12" t="s">
        <v>130</v>
      </c>
      <c r="P159" s="13" t="s">
        <v>130</v>
      </c>
      <c r="Q159" s="12" t="s">
        <v>130</v>
      </c>
      <c r="R159" s="12" t="s">
        <v>130</v>
      </c>
      <c r="S159" s="12" t="s">
        <v>18</v>
      </c>
      <c r="T159" s="12" t="s">
        <v>18</v>
      </c>
      <c r="U159" s="12" t="s">
        <v>18</v>
      </c>
      <c r="V159" s="12" t="s">
        <v>18</v>
      </c>
      <c r="W159" s="12" t="s">
        <v>18</v>
      </c>
      <c r="X159" s="12" t="s">
        <v>18</v>
      </c>
      <c r="Y159" s="12" t="s">
        <v>130</v>
      </c>
      <c r="Z159" s="12" t="s">
        <v>130</v>
      </c>
    </row>
    <row r="160" spans="2:26" ht="15" customHeight="1">
      <c r="B160" s="24"/>
      <c r="C160" s="37" t="s">
        <v>125</v>
      </c>
      <c r="D160" s="37"/>
      <c r="F160" s="11">
        <v>20075</v>
      </c>
      <c r="G160" s="12">
        <v>20075</v>
      </c>
      <c r="H160" s="13">
        <v>100</v>
      </c>
      <c r="I160" s="22" t="s">
        <v>18</v>
      </c>
      <c r="J160" s="22" t="s">
        <v>18</v>
      </c>
      <c r="K160" s="22" t="s">
        <v>18</v>
      </c>
      <c r="L160" s="22" t="s">
        <v>18</v>
      </c>
      <c r="M160" s="22" t="s">
        <v>18</v>
      </c>
      <c r="N160" s="22" t="s">
        <v>18</v>
      </c>
      <c r="O160" s="12">
        <v>20075</v>
      </c>
      <c r="P160" s="13">
        <v>100</v>
      </c>
      <c r="Q160" s="12">
        <v>10</v>
      </c>
      <c r="R160" s="12">
        <v>1245</v>
      </c>
      <c r="S160" s="12">
        <v>10</v>
      </c>
      <c r="T160" s="12">
        <v>1245</v>
      </c>
      <c r="U160" s="12" t="s">
        <v>18</v>
      </c>
      <c r="V160" s="12" t="s">
        <v>18</v>
      </c>
      <c r="W160" s="12" t="s">
        <v>18</v>
      </c>
      <c r="X160" s="12" t="s">
        <v>18</v>
      </c>
      <c r="Y160" s="12">
        <v>3</v>
      </c>
      <c r="Z160" s="12">
        <v>1561</v>
      </c>
    </row>
    <row r="161" spans="2:26" ht="15" customHeight="1">
      <c r="B161" s="24"/>
      <c r="C161" s="24"/>
      <c r="D161" s="24"/>
      <c r="F161" s="11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2:26" ht="15" customHeight="1">
      <c r="B162" s="38" t="s">
        <v>126</v>
      </c>
      <c r="C162" s="38"/>
      <c r="D162" s="38"/>
      <c r="E162" s="15"/>
      <c r="F162" s="16">
        <v>1699893</v>
      </c>
      <c r="G162" s="17">
        <v>1167943</v>
      </c>
      <c r="H162" s="18">
        <v>68.7</v>
      </c>
      <c r="I162" s="17">
        <v>531950</v>
      </c>
      <c r="J162" s="18">
        <v>31.3</v>
      </c>
      <c r="K162" s="17">
        <v>20038</v>
      </c>
      <c r="L162" s="18">
        <v>1.2</v>
      </c>
      <c r="M162" s="17">
        <v>74680</v>
      </c>
      <c r="N162" s="18">
        <v>4.4</v>
      </c>
      <c r="O162" s="17">
        <v>1605176</v>
      </c>
      <c r="P162" s="18">
        <v>94.4</v>
      </c>
      <c r="Q162" s="17">
        <v>1518</v>
      </c>
      <c r="R162" s="17">
        <v>29199</v>
      </c>
      <c r="S162" s="17">
        <v>1507</v>
      </c>
      <c r="T162" s="17">
        <v>29092</v>
      </c>
      <c r="U162" s="17">
        <v>11</v>
      </c>
      <c r="V162" s="17">
        <v>107</v>
      </c>
      <c r="W162" s="17">
        <v>3</v>
      </c>
      <c r="X162" s="17">
        <v>403</v>
      </c>
      <c r="Y162" s="17">
        <v>32</v>
      </c>
      <c r="Z162" s="17">
        <v>9335</v>
      </c>
    </row>
    <row r="163" spans="2:26" s="15" customFormat="1" ht="15" customHeight="1">
      <c r="B163" s="38"/>
      <c r="C163" s="38"/>
      <c r="D163" s="38"/>
      <c r="F163" s="16"/>
      <c r="G163" s="17"/>
      <c r="H163" s="18"/>
      <c r="I163" s="17"/>
      <c r="J163" s="18"/>
      <c r="K163" s="17"/>
      <c r="L163" s="18"/>
      <c r="M163" s="17"/>
      <c r="N163" s="18"/>
      <c r="O163" s="17"/>
      <c r="P163" s="18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3:6" ht="6.75" customHeight="1" thickBot="1">
      <c r="C164" s="40"/>
      <c r="D164" s="40"/>
      <c r="F164" s="23"/>
    </row>
    <row r="165" spans="1:26" ht="13.5">
      <c r="A165" s="26"/>
      <c r="B165" s="26"/>
      <c r="C165" s="41"/>
      <c r="D165" s="41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3:4" ht="13.5">
      <c r="C166" s="40"/>
      <c r="D166" s="40"/>
    </row>
    <row r="167" spans="3:4" ht="13.5">
      <c r="C167" s="40"/>
      <c r="D167" s="40"/>
    </row>
  </sheetData>
  <mergeCells count="197">
    <mergeCell ref="B9:C9"/>
    <mergeCell ref="A4:E7"/>
    <mergeCell ref="F4:F7"/>
    <mergeCell ref="G4:H5"/>
    <mergeCell ref="G6:G7"/>
    <mergeCell ref="H6:H7"/>
    <mergeCell ref="I4:J5"/>
    <mergeCell ref="I6:I7"/>
    <mergeCell ref="J6:J7"/>
    <mergeCell ref="K4:L5"/>
    <mergeCell ref="K6:K7"/>
    <mergeCell ref="L6:L7"/>
    <mergeCell ref="M4:N5"/>
    <mergeCell ref="M6:M7"/>
    <mergeCell ref="N6:N7"/>
    <mergeCell ref="O4:P5"/>
    <mergeCell ref="O6:O7"/>
    <mergeCell ref="P6:P7"/>
    <mergeCell ref="Q4:V4"/>
    <mergeCell ref="U5:V6"/>
    <mergeCell ref="S5:T6"/>
    <mergeCell ref="Q5:R6"/>
    <mergeCell ref="W4:X5"/>
    <mergeCell ref="Y4:Z5"/>
    <mergeCell ref="W6:W7"/>
    <mergeCell ref="X6:X7"/>
    <mergeCell ref="Y6:Y7"/>
    <mergeCell ref="Z6:Z7"/>
    <mergeCell ref="B15:D15"/>
    <mergeCell ref="B17:D17"/>
    <mergeCell ref="C19:D19"/>
    <mergeCell ref="B10:C10"/>
    <mergeCell ref="B11:C11"/>
    <mergeCell ref="B12:C12"/>
    <mergeCell ref="C20:D20"/>
    <mergeCell ref="C21:D21"/>
    <mergeCell ref="C22:D22"/>
    <mergeCell ref="C23:D23"/>
    <mergeCell ref="C25:D25"/>
    <mergeCell ref="Y54:Z55"/>
    <mergeCell ref="L56:L57"/>
    <mergeCell ref="M56:M57"/>
    <mergeCell ref="N56:N57"/>
    <mergeCell ref="O56:O57"/>
    <mergeCell ref="P56:P57"/>
    <mergeCell ref="W56:W57"/>
    <mergeCell ref="X56:X57"/>
    <mergeCell ref="Y56:Y57"/>
    <mergeCell ref="C29:D29"/>
    <mergeCell ref="C26:D26"/>
    <mergeCell ref="C27:D27"/>
    <mergeCell ref="C28:D28"/>
    <mergeCell ref="C31:D31"/>
    <mergeCell ref="O54:P55"/>
    <mergeCell ref="Q54:V54"/>
    <mergeCell ref="W54:X55"/>
    <mergeCell ref="Q55:R56"/>
    <mergeCell ref="S55:T56"/>
    <mergeCell ref="U55:V56"/>
    <mergeCell ref="I56:I57"/>
    <mergeCell ref="J56:J57"/>
    <mergeCell ref="K56:K57"/>
    <mergeCell ref="C35:D35"/>
    <mergeCell ref="C32:D32"/>
    <mergeCell ref="C33:D33"/>
    <mergeCell ref="C34:D34"/>
    <mergeCell ref="C37:D37"/>
    <mergeCell ref="I54:J55"/>
    <mergeCell ref="K54:L55"/>
    <mergeCell ref="M54:N55"/>
    <mergeCell ref="C41:D41"/>
    <mergeCell ref="C42:D42"/>
    <mergeCell ref="C38:D38"/>
    <mergeCell ref="C39:D39"/>
    <mergeCell ref="C40:D40"/>
    <mergeCell ref="B44:D44"/>
    <mergeCell ref="C45:D45"/>
    <mergeCell ref="C46:D46"/>
    <mergeCell ref="C47:D47"/>
    <mergeCell ref="B49:D49"/>
    <mergeCell ref="Z56:Z57"/>
    <mergeCell ref="B59:D59"/>
    <mergeCell ref="C61:D61"/>
    <mergeCell ref="C62:D62"/>
    <mergeCell ref="A54:E57"/>
    <mergeCell ref="F54:F57"/>
    <mergeCell ref="G54:H55"/>
    <mergeCell ref="G56:G57"/>
    <mergeCell ref="H56:H57"/>
    <mergeCell ref="C63:D63"/>
    <mergeCell ref="C64:D64"/>
    <mergeCell ref="C65:D65"/>
    <mergeCell ref="C67:D67"/>
    <mergeCell ref="C68:D68"/>
    <mergeCell ref="C69:D69"/>
    <mergeCell ref="C70:D70"/>
    <mergeCell ref="C71:D71"/>
    <mergeCell ref="C73:D73"/>
    <mergeCell ref="C74:D74"/>
    <mergeCell ref="C75:D75"/>
    <mergeCell ref="C76:D76"/>
    <mergeCell ref="C77:D77"/>
    <mergeCell ref="C79:D79"/>
    <mergeCell ref="C80:D80"/>
    <mergeCell ref="C81:D81"/>
    <mergeCell ref="C82:D82"/>
    <mergeCell ref="C83:D83"/>
    <mergeCell ref="C85:D85"/>
    <mergeCell ref="C86:D86"/>
    <mergeCell ref="C87:D87"/>
    <mergeCell ref="C88:D88"/>
    <mergeCell ref="C89:D89"/>
    <mergeCell ref="C92:D92"/>
    <mergeCell ref="C91:D91"/>
    <mergeCell ref="C101:D101"/>
    <mergeCell ref="C93:D93"/>
    <mergeCell ref="C94:D94"/>
    <mergeCell ref="C95:D95"/>
    <mergeCell ref="C97:D97"/>
    <mergeCell ref="C100:D100"/>
    <mergeCell ref="C98:D98"/>
    <mergeCell ref="C99:D99"/>
    <mergeCell ref="C104:D104"/>
    <mergeCell ref="C105:D105"/>
    <mergeCell ref="C106:D106"/>
    <mergeCell ref="C103:D103"/>
    <mergeCell ref="C107:D107"/>
    <mergeCell ref="C117:D117"/>
    <mergeCell ref="A112:E115"/>
    <mergeCell ref="F112:F115"/>
    <mergeCell ref="G112:H113"/>
    <mergeCell ref="I112:J113"/>
    <mergeCell ref="K112:L113"/>
    <mergeCell ref="M112:N113"/>
    <mergeCell ref="N114:N115"/>
    <mergeCell ref="W112:X113"/>
    <mergeCell ref="Y112:Z113"/>
    <mergeCell ref="Q113:R114"/>
    <mergeCell ref="S113:T114"/>
    <mergeCell ref="U113:V114"/>
    <mergeCell ref="W114:W115"/>
    <mergeCell ref="X114:X115"/>
    <mergeCell ref="Y114:Y115"/>
    <mergeCell ref="Z114:Z115"/>
    <mergeCell ref="O112:P113"/>
    <mergeCell ref="Q112:V112"/>
    <mergeCell ref="O114:O115"/>
    <mergeCell ref="P114:P115"/>
    <mergeCell ref="C118:D118"/>
    <mergeCell ref="K114:K115"/>
    <mergeCell ref="L114:L115"/>
    <mergeCell ref="M114:M115"/>
    <mergeCell ref="G114:G115"/>
    <mergeCell ref="H114:H115"/>
    <mergeCell ref="I114:I115"/>
    <mergeCell ref="J114:J115"/>
    <mergeCell ref="C119:D119"/>
    <mergeCell ref="C120:D120"/>
    <mergeCell ref="C121:D121"/>
    <mergeCell ref="C123:D123"/>
    <mergeCell ref="C124:D124"/>
    <mergeCell ref="C125:D125"/>
    <mergeCell ref="C126:D126"/>
    <mergeCell ref="C127:D127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39:D139"/>
    <mergeCell ref="C141:D141"/>
    <mergeCell ref="C142:D142"/>
    <mergeCell ref="C150:D150"/>
    <mergeCell ref="C143:D143"/>
    <mergeCell ref="C144:D144"/>
    <mergeCell ref="C145:D145"/>
    <mergeCell ref="C147:D147"/>
    <mergeCell ref="C148:D148"/>
    <mergeCell ref="C149:D149"/>
    <mergeCell ref="C167:D167"/>
    <mergeCell ref="B163:D163"/>
    <mergeCell ref="C164:D164"/>
    <mergeCell ref="C165:D165"/>
    <mergeCell ref="C166:D166"/>
    <mergeCell ref="C156:D156"/>
    <mergeCell ref="C160:D160"/>
    <mergeCell ref="B162:D162"/>
    <mergeCell ref="B158:D158"/>
    <mergeCell ref="C159:D159"/>
    <mergeCell ref="C151:D151"/>
    <mergeCell ref="C153:D153"/>
    <mergeCell ref="C154:D154"/>
    <mergeCell ref="C155:D155"/>
  </mergeCells>
  <printOptions/>
  <pageMargins left="0.7874015748031497" right="0.7874015748031497" top="0.6692913385826772" bottom="0.81" header="0.5118110236220472" footer="0.5118110236220472"/>
  <pageSetup fitToHeight="3" fitToWidth="2" horizontalDpi="204" verticalDpi="204" orientation="portrait" pageOrder="overThenDown" paperSize="9" scale="99" r:id="rId1"/>
  <rowBreaks count="2" manualBreakCount="2">
    <brk id="51" max="255" man="1"/>
    <brk id="109" max="255" man="1"/>
  </rowBreaks>
  <colBreaks count="1" manualBreakCount="1">
    <brk id="15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2009-05-12T07:31:37Z</cp:lastPrinted>
  <dcterms:created xsi:type="dcterms:W3CDTF">2001-03-29T06:26:25Z</dcterms:created>
  <dcterms:modified xsi:type="dcterms:W3CDTF">2009-05-12T07:40:20Z</dcterms:modified>
  <cp:category/>
  <cp:version/>
  <cp:contentType/>
  <cp:contentStatus/>
</cp:coreProperties>
</file>