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86" sheetId="1" r:id="rId1"/>
  </sheets>
  <definedNames/>
  <calcPr fullCalcOnLoad="1"/>
</workbook>
</file>

<file path=xl/sharedStrings.xml><?xml version="1.0" encoding="utf-8"?>
<sst xmlns="http://schemas.openxmlformats.org/spreadsheetml/2006/main" count="1688" uniqueCount="171">
  <si>
    <t>51．　産業中分類別、経営組織別    事業所数、従業者数</t>
  </si>
  <si>
    <t>　　平成８年（1996）10月１日</t>
  </si>
  <si>
    <t>区分</t>
  </si>
  <si>
    <t>総計</t>
  </si>
  <si>
    <t>個人</t>
  </si>
  <si>
    <t>株式会社</t>
  </si>
  <si>
    <t>有限会社</t>
  </si>
  <si>
    <t>合名・合資・相互会社</t>
  </si>
  <si>
    <t>外国の会社</t>
  </si>
  <si>
    <t>会社以外　　の法人</t>
  </si>
  <si>
    <t>法人でない　団　　　体</t>
  </si>
  <si>
    <t>国</t>
  </si>
  <si>
    <t>地方公共団体</t>
  </si>
  <si>
    <t>都道府県</t>
  </si>
  <si>
    <t>市町村</t>
  </si>
  <si>
    <t>その他</t>
  </si>
  <si>
    <t>事業所数</t>
  </si>
  <si>
    <t>従業者数</t>
  </si>
  <si>
    <t>人</t>
  </si>
  <si>
    <t>Ａ～Ｍ　</t>
  </si>
  <si>
    <t>全産業</t>
  </si>
  <si>
    <t>Ａ～Ｌ　</t>
  </si>
  <si>
    <t>全産業（Ｍ公務を除く）</t>
  </si>
  <si>
    <t>Ａ～Ｃ　</t>
  </si>
  <si>
    <t>農林漁業</t>
  </si>
  <si>
    <t>-</t>
  </si>
  <si>
    <t>Ａ　</t>
  </si>
  <si>
    <t>農業</t>
  </si>
  <si>
    <t>01</t>
  </si>
  <si>
    <t>Ｂ</t>
  </si>
  <si>
    <t>林業</t>
  </si>
  <si>
    <t>02</t>
  </si>
  <si>
    <t>Ｃ　</t>
  </si>
  <si>
    <t>漁業</t>
  </si>
  <si>
    <t>03</t>
  </si>
  <si>
    <t>04</t>
  </si>
  <si>
    <t>水産養殖業</t>
  </si>
  <si>
    <t>Ｄ～Ｍ　</t>
  </si>
  <si>
    <t>非農林漁業</t>
  </si>
  <si>
    <t>Ｄ～Ｌ</t>
  </si>
  <si>
    <t>非農林漁業（Ｍ公務を除く）</t>
  </si>
  <si>
    <t>Ｄ　</t>
  </si>
  <si>
    <t>鉱業</t>
  </si>
  <si>
    <t>05</t>
  </si>
  <si>
    <t>金属鉱業</t>
  </si>
  <si>
    <t>06</t>
  </si>
  <si>
    <t>石炭・亜炭鉱業</t>
  </si>
  <si>
    <t>07</t>
  </si>
  <si>
    <t>石油・天然ガス鉱業</t>
  </si>
  <si>
    <t>08</t>
  </si>
  <si>
    <t>非金属鉱業</t>
  </si>
  <si>
    <t>Ｅ</t>
  </si>
  <si>
    <t>建設業</t>
  </si>
  <si>
    <t>09</t>
  </si>
  <si>
    <t>総合工事業</t>
  </si>
  <si>
    <t>10</t>
  </si>
  <si>
    <t>職別工事業（設備工事業を除く）</t>
  </si>
  <si>
    <t>11</t>
  </si>
  <si>
    <t>設備工事業</t>
  </si>
  <si>
    <t>Ｆ　</t>
  </si>
  <si>
    <t>製造業</t>
  </si>
  <si>
    <t>食料品製造業</t>
  </si>
  <si>
    <t>飲料・たばこ・飼料製造業</t>
  </si>
  <si>
    <t>繊維工業（衣服・その他の繊維製品を除く）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</si>
  <si>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</si>
  <si>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</si>
  <si>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</si>
  <si>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</si>
  <si>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</si>
  <si>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</si>
  <si>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</si>
  <si>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</si>
  <si>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</si>
  <si>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</si>
  <si>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</si>
  <si>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</si>
  <si>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</si>
  <si>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</si>
  <si>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</si>
  <si>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</si>
  <si>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</si>
  <si>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</si>
  <si>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</si>
  <si>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</si>
  <si>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Ｇ</t>
  </si>
  <si>
    <t>電気業</t>
  </si>
  <si>
    <t>ガス業</t>
  </si>
  <si>
    <t>熱供給業</t>
  </si>
  <si>
    <t>水道業</t>
  </si>
  <si>
    <t>Ｈ　</t>
  </si>
  <si>
    <t>鉄道業</t>
  </si>
  <si>
    <t>道路旅客運送業</t>
  </si>
  <si>
    <t>道路貨物運送業</t>
  </si>
  <si>
    <t>水運業</t>
  </si>
  <si>
    <t>航空運輸業</t>
  </si>
  <si>
    <t>　資料：総務省統計局「事業所・企業統計調査」</t>
  </si>
  <si>
    <t>51．　産業中分類別、経営組織別　  事業所数、従業者数（続き）</t>
  </si>
  <si>
    <t>合名・合資・     相互会社</t>
  </si>
  <si>
    <t>会社以外　   　の法人</t>
  </si>
  <si>
    <t>法人でない   　団　　　体</t>
  </si>
  <si>
    <t>倉庫業</t>
  </si>
  <si>
    <t>運輸に附帯するサービス業</t>
  </si>
  <si>
    <t>郵便業</t>
  </si>
  <si>
    <t>電気通信業</t>
  </si>
  <si>
    <t>Ｉ　</t>
  </si>
  <si>
    <t>48～53　  　　卸　 　　　売　 　　　業</t>
  </si>
  <si>
    <t>各種商品卸売業</t>
  </si>
  <si>
    <t>繊維・衣服等品卸売業</t>
  </si>
  <si>
    <t>飲食料品卸売業</t>
  </si>
  <si>
    <t>建築材料、鉱物・金属材料等卸売業</t>
  </si>
  <si>
    <t>機械器具卸売業</t>
  </si>
  <si>
    <t>その他の卸売業</t>
  </si>
  <si>
    <t>54～59　 　　小　     　売　　　　　業　　</t>
  </si>
  <si>
    <t>各種商品小売業</t>
  </si>
  <si>
    <t>織物・衣服・身の回り品小売業</t>
  </si>
  <si>
    <t>飲食料品小売業</t>
  </si>
  <si>
    <t>自動車・自転車小売業</t>
  </si>
  <si>
    <t>家具・じゅう器・家庭用機械器具小売業</t>
  </si>
  <si>
    <t>その他の小売業</t>
  </si>
  <si>
    <t>60～61　 　　飲　 　　　食　 　　　店</t>
  </si>
  <si>
    <t>一般飲食店</t>
  </si>
  <si>
    <t>その他の飲食店</t>
  </si>
  <si>
    <t>J</t>
  </si>
  <si>
    <t>銀行・信託業</t>
  </si>
  <si>
    <t>中小企業等金融業（政府関係金融機関を除く）</t>
  </si>
  <si>
    <t>農林水産金融業（政府関係金融機関を除く）</t>
  </si>
  <si>
    <t>政府関係金融機関（別掲を除く）</t>
  </si>
  <si>
    <t>貸金業、投資業等非預金信用機関（政府関係金融機関を除く）</t>
  </si>
  <si>
    <t>補助的金融業、金融附帯業</t>
  </si>
  <si>
    <t>証券業、商品先物取引業</t>
  </si>
  <si>
    <t>保険業（保険媒介代理業、保険サービス業を含む）</t>
  </si>
  <si>
    <t>Ｋ</t>
  </si>
  <si>
    <t>不動産業</t>
  </si>
  <si>
    <t>不動産業取引業</t>
  </si>
  <si>
    <t>不動産賃貸業・管理業</t>
  </si>
  <si>
    <t>Ｌ　</t>
  </si>
  <si>
    <t>サービス業</t>
  </si>
  <si>
    <t>洗濯・理容・浴場業</t>
  </si>
  <si>
    <t>駐車場業</t>
  </si>
  <si>
    <t>その他の生活関連サービス業</t>
  </si>
  <si>
    <t>旅館、その他の宿泊所</t>
  </si>
  <si>
    <t>娯楽業（映画・ﾋﾞﾃﾞｵ制作業を除く）</t>
  </si>
  <si>
    <t>自動車整備業</t>
  </si>
  <si>
    <t>機械・家具等修理業（別掲を除く）</t>
  </si>
  <si>
    <t>物品賃貸業</t>
  </si>
  <si>
    <t>映画・ﾋﾞﾃﾞｵ制作業</t>
  </si>
  <si>
    <t>放送業</t>
  </si>
  <si>
    <t>情報サービス・調査業</t>
  </si>
  <si>
    <t>広告業</t>
  </si>
  <si>
    <t>専門サービス業（他に分類されないもの）</t>
  </si>
  <si>
    <t>協同組合（他に分類されないもの）</t>
  </si>
  <si>
    <t>その他の事業サービス業</t>
  </si>
  <si>
    <t>廃棄物処理業</t>
  </si>
  <si>
    <t>医療業</t>
  </si>
  <si>
    <t>保健衛生</t>
  </si>
  <si>
    <t>社会保険、社会福祉</t>
  </si>
  <si>
    <t>教育</t>
  </si>
  <si>
    <t>学術研究機関</t>
  </si>
  <si>
    <t>宗教</t>
  </si>
  <si>
    <t>政治・経済・文化団体</t>
  </si>
  <si>
    <t>その他のサービス業</t>
  </si>
  <si>
    <t>Ｍ　</t>
  </si>
  <si>
    <t>公務（他に分類されないもの）</t>
  </si>
  <si>
    <t xml:space="preserve"> </t>
  </si>
  <si>
    <t>国家公務</t>
  </si>
  <si>
    <t>地方公務</t>
  </si>
  <si>
    <t>\</t>
  </si>
  <si>
    <r>
      <t>電気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ガス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熱供給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水道業</t>
    </r>
  </si>
  <si>
    <r>
      <t>運輸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通信業</t>
    </r>
  </si>
  <si>
    <r>
      <t>卸売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小売業、飲食店</t>
    </r>
  </si>
  <si>
    <r>
      <t>金融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保険業</t>
    </r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</si>
</sst>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##\!\ ###\!\ ###"/>
    <numFmt numFmtId="201" formatCode="###&quot;\&quot;\!\ ###&quot;\&quot;\!\ ###"/>
    <numFmt numFmtId="202" formatCode="###\ ###\ ###"/>
  </numFmts>
  <fonts count="18">
    <font>
      <sz val="10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5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19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18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7" fillId="0" borderId="4" xfId="0" applyFont="1" applyBorder="1" applyAlignment="1">
      <alignment/>
    </xf>
    <xf numFmtId="0" fontId="7" fillId="0" borderId="7" xfId="0" applyFont="1" applyBorder="1" applyAlignment="1">
      <alignment/>
    </xf>
    <xf numFmtId="0" fontId="8" fillId="0" borderId="0" xfId="0" applyFont="1" applyAlignment="1">
      <alignment/>
    </xf>
    <xf numFmtId="0" fontId="8" fillId="0" borderId="8" xfId="0" applyFont="1" applyBorder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distributed"/>
    </xf>
    <xf numFmtId="0" fontId="9" fillId="0" borderId="0" xfId="0" applyFont="1" applyAlignment="1">
      <alignment horizontal="distributed"/>
    </xf>
    <xf numFmtId="0" fontId="10" fillId="0" borderId="0" xfId="0" applyFont="1" applyAlignment="1">
      <alignment/>
    </xf>
    <xf numFmtId="202" fontId="11" fillId="0" borderId="3" xfId="0" applyNumberFormat="1" applyFont="1" applyBorder="1" applyAlignment="1">
      <alignment/>
    </xf>
    <xf numFmtId="202" fontId="11" fillId="0" borderId="0" xfId="0" applyNumberFormat="1" applyFont="1" applyAlignment="1">
      <alignment/>
    </xf>
    <xf numFmtId="202" fontId="11" fillId="0" borderId="0" xfId="0" applyNumberFormat="1" applyFont="1" applyAlignment="1">
      <alignment horizontal="right"/>
    </xf>
    <xf numFmtId="202" fontId="11" fillId="0" borderId="0" xfId="0" applyNumberFormat="1" applyFont="1" applyBorder="1" applyAlignment="1">
      <alignment/>
    </xf>
    <xf numFmtId="202" fontId="11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distributed"/>
    </xf>
    <xf numFmtId="49" fontId="3" fillId="0" borderId="0" xfId="0" applyNumberFormat="1" applyFont="1" applyAlignment="1">
      <alignment horizontal="distributed"/>
    </xf>
    <xf numFmtId="202" fontId="12" fillId="0" borderId="3" xfId="0" applyNumberFormat="1" applyFont="1" applyBorder="1" applyAlignment="1">
      <alignment/>
    </xf>
    <xf numFmtId="202" fontId="12" fillId="0" borderId="0" xfId="0" applyNumberFormat="1" applyFont="1" applyAlignment="1">
      <alignment/>
    </xf>
    <xf numFmtId="202" fontId="12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202" fontId="12" fillId="0" borderId="0" xfId="0" applyNumberFormat="1" applyFont="1" applyBorder="1" applyAlignment="1">
      <alignment horizontal="right"/>
    </xf>
    <xf numFmtId="202" fontId="12" fillId="0" borderId="3" xfId="0" applyNumberFormat="1" applyFont="1" applyBorder="1" applyAlignment="1">
      <alignment horizontal="right"/>
    </xf>
    <xf numFmtId="0" fontId="13" fillId="0" borderId="0" xfId="0" applyFont="1" applyAlignment="1">
      <alignment horizontal="distributed"/>
    </xf>
    <xf numFmtId="0" fontId="0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5" fillId="0" borderId="1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6" fillId="0" borderId="0" xfId="0" applyFont="1" applyAlignment="1">
      <alignment/>
    </xf>
    <xf numFmtId="0" fontId="15" fillId="0" borderId="0" xfId="0" applyFont="1" applyBorder="1" applyAlignment="1">
      <alignment horizontal="distributed" vertical="center"/>
    </xf>
    <xf numFmtId="0" fontId="15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15" fillId="0" borderId="6" xfId="0" applyFont="1" applyBorder="1" applyAlignment="1">
      <alignment horizontal="distributed" vertical="center"/>
    </xf>
    <xf numFmtId="0" fontId="16" fillId="0" borderId="8" xfId="0" applyFont="1" applyBorder="1" applyAlignment="1">
      <alignment/>
    </xf>
    <xf numFmtId="0" fontId="6" fillId="0" borderId="0" xfId="0" applyFont="1" applyAlignment="1">
      <alignment horizontal="right"/>
    </xf>
    <xf numFmtId="202" fontId="11" fillId="0" borderId="3" xfId="0" applyNumberFormat="1" applyFont="1" applyBorder="1" applyAlignment="1">
      <alignment horizontal="right"/>
    </xf>
    <xf numFmtId="0" fontId="12" fillId="0" borderId="0" xfId="0" applyFont="1" applyAlignment="1">
      <alignment horizontal="distributed"/>
    </xf>
    <xf numFmtId="0" fontId="17" fillId="0" borderId="0" xfId="0" applyFont="1" applyAlignment="1">
      <alignment horizontal="distributed"/>
    </xf>
  </cellXfs>
  <cellStyles count="16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通貨 [0.00]_ｺﾋﾟｰ ～ 事業所" xfId="20"/>
    <cellStyle name="通貨 [0.00]_事業所" xfId="21"/>
    <cellStyle name="通貨 [0.00]_事業所86" xfId="22"/>
    <cellStyle name="通貨 [0.00]_事業所90" xfId="23"/>
    <cellStyle name="通貨_ｺﾋﾟｰ ～ 事業所" xfId="24"/>
    <cellStyle name="通貨_事業所" xfId="25"/>
    <cellStyle name="通貨_事業所86" xfId="26"/>
    <cellStyle name="通貨_事業所90" xfId="27"/>
    <cellStyle name="標準_ｺﾋﾟｰ ～ 事業所" xfId="28"/>
    <cellStyle name="標準_事業所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E153"/>
  <sheetViews>
    <sheetView tabSelected="1" zoomScale="120" zoomScaleNormal="120" workbookViewId="0" topLeftCell="A1">
      <selection activeCell="A1" sqref="A1"/>
    </sheetView>
  </sheetViews>
  <sheetFormatPr defaultColWidth="9.140625" defaultRowHeight="12"/>
  <cols>
    <col min="1" max="1" width="0.9921875" style="1" customWidth="1"/>
    <col min="2" max="2" width="1.8515625" style="1" customWidth="1"/>
    <col min="3" max="3" width="4.28125" style="1" customWidth="1"/>
    <col min="4" max="4" width="28.7109375" style="1" customWidth="1"/>
    <col min="5" max="5" width="0.9921875" style="1" customWidth="1"/>
    <col min="6" max="31" width="5.8515625" style="1" customWidth="1"/>
    <col min="32" max="32" width="8.7109375" style="1" customWidth="1"/>
    <col min="33" max="16384" width="9.140625" style="1" customWidth="1"/>
  </cols>
  <sheetData>
    <row r="1" ht="17.25">
      <c r="H1" s="2" t="s">
        <v>0</v>
      </c>
    </row>
    <row r="2" ht="5.25" customHeight="1">
      <c r="H2" s="2"/>
    </row>
    <row r="3" ht="12" customHeight="1" thickBot="1">
      <c r="AB3" s="3" t="s">
        <v>1</v>
      </c>
    </row>
    <row r="4" spans="1:31" ht="12.75" thickTop="1">
      <c r="A4" s="4" t="s">
        <v>2</v>
      </c>
      <c r="B4" s="4"/>
      <c r="C4" s="4"/>
      <c r="D4" s="4"/>
      <c r="E4" s="4"/>
      <c r="F4" s="5" t="s">
        <v>3</v>
      </c>
      <c r="G4" s="4"/>
      <c r="H4" s="5" t="s">
        <v>4</v>
      </c>
      <c r="I4" s="4"/>
      <c r="J4" s="5" t="s">
        <v>5</v>
      </c>
      <c r="K4" s="4"/>
      <c r="L4" s="5" t="s">
        <v>6</v>
      </c>
      <c r="M4" s="4"/>
      <c r="N4" s="5" t="s">
        <v>7</v>
      </c>
      <c r="O4" s="4"/>
      <c r="P4" s="5" t="s">
        <v>8</v>
      </c>
      <c r="Q4" s="4"/>
      <c r="R4" s="5" t="s">
        <v>9</v>
      </c>
      <c r="S4" s="4"/>
      <c r="T4" s="5" t="s">
        <v>10</v>
      </c>
      <c r="U4" s="4"/>
      <c r="V4" s="5" t="s">
        <v>11</v>
      </c>
      <c r="W4" s="4"/>
      <c r="X4" s="5" t="s">
        <v>12</v>
      </c>
      <c r="Y4" s="4"/>
      <c r="Z4" s="4"/>
      <c r="AA4" s="4"/>
      <c r="AB4" s="4"/>
      <c r="AC4" s="4"/>
      <c r="AD4" s="4"/>
      <c r="AE4" s="4"/>
    </row>
    <row r="5" spans="1:31" ht="10.5" customHeight="1">
      <c r="A5" s="6"/>
      <c r="B5" s="6"/>
      <c r="C5" s="6"/>
      <c r="D5" s="6"/>
      <c r="E5" s="6"/>
      <c r="F5" s="7"/>
      <c r="G5" s="6"/>
      <c r="H5" s="7"/>
      <c r="I5" s="6"/>
      <c r="J5" s="7"/>
      <c r="K5" s="6"/>
      <c r="L5" s="7"/>
      <c r="M5" s="6"/>
      <c r="N5" s="7"/>
      <c r="O5" s="6"/>
      <c r="P5" s="7"/>
      <c r="Q5" s="6"/>
      <c r="R5" s="7"/>
      <c r="S5" s="6"/>
      <c r="T5" s="7"/>
      <c r="U5" s="6"/>
      <c r="V5" s="7"/>
      <c r="W5" s="6"/>
      <c r="X5" s="8"/>
      <c r="Y5" s="9"/>
      <c r="Z5" s="10" t="s">
        <v>13</v>
      </c>
      <c r="AA5" s="11"/>
      <c r="AB5" s="10" t="s">
        <v>14</v>
      </c>
      <c r="AC5" s="11"/>
      <c r="AD5" s="10" t="s">
        <v>15</v>
      </c>
      <c r="AE5" s="11"/>
    </row>
    <row r="6" spans="1:31" ht="12" customHeight="1">
      <c r="A6" s="12"/>
      <c r="B6" s="12"/>
      <c r="C6" s="12"/>
      <c r="D6" s="12"/>
      <c r="E6" s="12"/>
      <c r="F6" s="13" t="s">
        <v>16</v>
      </c>
      <c r="G6" s="14" t="s">
        <v>17</v>
      </c>
      <c r="H6" s="13" t="s">
        <v>16</v>
      </c>
      <c r="I6" s="13" t="s">
        <v>17</v>
      </c>
      <c r="J6" s="13" t="s">
        <v>16</v>
      </c>
      <c r="K6" s="13" t="s">
        <v>17</v>
      </c>
      <c r="L6" s="13" t="s">
        <v>16</v>
      </c>
      <c r="M6" s="13" t="s">
        <v>17</v>
      </c>
      <c r="N6" s="13" t="s">
        <v>16</v>
      </c>
      <c r="O6" s="13" t="s">
        <v>17</v>
      </c>
      <c r="P6" s="13" t="s">
        <v>16</v>
      </c>
      <c r="Q6" s="13" t="s">
        <v>17</v>
      </c>
      <c r="R6" s="13" t="s">
        <v>16</v>
      </c>
      <c r="S6" s="13" t="s">
        <v>17</v>
      </c>
      <c r="T6" s="13" t="s">
        <v>16</v>
      </c>
      <c r="U6" s="13" t="s">
        <v>17</v>
      </c>
      <c r="V6" s="13" t="s">
        <v>16</v>
      </c>
      <c r="W6" s="13" t="s">
        <v>17</v>
      </c>
      <c r="X6" s="13" t="s">
        <v>16</v>
      </c>
      <c r="Y6" s="13" t="s">
        <v>17</v>
      </c>
      <c r="Z6" s="13" t="s">
        <v>16</v>
      </c>
      <c r="AA6" s="13" t="s">
        <v>17</v>
      </c>
      <c r="AB6" s="13" t="s">
        <v>16</v>
      </c>
      <c r="AC6" s="13" t="s">
        <v>17</v>
      </c>
      <c r="AD6" s="13" t="s">
        <v>16</v>
      </c>
      <c r="AE6" s="13" t="s">
        <v>17</v>
      </c>
    </row>
    <row r="7" spans="6:31" s="15" customFormat="1" ht="12">
      <c r="F7" s="16"/>
      <c r="G7" s="17" t="s">
        <v>18</v>
      </c>
      <c r="H7" s="17"/>
      <c r="I7" s="17" t="s">
        <v>18</v>
      </c>
      <c r="K7" s="17" t="s">
        <v>18</v>
      </c>
      <c r="L7" s="17"/>
      <c r="M7" s="17" t="s">
        <v>18</v>
      </c>
      <c r="O7" s="17" t="s">
        <v>18</v>
      </c>
      <c r="P7" s="17"/>
      <c r="Q7" s="17" t="s">
        <v>18</v>
      </c>
      <c r="R7" s="18"/>
      <c r="S7" s="17" t="s">
        <v>18</v>
      </c>
      <c r="T7" s="17"/>
      <c r="U7" s="17" t="s">
        <v>18</v>
      </c>
      <c r="V7" s="18"/>
      <c r="W7" s="17" t="s">
        <v>18</v>
      </c>
      <c r="X7" s="18"/>
      <c r="Y7" s="17" t="s">
        <v>18</v>
      </c>
      <c r="Z7" s="17"/>
      <c r="AA7" s="17" t="s">
        <v>18</v>
      </c>
      <c r="AB7" s="18"/>
      <c r="AC7" s="17" t="s">
        <v>18</v>
      </c>
      <c r="AD7" s="17"/>
      <c r="AE7" s="17" t="s">
        <v>18</v>
      </c>
    </row>
    <row r="8" spans="2:31" ht="10.5" customHeight="1">
      <c r="B8" s="19" t="s">
        <v>19</v>
      </c>
      <c r="C8" s="19"/>
      <c r="D8" s="20" t="s">
        <v>20</v>
      </c>
      <c r="E8" s="21"/>
      <c r="F8" s="22">
        <f aca="true" t="shared" si="0" ref="F8:AE8">SUM(F14,F17,F20,F28,F34,F39,F64,F70,F90,F109,F119,F123,F149)</f>
        <v>129444</v>
      </c>
      <c r="G8" s="23">
        <f t="shared" si="0"/>
        <v>1009116</v>
      </c>
      <c r="H8" s="23">
        <f t="shared" si="0"/>
        <v>77136</v>
      </c>
      <c r="I8" s="23">
        <f t="shared" si="0"/>
        <v>225049</v>
      </c>
      <c r="J8" s="23">
        <f t="shared" si="0"/>
        <v>25507</v>
      </c>
      <c r="K8" s="23">
        <f t="shared" si="0"/>
        <v>500592</v>
      </c>
      <c r="L8" s="23">
        <f t="shared" si="0"/>
        <v>14797</v>
      </c>
      <c r="M8" s="23">
        <f t="shared" si="0"/>
        <v>111393</v>
      </c>
      <c r="N8" s="23">
        <f t="shared" si="0"/>
        <v>1493</v>
      </c>
      <c r="O8" s="23">
        <f t="shared" si="0"/>
        <v>14897</v>
      </c>
      <c r="P8" s="23">
        <f t="shared" si="0"/>
        <v>8</v>
      </c>
      <c r="Q8" s="24">
        <f t="shared" si="0"/>
        <v>80</v>
      </c>
      <c r="R8" s="24">
        <f t="shared" si="0"/>
        <v>5964</v>
      </c>
      <c r="S8" s="24">
        <f t="shared" si="0"/>
        <v>69855</v>
      </c>
      <c r="T8" s="24">
        <f t="shared" si="0"/>
        <v>599</v>
      </c>
      <c r="U8" s="24">
        <f t="shared" si="0"/>
        <v>3050</v>
      </c>
      <c r="V8" s="24">
        <f t="shared" si="0"/>
        <v>594</v>
      </c>
      <c r="W8" s="24">
        <f t="shared" si="0"/>
        <v>15615</v>
      </c>
      <c r="X8" s="24">
        <f t="shared" si="0"/>
        <v>3346</v>
      </c>
      <c r="Y8" s="24">
        <f t="shared" si="0"/>
        <v>68585</v>
      </c>
      <c r="Z8" s="24">
        <f t="shared" si="0"/>
        <v>523</v>
      </c>
      <c r="AA8" s="24">
        <f t="shared" si="0"/>
        <v>18662</v>
      </c>
      <c r="AB8" s="24">
        <f t="shared" si="0"/>
        <v>2671</v>
      </c>
      <c r="AC8" s="24">
        <f t="shared" si="0"/>
        <v>46391</v>
      </c>
      <c r="AD8" s="24">
        <f t="shared" si="0"/>
        <v>152</v>
      </c>
      <c r="AE8" s="24">
        <f t="shared" si="0"/>
        <v>3532</v>
      </c>
    </row>
    <row r="9" spans="2:31" ht="7.5" customHeight="1">
      <c r="B9" s="20"/>
      <c r="C9" s="20"/>
      <c r="D9" s="20"/>
      <c r="E9" s="21"/>
      <c r="F9" s="22"/>
      <c r="G9" s="23"/>
      <c r="H9" s="23"/>
      <c r="I9" s="23"/>
      <c r="J9" s="23"/>
      <c r="K9" s="23"/>
      <c r="L9" s="23"/>
      <c r="M9" s="23"/>
      <c r="N9" s="23"/>
      <c r="O9" s="23"/>
      <c r="P9" s="23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2:31" ht="10.5" customHeight="1">
      <c r="B10" s="19" t="s">
        <v>21</v>
      </c>
      <c r="C10" s="19"/>
      <c r="D10" s="20" t="s">
        <v>22</v>
      </c>
      <c r="E10" s="21"/>
      <c r="F10" s="22">
        <f aca="true" t="shared" si="1" ref="F10:AE10">SUM(F14,F17,F20,F28,F34,F39,F64,F70,F90,F109,F119,F123)</f>
        <v>128463</v>
      </c>
      <c r="G10" s="23">
        <f t="shared" si="1"/>
        <v>982028</v>
      </c>
      <c r="H10" s="25">
        <f t="shared" si="1"/>
        <v>77136</v>
      </c>
      <c r="I10" s="25">
        <f t="shared" si="1"/>
        <v>225049</v>
      </c>
      <c r="J10" s="25">
        <f t="shared" si="1"/>
        <v>25507</v>
      </c>
      <c r="K10" s="25">
        <f t="shared" si="1"/>
        <v>500592</v>
      </c>
      <c r="L10" s="25">
        <f t="shared" si="1"/>
        <v>14797</v>
      </c>
      <c r="M10" s="25">
        <f t="shared" si="1"/>
        <v>111393</v>
      </c>
      <c r="N10" s="25">
        <f t="shared" si="1"/>
        <v>1493</v>
      </c>
      <c r="O10" s="25">
        <f t="shared" si="1"/>
        <v>14897</v>
      </c>
      <c r="P10" s="25">
        <f t="shared" si="1"/>
        <v>8</v>
      </c>
      <c r="Q10" s="26">
        <f t="shared" si="1"/>
        <v>80</v>
      </c>
      <c r="R10" s="26">
        <f t="shared" si="1"/>
        <v>5964</v>
      </c>
      <c r="S10" s="26">
        <f t="shared" si="1"/>
        <v>69855</v>
      </c>
      <c r="T10" s="26">
        <f t="shared" si="1"/>
        <v>599</v>
      </c>
      <c r="U10" s="26">
        <f t="shared" si="1"/>
        <v>3050</v>
      </c>
      <c r="V10" s="26">
        <f t="shared" si="1"/>
        <v>485</v>
      </c>
      <c r="W10" s="26">
        <f t="shared" si="1"/>
        <v>10513</v>
      </c>
      <c r="X10" s="26">
        <f t="shared" si="1"/>
        <v>2474</v>
      </c>
      <c r="Y10" s="26">
        <f t="shared" si="1"/>
        <v>46599</v>
      </c>
      <c r="Z10" s="26">
        <f t="shared" si="1"/>
        <v>241</v>
      </c>
      <c r="AA10" s="26">
        <f t="shared" si="1"/>
        <v>11629</v>
      </c>
      <c r="AB10" s="26">
        <f t="shared" si="1"/>
        <v>2147</v>
      </c>
      <c r="AC10" s="26">
        <f t="shared" si="1"/>
        <v>32801</v>
      </c>
      <c r="AD10" s="26">
        <f t="shared" si="1"/>
        <v>86</v>
      </c>
      <c r="AE10" s="26">
        <f t="shared" si="1"/>
        <v>2169</v>
      </c>
    </row>
    <row r="11" spans="2:31" ht="7.5" customHeight="1">
      <c r="B11" s="20"/>
      <c r="C11" s="20"/>
      <c r="D11" s="20"/>
      <c r="E11" s="21"/>
      <c r="F11" s="22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2:31" ht="10.5" customHeight="1">
      <c r="B12" s="19" t="s">
        <v>23</v>
      </c>
      <c r="C12" s="19"/>
      <c r="D12" s="20" t="s">
        <v>24</v>
      </c>
      <c r="E12" s="21"/>
      <c r="F12" s="22">
        <f>SUM(F14,F17,F20)</f>
        <v>388</v>
      </c>
      <c r="G12" s="23">
        <f>SUM(G14,G17,G20)</f>
        <v>4462</v>
      </c>
      <c r="H12" s="24" t="s">
        <v>25</v>
      </c>
      <c r="I12" s="24" t="s">
        <v>25</v>
      </c>
      <c r="J12" s="23">
        <f aca="true" t="shared" si="2" ref="J12:O12">SUM(J14,J17,J20)</f>
        <v>80</v>
      </c>
      <c r="K12" s="23">
        <f t="shared" si="2"/>
        <v>1226</v>
      </c>
      <c r="L12" s="23">
        <f t="shared" si="2"/>
        <v>114</v>
      </c>
      <c r="M12" s="23">
        <f t="shared" si="2"/>
        <v>1062</v>
      </c>
      <c r="N12" s="23">
        <f t="shared" si="2"/>
        <v>5</v>
      </c>
      <c r="O12" s="23">
        <f t="shared" si="2"/>
        <v>46</v>
      </c>
      <c r="P12" s="24" t="s">
        <v>25</v>
      </c>
      <c r="Q12" s="24" t="s">
        <v>25</v>
      </c>
      <c r="R12" s="24">
        <f aca="true" t="shared" si="3" ref="R12:AE12">SUM(R14,R17,R20)</f>
        <v>104</v>
      </c>
      <c r="S12" s="24">
        <f t="shared" si="3"/>
        <v>1258</v>
      </c>
      <c r="T12" s="24">
        <f t="shared" si="3"/>
        <v>20</v>
      </c>
      <c r="U12" s="24">
        <f t="shared" si="3"/>
        <v>150</v>
      </c>
      <c r="V12" s="24">
        <f t="shared" si="3"/>
        <v>51</v>
      </c>
      <c r="W12" s="24">
        <f t="shared" si="3"/>
        <v>517</v>
      </c>
      <c r="X12" s="24">
        <f t="shared" si="3"/>
        <v>14</v>
      </c>
      <c r="Y12" s="24">
        <f t="shared" si="3"/>
        <v>203</v>
      </c>
      <c r="Z12" s="24">
        <f t="shared" si="3"/>
        <v>8</v>
      </c>
      <c r="AA12" s="24">
        <f t="shared" si="3"/>
        <v>165</v>
      </c>
      <c r="AB12" s="24">
        <f t="shared" si="3"/>
        <v>4</v>
      </c>
      <c r="AC12" s="24">
        <f t="shared" si="3"/>
        <v>26</v>
      </c>
      <c r="AD12" s="24">
        <f t="shared" si="3"/>
        <v>2</v>
      </c>
      <c r="AE12" s="24">
        <f t="shared" si="3"/>
        <v>12</v>
      </c>
    </row>
    <row r="13" spans="2:31" ht="7.5" customHeight="1">
      <c r="B13" s="20"/>
      <c r="C13" s="20"/>
      <c r="D13" s="20"/>
      <c r="E13" s="21"/>
      <c r="F13" s="22"/>
      <c r="G13" s="23"/>
      <c r="H13" s="24"/>
      <c r="I13" s="24"/>
      <c r="J13" s="23"/>
      <c r="K13" s="23"/>
      <c r="L13" s="23"/>
      <c r="M13" s="23"/>
      <c r="N13" s="23"/>
      <c r="O13" s="23"/>
      <c r="P13" s="23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</row>
    <row r="14" spans="2:31" ht="10.5" customHeight="1">
      <c r="B14" s="27" t="s">
        <v>26</v>
      </c>
      <c r="C14" s="27"/>
      <c r="D14" s="20" t="s">
        <v>27</v>
      </c>
      <c r="E14" s="21"/>
      <c r="F14" s="22">
        <f aca="true" t="shared" si="4" ref="F14:AE14">F15</f>
        <v>233</v>
      </c>
      <c r="G14" s="25">
        <f t="shared" si="4"/>
        <v>2702</v>
      </c>
      <c r="H14" s="26" t="str">
        <f t="shared" si="4"/>
        <v>-</v>
      </c>
      <c r="I14" s="26" t="str">
        <f t="shared" si="4"/>
        <v>-</v>
      </c>
      <c r="J14" s="25">
        <f t="shared" si="4"/>
        <v>57</v>
      </c>
      <c r="K14" s="25">
        <f t="shared" si="4"/>
        <v>942</v>
      </c>
      <c r="L14" s="25">
        <f t="shared" si="4"/>
        <v>71</v>
      </c>
      <c r="M14" s="25">
        <f t="shared" si="4"/>
        <v>609</v>
      </c>
      <c r="N14" s="25">
        <f t="shared" si="4"/>
        <v>2</v>
      </c>
      <c r="O14" s="25">
        <f t="shared" si="4"/>
        <v>23</v>
      </c>
      <c r="P14" s="26" t="str">
        <f t="shared" si="4"/>
        <v>-</v>
      </c>
      <c r="Q14" s="26" t="str">
        <f t="shared" si="4"/>
        <v>-</v>
      </c>
      <c r="R14" s="26">
        <f t="shared" si="4"/>
        <v>80</v>
      </c>
      <c r="S14" s="26">
        <f t="shared" si="4"/>
        <v>932</v>
      </c>
      <c r="T14" s="26">
        <f t="shared" si="4"/>
        <v>18</v>
      </c>
      <c r="U14" s="26">
        <f t="shared" si="4"/>
        <v>143</v>
      </c>
      <c r="V14" s="26" t="str">
        <f t="shared" si="4"/>
        <v>-</v>
      </c>
      <c r="W14" s="26" t="str">
        <f t="shared" si="4"/>
        <v>-</v>
      </c>
      <c r="X14" s="26">
        <f t="shared" si="4"/>
        <v>5</v>
      </c>
      <c r="Y14" s="26">
        <f t="shared" si="4"/>
        <v>53</v>
      </c>
      <c r="Z14" s="26">
        <f t="shared" si="4"/>
        <v>1</v>
      </c>
      <c r="AA14" s="26">
        <f t="shared" si="4"/>
        <v>27</v>
      </c>
      <c r="AB14" s="26">
        <f t="shared" si="4"/>
        <v>4</v>
      </c>
      <c r="AC14" s="26">
        <f t="shared" si="4"/>
        <v>26</v>
      </c>
      <c r="AD14" s="26" t="str">
        <f t="shared" si="4"/>
        <v>-</v>
      </c>
      <c r="AE14" s="26" t="str">
        <f t="shared" si="4"/>
        <v>-</v>
      </c>
    </row>
    <row r="15" spans="2:31" ht="10.5" customHeight="1">
      <c r="B15" s="28"/>
      <c r="C15" s="29" t="s">
        <v>28</v>
      </c>
      <c r="D15" s="28" t="s">
        <v>27</v>
      </c>
      <c r="F15" s="30">
        <v>233</v>
      </c>
      <c r="G15" s="31">
        <v>2702</v>
      </c>
      <c r="H15" s="32" t="s">
        <v>25</v>
      </c>
      <c r="I15" s="32" t="s">
        <v>25</v>
      </c>
      <c r="J15" s="31">
        <v>57</v>
      </c>
      <c r="K15" s="31">
        <v>942</v>
      </c>
      <c r="L15" s="31">
        <v>71</v>
      </c>
      <c r="M15" s="31">
        <v>609</v>
      </c>
      <c r="N15" s="31">
        <v>2</v>
      </c>
      <c r="O15" s="31">
        <v>23</v>
      </c>
      <c r="P15" s="32" t="s">
        <v>25</v>
      </c>
      <c r="Q15" s="32" t="s">
        <v>25</v>
      </c>
      <c r="R15" s="32">
        <v>80</v>
      </c>
      <c r="S15" s="32">
        <v>932</v>
      </c>
      <c r="T15" s="32">
        <v>18</v>
      </c>
      <c r="U15" s="32">
        <v>143</v>
      </c>
      <c r="V15" s="32" t="s">
        <v>25</v>
      </c>
      <c r="W15" s="32" t="s">
        <v>25</v>
      </c>
      <c r="X15" s="32">
        <v>5</v>
      </c>
      <c r="Y15" s="32">
        <v>53</v>
      </c>
      <c r="Z15" s="32">
        <v>1</v>
      </c>
      <c r="AA15" s="32">
        <v>27</v>
      </c>
      <c r="AB15" s="32">
        <v>4</v>
      </c>
      <c r="AC15" s="32">
        <v>26</v>
      </c>
      <c r="AD15" s="32" t="s">
        <v>25</v>
      </c>
      <c r="AE15" s="32" t="s">
        <v>25</v>
      </c>
    </row>
    <row r="16" spans="2:31" ht="7.5" customHeight="1">
      <c r="B16" s="28"/>
      <c r="C16" s="28"/>
      <c r="D16" s="28"/>
      <c r="F16" s="30"/>
      <c r="G16" s="31"/>
      <c r="H16" s="32"/>
      <c r="I16" s="32"/>
      <c r="J16" s="31"/>
      <c r="K16" s="31"/>
      <c r="L16" s="31"/>
      <c r="M16" s="31"/>
      <c r="N16" s="31"/>
      <c r="O16" s="31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2:31" ht="10.5" customHeight="1">
      <c r="B17" s="33" t="s">
        <v>29</v>
      </c>
      <c r="C17" s="33"/>
      <c r="D17" s="20" t="s">
        <v>30</v>
      </c>
      <c r="E17" s="21"/>
      <c r="F17" s="22">
        <f aca="true" t="shared" si="5" ref="F17:AE17">F18</f>
        <v>134</v>
      </c>
      <c r="G17" s="25">
        <f t="shared" si="5"/>
        <v>1626</v>
      </c>
      <c r="H17" s="26" t="str">
        <f t="shared" si="5"/>
        <v>-</v>
      </c>
      <c r="I17" s="26" t="str">
        <f t="shared" si="5"/>
        <v>-</v>
      </c>
      <c r="J17" s="25">
        <f t="shared" si="5"/>
        <v>19</v>
      </c>
      <c r="K17" s="25">
        <f t="shared" si="5"/>
        <v>255</v>
      </c>
      <c r="L17" s="25">
        <f t="shared" si="5"/>
        <v>37</v>
      </c>
      <c r="M17" s="25">
        <f t="shared" si="5"/>
        <v>423</v>
      </c>
      <c r="N17" s="25">
        <f t="shared" si="5"/>
        <v>3</v>
      </c>
      <c r="O17" s="25">
        <f t="shared" si="5"/>
        <v>23</v>
      </c>
      <c r="P17" s="26" t="str">
        <f t="shared" si="5"/>
        <v>-</v>
      </c>
      <c r="Q17" s="26" t="str">
        <f t="shared" si="5"/>
        <v>-</v>
      </c>
      <c r="R17" s="26">
        <f t="shared" si="5"/>
        <v>15</v>
      </c>
      <c r="S17" s="26">
        <f t="shared" si="5"/>
        <v>258</v>
      </c>
      <c r="T17" s="26" t="str">
        <f t="shared" si="5"/>
        <v>-</v>
      </c>
      <c r="U17" s="26" t="str">
        <f t="shared" si="5"/>
        <v>-</v>
      </c>
      <c r="V17" s="26">
        <f t="shared" si="5"/>
        <v>51</v>
      </c>
      <c r="W17" s="26">
        <f t="shared" si="5"/>
        <v>517</v>
      </c>
      <c r="X17" s="26">
        <f t="shared" si="5"/>
        <v>9</v>
      </c>
      <c r="Y17" s="26">
        <f t="shared" si="5"/>
        <v>150</v>
      </c>
      <c r="Z17" s="26">
        <f t="shared" si="5"/>
        <v>7</v>
      </c>
      <c r="AA17" s="26">
        <f t="shared" si="5"/>
        <v>138</v>
      </c>
      <c r="AB17" s="26" t="str">
        <f t="shared" si="5"/>
        <v>-</v>
      </c>
      <c r="AC17" s="26" t="str">
        <f t="shared" si="5"/>
        <v>-</v>
      </c>
      <c r="AD17" s="26">
        <f t="shared" si="5"/>
        <v>2</v>
      </c>
      <c r="AE17" s="26">
        <f t="shared" si="5"/>
        <v>12</v>
      </c>
    </row>
    <row r="18" spans="2:31" ht="10.5" customHeight="1">
      <c r="B18" s="28"/>
      <c r="C18" s="29" t="s">
        <v>31</v>
      </c>
      <c r="D18" s="28" t="s">
        <v>30</v>
      </c>
      <c r="F18" s="30">
        <v>134</v>
      </c>
      <c r="G18" s="31">
        <v>1626</v>
      </c>
      <c r="H18" s="32" t="s">
        <v>25</v>
      </c>
      <c r="I18" s="32" t="s">
        <v>25</v>
      </c>
      <c r="J18" s="31">
        <v>19</v>
      </c>
      <c r="K18" s="31">
        <v>255</v>
      </c>
      <c r="L18" s="31">
        <v>37</v>
      </c>
      <c r="M18" s="31">
        <v>423</v>
      </c>
      <c r="N18" s="31">
        <v>3</v>
      </c>
      <c r="O18" s="31">
        <v>23</v>
      </c>
      <c r="P18" s="32" t="s">
        <v>25</v>
      </c>
      <c r="Q18" s="32" t="s">
        <v>25</v>
      </c>
      <c r="R18" s="32">
        <v>15</v>
      </c>
      <c r="S18" s="32">
        <v>258</v>
      </c>
      <c r="T18" s="32" t="s">
        <v>25</v>
      </c>
      <c r="U18" s="32" t="s">
        <v>25</v>
      </c>
      <c r="V18" s="32">
        <v>51</v>
      </c>
      <c r="W18" s="32">
        <v>517</v>
      </c>
      <c r="X18" s="32">
        <v>9</v>
      </c>
      <c r="Y18" s="32">
        <v>150</v>
      </c>
      <c r="Z18" s="32">
        <v>7</v>
      </c>
      <c r="AA18" s="32">
        <v>138</v>
      </c>
      <c r="AB18" s="32" t="s">
        <v>25</v>
      </c>
      <c r="AC18" s="32" t="s">
        <v>25</v>
      </c>
      <c r="AD18" s="32">
        <v>2</v>
      </c>
      <c r="AE18" s="32">
        <v>12</v>
      </c>
    </row>
    <row r="19" spans="2:31" ht="7.5" customHeight="1">
      <c r="B19" s="28"/>
      <c r="C19" s="28"/>
      <c r="D19" s="28"/>
      <c r="F19" s="30"/>
      <c r="G19" s="31"/>
      <c r="H19" s="32"/>
      <c r="I19" s="32"/>
      <c r="J19" s="31"/>
      <c r="K19" s="31"/>
      <c r="L19" s="31"/>
      <c r="M19" s="31"/>
      <c r="N19" s="31"/>
      <c r="O19" s="31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2:31" ht="10.5" customHeight="1">
      <c r="B20" s="27" t="s">
        <v>32</v>
      </c>
      <c r="C20" s="27"/>
      <c r="D20" s="20" t="s">
        <v>33</v>
      </c>
      <c r="E20" s="21"/>
      <c r="F20" s="22">
        <f>SUM(F21:F22)</f>
        <v>21</v>
      </c>
      <c r="G20" s="25">
        <f>SUM(G21:G22)</f>
        <v>134</v>
      </c>
      <c r="H20" s="26" t="s">
        <v>25</v>
      </c>
      <c r="I20" s="26" t="s">
        <v>25</v>
      </c>
      <c r="J20" s="25">
        <f>SUM(J21:J22)</f>
        <v>4</v>
      </c>
      <c r="K20" s="25">
        <f>SUM(K21:K22)</f>
        <v>29</v>
      </c>
      <c r="L20" s="25">
        <f>SUM(L21:L22)</f>
        <v>6</v>
      </c>
      <c r="M20" s="25">
        <f>SUM(M21:M22)</f>
        <v>30</v>
      </c>
      <c r="N20" s="26" t="s">
        <v>25</v>
      </c>
      <c r="O20" s="26" t="s">
        <v>25</v>
      </c>
      <c r="P20" s="26" t="s">
        <v>25</v>
      </c>
      <c r="Q20" s="26" t="s">
        <v>25</v>
      </c>
      <c r="R20" s="26">
        <f>SUM(R21:R22)</f>
        <v>9</v>
      </c>
      <c r="S20" s="26">
        <f>SUM(S21:S22)</f>
        <v>68</v>
      </c>
      <c r="T20" s="26">
        <f>SUM(T21:T22)</f>
        <v>2</v>
      </c>
      <c r="U20" s="26">
        <f>SUM(U21:U22)</f>
        <v>7</v>
      </c>
      <c r="V20" s="26" t="s">
        <v>25</v>
      </c>
      <c r="W20" s="26" t="s">
        <v>25</v>
      </c>
      <c r="X20" s="26" t="s">
        <v>25</v>
      </c>
      <c r="Y20" s="26" t="s">
        <v>25</v>
      </c>
      <c r="Z20" s="26" t="s">
        <v>25</v>
      </c>
      <c r="AA20" s="26" t="s">
        <v>25</v>
      </c>
      <c r="AB20" s="26" t="s">
        <v>25</v>
      </c>
      <c r="AC20" s="26" t="s">
        <v>25</v>
      </c>
      <c r="AD20" s="26" t="s">
        <v>25</v>
      </c>
      <c r="AE20" s="26" t="s">
        <v>25</v>
      </c>
    </row>
    <row r="21" spans="2:31" ht="10.5" customHeight="1">
      <c r="B21" s="28"/>
      <c r="C21" s="29" t="s">
        <v>34</v>
      </c>
      <c r="D21" s="28" t="s">
        <v>33</v>
      </c>
      <c r="F21" s="30">
        <v>1</v>
      </c>
      <c r="G21" s="31">
        <v>16</v>
      </c>
      <c r="H21" s="32" t="s">
        <v>25</v>
      </c>
      <c r="I21" s="32" t="s">
        <v>25</v>
      </c>
      <c r="J21" s="32" t="s">
        <v>25</v>
      </c>
      <c r="K21" s="32" t="s">
        <v>25</v>
      </c>
      <c r="L21" s="32" t="s">
        <v>25</v>
      </c>
      <c r="M21" s="32" t="s">
        <v>25</v>
      </c>
      <c r="N21" s="32" t="s">
        <v>25</v>
      </c>
      <c r="O21" s="32" t="s">
        <v>25</v>
      </c>
      <c r="P21" s="32" t="s">
        <v>25</v>
      </c>
      <c r="Q21" s="32" t="s">
        <v>25</v>
      </c>
      <c r="R21" s="32">
        <v>1</v>
      </c>
      <c r="S21" s="32">
        <v>16</v>
      </c>
      <c r="T21" s="32" t="s">
        <v>25</v>
      </c>
      <c r="U21" s="32" t="s">
        <v>25</v>
      </c>
      <c r="V21" s="32" t="s">
        <v>25</v>
      </c>
      <c r="W21" s="32" t="s">
        <v>25</v>
      </c>
      <c r="X21" s="32" t="s">
        <v>25</v>
      </c>
      <c r="Y21" s="32" t="s">
        <v>25</v>
      </c>
      <c r="Z21" s="32" t="s">
        <v>25</v>
      </c>
      <c r="AA21" s="32" t="s">
        <v>25</v>
      </c>
      <c r="AB21" s="32" t="s">
        <v>25</v>
      </c>
      <c r="AC21" s="32" t="s">
        <v>25</v>
      </c>
      <c r="AD21" s="32" t="s">
        <v>25</v>
      </c>
      <c r="AE21" s="32" t="s">
        <v>25</v>
      </c>
    </row>
    <row r="22" spans="2:31" ht="10.5" customHeight="1">
      <c r="B22" s="28"/>
      <c r="C22" s="29" t="s">
        <v>35</v>
      </c>
      <c r="D22" s="28" t="s">
        <v>36</v>
      </c>
      <c r="F22" s="30">
        <v>20</v>
      </c>
      <c r="G22" s="31">
        <v>118</v>
      </c>
      <c r="H22" s="32" t="s">
        <v>25</v>
      </c>
      <c r="I22" s="32" t="s">
        <v>25</v>
      </c>
      <c r="J22" s="31">
        <v>4</v>
      </c>
      <c r="K22" s="31">
        <v>29</v>
      </c>
      <c r="L22" s="31">
        <v>6</v>
      </c>
      <c r="M22" s="31">
        <v>30</v>
      </c>
      <c r="N22" s="32" t="s">
        <v>25</v>
      </c>
      <c r="O22" s="32" t="s">
        <v>25</v>
      </c>
      <c r="P22" s="32" t="s">
        <v>25</v>
      </c>
      <c r="Q22" s="32" t="s">
        <v>25</v>
      </c>
      <c r="R22" s="32">
        <v>8</v>
      </c>
      <c r="S22" s="32">
        <v>52</v>
      </c>
      <c r="T22" s="32">
        <v>2</v>
      </c>
      <c r="U22" s="32">
        <v>7</v>
      </c>
      <c r="V22" s="32" t="s">
        <v>25</v>
      </c>
      <c r="W22" s="32" t="s">
        <v>25</v>
      </c>
      <c r="X22" s="32" t="s">
        <v>25</v>
      </c>
      <c r="Y22" s="32" t="s">
        <v>25</v>
      </c>
      <c r="Z22" s="32" t="s">
        <v>25</v>
      </c>
      <c r="AA22" s="32" t="s">
        <v>25</v>
      </c>
      <c r="AB22" s="32" t="s">
        <v>25</v>
      </c>
      <c r="AC22" s="32" t="s">
        <v>25</v>
      </c>
      <c r="AD22" s="32" t="s">
        <v>25</v>
      </c>
      <c r="AE22" s="32" t="s">
        <v>25</v>
      </c>
    </row>
    <row r="23" spans="2:31" ht="7.5" customHeight="1">
      <c r="B23" s="28"/>
      <c r="C23" s="28"/>
      <c r="D23" s="28"/>
      <c r="F23" s="30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2:31" ht="10.5" customHeight="1">
      <c r="B24" s="19" t="s">
        <v>37</v>
      </c>
      <c r="C24" s="19"/>
      <c r="D24" s="20" t="s">
        <v>38</v>
      </c>
      <c r="E24" s="21"/>
      <c r="F24" s="22">
        <f aca="true" t="shared" si="6" ref="F24:AE24">SUM(F28,F34,F39,F64,F70,F90,F109,F119,F123,F149)</f>
        <v>129056</v>
      </c>
      <c r="G24" s="25">
        <f t="shared" si="6"/>
        <v>1004654</v>
      </c>
      <c r="H24" s="25">
        <f t="shared" si="6"/>
        <v>77136</v>
      </c>
      <c r="I24" s="25">
        <f t="shared" si="6"/>
        <v>225049</v>
      </c>
      <c r="J24" s="25">
        <f t="shared" si="6"/>
        <v>25427</v>
      </c>
      <c r="K24" s="25">
        <f t="shared" si="6"/>
        <v>499366</v>
      </c>
      <c r="L24" s="25">
        <f t="shared" si="6"/>
        <v>14683</v>
      </c>
      <c r="M24" s="25">
        <f t="shared" si="6"/>
        <v>110331</v>
      </c>
      <c r="N24" s="25">
        <f t="shared" si="6"/>
        <v>1488</v>
      </c>
      <c r="O24" s="25">
        <f t="shared" si="6"/>
        <v>14851</v>
      </c>
      <c r="P24" s="25">
        <f t="shared" si="6"/>
        <v>8</v>
      </c>
      <c r="Q24" s="26">
        <f t="shared" si="6"/>
        <v>80</v>
      </c>
      <c r="R24" s="26">
        <f t="shared" si="6"/>
        <v>5860</v>
      </c>
      <c r="S24" s="26">
        <f t="shared" si="6"/>
        <v>68597</v>
      </c>
      <c r="T24" s="26">
        <f t="shared" si="6"/>
        <v>579</v>
      </c>
      <c r="U24" s="26">
        <f t="shared" si="6"/>
        <v>2900</v>
      </c>
      <c r="V24" s="26">
        <f t="shared" si="6"/>
        <v>543</v>
      </c>
      <c r="W24" s="26">
        <f t="shared" si="6"/>
        <v>15098</v>
      </c>
      <c r="X24" s="26">
        <f t="shared" si="6"/>
        <v>3332</v>
      </c>
      <c r="Y24" s="26">
        <f t="shared" si="6"/>
        <v>68382</v>
      </c>
      <c r="Z24" s="26">
        <f t="shared" si="6"/>
        <v>515</v>
      </c>
      <c r="AA24" s="26">
        <f t="shared" si="6"/>
        <v>18497</v>
      </c>
      <c r="AB24" s="26">
        <f t="shared" si="6"/>
        <v>2667</v>
      </c>
      <c r="AC24" s="26">
        <f t="shared" si="6"/>
        <v>46365</v>
      </c>
      <c r="AD24" s="26">
        <f t="shared" si="6"/>
        <v>150</v>
      </c>
      <c r="AE24" s="26">
        <f t="shared" si="6"/>
        <v>3520</v>
      </c>
    </row>
    <row r="25" spans="2:31" ht="7.5" customHeight="1">
      <c r="B25" s="28"/>
      <c r="C25" s="28"/>
      <c r="D25" s="28"/>
      <c r="F25" s="30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2:31" ht="10.5" customHeight="1">
      <c r="B26" s="19" t="s">
        <v>39</v>
      </c>
      <c r="C26" s="19"/>
      <c r="D26" s="20" t="s">
        <v>40</v>
      </c>
      <c r="E26" s="21"/>
      <c r="F26" s="22">
        <f aca="true" t="shared" si="7" ref="F26:AE26">SUM(F28,F34,F39,F64,F70,F90,F109,F119,F123)</f>
        <v>128075</v>
      </c>
      <c r="G26" s="25">
        <f t="shared" si="7"/>
        <v>977566</v>
      </c>
      <c r="H26" s="25">
        <f t="shared" si="7"/>
        <v>77136</v>
      </c>
      <c r="I26" s="25">
        <f t="shared" si="7"/>
        <v>225049</v>
      </c>
      <c r="J26" s="25">
        <f t="shared" si="7"/>
        <v>25427</v>
      </c>
      <c r="K26" s="25">
        <f t="shared" si="7"/>
        <v>499366</v>
      </c>
      <c r="L26" s="25">
        <f t="shared" si="7"/>
        <v>14683</v>
      </c>
      <c r="M26" s="25">
        <f t="shared" si="7"/>
        <v>110331</v>
      </c>
      <c r="N26" s="25">
        <f t="shared" si="7"/>
        <v>1488</v>
      </c>
      <c r="O26" s="25">
        <f t="shared" si="7"/>
        <v>14851</v>
      </c>
      <c r="P26" s="25">
        <f t="shared" si="7"/>
        <v>8</v>
      </c>
      <c r="Q26" s="26">
        <f t="shared" si="7"/>
        <v>80</v>
      </c>
      <c r="R26" s="26">
        <f t="shared" si="7"/>
        <v>5860</v>
      </c>
      <c r="S26" s="26">
        <f t="shared" si="7"/>
        <v>68597</v>
      </c>
      <c r="T26" s="26">
        <f t="shared" si="7"/>
        <v>579</v>
      </c>
      <c r="U26" s="26">
        <f t="shared" si="7"/>
        <v>2900</v>
      </c>
      <c r="V26" s="26">
        <f t="shared" si="7"/>
        <v>434</v>
      </c>
      <c r="W26" s="26">
        <f t="shared" si="7"/>
        <v>9996</v>
      </c>
      <c r="X26" s="26">
        <f t="shared" si="7"/>
        <v>2460</v>
      </c>
      <c r="Y26" s="26">
        <f t="shared" si="7"/>
        <v>46396</v>
      </c>
      <c r="Z26" s="26">
        <f t="shared" si="7"/>
        <v>233</v>
      </c>
      <c r="AA26" s="26">
        <f t="shared" si="7"/>
        <v>11464</v>
      </c>
      <c r="AB26" s="26">
        <f t="shared" si="7"/>
        <v>2143</v>
      </c>
      <c r="AC26" s="26">
        <f t="shared" si="7"/>
        <v>32775</v>
      </c>
      <c r="AD26" s="26">
        <f t="shared" si="7"/>
        <v>84</v>
      </c>
      <c r="AE26" s="26">
        <f t="shared" si="7"/>
        <v>2157</v>
      </c>
    </row>
    <row r="27" spans="2:31" ht="7.5" customHeight="1">
      <c r="B27" s="20"/>
      <c r="C27" s="20"/>
      <c r="D27" s="20"/>
      <c r="E27" s="21"/>
      <c r="F27" s="22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2:31" ht="10.5" customHeight="1">
      <c r="B28" s="27" t="s">
        <v>41</v>
      </c>
      <c r="C28" s="34"/>
      <c r="D28" s="20" t="s">
        <v>42</v>
      </c>
      <c r="E28" s="21"/>
      <c r="F28" s="22">
        <f aca="true" t="shared" si="8" ref="F28:O28">SUM(F29:F32)</f>
        <v>165</v>
      </c>
      <c r="G28" s="25">
        <f t="shared" si="8"/>
        <v>1840</v>
      </c>
      <c r="H28" s="25">
        <f t="shared" si="8"/>
        <v>32</v>
      </c>
      <c r="I28" s="25">
        <f t="shared" si="8"/>
        <v>115</v>
      </c>
      <c r="J28" s="25">
        <f t="shared" si="8"/>
        <v>85</v>
      </c>
      <c r="K28" s="25">
        <f t="shared" si="8"/>
        <v>1194</v>
      </c>
      <c r="L28" s="25">
        <f t="shared" si="8"/>
        <v>32</v>
      </c>
      <c r="M28" s="25">
        <f t="shared" si="8"/>
        <v>315</v>
      </c>
      <c r="N28" s="25">
        <f t="shared" si="8"/>
        <v>7</v>
      </c>
      <c r="O28" s="25">
        <f t="shared" si="8"/>
        <v>42</v>
      </c>
      <c r="P28" s="26" t="s">
        <v>25</v>
      </c>
      <c r="Q28" s="26" t="s">
        <v>25</v>
      </c>
      <c r="R28" s="26">
        <f>SUM(R29:R32)</f>
        <v>7</v>
      </c>
      <c r="S28" s="26">
        <f>SUM(S29:S32)</f>
        <v>172</v>
      </c>
      <c r="T28" s="26">
        <f>SUM(T29:T32)</f>
        <v>2</v>
      </c>
      <c r="U28" s="26">
        <f>SUM(U29:U32)</f>
        <v>2</v>
      </c>
      <c r="V28" s="26" t="s">
        <v>25</v>
      </c>
      <c r="W28" s="26" t="s">
        <v>25</v>
      </c>
      <c r="X28" s="26" t="s">
        <v>25</v>
      </c>
      <c r="Y28" s="26" t="s">
        <v>25</v>
      </c>
      <c r="Z28" s="26" t="s">
        <v>25</v>
      </c>
      <c r="AA28" s="26" t="s">
        <v>25</v>
      </c>
      <c r="AB28" s="26" t="s">
        <v>25</v>
      </c>
      <c r="AC28" s="26" t="s">
        <v>25</v>
      </c>
      <c r="AD28" s="26" t="s">
        <v>25</v>
      </c>
      <c r="AE28" s="26" t="s">
        <v>25</v>
      </c>
    </row>
    <row r="29" spans="2:31" ht="10.5" customHeight="1">
      <c r="B29" s="28"/>
      <c r="C29" s="29" t="s">
        <v>43</v>
      </c>
      <c r="D29" s="28" t="s">
        <v>44</v>
      </c>
      <c r="F29" s="30">
        <v>3</v>
      </c>
      <c r="G29" s="31">
        <v>161</v>
      </c>
      <c r="H29" s="32" t="s">
        <v>25</v>
      </c>
      <c r="I29" s="32" t="s">
        <v>25</v>
      </c>
      <c r="J29" s="32" t="s">
        <v>25</v>
      </c>
      <c r="K29" s="32" t="s">
        <v>25</v>
      </c>
      <c r="L29" s="31">
        <v>1</v>
      </c>
      <c r="M29" s="31">
        <v>21</v>
      </c>
      <c r="N29" s="32" t="s">
        <v>25</v>
      </c>
      <c r="O29" s="32" t="s">
        <v>25</v>
      </c>
      <c r="P29" s="32" t="s">
        <v>25</v>
      </c>
      <c r="Q29" s="32" t="s">
        <v>25</v>
      </c>
      <c r="R29" s="32">
        <v>2</v>
      </c>
      <c r="S29" s="32">
        <v>140</v>
      </c>
      <c r="T29" s="32" t="s">
        <v>25</v>
      </c>
      <c r="U29" s="32" t="s">
        <v>25</v>
      </c>
      <c r="V29" s="32" t="s">
        <v>25</v>
      </c>
      <c r="W29" s="32" t="s">
        <v>25</v>
      </c>
      <c r="X29" s="32" t="s">
        <v>25</v>
      </c>
      <c r="Y29" s="32" t="s">
        <v>25</v>
      </c>
      <c r="Z29" s="32" t="s">
        <v>25</v>
      </c>
      <c r="AA29" s="32" t="s">
        <v>25</v>
      </c>
      <c r="AB29" s="35" t="s">
        <v>25</v>
      </c>
      <c r="AC29" s="35" t="s">
        <v>25</v>
      </c>
      <c r="AD29" s="32" t="s">
        <v>25</v>
      </c>
      <c r="AE29" s="32" t="s">
        <v>25</v>
      </c>
    </row>
    <row r="30" spans="2:31" ht="10.5" customHeight="1">
      <c r="B30" s="28"/>
      <c r="C30" s="29" t="s">
        <v>45</v>
      </c>
      <c r="D30" s="28" t="s">
        <v>46</v>
      </c>
      <c r="F30" s="36" t="s">
        <v>25</v>
      </c>
      <c r="G30" s="32" t="s">
        <v>25</v>
      </c>
      <c r="H30" s="32" t="s">
        <v>25</v>
      </c>
      <c r="I30" s="32" t="s">
        <v>25</v>
      </c>
      <c r="J30" s="32" t="s">
        <v>25</v>
      </c>
      <c r="K30" s="32" t="s">
        <v>25</v>
      </c>
      <c r="L30" s="32" t="s">
        <v>25</v>
      </c>
      <c r="M30" s="32" t="s">
        <v>25</v>
      </c>
      <c r="N30" s="32" t="s">
        <v>25</v>
      </c>
      <c r="O30" s="32" t="s">
        <v>25</v>
      </c>
      <c r="P30" s="32" t="s">
        <v>25</v>
      </c>
      <c r="Q30" s="32" t="s">
        <v>25</v>
      </c>
      <c r="R30" s="32" t="s">
        <v>25</v>
      </c>
      <c r="S30" s="32" t="s">
        <v>25</v>
      </c>
      <c r="T30" s="32" t="s">
        <v>25</v>
      </c>
      <c r="U30" s="32" t="s">
        <v>25</v>
      </c>
      <c r="V30" s="32" t="s">
        <v>25</v>
      </c>
      <c r="W30" s="32" t="s">
        <v>25</v>
      </c>
      <c r="X30" s="32" t="s">
        <v>25</v>
      </c>
      <c r="Y30" s="32" t="s">
        <v>25</v>
      </c>
      <c r="Z30" s="32" t="s">
        <v>25</v>
      </c>
      <c r="AA30" s="32" t="s">
        <v>25</v>
      </c>
      <c r="AB30" s="35" t="s">
        <v>25</v>
      </c>
      <c r="AC30" s="35" t="s">
        <v>25</v>
      </c>
      <c r="AD30" s="32" t="s">
        <v>25</v>
      </c>
      <c r="AE30" s="32" t="s">
        <v>25</v>
      </c>
    </row>
    <row r="31" spans="2:31" ht="10.5" customHeight="1">
      <c r="B31" s="28"/>
      <c r="C31" s="29" t="s">
        <v>47</v>
      </c>
      <c r="D31" s="28" t="s">
        <v>48</v>
      </c>
      <c r="F31" s="36" t="s">
        <v>25</v>
      </c>
      <c r="G31" s="32" t="s">
        <v>25</v>
      </c>
      <c r="H31" s="32" t="s">
        <v>25</v>
      </c>
      <c r="I31" s="32" t="s">
        <v>25</v>
      </c>
      <c r="J31" s="32" t="s">
        <v>25</v>
      </c>
      <c r="K31" s="32" t="s">
        <v>25</v>
      </c>
      <c r="L31" s="32" t="s">
        <v>25</v>
      </c>
      <c r="M31" s="32" t="s">
        <v>25</v>
      </c>
      <c r="N31" s="32" t="s">
        <v>25</v>
      </c>
      <c r="O31" s="32" t="s">
        <v>25</v>
      </c>
      <c r="P31" s="32" t="s">
        <v>25</v>
      </c>
      <c r="Q31" s="32" t="s">
        <v>25</v>
      </c>
      <c r="R31" s="32" t="s">
        <v>25</v>
      </c>
      <c r="S31" s="32" t="s">
        <v>25</v>
      </c>
      <c r="T31" s="32" t="s">
        <v>25</v>
      </c>
      <c r="U31" s="32" t="s">
        <v>25</v>
      </c>
      <c r="V31" s="32" t="s">
        <v>25</v>
      </c>
      <c r="W31" s="32" t="s">
        <v>25</v>
      </c>
      <c r="X31" s="32" t="s">
        <v>25</v>
      </c>
      <c r="Y31" s="32" t="s">
        <v>25</v>
      </c>
      <c r="Z31" s="32" t="s">
        <v>25</v>
      </c>
      <c r="AA31" s="32" t="s">
        <v>25</v>
      </c>
      <c r="AB31" s="35" t="s">
        <v>25</v>
      </c>
      <c r="AC31" s="35" t="s">
        <v>25</v>
      </c>
      <c r="AD31" s="32" t="s">
        <v>25</v>
      </c>
      <c r="AE31" s="32" t="s">
        <v>25</v>
      </c>
    </row>
    <row r="32" spans="2:31" ht="10.5" customHeight="1">
      <c r="B32" s="28"/>
      <c r="C32" s="29" t="s">
        <v>49</v>
      </c>
      <c r="D32" s="28" t="s">
        <v>50</v>
      </c>
      <c r="F32" s="30">
        <v>162</v>
      </c>
      <c r="G32" s="31">
        <v>1679</v>
      </c>
      <c r="H32" s="31">
        <v>32</v>
      </c>
      <c r="I32" s="31">
        <v>115</v>
      </c>
      <c r="J32" s="31">
        <v>85</v>
      </c>
      <c r="K32" s="31">
        <v>1194</v>
      </c>
      <c r="L32" s="31">
        <v>31</v>
      </c>
      <c r="M32" s="31">
        <v>294</v>
      </c>
      <c r="N32" s="31">
        <v>7</v>
      </c>
      <c r="O32" s="31">
        <v>42</v>
      </c>
      <c r="P32" s="32" t="s">
        <v>25</v>
      </c>
      <c r="Q32" s="32" t="s">
        <v>25</v>
      </c>
      <c r="R32" s="32">
        <v>5</v>
      </c>
      <c r="S32" s="32">
        <v>32</v>
      </c>
      <c r="T32" s="32">
        <v>2</v>
      </c>
      <c r="U32" s="32">
        <v>2</v>
      </c>
      <c r="V32" s="32" t="s">
        <v>25</v>
      </c>
      <c r="W32" s="32" t="s">
        <v>25</v>
      </c>
      <c r="X32" s="32" t="s">
        <v>25</v>
      </c>
      <c r="Y32" s="32" t="s">
        <v>25</v>
      </c>
      <c r="Z32" s="32" t="s">
        <v>25</v>
      </c>
      <c r="AA32" s="32" t="s">
        <v>25</v>
      </c>
      <c r="AB32" s="35" t="s">
        <v>25</v>
      </c>
      <c r="AC32" s="35" t="s">
        <v>25</v>
      </c>
      <c r="AD32" s="32" t="s">
        <v>25</v>
      </c>
      <c r="AE32" s="32" t="s">
        <v>25</v>
      </c>
    </row>
    <row r="33" spans="2:31" ht="7.5" customHeight="1">
      <c r="B33" s="28"/>
      <c r="C33" s="28"/>
      <c r="D33" s="28"/>
      <c r="F33" s="30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2:31" ht="10.5" customHeight="1">
      <c r="B34" s="27" t="s">
        <v>51</v>
      </c>
      <c r="C34" s="27"/>
      <c r="D34" s="20" t="s">
        <v>52</v>
      </c>
      <c r="E34" s="21"/>
      <c r="F34" s="22">
        <f aca="true" t="shared" si="9" ref="F34:O34">SUM(F35:F37)</f>
        <v>13405</v>
      </c>
      <c r="G34" s="25">
        <f t="shared" si="9"/>
        <v>92069</v>
      </c>
      <c r="H34" s="25">
        <f t="shared" si="9"/>
        <v>7455</v>
      </c>
      <c r="I34" s="25">
        <f t="shared" si="9"/>
        <v>21429</v>
      </c>
      <c r="J34" s="25">
        <f t="shared" si="9"/>
        <v>3403</v>
      </c>
      <c r="K34" s="25">
        <f t="shared" si="9"/>
        <v>51461</v>
      </c>
      <c r="L34" s="25">
        <f t="shared" si="9"/>
        <v>2463</v>
      </c>
      <c r="M34" s="25">
        <f t="shared" si="9"/>
        <v>18259</v>
      </c>
      <c r="N34" s="25">
        <f t="shared" si="9"/>
        <v>52</v>
      </c>
      <c r="O34" s="25">
        <f t="shared" si="9"/>
        <v>493</v>
      </c>
      <c r="P34" s="26" t="s">
        <v>25</v>
      </c>
      <c r="Q34" s="26" t="s">
        <v>25</v>
      </c>
      <c r="R34" s="26">
        <f>SUM(R35:R37)</f>
        <v>30</v>
      </c>
      <c r="S34" s="26">
        <f>SUM(S35:S37)</f>
        <v>423</v>
      </c>
      <c r="T34" s="26">
        <f>SUM(T35:T37)</f>
        <v>2</v>
      </c>
      <c r="U34" s="26">
        <f>SUM(U35:U37)</f>
        <v>4</v>
      </c>
      <c r="V34" s="26" t="s">
        <v>25</v>
      </c>
      <c r="W34" s="26" t="s">
        <v>25</v>
      </c>
      <c r="X34" s="26" t="s">
        <v>25</v>
      </c>
      <c r="Y34" s="26" t="s">
        <v>25</v>
      </c>
      <c r="Z34" s="26" t="s">
        <v>25</v>
      </c>
      <c r="AA34" s="26" t="s">
        <v>25</v>
      </c>
      <c r="AB34" s="26" t="s">
        <v>25</v>
      </c>
      <c r="AC34" s="26" t="s">
        <v>25</v>
      </c>
      <c r="AD34" s="26" t="s">
        <v>25</v>
      </c>
      <c r="AE34" s="26" t="s">
        <v>25</v>
      </c>
    </row>
    <row r="35" spans="2:31" ht="10.5" customHeight="1">
      <c r="B35" s="28"/>
      <c r="C35" s="29" t="s">
        <v>53</v>
      </c>
      <c r="D35" s="28" t="s">
        <v>54</v>
      </c>
      <c r="F35" s="30">
        <v>5608</v>
      </c>
      <c r="G35" s="31">
        <v>52760</v>
      </c>
      <c r="H35" s="31">
        <v>2265</v>
      </c>
      <c r="I35" s="31">
        <v>8379</v>
      </c>
      <c r="J35" s="31">
        <v>2137</v>
      </c>
      <c r="K35" s="31">
        <v>34172</v>
      </c>
      <c r="L35" s="31">
        <v>1162</v>
      </c>
      <c r="M35" s="31">
        <v>9595</v>
      </c>
      <c r="N35" s="31">
        <v>26</v>
      </c>
      <c r="O35" s="31">
        <v>263</v>
      </c>
      <c r="P35" s="32" t="s">
        <v>25</v>
      </c>
      <c r="Q35" s="32" t="s">
        <v>25</v>
      </c>
      <c r="R35" s="32">
        <v>17</v>
      </c>
      <c r="S35" s="32">
        <v>348</v>
      </c>
      <c r="T35" s="32">
        <v>1</v>
      </c>
      <c r="U35" s="32">
        <v>3</v>
      </c>
      <c r="V35" s="32" t="s">
        <v>25</v>
      </c>
      <c r="W35" s="32" t="s">
        <v>25</v>
      </c>
      <c r="X35" s="32" t="s">
        <v>25</v>
      </c>
      <c r="Y35" s="32" t="s">
        <v>25</v>
      </c>
      <c r="Z35" s="32" t="s">
        <v>25</v>
      </c>
      <c r="AA35" s="32" t="s">
        <v>25</v>
      </c>
      <c r="AB35" s="35" t="s">
        <v>25</v>
      </c>
      <c r="AC35" s="35" t="s">
        <v>25</v>
      </c>
      <c r="AD35" s="32" t="s">
        <v>25</v>
      </c>
      <c r="AE35" s="32" t="s">
        <v>25</v>
      </c>
    </row>
    <row r="36" spans="2:31" ht="10.5" customHeight="1">
      <c r="B36" s="28"/>
      <c r="C36" s="29" t="s">
        <v>55</v>
      </c>
      <c r="D36" s="28" t="s">
        <v>56</v>
      </c>
      <c r="F36" s="30">
        <v>5233</v>
      </c>
      <c r="G36" s="31">
        <v>21420</v>
      </c>
      <c r="H36" s="31">
        <v>3991</v>
      </c>
      <c r="I36" s="31">
        <v>9664</v>
      </c>
      <c r="J36" s="31">
        <v>546</v>
      </c>
      <c r="K36" s="31">
        <v>6818</v>
      </c>
      <c r="L36" s="31">
        <v>675</v>
      </c>
      <c r="M36" s="31">
        <v>4702</v>
      </c>
      <c r="N36" s="31">
        <v>13</v>
      </c>
      <c r="O36" s="31">
        <v>172</v>
      </c>
      <c r="P36" s="32" t="s">
        <v>25</v>
      </c>
      <c r="Q36" s="32" t="s">
        <v>25</v>
      </c>
      <c r="R36" s="32">
        <v>8</v>
      </c>
      <c r="S36" s="32">
        <v>64</v>
      </c>
      <c r="T36" s="32" t="s">
        <v>25</v>
      </c>
      <c r="U36" s="32" t="s">
        <v>25</v>
      </c>
      <c r="V36" s="32" t="s">
        <v>25</v>
      </c>
      <c r="W36" s="32" t="s">
        <v>25</v>
      </c>
      <c r="X36" s="32" t="s">
        <v>25</v>
      </c>
      <c r="Y36" s="32" t="s">
        <v>25</v>
      </c>
      <c r="Z36" s="32" t="s">
        <v>25</v>
      </c>
      <c r="AA36" s="32" t="s">
        <v>25</v>
      </c>
      <c r="AB36" s="35" t="s">
        <v>25</v>
      </c>
      <c r="AC36" s="35" t="s">
        <v>25</v>
      </c>
      <c r="AD36" s="32" t="s">
        <v>25</v>
      </c>
      <c r="AE36" s="32" t="s">
        <v>25</v>
      </c>
    </row>
    <row r="37" spans="2:31" ht="10.5" customHeight="1">
      <c r="B37" s="28"/>
      <c r="C37" s="29" t="s">
        <v>57</v>
      </c>
      <c r="D37" s="28" t="s">
        <v>58</v>
      </c>
      <c r="F37" s="30">
        <v>2564</v>
      </c>
      <c r="G37" s="31">
        <v>17889</v>
      </c>
      <c r="H37" s="31">
        <v>1199</v>
      </c>
      <c r="I37" s="31">
        <v>3386</v>
      </c>
      <c r="J37" s="31">
        <v>720</v>
      </c>
      <c r="K37" s="31">
        <v>10471</v>
      </c>
      <c r="L37" s="31">
        <v>626</v>
      </c>
      <c r="M37" s="31">
        <v>3962</v>
      </c>
      <c r="N37" s="31">
        <v>13</v>
      </c>
      <c r="O37" s="31">
        <v>58</v>
      </c>
      <c r="P37" s="32" t="s">
        <v>25</v>
      </c>
      <c r="Q37" s="32" t="s">
        <v>25</v>
      </c>
      <c r="R37" s="32">
        <v>5</v>
      </c>
      <c r="S37" s="32">
        <v>11</v>
      </c>
      <c r="T37" s="32">
        <v>1</v>
      </c>
      <c r="U37" s="32">
        <v>1</v>
      </c>
      <c r="V37" s="32" t="s">
        <v>25</v>
      </c>
      <c r="W37" s="32" t="s">
        <v>25</v>
      </c>
      <c r="X37" s="32" t="s">
        <v>25</v>
      </c>
      <c r="Y37" s="32" t="s">
        <v>25</v>
      </c>
      <c r="Z37" s="32" t="s">
        <v>25</v>
      </c>
      <c r="AA37" s="32" t="s">
        <v>25</v>
      </c>
      <c r="AB37" s="35" t="s">
        <v>25</v>
      </c>
      <c r="AC37" s="35" t="s">
        <v>25</v>
      </c>
      <c r="AD37" s="32" t="s">
        <v>25</v>
      </c>
      <c r="AE37" s="32" t="s">
        <v>25</v>
      </c>
    </row>
    <row r="38" spans="2:31" ht="7.5" customHeight="1">
      <c r="B38" s="28"/>
      <c r="C38" s="28"/>
      <c r="D38" s="28"/>
      <c r="F38" s="30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2:31" ht="10.5" customHeight="1">
      <c r="B39" s="27" t="s">
        <v>59</v>
      </c>
      <c r="C39" s="27"/>
      <c r="D39" s="20" t="s">
        <v>60</v>
      </c>
      <c r="E39" s="21"/>
      <c r="F39" s="22">
        <f aca="true" t="shared" si="10" ref="F39:O39">SUM(F40:F62)</f>
        <v>25438</v>
      </c>
      <c r="G39" s="25">
        <f t="shared" si="10"/>
        <v>294009</v>
      </c>
      <c r="H39" s="25">
        <f t="shared" si="10"/>
        <v>15325</v>
      </c>
      <c r="I39" s="25">
        <f t="shared" si="10"/>
        <v>47689</v>
      </c>
      <c r="J39" s="25">
        <f t="shared" si="10"/>
        <v>5838</v>
      </c>
      <c r="K39" s="25">
        <f t="shared" si="10"/>
        <v>208626</v>
      </c>
      <c r="L39" s="25">
        <f t="shared" si="10"/>
        <v>3774</v>
      </c>
      <c r="M39" s="25">
        <f t="shared" si="10"/>
        <v>32385</v>
      </c>
      <c r="N39" s="25">
        <f t="shared" si="10"/>
        <v>318</v>
      </c>
      <c r="O39" s="25">
        <f t="shared" si="10"/>
        <v>2332</v>
      </c>
      <c r="P39" s="26" t="s">
        <v>25</v>
      </c>
      <c r="Q39" s="26" t="s">
        <v>25</v>
      </c>
      <c r="R39" s="26">
        <f>SUM(R40:R62)</f>
        <v>174</v>
      </c>
      <c r="S39" s="26">
        <f>SUM(S40:S62)</f>
        <v>2884</v>
      </c>
      <c r="T39" s="26">
        <f>SUM(T40:T62)</f>
        <v>7</v>
      </c>
      <c r="U39" s="26">
        <f>SUM(U40:U62)</f>
        <v>85</v>
      </c>
      <c r="V39" s="26" t="s">
        <v>25</v>
      </c>
      <c r="W39" s="26" t="s">
        <v>25</v>
      </c>
      <c r="X39" s="26">
        <f>SUM(X40:X62)</f>
        <v>2</v>
      </c>
      <c r="Y39" s="26">
        <f>SUM(Y40:Y62)</f>
        <v>8</v>
      </c>
      <c r="Z39" s="26" t="s">
        <v>25</v>
      </c>
      <c r="AA39" s="26" t="s">
        <v>25</v>
      </c>
      <c r="AB39" s="26">
        <f>SUM(AB40:AB62)</f>
        <v>2</v>
      </c>
      <c r="AC39" s="26">
        <f>SUM(AC40:AC62)</f>
        <v>8</v>
      </c>
      <c r="AD39" s="26" t="s">
        <v>25</v>
      </c>
      <c r="AE39" s="26" t="s">
        <v>25</v>
      </c>
    </row>
    <row r="40" spans="2:31" ht="10.5" customHeight="1">
      <c r="B40" s="28"/>
      <c r="C40" s="28">
        <v>12</v>
      </c>
      <c r="D40" s="28" t="s">
        <v>61</v>
      </c>
      <c r="F40" s="30">
        <v>1281</v>
      </c>
      <c r="G40" s="31">
        <v>17930</v>
      </c>
      <c r="H40" s="31">
        <v>603</v>
      </c>
      <c r="I40" s="31">
        <v>2265</v>
      </c>
      <c r="J40" s="31">
        <v>386</v>
      </c>
      <c r="K40" s="31">
        <v>11955</v>
      </c>
      <c r="L40" s="31">
        <v>204</v>
      </c>
      <c r="M40" s="31">
        <v>2337</v>
      </c>
      <c r="N40" s="31">
        <v>43</v>
      </c>
      <c r="O40" s="31">
        <v>344</v>
      </c>
      <c r="P40" s="35" t="s">
        <v>25</v>
      </c>
      <c r="Q40" s="35" t="s">
        <v>25</v>
      </c>
      <c r="R40" s="32">
        <v>40</v>
      </c>
      <c r="S40" s="32">
        <v>969</v>
      </c>
      <c r="T40" s="32">
        <v>4</v>
      </c>
      <c r="U40" s="32">
        <v>55</v>
      </c>
      <c r="V40" s="35" t="s">
        <v>25</v>
      </c>
      <c r="W40" s="35" t="s">
        <v>25</v>
      </c>
      <c r="X40" s="32">
        <v>1</v>
      </c>
      <c r="Y40" s="32">
        <v>5</v>
      </c>
      <c r="Z40" s="35" t="s">
        <v>25</v>
      </c>
      <c r="AA40" s="35" t="s">
        <v>25</v>
      </c>
      <c r="AB40" s="32">
        <v>1</v>
      </c>
      <c r="AC40" s="32">
        <v>5</v>
      </c>
      <c r="AD40" s="35" t="s">
        <v>25</v>
      </c>
      <c r="AE40" s="35" t="s">
        <v>25</v>
      </c>
    </row>
    <row r="41" spans="2:31" ht="10.5" customHeight="1">
      <c r="B41" s="28"/>
      <c r="C41" s="28">
        <v>13</v>
      </c>
      <c r="D41" s="28" t="s">
        <v>62</v>
      </c>
      <c r="F41" s="30">
        <v>180</v>
      </c>
      <c r="G41" s="31">
        <v>2335</v>
      </c>
      <c r="H41" s="31">
        <v>56</v>
      </c>
      <c r="I41" s="31">
        <v>224</v>
      </c>
      <c r="J41" s="31">
        <v>70</v>
      </c>
      <c r="K41" s="31">
        <v>1438</v>
      </c>
      <c r="L41" s="31">
        <v>24</v>
      </c>
      <c r="M41" s="31">
        <v>247</v>
      </c>
      <c r="N41" s="31">
        <v>13</v>
      </c>
      <c r="O41" s="31">
        <v>173</v>
      </c>
      <c r="P41" s="35" t="s">
        <v>25</v>
      </c>
      <c r="Q41" s="35" t="s">
        <v>25</v>
      </c>
      <c r="R41" s="32">
        <v>17</v>
      </c>
      <c r="S41" s="32">
        <v>253</v>
      </c>
      <c r="T41" s="32" t="s">
        <v>25</v>
      </c>
      <c r="U41" s="32" t="s">
        <v>25</v>
      </c>
      <c r="V41" s="35" t="s">
        <v>25</v>
      </c>
      <c r="W41" s="35" t="s">
        <v>25</v>
      </c>
      <c r="X41" s="32" t="s">
        <v>25</v>
      </c>
      <c r="Y41" s="32" t="s">
        <v>25</v>
      </c>
      <c r="Z41" s="35" t="s">
        <v>25</v>
      </c>
      <c r="AA41" s="35" t="s">
        <v>25</v>
      </c>
      <c r="AB41" s="32" t="s">
        <v>25</v>
      </c>
      <c r="AC41" s="32" t="s">
        <v>25</v>
      </c>
      <c r="AD41" s="35" t="s">
        <v>25</v>
      </c>
      <c r="AE41" s="35" t="s">
        <v>25</v>
      </c>
    </row>
    <row r="42" spans="2:31" ht="10.5" customHeight="1">
      <c r="B42" s="28"/>
      <c r="C42" s="28">
        <v>14</v>
      </c>
      <c r="D42" s="37" t="s">
        <v>63</v>
      </c>
      <c r="F42" s="30">
        <v>2024</v>
      </c>
      <c r="G42" s="31">
        <v>15665</v>
      </c>
      <c r="H42" s="31">
        <v>1450</v>
      </c>
      <c r="I42" s="31">
        <v>3555</v>
      </c>
      <c r="J42" s="31">
        <v>294</v>
      </c>
      <c r="K42" s="31">
        <v>10616</v>
      </c>
      <c r="L42" s="31">
        <v>193</v>
      </c>
      <c r="M42" s="31">
        <v>1096</v>
      </c>
      <c r="N42" s="31">
        <v>81</v>
      </c>
      <c r="O42" s="31">
        <v>364</v>
      </c>
      <c r="P42" s="35" t="s">
        <v>25</v>
      </c>
      <c r="Q42" s="35" t="s">
        <v>25</v>
      </c>
      <c r="R42" s="32">
        <v>5</v>
      </c>
      <c r="S42" s="32">
        <v>27</v>
      </c>
      <c r="T42" s="32">
        <v>1</v>
      </c>
      <c r="U42" s="32">
        <v>7</v>
      </c>
      <c r="V42" s="35" t="s">
        <v>25</v>
      </c>
      <c r="W42" s="35" t="s">
        <v>25</v>
      </c>
      <c r="X42" s="32" t="s">
        <v>25</v>
      </c>
      <c r="Y42" s="32" t="s">
        <v>25</v>
      </c>
      <c r="Z42" s="35" t="s">
        <v>25</v>
      </c>
      <c r="AA42" s="35" t="s">
        <v>25</v>
      </c>
      <c r="AB42" s="32" t="s">
        <v>25</v>
      </c>
      <c r="AC42" s="32" t="s">
        <v>25</v>
      </c>
      <c r="AD42" s="35" t="s">
        <v>25</v>
      </c>
      <c r="AE42" s="35" t="s">
        <v>25</v>
      </c>
    </row>
    <row r="43" spans="2:31" ht="10.5" customHeight="1">
      <c r="B43" s="28"/>
      <c r="C43" s="28">
        <v>15</v>
      </c>
      <c r="D43" s="28" t="s">
        <v>64</v>
      </c>
      <c r="F43" s="30">
        <v>5131</v>
      </c>
      <c r="G43" s="31">
        <v>30604</v>
      </c>
      <c r="H43" s="31">
        <v>3918</v>
      </c>
      <c r="I43" s="31">
        <v>12882</v>
      </c>
      <c r="J43" s="31">
        <v>720</v>
      </c>
      <c r="K43" s="31">
        <v>13701</v>
      </c>
      <c r="L43" s="31">
        <v>433</v>
      </c>
      <c r="M43" s="31">
        <v>3467</v>
      </c>
      <c r="N43" s="31">
        <v>25</v>
      </c>
      <c r="O43" s="31">
        <v>154</v>
      </c>
      <c r="P43" s="35" t="s">
        <v>25</v>
      </c>
      <c r="Q43" s="35" t="s">
        <v>25</v>
      </c>
      <c r="R43" s="32">
        <v>35</v>
      </c>
      <c r="S43" s="32">
        <v>400</v>
      </c>
      <c r="T43" s="32" t="s">
        <v>25</v>
      </c>
      <c r="U43" s="32" t="s">
        <v>25</v>
      </c>
      <c r="V43" s="35" t="s">
        <v>25</v>
      </c>
      <c r="W43" s="35" t="s">
        <v>25</v>
      </c>
      <c r="X43" s="32" t="s">
        <v>25</v>
      </c>
      <c r="Y43" s="32" t="s">
        <v>25</v>
      </c>
      <c r="Z43" s="35" t="s">
        <v>25</v>
      </c>
      <c r="AA43" s="35" t="s">
        <v>25</v>
      </c>
      <c r="AB43" s="32" t="s">
        <v>25</v>
      </c>
      <c r="AC43" s="32" t="s">
        <v>25</v>
      </c>
      <c r="AD43" s="35" t="s">
        <v>25</v>
      </c>
      <c r="AE43" s="35" t="s">
        <v>25</v>
      </c>
    </row>
    <row r="44" spans="2:31" ht="10.5" customHeight="1">
      <c r="B44" s="28"/>
      <c r="C44" s="28">
        <v>16</v>
      </c>
      <c r="D44" s="28" t="s">
        <v>65</v>
      </c>
      <c r="F44" s="30">
        <v>1168</v>
      </c>
      <c r="G44" s="31">
        <v>8184</v>
      </c>
      <c r="H44" s="31">
        <v>698</v>
      </c>
      <c r="I44" s="31">
        <v>2153</v>
      </c>
      <c r="J44" s="31">
        <v>254</v>
      </c>
      <c r="K44" s="31">
        <v>4234</v>
      </c>
      <c r="L44" s="31">
        <v>174</v>
      </c>
      <c r="M44" s="31">
        <v>1327</v>
      </c>
      <c r="N44" s="31">
        <v>15</v>
      </c>
      <c r="O44" s="31">
        <v>130</v>
      </c>
      <c r="P44" s="35" t="s">
        <v>25</v>
      </c>
      <c r="Q44" s="35" t="s">
        <v>25</v>
      </c>
      <c r="R44" s="32">
        <v>26</v>
      </c>
      <c r="S44" s="32">
        <v>334</v>
      </c>
      <c r="T44" s="32">
        <v>1</v>
      </c>
      <c r="U44" s="32">
        <v>6</v>
      </c>
      <c r="V44" s="35" t="s">
        <v>25</v>
      </c>
      <c r="W44" s="35" t="s">
        <v>25</v>
      </c>
      <c r="X44" s="32" t="s">
        <v>25</v>
      </c>
      <c r="Y44" s="32" t="s">
        <v>25</v>
      </c>
      <c r="Z44" s="35" t="s">
        <v>25</v>
      </c>
      <c r="AA44" s="35" t="s">
        <v>25</v>
      </c>
      <c r="AB44" s="32" t="s">
        <v>25</v>
      </c>
      <c r="AC44" s="32" t="s">
        <v>25</v>
      </c>
      <c r="AD44" s="35" t="s">
        <v>25</v>
      </c>
      <c r="AE44" s="35" t="s">
        <v>25</v>
      </c>
    </row>
    <row r="45" spans="2:31" ht="10.5" customHeight="1">
      <c r="B45" s="28"/>
      <c r="C45" s="28">
        <v>17</v>
      </c>
      <c r="D45" s="28" t="s">
        <v>66</v>
      </c>
      <c r="F45" s="30">
        <v>1422</v>
      </c>
      <c r="G45" s="31">
        <v>11713</v>
      </c>
      <c r="H45" s="31">
        <v>1023</v>
      </c>
      <c r="I45" s="31">
        <v>2655</v>
      </c>
      <c r="J45" s="31">
        <v>207</v>
      </c>
      <c r="K45" s="31">
        <v>7403</v>
      </c>
      <c r="L45" s="31">
        <v>173</v>
      </c>
      <c r="M45" s="31">
        <v>1487</v>
      </c>
      <c r="N45" s="31">
        <v>13</v>
      </c>
      <c r="O45" s="31">
        <v>112</v>
      </c>
      <c r="P45" s="35" t="s">
        <v>25</v>
      </c>
      <c r="Q45" s="35" t="s">
        <v>25</v>
      </c>
      <c r="R45" s="32">
        <v>5</v>
      </c>
      <c r="S45" s="32">
        <v>53</v>
      </c>
      <c r="T45" s="32" t="s">
        <v>25</v>
      </c>
      <c r="U45" s="32" t="s">
        <v>25</v>
      </c>
      <c r="V45" s="35" t="s">
        <v>25</v>
      </c>
      <c r="W45" s="35" t="s">
        <v>25</v>
      </c>
      <c r="X45" s="32">
        <v>1</v>
      </c>
      <c r="Y45" s="32">
        <v>3</v>
      </c>
      <c r="Z45" s="35" t="s">
        <v>25</v>
      </c>
      <c r="AA45" s="35" t="s">
        <v>25</v>
      </c>
      <c r="AB45" s="32">
        <v>1</v>
      </c>
      <c r="AC45" s="32">
        <v>3</v>
      </c>
      <c r="AD45" s="35" t="s">
        <v>25</v>
      </c>
      <c r="AE45" s="35" t="s">
        <v>25</v>
      </c>
    </row>
    <row r="46" spans="2:31" ht="10.5" customHeight="1">
      <c r="B46" s="28"/>
      <c r="C46" s="28">
        <v>18</v>
      </c>
      <c r="D46" s="28" t="s">
        <v>67</v>
      </c>
      <c r="F46" s="30">
        <v>624</v>
      </c>
      <c r="G46" s="31">
        <v>10514</v>
      </c>
      <c r="H46" s="31">
        <v>291</v>
      </c>
      <c r="I46" s="31">
        <v>1046</v>
      </c>
      <c r="J46" s="31">
        <v>235</v>
      </c>
      <c r="K46" s="31">
        <v>8581</v>
      </c>
      <c r="L46" s="31">
        <v>90</v>
      </c>
      <c r="M46" s="31">
        <v>817</v>
      </c>
      <c r="N46" s="31">
        <v>5</v>
      </c>
      <c r="O46" s="31">
        <v>46</v>
      </c>
      <c r="P46" s="35" t="s">
        <v>25</v>
      </c>
      <c r="Q46" s="35" t="s">
        <v>25</v>
      </c>
      <c r="R46" s="32">
        <v>3</v>
      </c>
      <c r="S46" s="32">
        <v>24</v>
      </c>
      <c r="T46" s="32" t="s">
        <v>25</v>
      </c>
      <c r="U46" s="32" t="s">
        <v>25</v>
      </c>
      <c r="V46" s="35" t="s">
        <v>25</v>
      </c>
      <c r="W46" s="35" t="s">
        <v>25</v>
      </c>
      <c r="X46" s="32" t="s">
        <v>25</v>
      </c>
      <c r="Y46" s="32" t="s">
        <v>25</v>
      </c>
      <c r="Z46" s="35" t="s">
        <v>25</v>
      </c>
      <c r="AA46" s="35" t="s">
        <v>25</v>
      </c>
      <c r="AB46" s="32" t="s">
        <v>25</v>
      </c>
      <c r="AC46" s="32" t="s">
        <v>25</v>
      </c>
      <c r="AD46" s="35" t="s">
        <v>25</v>
      </c>
      <c r="AE46" s="35" t="s">
        <v>25</v>
      </c>
    </row>
    <row r="47" spans="2:31" ht="10.5" customHeight="1">
      <c r="B47" s="28"/>
      <c r="C47" s="28">
        <v>19</v>
      </c>
      <c r="D47" s="28" t="s">
        <v>68</v>
      </c>
      <c r="F47" s="30">
        <v>982</v>
      </c>
      <c r="G47" s="31">
        <v>9188</v>
      </c>
      <c r="H47" s="31">
        <v>539</v>
      </c>
      <c r="I47" s="31">
        <v>1683</v>
      </c>
      <c r="J47" s="31">
        <v>250</v>
      </c>
      <c r="K47" s="31">
        <v>6111</v>
      </c>
      <c r="L47" s="31">
        <v>171</v>
      </c>
      <c r="M47" s="31">
        <v>1151</v>
      </c>
      <c r="N47" s="31">
        <v>18</v>
      </c>
      <c r="O47" s="31">
        <v>177</v>
      </c>
      <c r="P47" s="35" t="s">
        <v>25</v>
      </c>
      <c r="Q47" s="35" t="s">
        <v>25</v>
      </c>
      <c r="R47" s="32">
        <v>4</v>
      </c>
      <c r="S47" s="32">
        <v>66</v>
      </c>
      <c r="T47" s="32" t="s">
        <v>25</v>
      </c>
      <c r="U47" s="32" t="s">
        <v>25</v>
      </c>
      <c r="V47" s="35" t="s">
        <v>25</v>
      </c>
      <c r="W47" s="35" t="s">
        <v>25</v>
      </c>
      <c r="X47" s="32" t="s">
        <v>25</v>
      </c>
      <c r="Y47" s="32" t="s">
        <v>25</v>
      </c>
      <c r="Z47" s="35" t="s">
        <v>25</v>
      </c>
      <c r="AA47" s="35" t="s">
        <v>25</v>
      </c>
      <c r="AB47" s="32" t="s">
        <v>25</v>
      </c>
      <c r="AC47" s="32" t="s">
        <v>25</v>
      </c>
      <c r="AD47" s="35" t="s">
        <v>25</v>
      </c>
      <c r="AE47" s="35" t="s">
        <v>25</v>
      </c>
    </row>
    <row r="48" spans="2:31" ht="10.5" customHeight="1">
      <c r="B48" s="28"/>
      <c r="C48" s="28">
        <v>20</v>
      </c>
      <c r="D48" s="28" t="s">
        <v>69</v>
      </c>
      <c r="F48" s="30">
        <v>146</v>
      </c>
      <c r="G48" s="31">
        <v>5365</v>
      </c>
      <c r="H48" s="31">
        <v>20</v>
      </c>
      <c r="I48" s="31">
        <v>62</v>
      </c>
      <c r="J48" s="31">
        <v>106</v>
      </c>
      <c r="K48" s="31">
        <v>5112</v>
      </c>
      <c r="L48" s="31">
        <v>15</v>
      </c>
      <c r="M48" s="31">
        <v>137</v>
      </c>
      <c r="N48" s="31">
        <v>4</v>
      </c>
      <c r="O48" s="31">
        <v>47</v>
      </c>
      <c r="P48" s="35" t="s">
        <v>25</v>
      </c>
      <c r="Q48" s="35" t="s">
        <v>25</v>
      </c>
      <c r="R48" s="32">
        <v>1</v>
      </c>
      <c r="S48" s="32">
        <v>7</v>
      </c>
      <c r="T48" s="32" t="s">
        <v>25</v>
      </c>
      <c r="U48" s="32" t="s">
        <v>25</v>
      </c>
      <c r="V48" s="35" t="s">
        <v>25</v>
      </c>
      <c r="W48" s="35" t="s">
        <v>25</v>
      </c>
      <c r="X48" s="32" t="s">
        <v>25</v>
      </c>
      <c r="Y48" s="32" t="s">
        <v>25</v>
      </c>
      <c r="Z48" s="35" t="s">
        <v>25</v>
      </c>
      <c r="AA48" s="35" t="s">
        <v>25</v>
      </c>
      <c r="AB48" s="32" t="s">
        <v>25</v>
      </c>
      <c r="AC48" s="32" t="s">
        <v>25</v>
      </c>
      <c r="AD48" s="35" t="s">
        <v>25</v>
      </c>
      <c r="AE48" s="35" t="s">
        <v>25</v>
      </c>
    </row>
    <row r="49" spans="2:31" ht="10.5" customHeight="1">
      <c r="B49" s="28"/>
      <c r="C49" s="28">
        <v>21</v>
      </c>
      <c r="D49" s="28" t="s">
        <v>70</v>
      </c>
      <c r="F49" s="30">
        <v>17</v>
      </c>
      <c r="G49" s="31">
        <v>136</v>
      </c>
      <c r="H49" s="31">
        <v>2</v>
      </c>
      <c r="I49" s="31">
        <v>9</v>
      </c>
      <c r="J49" s="31">
        <v>15</v>
      </c>
      <c r="K49" s="31">
        <v>127</v>
      </c>
      <c r="L49" s="32" t="s">
        <v>25</v>
      </c>
      <c r="M49" s="32" t="s">
        <v>25</v>
      </c>
      <c r="N49" s="32" t="s">
        <v>25</v>
      </c>
      <c r="O49" s="32" t="s">
        <v>25</v>
      </c>
      <c r="P49" s="35" t="s">
        <v>25</v>
      </c>
      <c r="Q49" s="35" t="s">
        <v>25</v>
      </c>
      <c r="R49" s="32" t="s">
        <v>25</v>
      </c>
      <c r="S49" s="32" t="s">
        <v>25</v>
      </c>
      <c r="T49" s="32" t="s">
        <v>25</v>
      </c>
      <c r="U49" s="32" t="s">
        <v>25</v>
      </c>
      <c r="V49" s="35" t="s">
        <v>25</v>
      </c>
      <c r="W49" s="35" t="s">
        <v>25</v>
      </c>
      <c r="X49" s="32" t="s">
        <v>25</v>
      </c>
      <c r="Y49" s="32" t="s">
        <v>25</v>
      </c>
      <c r="Z49" s="35" t="s">
        <v>25</v>
      </c>
      <c r="AA49" s="35" t="s">
        <v>25</v>
      </c>
      <c r="AB49" s="32" t="s">
        <v>25</v>
      </c>
      <c r="AC49" s="32" t="s">
        <v>25</v>
      </c>
      <c r="AD49" s="35" t="s">
        <v>25</v>
      </c>
      <c r="AE49" s="35" t="s">
        <v>25</v>
      </c>
    </row>
    <row r="50" spans="2:31" ht="10.5" customHeight="1">
      <c r="B50" s="28"/>
      <c r="C50" s="28">
        <v>22</v>
      </c>
      <c r="D50" s="37" t="s">
        <v>71</v>
      </c>
      <c r="F50" s="30">
        <v>940</v>
      </c>
      <c r="G50" s="31">
        <v>13971</v>
      </c>
      <c r="H50" s="31">
        <v>489</v>
      </c>
      <c r="I50" s="31">
        <v>1868</v>
      </c>
      <c r="J50" s="31">
        <v>271</v>
      </c>
      <c r="K50" s="31">
        <v>10368</v>
      </c>
      <c r="L50" s="31">
        <v>175</v>
      </c>
      <c r="M50" s="31">
        <v>1715</v>
      </c>
      <c r="N50" s="31">
        <v>4</v>
      </c>
      <c r="O50" s="31">
        <v>14</v>
      </c>
      <c r="P50" s="35" t="s">
        <v>25</v>
      </c>
      <c r="Q50" s="35" t="s">
        <v>25</v>
      </c>
      <c r="R50" s="32">
        <v>1</v>
      </c>
      <c r="S50" s="32">
        <v>6</v>
      </c>
      <c r="T50" s="32" t="s">
        <v>25</v>
      </c>
      <c r="U50" s="32" t="s">
        <v>25</v>
      </c>
      <c r="V50" s="35" t="s">
        <v>25</v>
      </c>
      <c r="W50" s="35" t="s">
        <v>25</v>
      </c>
      <c r="X50" s="32" t="s">
        <v>25</v>
      </c>
      <c r="Y50" s="32" t="s">
        <v>25</v>
      </c>
      <c r="Z50" s="35" t="s">
        <v>25</v>
      </c>
      <c r="AA50" s="35" t="s">
        <v>25</v>
      </c>
      <c r="AB50" s="32" t="s">
        <v>25</v>
      </c>
      <c r="AC50" s="32" t="s">
        <v>25</v>
      </c>
      <c r="AD50" s="35" t="s">
        <v>25</v>
      </c>
      <c r="AE50" s="35" t="s">
        <v>25</v>
      </c>
    </row>
    <row r="51" spans="2:31" ht="10.5" customHeight="1">
      <c r="B51" s="28"/>
      <c r="C51" s="28">
        <v>23</v>
      </c>
      <c r="D51" s="28" t="s">
        <v>72</v>
      </c>
      <c r="F51" s="30">
        <v>259</v>
      </c>
      <c r="G51" s="31">
        <v>3053</v>
      </c>
      <c r="H51" s="31">
        <v>167</v>
      </c>
      <c r="I51" s="31">
        <v>649</v>
      </c>
      <c r="J51" s="31">
        <v>55</v>
      </c>
      <c r="K51" s="31">
        <v>2011</v>
      </c>
      <c r="L51" s="31">
        <v>34</v>
      </c>
      <c r="M51" s="31">
        <v>355</v>
      </c>
      <c r="N51" s="31">
        <v>3</v>
      </c>
      <c r="O51" s="31">
        <v>38</v>
      </c>
      <c r="P51" s="35" t="s">
        <v>25</v>
      </c>
      <c r="Q51" s="35" t="s">
        <v>25</v>
      </c>
      <c r="R51" s="32" t="s">
        <v>25</v>
      </c>
      <c r="S51" s="32" t="s">
        <v>25</v>
      </c>
      <c r="T51" s="32" t="s">
        <v>25</v>
      </c>
      <c r="U51" s="32" t="s">
        <v>25</v>
      </c>
      <c r="V51" s="35" t="s">
        <v>25</v>
      </c>
      <c r="W51" s="35" t="s">
        <v>25</v>
      </c>
      <c r="X51" s="32" t="s">
        <v>25</v>
      </c>
      <c r="Y51" s="32" t="s">
        <v>25</v>
      </c>
      <c r="Z51" s="35" t="s">
        <v>25</v>
      </c>
      <c r="AA51" s="35" t="s">
        <v>25</v>
      </c>
      <c r="AB51" s="32" t="s">
        <v>25</v>
      </c>
      <c r="AC51" s="32" t="s">
        <v>25</v>
      </c>
      <c r="AD51" s="35" t="s">
        <v>25</v>
      </c>
      <c r="AE51" s="35" t="s">
        <v>25</v>
      </c>
    </row>
    <row r="52" spans="2:31" ht="10.5" customHeight="1">
      <c r="B52" s="28"/>
      <c r="C52" s="28">
        <v>24</v>
      </c>
      <c r="D52" s="28" t="s">
        <v>73</v>
      </c>
      <c r="F52" s="30">
        <v>77</v>
      </c>
      <c r="G52" s="31">
        <v>640</v>
      </c>
      <c r="H52" s="31">
        <v>48</v>
      </c>
      <c r="I52" s="31">
        <v>188</v>
      </c>
      <c r="J52" s="31">
        <v>15</v>
      </c>
      <c r="K52" s="31">
        <v>330</v>
      </c>
      <c r="L52" s="31">
        <v>13</v>
      </c>
      <c r="M52" s="31">
        <v>120</v>
      </c>
      <c r="N52" s="31">
        <v>1</v>
      </c>
      <c r="O52" s="31">
        <v>2</v>
      </c>
      <c r="P52" s="35" t="s">
        <v>25</v>
      </c>
      <c r="Q52" s="35" t="s">
        <v>25</v>
      </c>
      <c r="R52" s="32" t="s">
        <v>25</v>
      </c>
      <c r="S52" s="32" t="s">
        <v>25</v>
      </c>
      <c r="T52" s="32" t="s">
        <v>25</v>
      </c>
      <c r="U52" s="32" t="s">
        <v>25</v>
      </c>
      <c r="V52" s="35" t="s">
        <v>25</v>
      </c>
      <c r="W52" s="35" t="s">
        <v>25</v>
      </c>
      <c r="X52" s="32" t="s">
        <v>25</v>
      </c>
      <c r="Y52" s="32" t="s">
        <v>25</v>
      </c>
      <c r="Z52" s="35" t="s">
        <v>25</v>
      </c>
      <c r="AA52" s="35" t="s">
        <v>25</v>
      </c>
      <c r="AB52" s="32" t="s">
        <v>25</v>
      </c>
      <c r="AC52" s="32" t="s">
        <v>25</v>
      </c>
      <c r="AD52" s="35" t="s">
        <v>25</v>
      </c>
      <c r="AE52" s="35" t="s">
        <v>25</v>
      </c>
    </row>
    <row r="53" spans="2:31" ht="10.5" customHeight="1">
      <c r="B53" s="28"/>
      <c r="C53" s="28">
        <v>25</v>
      </c>
      <c r="D53" s="28" t="s">
        <v>74</v>
      </c>
      <c r="F53" s="30">
        <v>3683</v>
      </c>
      <c r="G53" s="31">
        <v>40583</v>
      </c>
      <c r="H53" s="31">
        <v>2047</v>
      </c>
      <c r="I53" s="31">
        <v>7024</v>
      </c>
      <c r="J53" s="31">
        <v>907</v>
      </c>
      <c r="K53" s="31">
        <v>26658</v>
      </c>
      <c r="L53" s="31">
        <v>679</v>
      </c>
      <c r="M53" s="31">
        <v>6067</v>
      </c>
      <c r="N53" s="31">
        <v>22</v>
      </c>
      <c r="O53" s="31">
        <v>180</v>
      </c>
      <c r="P53" s="35" t="s">
        <v>25</v>
      </c>
      <c r="Q53" s="35" t="s">
        <v>25</v>
      </c>
      <c r="R53" s="32">
        <v>28</v>
      </c>
      <c r="S53" s="32">
        <v>654</v>
      </c>
      <c r="T53" s="32" t="s">
        <v>25</v>
      </c>
      <c r="U53" s="32" t="s">
        <v>25</v>
      </c>
      <c r="V53" s="35" t="s">
        <v>25</v>
      </c>
      <c r="W53" s="35" t="s">
        <v>25</v>
      </c>
      <c r="X53" s="32" t="s">
        <v>25</v>
      </c>
      <c r="Y53" s="32" t="s">
        <v>25</v>
      </c>
      <c r="Z53" s="35" t="s">
        <v>25</v>
      </c>
      <c r="AA53" s="35" t="s">
        <v>25</v>
      </c>
      <c r="AB53" s="32" t="s">
        <v>25</v>
      </c>
      <c r="AC53" s="32" t="s">
        <v>25</v>
      </c>
      <c r="AD53" s="35" t="s">
        <v>25</v>
      </c>
      <c r="AE53" s="35" t="s">
        <v>25</v>
      </c>
    </row>
    <row r="54" spans="2:31" ht="10.5" customHeight="1">
      <c r="B54" s="28"/>
      <c r="C54" s="28">
        <v>26</v>
      </c>
      <c r="D54" s="28" t="s">
        <v>75</v>
      </c>
      <c r="F54" s="30">
        <v>148</v>
      </c>
      <c r="G54" s="31">
        <v>3261</v>
      </c>
      <c r="H54" s="31">
        <v>44</v>
      </c>
      <c r="I54" s="31">
        <v>143</v>
      </c>
      <c r="J54" s="31">
        <v>75</v>
      </c>
      <c r="K54" s="31">
        <v>2835</v>
      </c>
      <c r="L54" s="31">
        <v>26</v>
      </c>
      <c r="M54" s="31">
        <v>247</v>
      </c>
      <c r="N54" s="32" t="s">
        <v>25</v>
      </c>
      <c r="O54" s="32" t="s">
        <v>25</v>
      </c>
      <c r="P54" s="35" t="s">
        <v>25</v>
      </c>
      <c r="Q54" s="35" t="s">
        <v>25</v>
      </c>
      <c r="R54" s="32">
        <v>3</v>
      </c>
      <c r="S54" s="32">
        <v>36</v>
      </c>
      <c r="T54" s="32" t="s">
        <v>25</v>
      </c>
      <c r="U54" s="32" t="s">
        <v>25</v>
      </c>
      <c r="V54" s="35" t="s">
        <v>25</v>
      </c>
      <c r="W54" s="35" t="s">
        <v>25</v>
      </c>
      <c r="X54" s="32" t="s">
        <v>25</v>
      </c>
      <c r="Y54" s="32" t="s">
        <v>25</v>
      </c>
      <c r="Z54" s="35" t="s">
        <v>25</v>
      </c>
      <c r="AA54" s="35" t="s">
        <v>25</v>
      </c>
      <c r="AB54" s="32" t="s">
        <v>25</v>
      </c>
      <c r="AC54" s="32" t="s">
        <v>25</v>
      </c>
      <c r="AD54" s="35" t="s">
        <v>25</v>
      </c>
      <c r="AE54" s="35" t="s">
        <v>25</v>
      </c>
    </row>
    <row r="55" spans="2:31" ht="10.5" customHeight="1">
      <c r="B55" s="28"/>
      <c r="C55" s="28">
        <v>27</v>
      </c>
      <c r="D55" s="28" t="s">
        <v>76</v>
      </c>
      <c r="F55" s="30">
        <v>150</v>
      </c>
      <c r="G55" s="31">
        <v>4048</v>
      </c>
      <c r="H55" s="31">
        <v>55</v>
      </c>
      <c r="I55" s="31">
        <v>251</v>
      </c>
      <c r="J55" s="31">
        <v>60</v>
      </c>
      <c r="K55" s="31">
        <v>3491</v>
      </c>
      <c r="L55" s="31">
        <v>34</v>
      </c>
      <c r="M55" s="31">
        <v>303</v>
      </c>
      <c r="N55" s="31">
        <v>1</v>
      </c>
      <c r="O55" s="31">
        <v>3</v>
      </c>
      <c r="P55" s="35" t="s">
        <v>25</v>
      </c>
      <c r="Q55" s="35" t="s">
        <v>25</v>
      </c>
      <c r="R55" s="32" t="s">
        <v>25</v>
      </c>
      <c r="S55" s="32" t="s">
        <v>25</v>
      </c>
      <c r="T55" s="32" t="s">
        <v>25</v>
      </c>
      <c r="U55" s="32" t="s">
        <v>25</v>
      </c>
      <c r="V55" s="35" t="s">
        <v>25</v>
      </c>
      <c r="W55" s="35" t="s">
        <v>25</v>
      </c>
      <c r="X55" s="32" t="s">
        <v>25</v>
      </c>
      <c r="Y55" s="32" t="s">
        <v>25</v>
      </c>
      <c r="Z55" s="35" t="s">
        <v>25</v>
      </c>
      <c r="AA55" s="35" t="s">
        <v>25</v>
      </c>
      <c r="AB55" s="32" t="s">
        <v>25</v>
      </c>
      <c r="AC55" s="32" t="s">
        <v>25</v>
      </c>
      <c r="AD55" s="35" t="s">
        <v>25</v>
      </c>
      <c r="AE55" s="35" t="s">
        <v>25</v>
      </c>
    </row>
    <row r="56" spans="2:31" ht="10.5" customHeight="1">
      <c r="B56" s="28"/>
      <c r="C56" s="28">
        <v>28</v>
      </c>
      <c r="D56" s="28" t="s">
        <v>77</v>
      </c>
      <c r="F56" s="30">
        <v>2906</v>
      </c>
      <c r="G56" s="31">
        <v>22535</v>
      </c>
      <c r="H56" s="31">
        <v>1913</v>
      </c>
      <c r="I56" s="31">
        <v>4838</v>
      </c>
      <c r="J56" s="31">
        <v>520</v>
      </c>
      <c r="K56" s="31">
        <v>14010</v>
      </c>
      <c r="L56" s="31">
        <v>444</v>
      </c>
      <c r="M56" s="31">
        <v>3499</v>
      </c>
      <c r="N56" s="31">
        <v>27</v>
      </c>
      <c r="O56" s="31">
        <v>179</v>
      </c>
      <c r="P56" s="35" t="s">
        <v>25</v>
      </c>
      <c r="Q56" s="35" t="s">
        <v>25</v>
      </c>
      <c r="R56" s="32">
        <v>2</v>
      </c>
      <c r="S56" s="32">
        <v>9</v>
      </c>
      <c r="T56" s="32" t="s">
        <v>25</v>
      </c>
      <c r="U56" s="32" t="s">
        <v>25</v>
      </c>
      <c r="V56" s="35" t="s">
        <v>25</v>
      </c>
      <c r="W56" s="35" t="s">
        <v>25</v>
      </c>
      <c r="X56" s="32" t="s">
        <v>25</v>
      </c>
      <c r="Y56" s="32" t="s">
        <v>25</v>
      </c>
      <c r="Z56" s="35" t="s">
        <v>25</v>
      </c>
      <c r="AA56" s="35" t="s">
        <v>25</v>
      </c>
      <c r="AB56" s="32" t="s">
        <v>25</v>
      </c>
      <c r="AC56" s="32" t="s">
        <v>25</v>
      </c>
      <c r="AD56" s="35" t="s">
        <v>25</v>
      </c>
      <c r="AE56" s="35" t="s">
        <v>25</v>
      </c>
    </row>
    <row r="57" spans="2:31" ht="10.5" customHeight="1">
      <c r="B57" s="28"/>
      <c r="C57" s="28">
        <v>29</v>
      </c>
      <c r="D57" s="28" t="s">
        <v>78</v>
      </c>
      <c r="F57" s="30">
        <v>1977</v>
      </c>
      <c r="G57" s="31">
        <v>29482</v>
      </c>
      <c r="H57" s="31">
        <v>855</v>
      </c>
      <c r="I57" s="31">
        <v>2417</v>
      </c>
      <c r="J57" s="31">
        <v>638</v>
      </c>
      <c r="K57" s="31">
        <v>23798</v>
      </c>
      <c r="L57" s="31">
        <v>466</v>
      </c>
      <c r="M57" s="31">
        <v>3106</v>
      </c>
      <c r="N57" s="31">
        <v>18</v>
      </c>
      <c r="O57" s="31">
        <v>161</v>
      </c>
      <c r="P57" s="35" t="s">
        <v>25</v>
      </c>
      <c r="Q57" s="35" t="s">
        <v>25</v>
      </c>
      <c r="R57" s="32" t="s">
        <v>25</v>
      </c>
      <c r="S57" s="32" t="s">
        <v>25</v>
      </c>
      <c r="T57" s="32" t="s">
        <v>25</v>
      </c>
      <c r="U57" s="32" t="s">
        <v>25</v>
      </c>
      <c r="V57" s="35" t="s">
        <v>25</v>
      </c>
      <c r="W57" s="35" t="s">
        <v>25</v>
      </c>
      <c r="X57" s="32" t="s">
        <v>25</v>
      </c>
      <c r="Y57" s="32" t="s">
        <v>25</v>
      </c>
      <c r="Z57" s="35" t="s">
        <v>25</v>
      </c>
      <c r="AA57" s="35" t="s">
        <v>25</v>
      </c>
      <c r="AB57" s="32" t="s">
        <v>25</v>
      </c>
      <c r="AC57" s="32" t="s">
        <v>25</v>
      </c>
      <c r="AD57" s="35" t="s">
        <v>25</v>
      </c>
      <c r="AE57" s="35" t="s">
        <v>25</v>
      </c>
    </row>
    <row r="58" spans="2:31" ht="10.5" customHeight="1">
      <c r="B58" s="28"/>
      <c r="C58" s="28">
        <v>30</v>
      </c>
      <c r="D58" s="28" t="s">
        <v>79</v>
      </c>
      <c r="F58" s="30">
        <v>656</v>
      </c>
      <c r="G58" s="31">
        <v>28522</v>
      </c>
      <c r="H58" s="31">
        <v>201</v>
      </c>
      <c r="I58" s="31">
        <v>1009</v>
      </c>
      <c r="J58" s="31">
        <v>327</v>
      </c>
      <c r="K58" s="31">
        <v>25808</v>
      </c>
      <c r="L58" s="31">
        <v>125</v>
      </c>
      <c r="M58" s="31">
        <v>1659</v>
      </c>
      <c r="N58" s="31">
        <v>2</v>
      </c>
      <c r="O58" s="31">
        <v>29</v>
      </c>
      <c r="P58" s="35" t="s">
        <v>25</v>
      </c>
      <c r="Q58" s="35" t="s">
        <v>25</v>
      </c>
      <c r="R58" s="32" t="s">
        <v>25</v>
      </c>
      <c r="S58" s="32" t="s">
        <v>25</v>
      </c>
      <c r="T58" s="32">
        <v>1</v>
      </c>
      <c r="U58" s="32">
        <v>17</v>
      </c>
      <c r="V58" s="35" t="s">
        <v>25</v>
      </c>
      <c r="W58" s="35" t="s">
        <v>25</v>
      </c>
      <c r="X58" s="32" t="s">
        <v>25</v>
      </c>
      <c r="Y58" s="32" t="s">
        <v>25</v>
      </c>
      <c r="Z58" s="35" t="s">
        <v>25</v>
      </c>
      <c r="AA58" s="35" t="s">
        <v>25</v>
      </c>
      <c r="AB58" s="32" t="s">
        <v>25</v>
      </c>
      <c r="AC58" s="32" t="s">
        <v>25</v>
      </c>
      <c r="AD58" s="35" t="s">
        <v>25</v>
      </c>
      <c r="AE58" s="35" t="s">
        <v>25</v>
      </c>
    </row>
    <row r="59" spans="2:31" ht="10.5" customHeight="1">
      <c r="B59" s="28"/>
      <c r="C59" s="28">
        <v>31</v>
      </c>
      <c r="D59" s="28" t="s">
        <v>80</v>
      </c>
      <c r="F59" s="30">
        <v>853</v>
      </c>
      <c r="G59" s="31">
        <v>28976</v>
      </c>
      <c r="H59" s="31">
        <v>399</v>
      </c>
      <c r="I59" s="31">
        <v>1452</v>
      </c>
      <c r="J59" s="31">
        <v>279</v>
      </c>
      <c r="K59" s="31">
        <v>25122</v>
      </c>
      <c r="L59" s="31">
        <v>165</v>
      </c>
      <c r="M59" s="31">
        <v>2297</v>
      </c>
      <c r="N59" s="31">
        <v>8</v>
      </c>
      <c r="O59" s="31">
        <v>86</v>
      </c>
      <c r="P59" s="35" t="s">
        <v>25</v>
      </c>
      <c r="Q59" s="35" t="s">
        <v>25</v>
      </c>
      <c r="R59" s="32">
        <v>2</v>
      </c>
      <c r="S59" s="32">
        <v>19</v>
      </c>
      <c r="T59" s="32" t="s">
        <v>25</v>
      </c>
      <c r="U59" s="32" t="s">
        <v>25</v>
      </c>
      <c r="V59" s="35" t="s">
        <v>25</v>
      </c>
      <c r="W59" s="35" t="s">
        <v>25</v>
      </c>
      <c r="X59" s="32" t="s">
        <v>25</v>
      </c>
      <c r="Y59" s="32" t="s">
        <v>25</v>
      </c>
      <c r="Z59" s="35" t="s">
        <v>25</v>
      </c>
      <c r="AA59" s="35" t="s">
        <v>25</v>
      </c>
      <c r="AB59" s="32" t="s">
        <v>25</v>
      </c>
      <c r="AC59" s="32" t="s">
        <v>25</v>
      </c>
      <c r="AD59" s="35" t="s">
        <v>25</v>
      </c>
      <c r="AE59" s="35" t="s">
        <v>25</v>
      </c>
    </row>
    <row r="60" spans="2:31" ht="10.5" customHeight="1">
      <c r="B60" s="28"/>
      <c r="C60" s="28">
        <v>32</v>
      </c>
      <c r="D60" s="28" t="s">
        <v>81</v>
      </c>
      <c r="F60" s="30">
        <v>70</v>
      </c>
      <c r="G60" s="31">
        <v>2070</v>
      </c>
      <c r="H60" s="31">
        <v>19</v>
      </c>
      <c r="I60" s="31">
        <v>59</v>
      </c>
      <c r="J60" s="31">
        <v>34</v>
      </c>
      <c r="K60" s="31">
        <v>1890</v>
      </c>
      <c r="L60" s="31">
        <v>17</v>
      </c>
      <c r="M60" s="31">
        <v>121</v>
      </c>
      <c r="N60" s="32" t="s">
        <v>25</v>
      </c>
      <c r="O60" s="32" t="s">
        <v>25</v>
      </c>
      <c r="P60" s="35" t="s">
        <v>25</v>
      </c>
      <c r="Q60" s="35" t="s">
        <v>25</v>
      </c>
      <c r="R60" s="32" t="s">
        <v>25</v>
      </c>
      <c r="S60" s="32" t="s">
        <v>25</v>
      </c>
      <c r="T60" s="32" t="s">
        <v>25</v>
      </c>
      <c r="U60" s="32" t="s">
        <v>25</v>
      </c>
      <c r="V60" s="35" t="s">
        <v>25</v>
      </c>
      <c r="W60" s="35" t="s">
        <v>25</v>
      </c>
      <c r="X60" s="32" t="s">
        <v>25</v>
      </c>
      <c r="Y60" s="32" t="s">
        <v>25</v>
      </c>
      <c r="Z60" s="35" t="s">
        <v>25</v>
      </c>
      <c r="AA60" s="35" t="s">
        <v>25</v>
      </c>
      <c r="AB60" s="32" t="s">
        <v>25</v>
      </c>
      <c r="AC60" s="32" t="s">
        <v>25</v>
      </c>
      <c r="AD60" s="35" t="s">
        <v>25</v>
      </c>
      <c r="AE60" s="35" t="s">
        <v>25</v>
      </c>
    </row>
    <row r="61" spans="2:31" ht="10.5" customHeight="1">
      <c r="B61" s="28"/>
      <c r="C61" s="28">
        <v>33</v>
      </c>
      <c r="D61" s="28" t="s">
        <v>82</v>
      </c>
      <c r="F61" s="36" t="s">
        <v>25</v>
      </c>
      <c r="G61" s="32" t="s">
        <v>25</v>
      </c>
      <c r="H61" s="32" t="s">
        <v>25</v>
      </c>
      <c r="I61" s="32" t="s">
        <v>25</v>
      </c>
      <c r="J61" s="32" t="s">
        <v>25</v>
      </c>
      <c r="K61" s="32" t="s">
        <v>25</v>
      </c>
      <c r="L61" s="32" t="s">
        <v>25</v>
      </c>
      <c r="M61" s="32" t="s">
        <v>25</v>
      </c>
      <c r="N61" s="32" t="s">
        <v>25</v>
      </c>
      <c r="O61" s="32" t="s">
        <v>25</v>
      </c>
      <c r="P61" s="35" t="s">
        <v>25</v>
      </c>
      <c r="Q61" s="35" t="s">
        <v>25</v>
      </c>
      <c r="R61" s="32" t="s">
        <v>25</v>
      </c>
      <c r="S61" s="32" t="s">
        <v>25</v>
      </c>
      <c r="T61" s="32" t="s">
        <v>25</v>
      </c>
      <c r="U61" s="32" t="s">
        <v>25</v>
      </c>
      <c r="V61" s="35" t="s">
        <v>25</v>
      </c>
      <c r="W61" s="35" t="s">
        <v>25</v>
      </c>
      <c r="X61" s="32" t="s">
        <v>25</v>
      </c>
      <c r="Y61" s="32" t="s">
        <v>25</v>
      </c>
      <c r="Z61" s="35" t="s">
        <v>25</v>
      </c>
      <c r="AA61" s="35" t="s">
        <v>25</v>
      </c>
      <c r="AB61" s="32" t="s">
        <v>25</v>
      </c>
      <c r="AC61" s="32" t="s">
        <v>25</v>
      </c>
      <c r="AD61" s="35" t="s">
        <v>25</v>
      </c>
      <c r="AE61" s="35" t="s">
        <v>25</v>
      </c>
    </row>
    <row r="62" spans="2:31" ht="10.5" customHeight="1">
      <c r="B62" s="28"/>
      <c r="C62" s="28">
        <v>34</v>
      </c>
      <c r="D62" s="28" t="s">
        <v>83</v>
      </c>
      <c r="F62" s="30">
        <v>744</v>
      </c>
      <c r="G62" s="31">
        <v>5234</v>
      </c>
      <c r="H62" s="31">
        <v>488</v>
      </c>
      <c r="I62" s="31">
        <v>1257</v>
      </c>
      <c r="J62" s="31">
        <v>120</v>
      </c>
      <c r="K62" s="31">
        <v>3027</v>
      </c>
      <c r="L62" s="31">
        <v>119</v>
      </c>
      <c r="M62" s="31">
        <v>830</v>
      </c>
      <c r="N62" s="31">
        <v>15</v>
      </c>
      <c r="O62" s="31">
        <v>93</v>
      </c>
      <c r="P62" s="35" t="s">
        <v>25</v>
      </c>
      <c r="Q62" s="35" t="s">
        <v>25</v>
      </c>
      <c r="R62" s="32">
        <v>2</v>
      </c>
      <c r="S62" s="32">
        <v>27</v>
      </c>
      <c r="T62" s="32" t="s">
        <v>25</v>
      </c>
      <c r="U62" s="32" t="s">
        <v>25</v>
      </c>
      <c r="V62" s="35" t="s">
        <v>25</v>
      </c>
      <c r="W62" s="35" t="s">
        <v>25</v>
      </c>
      <c r="X62" s="32" t="s">
        <v>25</v>
      </c>
      <c r="Y62" s="32" t="s">
        <v>25</v>
      </c>
      <c r="Z62" s="35" t="s">
        <v>25</v>
      </c>
      <c r="AA62" s="35" t="s">
        <v>25</v>
      </c>
      <c r="AB62" s="32" t="s">
        <v>25</v>
      </c>
      <c r="AC62" s="32" t="s">
        <v>25</v>
      </c>
      <c r="AD62" s="35" t="s">
        <v>25</v>
      </c>
      <c r="AE62" s="35" t="s">
        <v>25</v>
      </c>
    </row>
    <row r="63" spans="2:31" ht="7.5" customHeight="1">
      <c r="B63" s="28"/>
      <c r="C63" s="28"/>
      <c r="D63" s="28"/>
      <c r="F63" s="30"/>
      <c r="G63" s="31"/>
      <c r="H63" s="31"/>
      <c r="I63" s="31"/>
      <c r="J63" s="31"/>
      <c r="K63" s="31"/>
      <c r="L63" s="31"/>
      <c r="M63" s="31"/>
      <c r="N63" s="31"/>
      <c r="O63" s="31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</row>
    <row r="64" spans="2:31" ht="10.5" customHeight="1">
      <c r="B64" s="27" t="s">
        <v>84</v>
      </c>
      <c r="C64" s="27"/>
      <c r="D64" s="20" t="s">
        <v>167</v>
      </c>
      <c r="E64" s="21"/>
      <c r="F64" s="22">
        <f>SUM(F65:F68)</f>
        <v>197</v>
      </c>
      <c r="G64" s="25">
        <f>SUM(G65:G68)</f>
        <v>4471</v>
      </c>
      <c r="H64" s="26" t="s">
        <v>25</v>
      </c>
      <c r="I64" s="26" t="s">
        <v>25</v>
      </c>
      <c r="J64" s="25">
        <f>SUM(J65:J68)</f>
        <v>64</v>
      </c>
      <c r="K64" s="25">
        <f>SUM(K65:K68)</f>
        <v>2993</v>
      </c>
      <c r="L64" s="26" t="s">
        <v>25</v>
      </c>
      <c r="M64" s="26" t="s">
        <v>25</v>
      </c>
      <c r="N64" s="26" t="s">
        <v>25</v>
      </c>
      <c r="O64" s="26" t="s">
        <v>25</v>
      </c>
      <c r="P64" s="26" t="s">
        <v>25</v>
      </c>
      <c r="Q64" s="26" t="s">
        <v>25</v>
      </c>
      <c r="R64" s="26">
        <f>SUM(R65:R68)</f>
        <v>1</v>
      </c>
      <c r="S64" s="26">
        <f>SUM(S65:S68)</f>
        <v>9</v>
      </c>
      <c r="T64" s="26" t="s">
        <v>25</v>
      </c>
      <c r="U64" s="26" t="s">
        <v>25</v>
      </c>
      <c r="V64" s="26" t="s">
        <v>25</v>
      </c>
      <c r="W64" s="26" t="s">
        <v>25</v>
      </c>
      <c r="X64" s="26">
        <f aca="true" t="shared" si="11" ref="X64:AC64">SUM(X65:X68)</f>
        <v>132</v>
      </c>
      <c r="Y64" s="26">
        <f t="shared" si="11"/>
        <v>1469</v>
      </c>
      <c r="Z64" s="26">
        <f t="shared" si="11"/>
        <v>5</v>
      </c>
      <c r="AA64" s="26">
        <f t="shared" si="11"/>
        <v>107</v>
      </c>
      <c r="AB64" s="26">
        <f t="shared" si="11"/>
        <v>127</v>
      </c>
      <c r="AC64" s="26">
        <f t="shared" si="11"/>
        <v>1362</v>
      </c>
      <c r="AD64" s="26" t="s">
        <v>25</v>
      </c>
      <c r="AE64" s="26" t="s">
        <v>25</v>
      </c>
    </row>
    <row r="65" spans="2:31" ht="10.5" customHeight="1">
      <c r="B65" s="28"/>
      <c r="C65" s="28">
        <v>35</v>
      </c>
      <c r="D65" s="28" t="s">
        <v>85</v>
      </c>
      <c r="F65" s="30">
        <v>57</v>
      </c>
      <c r="G65" s="31">
        <v>2657</v>
      </c>
      <c r="H65" s="32" t="s">
        <v>25</v>
      </c>
      <c r="I65" s="32" t="s">
        <v>25</v>
      </c>
      <c r="J65" s="31">
        <v>57</v>
      </c>
      <c r="K65" s="31">
        <v>2657</v>
      </c>
      <c r="L65" s="32" t="s">
        <v>25</v>
      </c>
      <c r="M65" s="32" t="s">
        <v>25</v>
      </c>
      <c r="N65" s="32" t="s">
        <v>25</v>
      </c>
      <c r="O65" s="32" t="s">
        <v>25</v>
      </c>
      <c r="P65" s="35" t="s">
        <v>25</v>
      </c>
      <c r="Q65" s="35" t="s">
        <v>25</v>
      </c>
      <c r="R65" s="32" t="s">
        <v>25</v>
      </c>
      <c r="S65" s="32" t="s">
        <v>25</v>
      </c>
      <c r="T65" s="32" t="s">
        <v>25</v>
      </c>
      <c r="U65" s="32" t="s">
        <v>25</v>
      </c>
      <c r="V65" s="35" t="s">
        <v>25</v>
      </c>
      <c r="W65" s="35" t="s">
        <v>25</v>
      </c>
      <c r="X65" s="32" t="s">
        <v>25</v>
      </c>
      <c r="Y65" s="32" t="s">
        <v>25</v>
      </c>
      <c r="Z65" s="32" t="s">
        <v>25</v>
      </c>
      <c r="AA65" s="32" t="s">
        <v>25</v>
      </c>
      <c r="AB65" s="32" t="s">
        <v>25</v>
      </c>
      <c r="AC65" s="32" t="s">
        <v>25</v>
      </c>
      <c r="AD65" s="35" t="s">
        <v>25</v>
      </c>
      <c r="AE65" s="35" t="s">
        <v>25</v>
      </c>
    </row>
    <row r="66" spans="2:31" ht="10.5" customHeight="1">
      <c r="B66" s="28"/>
      <c r="C66" s="28">
        <v>36</v>
      </c>
      <c r="D66" s="28" t="s">
        <v>86</v>
      </c>
      <c r="F66" s="30">
        <v>5</v>
      </c>
      <c r="G66" s="31">
        <v>292</v>
      </c>
      <c r="H66" s="32" t="s">
        <v>25</v>
      </c>
      <c r="I66" s="32" t="s">
        <v>25</v>
      </c>
      <c r="J66" s="31">
        <v>5</v>
      </c>
      <c r="K66" s="31">
        <v>292</v>
      </c>
      <c r="L66" s="32" t="s">
        <v>25</v>
      </c>
      <c r="M66" s="32" t="s">
        <v>25</v>
      </c>
      <c r="N66" s="32" t="s">
        <v>25</v>
      </c>
      <c r="O66" s="32" t="s">
        <v>25</v>
      </c>
      <c r="P66" s="35" t="s">
        <v>25</v>
      </c>
      <c r="Q66" s="35" t="s">
        <v>25</v>
      </c>
      <c r="R66" s="32" t="s">
        <v>25</v>
      </c>
      <c r="S66" s="32" t="s">
        <v>25</v>
      </c>
      <c r="T66" s="32" t="s">
        <v>25</v>
      </c>
      <c r="U66" s="32" t="s">
        <v>25</v>
      </c>
      <c r="V66" s="35" t="s">
        <v>25</v>
      </c>
      <c r="W66" s="35" t="s">
        <v>25</v>
      </c>
      <c r="X66" s="32" t="s">
        <v>25</v>
      </c>
      <c r="Y66" s="32" t="s">
        <v>25</v>
      </c>
      <c r="Z66" s="32" t="s">
        <v>25</v>
      </c>
      <c r="AA66" s="32" t="s">
        <v>25</v>
      </c>
      <c r="AB66" s="32" t="s">
        <v>25</v>
      </c>
      <c r="AC66" s="32" t="s">
        <v>25</v>
      </c>
      <c r="AD66" s="35" t="s">
        <v>25</v>
      </c>
      <c r="AE66" s="35" t="s">
        <v>25</v>
      </c>
    </row>
    <row r="67" spans="2:31" ht="10.5" customHeight="1">
      <c r="B67" s="28"/>
      <c r="C67" s="28">
        <v>37</v>
      </c>
      <c r="D67" s="28" t="s">
        <v>87</v>
      </c>
      <c r="F67" s="36" t="s">
        <v>25</v>
      </c>
      <c r="G67" s="32" t="s">
        <v>25</v>
      </c>
      <c r="H67" s="32" t="s">
        <v>25</v>
      </c>
      <c r="I67" s="32" t="s">
        <v>25</v>
      </c>
      <c r="J67" s="32" t="s">
        <v>25</v>
      </c>
      <c r="K67" s="32" t="s">
        <v>25</v>
      </c>
      <c r="L67" s="32" t="s">
        <v>25</v>
      </c>
      <c r="M67" s="32" t="s">
        <v>25</v>
      </c>
      <c r="N67" s="32" t="s">
        <v>25</v>
      </c>
      <c r="O67" s="32" t="s">
        <v>25</v>
      </c>
      <c r="P67" s="35" t="s">
        <v>25</v>
      </c>
      <c r="Q67" s="35" t="s">
        <v>25</v>
      </c>
      <c r="R67" s="32" t="s">
        <v>25</v>
      </c>
      <c r="S67" s="32" t="s">
        <v>25</v>
      </c>
      <c r="T67" s="32" t="s">
        <v>25</v>
      </c>
      <c r="U67" s="32" t="s">
        <v>25</v>
      </c>
      <c r="V67" s="35" t="s">
        <v>25</v>
      </c>
      <c r="W67" s="35" t="s">
        <v>25</v>
      </c>
      <c r="X67" s="32" t="s">
        <v>25</v>
      </c>
      <c r="Y67" s="32" t="s">
        <v>25</v>
      </c>
      <c r="Z67" s="32" t="s">
        <v>25</v>
      </c>
      <c r="AA67" s="32" t="s">
        <v>25</v>
      </c>
      <c r="AB67" s="32" t="s">
        <v>25</v>
      </c>
      <c r="AC67" s="32" t="s">
        <v>25</v>
      </c>
      <c r="AD67" s="35" t="s">
        <v>25</v>
      </c>
      <c r="AE67" s="35" t="s">
        <v>25</v>
      </c>
    </row>
    <row r="68" spans="2:31" ht="10.5" customHeight="1">
      <c r="B68" s="28"/>
      <c r="C68" s="28">
        <v>38</v>
      </c>
      <c r="D68" s="28" t="s">
        <v>88</v>
      </c>
      <c r="F68" s="30">
        <v>135</v>
      </c>
      <c r="G68" s="31">
        <v>1522</v>
      </c>
      <c r="H68" s="32" t="s">
        <v>25</v>
      </c>
      <c r="I68" s="32" t="s">
        <v>25</v>
      </c>
      <c r="J68" s="31">
        <v>2</v>
      </c>
      <c r="K68" s="31">
        <v>44</v>
      </c>
      <c r="L68" s="32" t="s">
        <v>25</v>
      </c>
      <c r="M68" s="32" t="s">
        <v>25</v>
      </c>
      <c r="N68" s="32" t="s">
        <v>25</v>
      </c>
      <c r="O68" s="32" t="s">
        <v>25</v>
      </c>
      <c r="P68" s="35" t="s">
        <v>25</v>
      </c>
      <c r="Q68" s="35" t="s">
        <v>25</v>
      </c>
      <c r="R68" s="32">
        <v>1</v>
      </c>
      <c r="S68" s="32">
        <v>9</v>
      </c>
      <c r="T68" s="32" t="s">
        <v>25</v>
      </c>
      <c r="U68" s="32" t="s">
        <v>25</v>
      </c>
      <c r="V68" s="35" t="s">
        <v>25</v>
      </c>
      <c r="W68" s="35" t="s">
        <v>25</v>
      </c>
      <c r="X68" s="32">
        <v>132</v>
      </c>
      <c r="Y68" s="32">
        <v>1469</v>
      </c>
      <c r="Z68" s="32">
        <v>5</v>
      </c>
      <c r="AA68" s="32">
        <v>107</v>
      </c>
      <c r="AB68" s="32">
        <v>127</v>
      </c>
      <c r="AC68" s="32">
        <v>1362</v>
      </c>
      <c r="AD68" s="35" t="s">
        <v>25</v>
      </c>
      <c r="AE68" s="35" t="s">
        <v>25</v>
      </c>
    </row>
    <row r="69" spans="2:31" ht="7.5" customHeight="1">
      <c r="B69" s="28"/>
      <c r="C69" s="28"/>
      <c r="D69" s="28"/>
      <c r="F69" s="30"/>
      <c r="G69" s="31"/>
      <c r="H69" s="31"/>
      <c r="I69" s="31"/>
      <c r="J69" s="31"/>
      <c r="K69" s="31"/>
      <c r="L69" s="31"/>
      <c r="M69" s="31"/>
      <c r="N69" s="31"/>
      <c r="O69" s="31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2:31" ht="10.5" customHeight="1">
      <c r="B70" s="27" t="s">
        <v>89</v>
      </c>
      <c r="C70" s="27"/>
      <c r="D70" s="20" t="s">
        <v>168</v>
      </c>
      <c r="E70" s="21"/>
      <c r="F70" s="22">
        <f aca="true" t="shared" si="12" ref="F70:O70">SUM(F71:F88)</f>
        <v>2461</v>
      </c>
      <c r="G70" s="25">
        <f t="shared" si="12"/>
        <v>42880</v>
      </c>
      <c r="H70" s="25">
        <f t="shared" si="12"/>
        <v>676</v>
      </c>
      <c r="I70" s="25">
        <f t="shared" si="12"/>
        <v>1597</v>
      </c>
      <c r="J70" s="25">
        <f t="shared" si="12"/>
        <v>1041</v>
      </c>
      <c r="K70" s="25">
        <f t="shared" si="12"/>
        <v>30923</v>
      </c>
      <c r="L70" s="25">
        <f t="shared" si="12"/>
        <v>285</v>
      </c>
      <c r="M70" s="25">
        <f t="shared" si="12"/>
        <v>3616</v>
      </c>
      <c r="N70" s="25">
        <f t="shared" si="12"/>
        <v>21</v>
      </c>
      <c r="O70" s="25">
        <f t="shared" si="12"/>
        <v>198</v>
      </c>
      <c r="P70" s="26" t="s">
        <v>25</v>
      </c>
      <c r="Q70" s="26" t="s">
        <v>25</v>
      </c>
      <c r="R70" s="26">
        <f aca="true" t="shared" si="13" ref="R70:Y70">SUM(R71:R88)</f>
        <v>40</v>
      </c>
      <c r="S70" s="26">
        <f t="shared" si="13"/>
        <v>316</v>
      </c>
      <c r="T70" s="26">
        <f t="shared" si="13"/>
        <v>23</v>
      </c>
      <c r="U70" s="26">
        <f t="shared" si="13"/>
        <v>85</v>
      </c>
      <c r="V70" s="26">
        <f t="shared" si="13"/>
        <v>354</v>
      </c>
      <c r="W70" s="26">
        <f t="shared" si="13"/>
        <v>5618</v>
      </c>
      <c r="X70" s="26">
        <f t="shared" si="13"/>
        <v>21</v>
      </c>
      <c r="Y70" s="26">
        <f t="shared" si="13"/>
        <v>527</v>
      </c>
      <c r="Z70" s="26" t="s">
        <v>25</v>
      </c>
      <c r="AA70" s="26" t="s">
        <v>25</v>
      </c>
      <c r="AB70" s="26">
        <f>SUM(AB71:AB88)</f>
        <v>18</v>
      </c>
      <c r="AC70" s="26">
        <f>SUM(AC71:AC88)</f>
        <v>519</v>
      </c>
      <c r="AD70" s="26">
        <f>SUM(AD71:AD88)</f>
        <v>3</v>
      </c>
      <c r="AE70" s="26">
        <f>SUM(AE71:AE88)</f>
        <v>8</v>
      </c>
    </row>
    <row r="71" spans="2:31" ht="10.5" customHeight="1">
      <c r="B71" s="28"/>
      <c r="C71" s="28">
        <v>39</v>
      </c>
      <c r="D71" s="28" t="s">
        <v>90</v>
      </c>
      <c r="F71" s="30">
        <v>113</v>
      </c>
      <c r="G71" s="31">
        <v>3198</v>
      </c>
      <c r="H71" s="32" t="s">
        <v>25</v>
      </c>
      <c r="I71" s="32" t="s">
        <v>25</v>
      </c>
      <c r="J71" s="31">
        <v>107</v>
      </c>
      <c r="K71" s="31">
        <v>3110</v>
      </c>
      <c r="L71" s="31">
        <v>1</v>
      </c>
      <c r="M71" s="31">
        <v>14</v>
      </c>
      <c r="N71" s="32" t="s">
        <v>25</v>
      </c>
      <c r="O71" s="32" t="s">
        <v>25</v>
      </c>
      <c r="P71" s="35" t="s">
        <v>25</v>
      </c>
      <c r="Q71" s="35" t="s">
        <v>25</v>
      </c>
      <c r="R71" s="32">
        <v>1</v>
      </c>
      <c r="S71" s="32">
        <v>4</v>
      </c>
      <c r="T71" s="32" t="s">
        <v>25</v>
      </c>
      <c r="U71" s="32" t="s">
        <v>25</v>
      </c>
      <c r="V71" s="32" t="s">
        <v>25</v>
      </c>
      <c r="W71" s="32" t="s">
        <v>25</v>
      </c>
      <c r="X71" s="32">
        <v>4</v>
      </c>
      <c r="Y71" s="32">
        <v>70</v>
      </c>
      <c r="Z71" s="35" t="s">
        <v>25</v>
      </c>
      <c r="AA71" s="32" t="s">
        <v>25</v>
      </c>
      <c r="AB71" s="32">
        <v>4</v>
      </c>
      <c r="AC71" s="32">
        <v>70</v>
      </c>
      <c r="AD71" s="32" t="s">
        <v>25</v>
      </c>
      <c r="AE71" s="32" t="s">
        <v>25</v>
      </c>
    </row>
    <row r="72" spans="2:31" ht="10.5" customHeight="1">
      <c r="B72" s="28"/>
      <c r="C72" s="28">
        <v>40</v>
      </c>
      <c r="D72" s="28" t="s">
        <v>91</v>
      </c>
      <c r="F72" s="30">
        <v>321</v>
      </c>
      <c r="G72" s="31">
        <v>7265</v>
      </c>
      <c r="H72" s="31">
        <v>96</v>
      </c>
      <c r="I72" s="31">
        <v>146</v>
      </c>
      <c r="J72" s="31">
        <v>197</v>
      </c>
      <c r="K72" s="31">
        <v>6736</v>
      </c>
      <c r="L72" s="31">
        <v>10</v>
      </c>
      <c r="M72" s="31">
        <v>88</v>
      </c>
      <c r="N72" s="31">
        <v>11</v>
      </c>
      <c r="O72" s="31">
        <v>71</v>
      </c>
      <c r="P72" s="35" t="s">
        <v>25</v>
      </c>
      <c r="Q72" s="35" t="s">
        <v>25</v>
      </c>
      <c r="R72" s="32" t="s">
        <v>25</v>
      </c>
      <c r="S72" s="32" t="s">
        <v>25</v>
      </c>
      <c r="T72" s="32" t="s">
        <v>25</v>
      </c>
      <c r="U72" s="32" t="s">
        <v>25</v>
      </c>
      <c r="V72" s="32" t="s">
        <v>25</v>
      </c>
      <c r="W72" s="32" t="s">
        <v>25</v>
      </c>
      <c r="X72" s="32">
        <v>7</v>
      </c>
      <c r="Y72" s="32">
        <v>224</v>
      </c>
      <c r="Z72" s="35" t="s">
        <v>25</v>
      </c>
      <c r="AA72" s="32" t="s">
        <v>25</v>
      </c>
      <c r="AB72" s="32">
        <v>7</v>
      </c>
      <c r="AC72" s="32">
        <v>224</v>
      </c>
      <c r="AD72" s="32" t="s">
        <v>25</v>
      </c>
      <c r="AE72" s="32" t="s">
        <v>25</v>
      </c>
    </row>
    <row r="73" spans="2:31" ht="10.5" customHeight="1">
      <c r="B73" s="28"/>
      <c r="C73" s="28">
        <v>41</v>
      </c>
      <c r="D73" s="28" t="s">
        <v>92</v>
      </c>
      <c r="F73" s="30">
        <v>1099</v>
      </c>
      <c r="G73" s="31">
        <v>19840</v>
      </c>
      <c r="H73" s="31">
        <v>419</v>
      </c>
      <c r="I73" s="31">
        <v>970</v>
      </c>
      <c r="J73" s="31">
        <v>442</v>
      </c>
      <c r="K73" s="31">
        <v>15733</v>
      </c>
      <c r="L73" s="31">
        <v>220</v>
      </c>
      <c r="M73" s="31">
        <v>2961</v>
      </c>
      <c r="N73" s="31">
        <v>7</v>
      </c>
      <c r="O73" s="31">
        <v>114</v>
      </c>
      <c r="P73" s="35" t="s">
        <v>25</v>
      </c>
      <c r="Q73" s="35" t="s">
        <v>25</v>
      </c>
      <c r="R73" s="32">
        <v>11</v>
      </c>
      <c r="S73" s="32">
        <v>62</v>
      </c>
      <c r="T73" s="32" t="s">
        <v>25</v>
      </c>
      <c r="U73" s="32" t="s">
        <v>25</v>
      </c>
      <c r="V73" s="32" t="s">
        <v>25</v>
      </c>
      <c r="W73" s="32" t="s">
        <v>25</v>
      </c>
      <c r="X73" s="32" t="s">
        <v>25</v>
      </c>
      <c r="Y73" s="32" t="s">
        <v>25</v>
      </c>
      <c r="Z73" s="35" t="s">
        <v>25</v>
      </c>
      <c r="AA73" s="32" t="s">
        <v>25</v>
      </c>
      <c r="AB73" s="32" t="s">
        <v>25</v>
      </c>
      <c r="AC73" s="32" t="s">
        <v>25</v>
      </c>
      <c r="AD73" s="32" t="s">
        <v>25</v>
      </c>
      <c r="AE73" s="32" t="s">
        <v>25</v>
      </c>
    </row>
    <row r="74" spans="2:31" ht="10.5" customHeight="1">
      <c r="B74" s="28"/>
      <c r="C74" s="28">
        <v>42</v>
      </c>
      <c r="D74" s="28" t="s">
        <v>93</v>
      </c>
      <c r="F74" s="30">
        <v>3</v>
      </c>
      <c r="G74" s="31">
        <v>278</v>
      </c>
      <c r="H74" s="32" t="s">
        <v>25</v>
      </c>
      <c r="I74" s="32" t="s">
        <v>25</v>
      </c>
      <c r="J74" s="31">
        <v>2</v>
      </c>
      <c r="K74" s="31">
        <v>86</v>
      </c>
      <c r="L74" s="32" t="s">
        <v>25</v>
      </c>
      <c r="M74" s="32" t="s">
        <v>25</v>
      </c>
      <c r="N74" s="32" t="s">
        <v>25</v>
      </c>
      <c r="O74" s="32" t="s">
        <v>25</v>
      </c>
      <c r="P74" s="35" t="s">
        <v>25</v>
      </c>
      <c r="Q74" s="35" t="s">
        <v>25</v>
      </c>
      <c r="R74" s="32" t="s">
        <v>25</v>
      </c>
      <c r="S74" s="32" t="s">
        <v>25</v>
      </c>
      <c r="T74" s="32" t="s">
        <v>25</v>
      </c>
      <c r="U74" s="32" t="s">
        <v>25</v>
      </c>
      <c r="V74" s="32" t="s">
        <v>25</v>
      </c>
      <c r="W74" s="32" t="s">
        <v>25</v>
      </c>
      <c r="X74" s="32">
        <v>1</v>
      </c>
      <c r="Y74" s="32">
        <v>192</v>
      </c>
      <c r="Z74" s="35" t="s">
        <v>25</v>
      </c>
      <c r="AA74" s="32" t="s">
        <v>25</v>
      </c>
      <c r="AB74" s="32">
        <v>1</v>
      </c>
      <c r="AC74" s="32">
        <v>192</v>
      </c>
      <c r="AD74" s="32" t="s">
        <v>25</v>
      </c>
      <c r="AE74" s="32" t="s">
        <v>25</v>
      </c>
    </row>
    <row r="75" spans="2:31" ht="10.5" customHeight="1">
      <c r="B75" s="28"/>
      <c r="C75" s="28">
        <v>43</v>
      </c>
      <c r="D75" s="28" t="s">
        <v>94</v>
      </c>
      <c r="F75" s="30">
        <v>3</v>
      </c>
      <c r="G75" s="31">
        <v>164</v>
      </c>
      <c r="H75" s="32" t="s">
        <v>25</v>
      </c>
      <c r="I75" s="32" t="s">
        <v>25</v>
      </c>
      <c r="J75" s="31">
        <v>3</v>
      </c>
      <c r="K75" s="31">
        <v>164</v>
      </c>
      <c r="L75" s="32" t="s">
        <v>25</v>
      </c>
      <c r="M75" s="32" t="s">
        <v>25</v>
      </c>
      <c r="N75" s="32" t="s">
        <v>25</v>
      </c>
      <c r="O75" s="32" t="s">
        <v>25</v>
      </c>
      <c r="P75" s="35" t="s">
        <v>25</v>
      </c>
      <c r="Q75" s="35" t="s">
        <v>25</v>
      </c>
      <c r="R75" s="32" t="s">
        <v>25</v>
      </c>
      <c r="S75" s="32" t="s">
        <v>25</v>
      </c>
      <c r="T75" s="32" t="s">
        <v>25</v>
      </c>
      <c r="U75" s="32" t="s">
        <v>25</v>
      </c>
      <c r="V75" s="32" t="s">
        <v>25</v>
      </c>
      <c r="W75" s="32" t="s">
        <v>25</v>
      </c>
      <c r="X75" s="32" t="s">
        <v>25</v>
      </c>
      <c r="Y75" s="32" t="s">
        <v>25</v>
      </c>
      <c r="Z75" s="35" t="s">
        <v>25</v>
      </c>
      <c r="AA75" s="32" t="s">
        <v>25</v>
      </c>
      <c r="AB75" s="32" t="s">
        <v>25</v>
      </c>
      <c r="AC75" s="32" t="s">
        <v>25</v>
      </c>
      <c r="AD75" s="32" t="s">
        <v>25</v>
      </c>
      <c r="AE75" s="32" t="s">
        <v>25</v>
      </c>
    </row>
    <row r="76" ht="3" customHeight="1" thickBot="1">
      <c r="F76" s="38"/>
    </row>
    <row r="77" spans="1:31" ht="11.25" customHeight="1">
      <c r="A77" s="39" t="s">
        <v>95</v>
      </c>
      <c r="B77" s="39"/>
      <c r="C77" s="39"/>
      <c r="D77" s="39"/>
      <c r="E77" s="39"/>
      <c r="F77" s="39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ht="17.25">
      <c r="H78" s="2" t="s">
        <v>96</v>
      </c>
    </row>
    <row r="79" ht="3.75" customHeight="1"/>
    <row r="80" ht="12.75" thickBot="1"/>
    <row r="81" spans="1:31" s="43" customFormat="1" ht="12.75" thickTop="1">
      <c r="A81" s="41" t="s">
        <v>2</v>
      </c>
      <c r="B81" s="41"/>
      <c r="C81" s="41"/>
      <c r="D81" s="41"/>
      <c r="E81" s="41"/>
      <c r="F81" s="42" t="s">
        <v>3</v>
      </c>
      <c r="G81" s="41"/>
      <c r="H81" s="42" t="s">
        <v>4</v>
      </c>
      <c r="I81" s="41"/>
      <c r="J81" s="42" t="s">
        <v>5</v>
      </c>
      <c r="K81" s="41"/>
      <c r="L81" s="42" t="s">
        <v>6</v>
      </c>
      <c r="M81" s="41"/>
      <c r="N81" s="42" t="s">
        <v>97</v>
      </c>
      <c r="O81" s="41"/>
      <c r="P81" s="42" t="s">
        <v>8</v>
      </c>
      <c r="Q81" s="41"/>
      <c r="R81" s="42" t="s">
        <v>98</v>
      </c>
      <c r="S81" s="41"/>
      <c r="T81" s="42" t="s">
        <v>99</v>
      </c>
      <c r="U81" s="41"/>
      <c r="V81" s="42" t="s">
        <v>11</v>
      </c>
      <c r="W81" s="41"/>
      <c r="X81" s="42" t="s">
        <v>12</v>
      </c>
      <c r="Y81" s="41"/>
      <c r="Z81" s="41"/>
      <c r="AA81" s="41"/>
      <c r="AB81" s="41"/>
      <c r="AC81" s="41"/>
      <c r="AD81" s="41"/>
      <c r="AE81" s="41"/>
    </row>
    <row r="82" spans="1:31" s="43" customFormat="1" ht="12">
      <c r="A82" s="44"/>
      <c r="B82" s="44"/>
      <c r="C82" s="44"/>
      <c r="D82" s="44"/>
      <c r="E82" s="44"/>
      <c r="F82" s="45"/>
      <c r="G82" s="44"/>
      <c r="H82" s="45"/>
      <c r="I82" s="44"/>
      <c r="J82" s="45"/>
      <c r="K82" s="44"/>
      <c r="L82" s="45"/>
      <c r="M82" s="44"/>
      <c r="N82" s="45"/>
      <c r="O82" s="44"/>
      <c r="P82" s="45"/>
      <c r="Q82" s="44"/>
      <c r="R82" s="45"/>
      <c r="S82" s="44"/>
      <c r="T82" s="45"/>
      <c r="U82" s="44"/>
      <c r="V82" s="45"/>
      <c r="W82" s="44"/>
      <c r="X82" s="46"/>
      <c r="Y82" s="47"/>
      <c r="Z82" s="10" t="s">
        <v>13</v>
      </c>
      <c r="AA82" s="11"/>
      <c r="AB82" s="10" t="s">
        <v>14</v>
      </c>
      <c r="AC82" s="11"/>
      <c r="AD82" s="10" t="s">
        <v>15</v>
      </c>
      <c r="AE82" s="11"/>
    </row>
    <row r="83" spans="1:31" s="43" customFormat="1" ht="12">
      <c r="A83" s="48"/>
      <c r="B83" s="48"/>
      <c r="C83" s="48"/>
      <c r="D83" s="48"/>
      <c r="E83" s="48"/>
      <c r="F83" s="13" t="s">
        <v>16</v>
      </c>
      <c r="G83" s="14" t="s">
        <v>17</v>
      </c>
      <c r="H83" s="13" t="s">
        <v>16</v>
      </c>
      <c r="I83" s="13" t="s">
        <v>17</v>
      </c>
      <c r="J83" s="13" t="s">
        <v>16</v>
      </c>
      <c r="K83" s="13" t="s">
        <v>17</v>
      </c>
      <c r="L83" s="13" t="s">
        <v>16</v>
      </c>
      <c r="M83" s="13" t="s">
        <v>17</v>
      </c>
      <c r="N83" s="13" t="s">
        <v>16</v>
      </c>
      <c r="O83" s="13" t="s">
        <v>17</v>
      </c>
      <c r="P83" s="13" t="s">
        <v>16</v>
      </c>
      <c r="Q83" s="13" t="s">
        <v>17</v>
      </c>
      <c r="R83" s="13" t="s">
        <v>16</v>
      </c>
      <c r="S83" s="13" t="s">
        <v>17</v>
      </c>
      <c r="T83" s="13" t="s">
        <v>16</v>
      </c>
      <c r="U83" s="13" t="s">
        <v>17</v>
      </c>
      <c r="V83" s="13" t="s">
        <v>16</v>
      </c>
      <c r="W83" s="13" t="s">
        <v>17</v>
      </c>
      <c r="X83" s="13" t="s">
        <v>16</v>
      </c>
      <c r="Y83" s="13" t="s">
        <v>17</v>
      </c>
      <c r="Z83" s="13" t="s">
        <v>16</v>
      </c>
      <c r="AA83" s="13" t="s">
        <v>17</v>
      </c>
      <c r="AB83" s="13" t="s">
        <v>16</v>
      </c>
      <c r="AC83" s="13" t="s">
        <v>17</v>
      </c>
      <c r="AD83" s="13" t="s">
        <v>16</v>
      </c>
      <c r="AE83" s="13" t="s">
        <v>17</v>
      </c>
    </row>
    <row r="84" spans="6:31" s="43" customFormat="1" ht="12">
      <c r="F84" s="49"/>
      <c r="G84" s="50" t="s">
        <v>18</v>
      </c>
      <c r="H84" s="50"/>
      <c r="I84" s="50" t="s">
        <v>18</v>
      </c>
      <c r="K84" s="50" t="s">
        <v>18</v>
      </c>
      <c r="L84" s="50"/>
      <c r="M84" s="50" t="s">
        <v>18</v>
      </c>
      <c r="O84" s="50" t="s">
        <v>18</v>
      </c>
      <c r="P84" s="50"/>
      <c r="Q84" s="50" t="s">
        <v>18</v>
      </c>
      <c r="S84" s="50" t="s">
        <v>18</v>
      </c>
      <c r="T84" s="50"/>
      <c r="U84" s="50" t="s">
        <v>18</v>
      </c>
      <c r="W84" s="50" t="s">
        <v>18</v>
      </c>
      <c r="Y84" s="50" t="s">
        <v>18</v>
      </c>
      <c r="Z84" s="50"/>
      <c r="AA84" s="50" t="s">
        <v>18</v>
      </c>
      <c r="AC84" s="50" t="s">
        <v>18</v>
      </c>
      <c r="AD84" s="50"/>
      <c r="AE84" s="50" t="s">
        <v>18</v>
      </c>
    </row>
    <row r="85" spans="2:31" ht="10.5" customHeight="1">
      <c r="B85" s="28"/>
      <c r="C85" s="28">
        <v>44</v>
      </c>
      <c r="D85" s="28" t="s">
        <v>100</v>
      </c>
      <c r="F85" s="36">
        <v>79</v>
      </c>
      <c r="G85" s="32">
        <v>1124</v>
      </c>
      <c r="H85" s="32">
        <v>7</v>
      </c>
      <c r="I85" s="32">
        <v>22</v>
      </c>
      <c r="J85" s="32">
        <v>63</v>
      </c>
      <c r="K85" s="32">
        <v>979</v>
      </c>
      <c r="L85" s="32">
        <v>6</v>
      </c>
      <c r="M85" s="32">
        <v>41</v>
      </c>
      <c r="N85" s="32">
        <v>2</v>
      </c>
      <c r="O85" s="32">
        <v>10</v>
      </c>
      <c r="P85" s="32" t="s">
        <v>25</v>
      </c>
      <c r="Q85" s="32" t="s">
        <v>25</v>
      </c>
      <c r="R85" s="32">
        <v>1</v>
      </c>
      <c r="S85" s="32">
        <v>72</v>
      </c>
      <c r="T85" s="32" t="s">
        <v>25</v>
      </c>
      <c r="U85" s="32" t="s">
        <v>25</v>
      </c>
      <c r="V85" s="32" t="s">
        <v>25</v>
      </c>
      <c r="W85" s="32" t="s">
        <v>25</v>
      </c>
      <c r="X85" s="32" t="s">
        <v>25</v>
      </c>
      <c r="Y85" s="32" t="s">
        <v>25</v>
      </c>
      <c r="Z85" s="32" t="s">
        <v>25</v>
      </c>
      <c r="AA85" s="32" t="s">
        <v>25</v>
      </c>
      <c r="AB85" s="32" t="s">
        <v>25</v>
      </c>
      <c r="AC85" s="32" t="s">
        <v>25</v>
      </c>
      <c r="AD85" s="32" t="s">
        <v>25</v>
      </c>
      <c r="AE85" s="32" t="s">
        <v>25</v>
      </c>
    </row>
    <row r="86" spans="2:31" ht="10.5" customHeight="1">
      <c r="B86" s="28"/>
      <c r="C86" s="28">
        <v>45</v>
      </c>
      <c r="D86" s="28" t="s">
        <v>101</v>
      </c>
      <c r="F86" s="36">
        <v>334</v>
      </c>
      <c r="G86" s="32">
        <v>3353</v>
      </c>
      <c r="H86" s="32">
        <v>69</v>
      </c>
      <c r="I86" s="32">
        <v>267</v>
      </c>
      <c r="J86" s="32">
        <v>179</v>
      </c>
      <c r="K86" s="32">
        <v>2358</v>
      </c>
      <c r="L86" s="32">
        <v>44</v>
      </c>
      <c r="M86" s="32">
        <v>497</v>
      </c>
      <c r="N86" s="32" t="s">
        <v>25</v>
      </c>
      <c r="O86" s="32" t="s">
        <v>25</v>
      </c>
      <c r="P86" s="32" t="s">
        <v>25</v>
      </c>
      <c r="Q86" s="32" t="s">
        <v>25</v>
      </c>
      <c r="R86" s="32">
        <v>19</v>
      </c>
      <c r="S86" s="32">
        <v>135</v>
      </c>
      <c r="T86" s="32">
        <v>16</v>
      </c>
      <c r="U86" s="32">
        <v>64</v>
      </c>
      <c r="V86" s="32" t="s">
        <v>25</v>
      </c>
      <c r="W86" s="32" t="s">
        <v>25</v>
      </c>
      <c r="X86" s="32">
        <v>7</v>
      </c>
      <c r="Y86" s="32">
        <v>32</v>
      </c>
      <c r="Z86" s="32" t="s">
        <v>25</v>
      </c>
      <c r="AA86" s="32" t="s">
        <v>25</v>
      </c>
      <c r="AB86" s="32">
        <v>4</v>
      </c>
      <c r="AC86" s="32">
        <v>24</v>
      </c>
      <c r="AD86" s="32">
        <v>3</v>
      </c>
      <c r="AE86" s="32">
        <v>8</v>
      </c>
    </row>
    <row r="87" spans="2:31" ht="10.5" customHeight="1">
      <c r="B87" s="28"/>
      <c r="C87" s="28">
        <v>46</v>
      </c>
      <c r="D87" s="28" t="s">
        <v>102</v>
      </c>
      <c r="F87" s="36">
        <v>447</v>
      </c>
      <c r="G87" s="32">
        <v>5822</v>
      </c>
      <c r="H87" s="32">
        <v>81</v>
      </c>
      <c r="I87" s="32">
        <v>173</v>
      </c>
      <c r="J87" s="32" t="s">
        <v>25</v>
      </c>
      <c r="K87" s="32" t="s">
        <v>25</v>
      </c>
      <c r="L87" s="32" t="s">
        <v>25</v>
      </c>
      <c r="M87" s="32" t="s">
        <v>25</v>
      </c>
      <c r="N87" s="32" t="s">
        <v>25</v>
      </c>
      <c r="O87" s="32" t="s">
        <v>25</v>
      </c>
      <c r="P87" s="32" t="s">
        <v>25</v>
      </c>
      <c r="Q87" s="32" t="s">
        <v>25</v>
      </c>
      <c r="R87" s="32">
        <v>6</v>
      </c>
      <c r="S87" s="32">
        <v>13</v>
      </c>
      <c r="T87" s="32">
        <v>6</v>
      </c>
      <c r="U87" s="32">
        <v>18</v>
      </c>
      <c r="V87" s="32">
        <v>354</v>
      </c>
      <c r="W87" s="32">
        <v>5618</v>
      </c>
      <c r="X87" s="32" t="s">
        <v>25</v>
      </c>
      <c r="Y87" s="32" t="s">
        <v>25</v>
      </c>
      <c r="Z87" s="32" t="s">
        <v>25</v>
      </c>
      <c r="AA87" s="32" t="s">
        <v>25</v>
      </c>
      <c r="AB87" s="32" t="s">
        <v>25</v>
      </c>
      <c r="AC87" s="32" t="s">
        <v>25</v>
      </c>
      <c r="AD87" s="32" t="s">
        <v>25</v>
      </c>
      <c r="AE87" s="32" t="s">
        <v>25</v>
      </c>
    </row>
    <row r="88" spans="2:31" ht="10.5" customHeight="1">
      <c r="B88" s="28"/>
      <c r="C88" s="28">
        <v>47</v>
      </c>
      <c r="D88" s="28" t="s">
        <v>103</v>
      </c>
      <c r="F88" s="36">
        <v>62</v>
      </c>
      <c r="G88" s="32">
        <v>1836</v>
      </c>
      <c r="H88" s="32">
        <v>4</v>
      </c>
      <c r="I88" s="32">
        <v>19</v>
      </c>
      <c r="J88" s="32">
        <v>48</v>
      </c>
      <c r="K88" s="32">
        <v>1757</v>
      </c>
      <c r="L88" s="32">
        <v>4</v>
      </c>
      <c r="M88" s="32">
        <v>15</v>
      </c>
      <c r="N88" s="32">
        <v>1</v>
      </c>
      <c r="O88" s="32">
        <v>3</v>
      </c>
      <c r="P88" s="32" t="s">
        <v>25</v>
      </c>
      <c r="Q88" s="32" t="s">
        <v>25</v>
      </c>
      <c r="R88" s="32">
        <v>2</v>
      </c>
      <c r="S88" s="32">
        <v>30</v>
      </c>
      <c r="T88" s="32">
        <v>1</v>
      </c>
      <c r="U88" s="32">
        <v>3</v>
      </c>
      <c r="V88" s="32" t="s">
        <v>25</v>
      </c>
      <c r="W88" s="32" t="s">
        <v>25</v>
      </c>
      <c r="X88" s="32">
        <v>2</v>
      </c>
      <c r="Y88" s="32">
        <v>9</v>
      </c>
      <c r="Z88" s="32" t="s">
        <v>25</v>
      </c>
      <c r="AA88" s="32" t="s">
        <v>25</v>
      </c>
      <c r="AB88" s="32">
        <v>2</v>
      </c>
      <c r="AC88" s="32">
        <v>9</v>
      </c>
      <c r="AD88" s="32" t="s">
        <v>25</v>
      </c>
      <c r="AE88" s="32" t="s">
        <v>25</v>
      </c>
    </row>
    <row r="89" spans="2:31" ht="5.25" customHeight="1">
      <c r="B89" s="28"/>
      <c r="C89" s="28"/>
      <c r="D89" s="28"/>
      <c r="F89" s="36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2:31" ht="10.5" customHeight="1">
      <c r="B90" s="27" t="s">
        <v>104</v>
      </c>
      <c r="C90" s="27"/>
      <c r="D90" s="20" t="s">
        <v>169</v>
      </c>
      <c r="E90" s="21"/>
      <c r="F90" s="51">
        <f aca="true" t="shared" si="14" ref="F90:U90">SUM(F91,F98,F105)</f>
        <v>49898</v>
      </c>
      <c r="G90" s="24">
        <f t="shared" si="14"/>
        <v>276214</v>
      </c>
      <c r="H90" s="24">
        <f t="shared" si="14"/>
        <v>32443</v>
      </c>
      <c r="I90" s="24">
        <f t="shared" si="14"/>
        <v>98331</v>
      </c>
      <c r="J90" s="24">
        <f t="shared" si="14"/>
        <v>10617</v>
      </c>
      <c r="K90" s="24">
        <f t="shared" si="14"/>
        <v>131337</v>
      </c>
      <c r="L90" s="24">
        <f t="shared" si="14"/>
        <v>5542</v>
      </c>
      <c r="M90" s="24">
        <f t="shared" si="14"/>
        <v>36611</v>
      </c>
      <c r="N90" s="24">
        <f t="shared" si="14"/>
        <v>717</v>
      </c>
      <c r="O90" s="24">
        <f t="shared" si="14"/>
        <v>3765</v>
      </c>
      <c r="P90" s="24">
        <f t="shared" si="14"/>
        <v>1</v>
      </c>
      <c r="Q90" s="24">
        <f t="shared" si="14"/>
        <v>4</v>
      </c>
      <c r="R90" s="24">
        <f t="shared" si="14"/>
        <v>401</v>
      </c>
      <c r="S90" s="24">
        <f t="shared" si="14"/>
        <v>4422</v>
      </c>
      <c r="T90" s="24">
        <f t="shared" si="14"/>
        <v>89</v>
      </c>
      <c r="U90" s="24">
        <f t="shared" si="14"/>
        <v>582</v>
      </c>
      <c r="V90" s="24" t="s">
        <v>25</v>
      </c>
      <c r="W90" s="24" t="s">
        <v>25</v>
      </c>
      <c r="X90" s="24">
        <f>SUM(X91,X98,X105)</f>
        <v>88</v>
      </c>
      <c r="Y90" s="24">
        <f>SUM(Y91,Y98,Y105)</f>
        <v>1162</v>
      </c>
      <c r="Z90" s="24" t="s">
        <v>25</v>
      </c>
      <c r="AA90" s="24" t="s">
        <v>25</v>
      </c>
      <c r="AB90" s="24">
        <f>SUM(AB91,AB98,AB105)</f>
        <v>87</v>
      </c>
      <c r="AC90" s="24">
        <f>SUM(AC91,AC98,AC105)</f>
        <v>1153</v>
      </c>
      <c r="AD90" s="24">
        <f>SUM(AD91,AD98,AD105)</f>
        <v>1</v>
      </c>
      <c r="AE90" s="24">
        <f>SUM(AE91,AE98,AE105)</f>
        <v>9</v>
      </c>
    </row>
    <row r="91" spans="2:31" ht="10.5" customHeight="1">
      <c r="B91" s="28"/>
      <c r="C91" s="27" t="s">
        <v>105</v>
      </c>
      <c r="D91" s="27"/>
      <c r="E91" s="21"/>
      <c r="F91" s="51">
        <f aca="true" t="shared" si="15" ref="F91:U91">SUM(F92:F97)</f>
        <v>8118</v>
      </c>
      <c r="G91" s="24">
        <f t="shared" si="15"/>
        <v>68336</v>
      </c>
      <c r="H91" s="24">
        <f t="shared" si="15"/>
        <v>2706</v>
      </c>
      <c r="I91" s="24">
        <f t="shared" si="15"/>
        <v>7987</v>
      </c>
      <c r="J91" s="24">
        <f t="shared" si="15"/>
        <v>4088</v>
      </c>
      <c r="K91" s="24">
        <f t="shared" si="15"/>
        <v>52358</v>
      </c>
      <c r="L91" s="24">
        <f t="shared" si="15"/>
        <v>1050</v>
      </c>
      <c r="M91" s="24">
        <f t="shared" si="15"/>
        <v>5909</v>
      </c>
      <c r="N91" s="24">
        <f t="shared" si="15"/>
        <v>127</v>
      </c>
      <c r="O91" s="24">
        <f t="shared" si="15"/>
        <v>766</v>
      </c>
      <c r="P91" s="24">
        <f t="shared" si="15"/>
        <v>1</v>
      </c>
      <c r="Q91" s="24">
        <f t="shared" si="15"/>
        <v>4</v>
      </c>
      <c r="R91" s="24">
        <f t="shared" si="15"/>
        <v>93</v>
      </c>
      <c r="S91" s="24">
        <f t="shared" si="15"/>
        <v>1025</v>
      </c>
      <c r="T91" s="24">
        <f t="shared" si="15"/>
        <v>53</v>
      </c>
      <c r="U91" s="24">
        <f t="shared" si="15"/>
        <v>287</v>
      </c>
      <c r="V91" s="24" t="s">
        <v>25</v>
      </c>
      <c r="W91" s="24" t="s">
        <v>25</v>
      </c>
      <c r="X91" s="24" t="s">
        <v>25</v>
      </c>
      <c r="Y91" s="24" t="s">
        <v>25</v>
      </c>
      <c r="Z91" s="24" t="s">
        <v>25</v>
      </c>
      <c r="AA91" s="24" t="s">
        <v>25</v>
      </c>
      <c r="AB91" s="24" t="s">
        <v>25</v>
      </c>
      <c r="AC91" s="24" t="s">
        <v>25</v>
      </c>
      <c r="AD91" s="24" t="s">
        <v>25</v>
      </c>
      <c r="AE91" s="24" t="s">
        <v>25</v>
      </c>
    </row>
    <row r="92" spans="2:31" ht="10.5" customHeight="1">
      <c r="B92" s="28"/>
      <c r="C92" s="28">
        <v>48</v>
      </c>
      <c r="D92" s="28" t="s">
        <v>106</v>
      </c>
      <c r="F92" s="36">
        <v>11</v>
      </c>
      <c r="G92" s="32">
        <v>228</v>
      </c>
      <c r="H92" s="32" t="s">
        <v>25</v>
      </c>
      <c r="I92" s="32" t="s">
        <v>25</v>
      </c>
      <c r="J92" s="32">
        <v>8</v>
      </c>
      <c r="K92" s="32">
        <v>213</v>
      </c>
      <c r="L92" s="32">
        <v>3</v>
      </c>
      <c r="M92" s="32">
        <v>15</v>
      </c>
      <c r="N92" s="32" t="s">
        <v>25</v>
      </c>
      <c r="O92" s="32" t="s">
        <v>25</v>
      </c>
      <c r="P92" s="32" t="s">
        <v>25</v>
      </c>
      <c r="Q92" s="32" t="s">
        <v>25</v>
      </c>
      <c r="R92" s="32" t="s">
        <v>25</v>
      </c>
      <c r="S92" s="32" t="s">
        <v>25</v>
      </c>
      <c r="T92" s="32" t="s">
        <v>25</v>
      </c>
      <c r="U92" s="32" t="s">
        <v>25</v>
      </c>
      <c r="V92" s="32" t="s">
        <v>25</v>
      </c>
      <c r="W92" s="32" t="s">
        <v>25</v>
      </c>
      <c r="X92" s="32" t="s">
        <v>25</v>
      </c>
      <c r="Y92" s="32" t="s">
        <v>25</v>
      </c>
      <c r="Z92" s="32" t="s">
        <v>25</v>
      </c>
      <c r="AA92" s="32" t="s">
        <v>25</v>
      </c>
      <c r="AB92" s="32" t="s">
        <v>25</v>
      </c>
      <c r="AC92" s="32" t="s">
        <v>25</v>
      </c>
      <c r="AD92" s="32" t="s">
        <v>25</v>
      </c>
      <c r="AE92" s="32" t="s">
        <v>25</v>
      </c>
    </row>
    <row r="93" spans="2:31" ht="10.5" customHeight="1">
      <c r="B93" s="28"/>
      <c r="C93" s="28">
        <v>49</v>
      </c>
      <c r="D93" s="28" t="s">
        <v>107</v>
      </c>
      <c r="F93" s="36">
        <v>1741</v>
      </c>
      <c r="G93" s="32">
        <v>13130</v>
      </c>
      <c r="H93" s="32">
        <v>566</v>
      </c>
      <c r="I93" s="32">
        <v>1434</v>
      </c>
      <c r="J93" s="32">
        <v>978</v>
      </c>
      <c r="K93" s="32">
        <v>10934</v>
      </c>
      <c r="L93" s="32">
        <v>173</v>
      </c>
      <c r="M93" s="32">
        <v>654</v>
      </c>
      <c r="N93" s="32">
        <v>18</v>
      </c>
      <c r="O93" s="32">
        <v>87</v>
      </c>
      <c r="P93" s="32" t="s">
        <v>25</v>
      </c>
      <c r="Q93" s="32" t="s">
        <v>25</v>
      </c>
      <c r="R93" s="32">
        <v>5</v>
      </c>
      <c r="S93" s="32">
        <v>18</v>
      </c>
      <c r="T93" s="32">
        <v>1</v>
      </c>
      <c r="U93" s="32">
        <v>3</v>
      </c>
      <c r="V93" s="32" t="s">
        <v>25</v>
      </c>
      <c r="W93" s="32" t="s">
        <v>25</v>
      </c>
      <c r="X93" s="32" t="s">
        <v>25</v>
      </c>
      <c r="Y93" s="32" t="s">
        <v>25</v>
      </c>
      <c r="Z93" s="32" t="s">
        <v>25</v>
      </c>
      <c r="AA93" s="32" t="s">
        <v>25</v>
      </c>
      <c r="AB93" s="32" t="s">
        <v>25</v>
      </c>
      <c r="AC93" s="32" t="s">
        <v>25</v>
      </c>
      <c r="AD93" s="32" t="s">
        <v>25</v>
      </c>
      <c r="AE93" s="32" t="s">
        <v>25</v>
      </c>
    </row>
    <row r="94" spans="2:31" ht="10.5" customHeight="1">
      <c r="B94" s="28"/>
      <c r="C94" s="28">
        <v>50</v>
      </c>
      <c r="D94" s="28" t="s">
        <v>108</v>
      </c>
      <c r="F94" s="36">
        <v>1270</v>
      </c>
      <c r="G94" s="32">
        <v>13716</v>
      </c>
      <c r="H94" s="32">
        <v>457</v>
      </c>
      <c r="I94" s="32">
        <v>1536</v>
      </c>
      <c r="J94" s="32">
        <v>573</v>
      </c>
      <c r="K94" s="32">
        <v>9952</v>
      </c>
      <c r="L94" s="32">
        <v>183</v>
      </c>
      <c r="M94" s="32">
        <v>1452</v>
      </c>
      <c r="N94" s="32">
        <v>34</v>
      </c>
      <c r="O94" s="32">
        <v>267</v>
      </c>
      <c r="P94" s="32" t="s">
        <v>25</v>
      </c>
      <c r="Q94" s="32" t="s">
        <v>25</v>
      </c>
      <c r="R94" s="32">
        <v>21</v>
      </c>
      <c r="S94" s="32">
        <v>482</v>
      </c>
      <c r="T94" s="32">
        <v>2</v>
      </c>
      <c r="U94" s="32">
        <v>27</v>
      </c>
      <c r="V94" s="32" t="s">
        <v>25</v>
      </c>
      <c r="W94" s="32" t="s">
        <v>25</v>
      </c>
      <c r="X94" s="32" t="s">
        <v>25</v>
      </c>
      <c r="Y94" s="32" t="s">
        <v>25</v>
      </c>
      <c r="Z94" s="32" t="s">
        <v>25</v>
      </c>
      <c r="AA94" s="32" t="s">
        <v>25</v>
      </c>
      <c r="AB94" s="32" t="s">
        <v>25</v>
      </c>
      <c r="AC94" s="32" t="s">
        <v>25</v>
      </c>
      <c r="AD94" s="32" t="s">
        <v>25</v>
      </c>
      <c r="AE94" s="32" t="s">
        <v>25</v>
      </c>
    </row>
    <row r="95" spans="2:31" ht="10.5" customHeight="1">
      <c r="B95" s="28"/>
      <c r="C95" s="28">
        <v>51</v>
      </c>
      <c r="D95" s="28" t="s">
        <v>109</v>
      </c>
      <c r="F95" s="36">
        <v>1533</v>
      </c>
      <c r="G95" s="32">
        <v>11892</v>
      </c>
      <c r="H95" s="32">
        <v>512</v>
      </c>
      <c r="I95" s="32">
        <v>1495</v>
      </c>
      <c r="J95" s="32">
        <v>758</v>
      </c>
      <c r="K95" s="32">
        <v>8911</v>
      </c>
      <c r="L95" s="32">
        <v>210</v>
      </c>
      <c r="M95" s="32">
        <v>1181</v>
      </c>
      <c r="N95" s="32">
        <v>27</v>
      </c>
      <c r="O95" s="32">
        <v>144</v>
      </c>
      <c r="P95" s="32" t="s">
        <v>25</v>
      </c>
      <c r="Q95" s="32" t="s">
        <v>25</v>
      </c>
      <c r="R95" s="32">
        <v>26</v>
      </c>
      <c r="S95" s="32">
        <v>161</v>
      </c>
      <c r="T95" s="32" t="s">
        <v>25</v>
      </c>
      <c r="U95" s="32" t="s">
        <v>25</v>
      </c>
      <c r="V95" s="32" t="s">
        <v>25</v>
      </c>
      <c r="W95" s="32" t="s">
        <v>25</v>
      </c>
      <c r="X95" s="32" t="s">
        <v>25</v>
      </c>
      <c r="Y95" s="32" t="s">
        <v>25</v>
      </c>
      <c r="Z95" s="32" t="s">
        <v>25</v>
      </c>
      <c r="AA95" s="32" t="s">
        <v>25</v>
      </c>
      <c r="AB95" s="32" t="s">
        <v>25</v>
      </c>
      <c r="AC95" s="32" t="s">
        <v>25</v>
      </c>
      <c r="AD95" s="32" t="s">
        <v>25</v>
      </c>
      <c r="AE95" s="32" t="s">
        <v>25</v>
      </c>
    </row>
    <row r="96" spans="2:31" ht="10.5" customHeight="1">
      <c r="B96" s="28"/>
      <c r="C96" s="28">
        <v>52</v>
      </c>
      <c r="D96" s="28" t="s">
        <v>110</v>
      </c>
      <c r="F96" s="36">
        <v>1196</v>
      </c>
      <c r="G96" s="32">
        <v>11422</v>
      </c>
      <c r="H96" s="32">
        <v>219</v>
      </c>
      <c r="I96" s="32">
        <v>582</v>
      </c>
      <c r="J96" s="32">
        <v>822</v>
      </c>
      <c r="K96" s="32">
        <v>10039</v>
      </c>
      <c r="L96" s="32">
        <v>143</v>
      </c>
      <c r="M96" s="32">
        <v>733</v>
      </c>
      <c r="N96" s="32">
        <v>6</v>
      </c>
      <c r="O96" s="32">
        <v>27</v>
      </c>
      <c r="P96" s="32">
        <v>1</v>
      </c>
      <c r="Q96" s="32">
        <v>4</v>
      </c>
      <c r="R96" s="32">
        <v>4</v>
      </c>
      <c r="S96" s="32">
        <v>31</v>
      </c>
      <c r="T96" s="32">
        <v>1</v>
      </c>
      <c r="U96" s="32">
        <v>6</v>
      </c>
      <c r="V96" s="32" t="s">
        <v>25</v>
      </c>
      <c r="W96" s="32" t="s">
        <v>25</v>
      </c>
      <c r="X96" s="32" t="s">
        <v>25</v>
      </c>
      <c r="Y96" s="32" t="s">
        <v>25</v>
      </c>
      <c r="Z96" s="32" t="s">
        <v>25</v>
      </c>
      <c r="AA96" s="32" t="s">
        <v>25</v>
      </c>
      <c r="AB96" s="32" t="s">
        <v>25</v>
      </c>
      <c r="AC96" s="32" t="s">
        <v>25</v>
      </c>
      <c r="AD96" s="32" t="s">
        <v>25</v>
      </c>
      <c r="AE96" s="32" t="s">
        <v>25</v>
      </c>
    </row>
    <row r="97" spans="2:31" ht="10.5" customHeight="1">
      <c r="B97" s="28"/>
      <c r="C97" s="28">
        <v>53</v>
      </c>
      <c r="D97" s="28" t="s">
        <v>111</v>
      </c>
      <c r="F97" s="36">
        <v>2367</v>
      </c>
      <c r="G97" s="32">
        <v>17948</v>
      </c>
      <c r="H97" s="32">
        <v>952</v>
      </c>
      <c r="I97" s="32">
        <v>2940</v>
      </c>
      <c r="J97" s="32">
        <v>949</v>
      </c>
      <c r="K97" s="32">
        <v>12309</v>
      </c>
      <c r="L97" s="32">
        <v>338</v>
      </c>
      <c r="M97" s="32">
        <v>1874</v>
      </c>
      <c r="N97" s="32">
        <v>42</v>
      </c>
      <c r="O97" s="32">
        <v>241</v>
      </c>
      <c r="P97" s="32" t="s">
        <v>25</v>
      </c>
      <c r="Q97" s="32" t="s">
        <v>25</v>
      </c>
      <c r="R97" s="32">
        <v>37</v>
      </c>
      <c r="S97" s="32">
        <v>333</v>
      </c>
      <c r="T97" s="32">
        <v>49</v>
      </c>
      <c r="U97" s="32">
        <v>251</v>
      </c>
      <c r="V97" s="32" t="s">
        <v>25</v>
      </c>
      <c r="W97" s="32" t="s">
        <v>25</v>
      </c>
      <c r="X97" s="32" t="s">
        <v>25</v>
      </c>
      <c r="Y97" s="32" t="s">
        <v>25</v>
      </c>
      <c r="Z97" s="32" t="s">
        <v>25</v>
      </c>
      <c r="AA97" s="32" t="s">
        <v>25</v>
      </c>
      <c r="AB97" s="32" t="s">
        <v>25</v>
      </c>
      <c r="AC97" s="32" t="s">
        <v>25</v>
      </c>
      <c r="AD97" s="32" t="s">
        <v>25</v>
      </c>
      <c r="AE97" s="32" t="s">
        <v>25</v>
      </c>
    </row>
    <row r="98" spans="2:31" ht="10.5" customHeight="1">
      <c r="B98" s="28"/>
      <c r="C98" s="27" t="s">
        <v>112</v>
      </c>
      <c r="D98" s="27"/>
      <c r="E98" s="21"/>
      <c r="F98" s="51">
        <f aca="true" t="shared" si="16" ref="F98:O98">SUM(F99:F104)</f>
        <v>27626</v>
      </c>
      <c r="G98" s="24">
        <f t="shared" si="16"/>
        <v>144779</v>
      </c>
      <c r="H98" s="26">
        <f t="shared" si="16"/>
        <v>17567</v>
      </c>
      <c r="I98" s="24">
        <f t="shared" si="16"/>
        <v>52182</v>
      </c>
      <c r="J98" s="24">
        <f t="shared" si="16"/>
        <v>5591</v>
      </c>
      <c r="K98" s="24">
        <f t="shared" si="16"/>
        <v>63334</v>
      </c>
      <c r="L98" s="24">
        <f t="shared" si="16"/>
        <v>3556</v>
      </c>
      <c r="M98" s="24">
        <f t="shared" si="16"/>
        <v>22312</v>
      </c>
      <c r="N98" s="24">
        <f t="shared" si="16"/>
        <v>512</v>
      </c>
      <c r="O98" s="24">
        <f t="shared" si="16"/>
        <v>2373</v>
      </c>
      <c r="P98" s="24" t="s">
        <v>25</v>
      </c>
      <c r="Q98" s="24" t="s">
        <v>25</v>
      </c>
      <c r="R98" s="24">
        <f>SUM(R99:R104)</f>
        <v>293</v>
      </c>
      <c r="S98" s="24">
        <f>SUM(S99:S104)</f>
        <v>3242</v>
      </c>
      <c r="T98" s="24">
        <f>SUM(T99:T104)</f>
        <v>24</v>
      </c>
      <c r="U98" s="24">
        <f>SUM(U99:U104)</f>
        <v>209</v>
      </c>
      <c r="V98" s="24" t="s">
        <v>25</v>
      </c>
      <c r="W98" s="24" t="s">
        <v>25</v>
      </c>
      <c r="X98" s="24">
        <f>SUM(X99:X104)</f>
        <v>83</v>
      </c>
      <c r="Y98" s="24">
        <f>SUM(Y99:Y104)</f>
        <v>1127</v>
      </c>
      <c r="Z98" s="24" t="s">
        <v>25</v>
      </c>
      <c r="AA98" s="24" t="s">
        <v>25</v>
      </c>
      <c r="AB98" s="24">
        <f>SUM(AB99:AB104)</f>
        <v>82</v>
      </c>
      <c r="AC98" s="24">
        <f>SUM(AC99:AC104)</f>
        <v>1118</v>
      </c>
      <c r="AD98" s="24">
        <f>SUM(AD99:AD104)</f>
        <v>1</v>
      </c>
      <c r="AE98" s="24">
        <f>SUM(AE99:AE104)</f>
        <v>9</v>
      </c>
    </row>
    <row r="99" spans="2:31" ht="10.5" customHeight="1">
      <c r="B99" s="28"/>
      <c r="C99" s="28">
        <v>54</v>
      </c>
      <c r="D99" s="28" t="s">
        <v>113</v>
      </c>
      <c r="F99" s="36">
        <v>147</v>
      </c>
      <c r="G99" s="32">
        <v>9597</v>
      </c>
      <c r="H99" s="35">
        <v>23</v>
      </c>
      <c r="I99" s="32">
        <v>69</v>
      </c>
      <c r="J99" s="32">
        <v>107</v>
      </c>
      <c r="K99" s="32">
        <v>9385</v>
      </c>
      <c r="L99" s="32">
        <v>11</v>
      </c>
      <c r="M99" s="32">
        <v>86</v>
      </c>
      <c r="N99" s="32" t="s">
        <v>25</v>
      </c>
      <c r="O99" s="32" t="s">
        <v>25</v>
      </c>
      <c r="P99" s="32" t="s">
        <v>25</v>
      </c>
      <c r="Q99" s="32" t="s">
        <v>25</v>
      </c>
      <c r="R99" s="32">
        <v>4</v>
      </c>
      <c r="S99" s="32">
        <v>50</v>
      </c>
      <c r="T99" s="32">
        <v>2</v>
      </c>
      <c r="U99" s="32">
        <v>7</v>
      </c>
      <c r="V99" s="32" t="s">
        <v>25</v>
      </c>
      <c r="W99" s="32" t="s">
        <v>25</v>
      </c>
      <c r="X99" s="32" t="s">
        <v>25</v>
      </c>
      <c r="Y99" s="32" t="s">
        <v>25</v>
      </c>
      <c r="Z99" s="32" t="s">
        <v>25</v>
      </c>
      <c r="AA99" s="32" t="s">
        <v>25</v>
      </c>
      <c r="AB99" s="32" t="s">
        <v>25</v>
      </c>
      <c r="AC99" s="32" t="s">
        <v>25</v>
      </c>
      <c r="AD99" s="32" t="s">
        <v>25</v>
      </c>
      <c r="AE99" s="32" t="s">
        <v>25</v>
      </c>
    </row>
    <row r="100" spans="2:31" ht="10.5" customHeight="1">
      <c r="B100" s="28"/>
      <c r="C100" s="28">
        <v>55</v>
      </c>
      <c r="D100" s="28" t="s">
        <v>114</v>
      </c>
      <c r="F100" s="36">
        <v>4363</v>
      </c>
      <c r="G100" s="32">
        <v>14849</v>
      </c>
      <c r="H100" s="35">
        <v>2689</v>
      </c>
      <c r="I100" s="32">
        <v>5862</v>
      </c>
      <c r="J100" s="32">
        <v>1028</v>
      </c>
      <c r="K100" s="32">
        <v>6349</v>
      </c>
      <c r="L100" s="32">
        <v>506</v>
      </c>
      <c r="M100" s="32">
        <v>2089</v>
      </c>
      <c r="N100" s="32">
        <v>135</v>
      </c>
      <c r="O100" s="32">
        <v>527</v>
      </c>
      <c r="P100" s="32" t="s">
        <v>25</v>
      </c>
      <c r="Q100" s="32" t="s">
        <v>25</v>
      </c>
      <c r="R100" s="32">
        <v>5</v>
      </c>
      <c r="S100" s="32">
        <v>22</v>
      </c>
      <c r="T100" s="32" t="s">
        <v>25</v>
      </c>
      <c r="U100" s="32" t="s">
        <v>25</v>
      </c>
      <c r="V100" s="32" t="s">
        <v>25</v>
      </c>
      <c r="W100" s="32" t="s">
        <v>25</v>
      </c>
      <c r="X100" s="32" t="s">
        <v>25</v>
      </c>
      <c r="Y100" s="32" t="s">
        <v>25</v>
      </c>
      <c r="Z100" s="32" t="s">
        <v>25</v>
      </c>
      <c r="AA100" s="32" t="s">
        <v>25</v>
      </c>
      <c r="AB100" s="32" t="s">
        <v>25</v>
      </c>
      <c r="AC100" s="32" t="s">
        <v>25</v>
      </c>
      <c r="AD100" s="32" t="s">
        <v>25</v>
      </c>
      <c r="AE100" s="32" t="s">
        <v>25</v>
      </c>
    </row>
    <row r="101" spans="2:31" ht="10.5" customHeight="1">
      <c r="B101" s="28"/>
      <c r="C101" s="28">
        <v>56</v>
      </c>
      <c r="D101" s="28" t="s">
        <v>115</v>
      </c>
      <c r="F101" s="36">
        <v>8933</v>
      </c>
      <c r="G101" s="32">
        <v>47964</v>
      </c>
      <c r="H101" s="35">
        <v>6491</v>
      </c>
      <c r="I101" s="32">
        <v>20107</v>
      </c>
      <c r="J101" s="32">
        <v>1097</v>
      </c>
      <c r="K101" s="32">
        <v>15880</v>
      </c>
      <c r="L101" s="32">
        <v>1000</v>
      </c>
      <c r="M101" s="32">
        <v>7926</v>
      </c>
      <c r="N101" s="32">
        <v>123</v>
      </c>
      <c r="O101" s="32">
        <v>682</v>
      </c>
      <c r="P101" s="32" t="s">
        <v>25</v>
      </c>
      <c r="Q101" s="32" t="s">
        <v>25</v>
      </c>
      <c r="R101" s="32">
        <v>124</v>
      </c>
      <c r="S101" s="32">
        <v>2072</v>
      </c>
      <c r="T101" s="32">
        <v>16</v>
      </c>
      <c r="U101" s="32">
        <v>175</v>
      </c>
      <c r="V101" s="32" t="s">
        <v>25</v>
      </c>
      <c r="W101" s="32" t="s">
        <v>25</v>
      </c>
      <c r="X101" s="32">
        <v>82</v>
      </c>
      <c r="Y101" s="32">
        <v>1122</v>
      </c>
      <c r="Z101" s="32" t="s">
        <v>25</v>
      </c>
      <c r="AA101" s="32" t="s">
        <v>25</v>
      </c>
      <c r="AB101" s="32">
        <v>81</v>
      </c>
      <c r="AC101" s="32">
        <v>1113</v>
      </c>
      <c r="AD101" s="32">
        <v>1</v>
      </c>
      <c r="AE101" s="32">
        <v>9</v>
      </c>
    </row>
    <row r="102" spans="2:31" ht="10.5" customHeight="1">
      <c r="B102" s="28"/>
      <c r="C102" s="28">
        <v>57</v>
      </c>
      <c r="D102" s="28" t="s">
        <v>116</v>
      </c>
      <c r="F102" s="36">
        <v>2409</v>
      </c>
      <c r="G102" s="32">
        <v>14796</v>
      </c>
      <c r="H102" s="35">
        <v>1163</v>
      </c>
      <c r="I102" s="32">
        <v>2819</v>
      </c>
      <c r="J102" s="32">
        <v>796</v>
      </c>
      <c r="K102" s="32">
        <v>9645</v>
      </c>
      <c r="L102" s="32">
        <v>420</v>
      </c>
      <c r="M102" s="32">
        <v>2144</v>
      </c>
      <c r="N102" s="32">
        <v>22</v>
      </c>
      <c r="O102" s="32">
        <v>97</v>
      </c>
      <c r="P102" s="32" t="s">
        <v>25</v>
      </c>
      <c r="Q102" s="32" t="s">
        <v>25</v>
      </c>
      <c r="R102" s="32">
        <v>7</v>
      </c>
      <c r="S102" s="32">
        <v>90</v>
      </c>
      <c r="T102" s="32">
        <v>1</v>
      </c>
      <c r="U102" s="32">
        <v>1</v>
      </c>
      <c r="V102" s="32" t="s">
        <v>25</v>
      </c>
      <c r="W102" s="32" t="s">
        <v>25</v>
      </c>
      <c r="X102" s="32" t="s">
        <v>25</v>
      </c>
      <c r="Y102" s="32" t="s">
        <v>25</v>
      </c>
      <c r="Z102" s="32" t="s">
        <v>25</v>
      </c>
      <c r="AA102" s="32" t="s">
        <v>25</v>
      </c>
      <c r="AB102" s="32" t="s">
        <v>25</v>
      </c>
      <c r="AC102" s="32" t="s">
        <v>25</v>
      </c>
      <c r="AD102" s="32" t="s">
        <v>25</v>
      </c>
      <c r="AE102" s="32" t="s">
        <v>25</v>
      </c>
    </row>
    <row r="103" spans="2:31" ht="10.5" customHeight="1">
      <c r="B103" s="28"/>
      <c r="C103" s="28">
        <v>58</v>
      </c>
      <c r="D103" s="37" t="s">
        <v>117</v>
      </c>
      <c r="F103" s="36">
        <v>3073</v>
      </c>
      <c r="G103" s="32">
        <v>11513</v>
      </c>
      <c r="H103" s="35">
        <v>2098</v>
      </c>
      <c r="I103" s="32">
        <v>4966</v>
      </c>
      <c r="J103" s="32">
        <v>517</v>
      </c>
      <c r="K103" s="32">
        <v>4633</v>
      </c>
      <c r="L103" s="32">
        <v>384</v>
      </c>
      <c r="M103" s="32">
        <v>1592</v>
      </c>
      <c r="N103" s="32">
        <v>61</v>
      </c>
      <c r="O103" s="32">
        <v>250</v>
      </c>
      <c r="P103" s="32" t="s">
        <v>25</v>
      </c>
      <c r="Q103" s="32" t="s">
        <v>25</v>
      </c>
      <c r="R103" s="32">
        <v>13</v>
      </c>
      <c r="S103" s="32">
        <v>72</v>
      </c>
      <c r="T103" s="32" t="s">
        <v>25</v>
      </c>
      <c r="U103" s="32" t="s">
        <v>25</v>
      </c>
      <c r="V103" s="32" t="s">
        <v>25</v>
      </c>
      <c r="W103" s="32" t="s">
        <v>25</v>
      </c>
      <c r="X103" s="32" t="s">
        <v>25</v>
      </c>
      <c r="Y103" s="32" t="s">
        <v>25</v>
      </c>
      <c r="Z103" s="32" t="s">
        <v>25</v>
      </c>
      <c r="AA103" s="32" t="s">
        <v>25</v>
      </c>
      <c r="AB103" s="32" t="s">
        <v>25</v>
      </c>
      <c r="AC103" s="32" t="s">
        <v>25</v>
      </c>
      <c r="AD103" s="32" t="s">
        <v>25</v>
      </c>
      <c r="AE103" s="32" t="s">
        <v>25</v>
      </c>
    </row>
    <row r="104" spans="2:31" ht="10.5" customHeight="1">
      <c r="B104" s="28"/>
      <c r="C104" s="28">
        <v>59</v>
      </c>
      <c r="D104" s="28" t="s">
        <v>118</v>
      </c>
      <c r="F104" s="36">
        <v>8701</v>
      </c>
      <c r="G104" s="32">
        <v>46060</v>
      </c>
      <c r="H104" s="35">
        <v>5103</v>
      </c>
      <c r="I104" s="32">
        <v>18359</v>
      </c>
      <c r="J104" s="32">
        <v>2046</v>
      </c>
      <c r="K104" s="32">
        <v>17442</v>
      </c>
      <c r="L104" s="32">
        <v>1235</v>
      </c>
      <c r="M104" s="32">
        <v>8475</v>
      </c>
      <c r="N104" s="32">
        <v>171</v>
      </c>
      <c r="O104" s="32">
        <v>817</v>
      </c>
      <c r="P104" s="32" t="s">
        <v>25</v>
      </c>
      <c r="Q104" s="32" t="s">
        <v>25</v>
      </c>
      <c r="R104" s="32">
        <v>140</v>
      </c>
      <c r="S104" s="32">
        <v>936</v>
      </c>
      <c r="T104" s="32">
        <v>5</v>
      </c>
      <c r="U104" s="32">
        <v>26</v>
      </c>
      <c r="V104" s="32" t="s">
        <v>25</v>
      </c>
      <c r="W104" s="32" t="s">
        <v>25</v>
      </c>
      <c r="X104" s="32">
        <v>1</v>
      </c>
      <c r="Y104" s="32">
        <v>5</v>
      </c>
      <c r="Z104" s="32" t="s">
        <v>25</v>
      </c>
      <c r="AA104" s="32" t="s">
        <v>25</v>
      </c>
      <c r="AB104" s="32">
        <v>1</v>
      </c>
      <c r="AC104" s="32">
        <v>5</v>
      </c>
      <c r="AD104" s="32" t="s">
        <v>25</v>
      </c>
      <c r="AE104" s="32" t="s">
        <v>25</v>
      </c>
    </row>
    <row r="105" spans="2:31" ht="10.5" customHeight="1">
      <c r="B105" s="28"/>
      <c r="C105" s="27" t="s">
        <v>119</v>
      </c>
      <c r="D105" s="27"/>
      <c r="E105" s="21"/>
      <c r="F105" s="51">
        <f aca="true" t="shared" si="17" ref="F105:O105">SUM(F106:F107)</f>
        <v>14154</v>
      </c>
      <c r="G105" s="24">
        <f t="shared" si="17"/>
        <v>63099</v>
      </c>
      <c r="H105" s="26">
        <f t="shared" si="17"/>
        <v>12170</v>
      </c>
      <c r="I105" s="24">
        <f t="shared" si="17"/>
        <v>38162</v>
      </c>
      <c r="J105" s="24">
        <f t="shared" si="17"/>
        <v>938</v>
      </c>
      <c r="K105" s="24">
        <f t="shared" si="17"/>
        <v>15645</v>
      </c>
      <c r="L105" s="24">
        <f t="shared" si="17"/>
        <v>936</v>
      </c>
      <c r="M105" s="24">
        <f t="shared" si="17"/>
        <v>8390</v>
      </c>
      <c r="N105" s="24">
        <f t="shared" si="17"/>
        <v>78</v>
      </c>
      <c r="O105" s="24">
        <f t="shared" si="17"/>
        <v>626</v>
      </c>
      <c r="P105" s="24" t="s">
        <v>25</v>
      </c>
      <c r="Q105" s="24" t="s">
        <v>25</v>
      </c>
      <c r="R105" s="24">
        <f>SUM(R106:R107)</f>
        <v>15</v>
      </c>
      <c r="S105" s="24">
        <f>SUM(S106:S107)</f>
        <v>155</v>
      </c>
      <c r="T105" s="24">
        <f>SUM(T106:T107)</f>
        <v>12</v>
      </c>
      <c r="U105" s="24">
        <f>SUM(U106:U107)</f>
        <v>86</v>
      </c>
      <c r="V105" s="24" t="s">
        <v>25</v>
      </c>
      <c r="W105" s="24" t="s">
        <v>25</v>
      </c>
      <c r="X105" s="24">
        <f>SUM(X106:X107)</f>
        <v>5</v>
      </c>
      <c r="Y105" s="24">
        <f>SUM(Y106:Y107)</f>
        <v>35</v>
      </c>
      <c r="Z105" s="24" t="s">
        <v>25</v>
      </c>
      <c r="AA105" s="24" t="s">
        <v>25</v>
      </c>
      <c r="AB105" s="24">
        <f>SUM(AB106:AB107)</f>
        <v>5</v>
      </c>
      <c r="AC105" s="24">
        <f>SUM(AC106:AC107)</f>
        <v>35</v>
      </c>
      <c r="AD105" s="24" t="s">
        <v>25</v>
      </c>
      <c r="AE105" s="24" t="s">
        <v>25</v>
      </c>
    </row>
    <row r="106" spans="2:31" ht="10.5" customHeight="1">
      <c r="B106" s="28"/>
      <c r="C106" s="28">
        <v>60</v>
      </c>
      <c r="D106" s="28" t="s">
        <v>120</v>
      </c>
      <c r="F106" s="36">
        <v>9385</v>
      </c>
      <c r="G106" s="32">
        <v>47520</v>
      </c>
      <c r="H106" s="32">
        <v>7732</v>
      </c>
      <c r="I106" s="32">
        <v>26114</v>
      </c>
      <c r="J106" s="32">
        <v>827</v>
      </c>
      <c r="K106" s="32">
        <v>14063</v>
      </c>
      <c r="L106" s="32">
        <v>734</v>
      </c>
      <c r="M106" s="32">
        <v>6614</v>
      </c>
      <c r="N106" s="32">
        <v>61</v>
      </c>
      <c r="O106" s="32">
        <v>481</v>
      </c>
      <c r="P106" s="32" t="s">
        <v>25</v>
      </c>
      <c r="Q106" s="32" t="s">
        <v>25</v>
      </c>
      <c r="R106" s="32">
        <v>14</v>
      </c>
      <c r="S106" s="32">
        <v>127</v>
      </c>
      <c r="T106" s="32">
        <v>12</v>
      </c>
      <c r="U106" s="32">
        <v>86</v>
      </c>
      <c r="V106" s="32" t="s">
        <v>25</v>
      </c>
      <c r="W106" s="32" t="s">
        <v>25</v>
      </c>
      <c r="X106" s="32">
        <v>5</v>
      </c>
      <c r="Y106" s="32">
        <v>35</v>
      </c>
      <c r="Z106" s="32" t="s">
        <v>25</v>
      </c>
      <c r="AA106" s="32" t="s">
        <v>25</v>
      </c>
      <c r="AB106" s="32">
        <v>5</v>
      </c>
      <c r="AC106" s="32">
        <v>35</v>
      </c>
      <c r="AD106" s="32" t="s">
        <v>25</v>
      </c>
      <c r="AE106" s="32" t="s">
        <v>25</v>
      </c>
    </row>
    <row r="107" spans="2:31" ht="10.5" customHeight="1">
      <c r="B107" s="28"/>
      <c r="C107" s="28">
        <v>61</v>
      </c>
      <c r="D107" s="28" t="s">
        <v>121</v>
      </c>
      <c r="F107" s="36">
        <v>4769</v>
      </c>
      <c r="G107" s="32">
        <v>15579</v>
      </c>
      <c r="H107" s="32">
        <v>4438</v>
      </c>
      <c r="I107" s="32">
        <v>12048</v>
      </c>
      <c r="J107" s="32">
        <v>111</v>
      </c>
      <c r="K107" s="32">
        <v>1582</v>
      </c>
      <c r="L107" s="32">
        <v>202</v>
      </c>
      <c r="M107" s="32">
        <v>1776</v>
      </c>
      <c r="N107" s="32">
        <v>17</v>
      </c>
      <c r="O107" s="32">
        <v>145</v>
      </c>
      <c r="P107" s="32" t="s">
        <v>25</v>
      </c>
      <c r="Q107" s="32" t="s">
        <v>25</v>
      </c>
      <c r="R107" s="32">
        <v>1</v>
      </c>
      <c r="S107" s="32">
        <v>28</v>
      </c>
      <c r="T107" s="32" t="s">
        <v>25</v>
      </c>
      <c r="U107" s="32" t="s">
        <v>25</v>
      </c>
      <c r="V107" s="32" t="s">
        <v>25</v>
      </c>
      <c r="W107" s="32" t="s">
        <v>25</v>
      </c>
      <c r="X107" s="32" t="s">
        <v>25</v>
      </c>
      <c r="Y107" s="32" t="s">
        <v>25</v>
      </c>
      <c r="Z107" s="32" t="s">
        <v>25</v>
      </c>
      <c r="AA107" s="32" t="s">
        <v>25</v>
      </c>
      <c r="AB107" s="32" t="s">
        <v>25</v>
      </c>
      <c r="AC107" s="32" t="s">
        <v>25</v>
      </c>
      <c r="AD107" s="32" t="s">
        <v>25</v>
      </c>
      <c r="AE107" s="32" t="s">
        <v>25</v>
      </c>
    </row>
    <row r="108" spans="2:31" ht="5.25" customHeight="1">
      <c r="B108" s="28"/>
      <c r="C108" s="28"/>
      <c r="D108" s="28"/>
      <c r="F108" s="36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2:31" s="21" customFormat="1" ht="10.5" customHeight="1">
      <c r="B109" s="27" t="s">
        <v>122</v>
      </c>
      <c r="C109" s="27"/>
      <c r="D109" s="20" t="s">
        <v>170</v>
      </c>
      <c r="F109" s="51">
        <f aca="true" t="shared" si="18" ref="F109:Y109">SUM(F110:F117)</f>
        <v>1687</v>
      </c>
      <c r="G109" s="24">
        <f t="shared" si="18"/>
        <v>27774</v>
      </c>
      <c r="H109" s="24">
        <f t="shared" si="18"/>
        <v>322</v>
      </c>
      <c r="I109" s="24">
        <f t="shared" si="18"/>
        <v>660</v>
      </c>
      <c r="J109" s="24">
        <f t="shared" si="18"/>
        <v>672</v>
      </c>
      <c r="K109" s="24">
        <f t="shared" si="18"/>
        <v>12175</v>
      </c>
      <c r="L109" s="24">
        <f t="shared" si="18"/>
        <v>91</v>
      </c>
      <c r="M109" s="24">
        <f t="shared" si="18"/>
        <v>270</v>
      </c>
      <c r="N109" s="24">
        <f t="shared" si="18"/>
        <v>210</v>
      </c>
      <c r="O109" s="24">
        <f t="shared" si="18"/>
        <v>6663</v>
      </c>
      <c r="P109" s="24">
        <f t="shared" si="18"/>
        <v>7</v>
      </c>
      <c r="Q109" s="24">
        <f t="shared" si="18"/>
        <v>76</v>
      </c>
      <c r="R109" s="24">
        <f t="shared" si="18"/>
        <v>370</v>
      </c>
      <c r="S109" s="24">
        <f t="shared" si="18"/>
        <v>7385</v>
      </c>
      <c r="T109" s="24">
        <f t="shared" si="18"/>
        <v>3</v>
      </c>
      <c r="U109" s="24">
        <f t="shared" si="18"/>
        <v>10</v>
      </c>
      <c r="V109" s="24">
        <f t="shared" si="18"/>
        <v>1</v>
      </c>
      <c r="W109" s="24">
        <f t="shared" si="18"/>
        <v>399</v>
      </c>
      <c r="X109" s="24">
        <f t="shared" si="18"/>
        <v>11</v>
      </c>
      <c r="Y109" s="24">
        <f t="shared" si="18"/>
        <v>136</v>
      </c>
      <c r="Z109" s="24" t="s">
        <v>25</v>
      </c>
      <c r="AA109" s="24" t="s">
        <v>25</v>
      </c>
      <c r="AB109" s="24">
        <f>SUM(AB110:AB117)</f>
        <v>3</v>
      </c>
      <c r="AC109" s="24">
        <f>SUM(AC110:AC117)</f>
        <v>6</v>
      </c>
      <c r="AD109" s="24">
        <f>SUM(AD110:AD117)</f>
        <v>8</v>
      </c>
      <c r="AE109" s="24">
        <f>SUM(AE110:AE117)</f>
        <v>130</v>
      </c>
    </row>
    <row r="110" spans="2:31" ht="10.5" customHeight="1">
      <c r="B110" s="28"/>
      <c r="C110" s="28">
        <v>62</v>
      </c>
      <c r="D110" s="28" t="s">
        <v>123</v>
      </c>
      <c r="F110" s="36">
        <v>307</v>
      </c>
      <c r="G110" s="32">
        <v>7668</v>
      </c>
      <c r="H110" s="32" t="s">
        <v>25</v>
      </c>
      <c r="I110" s="32" t="s">
        <v>25</v>
      </c>
      <c r="J110" s="32">
        <v>307</v>
      </c>
      <c r="K110" s="32">
        <v>7668</v>
      </c>
      <c r="L110" s="32" t="s">
        <v>25</v>
      </c>
      <c r="M110" s="32" t="s">
        <v>25</v>
      </c>
      <c r="N110" s="32" t="s">
        <v>25</v>
      </c>
      <c r="O110" s="32" t="s">
        <v>25</v>
      </c>
      <c r="P110" s="32" t="s">
        <v>25</v>
      </c>
      <c r="Q110" s="32" t="s">
        <v>25</v>
      </c>
      <c r="R110" s="32" t="s">
        <v>25</v>
      </c>
      <c r="S110" s="32" t="s">
        <v>25</v>
      </c>
      <c r="T110" s="32" t="s">
        <v>25</v>
      </c>
      <c r="U110" s="32" t="s">
        <v>25</v>
      </c>
      <c r="V110" s="32" t="s">
        <v>25</v>
      </c>
      <c r="W110" s="32" t="s">
        <v>25</v>
      </c>
      <c r="X110" s="32" t="s">
        <v>25</v>
      </c>
      <c r="Y110" s="32" t="s">
        <v>25</v>
      </c>
      <c r="Z110" s="32" t="s">
        <v>25</v>
      </c>
      <c r="AA110" s="32" t="s">
        <v>25</v>
      </c>
      <c r="AB110" s="32" t="s">
        <v>25</v>
      </c>
      <c r="AC110" s="32" t="s">
        <v>25</v>
      </c>
      <c r="AD110" s="32" t="s">
        <v>25</v>
      </c>
      <c r="AE110" s="32" t="s">
        <v>25</v>
      </c>
    </row>
    <row r="111" spans="2:31" ht="10.5" customHeight="1">
      <c r="B111" s="28"/>
      <c r="C111" s="28">
        <v>63</v>
      </c>
      <c r="D111" s="52" t="s">
        <v>124</v>
      </c>
      <c r="F111" s="36">
        <v>289</v>
      </c>
      <c r="G111" s="32">
        <v>6325</v>
      </c>
      <c r="H111" s="32" t="s">
        <v>25</v>
      </c>
      <c r="I111" s="32" t="s">
        <v>25</v>
      </c>
      <c r="J111" s="32" t="s">
        <v>25</v>
      </c>
      <c r="K111" s="32" t="s">
        <v>25</v>
      </c>
      <c r="L111" s="32" t="s">
        <v>25</v>
      </c>
      <c r="M111" s="32" t="s">
        <v>25</v>
      </c>
      <c r="N111" s="32" t="s">
        <v>25</v>
      </c>
      <c r="O111" s="32" t="s">
        <v>25</v>
      </c>
      <c r="P111" s="32" t="s">
        <v>25</v>
      </c>
      <c r="Q111" s="32" t="s">
        <v>25</v>
      </c>
      <c r="R111" s="32">
        <v>289</v>
      </c>
      <c r="S111" s="32">
        <v>6325</v>
      </c>
      <c r="T111" s="32" t="s">
        <v>25</v>
      </c>
      <c r="U111" s="32" t="s">
        <v>25</v>
      </c>
      <c r="V111" s="32" t="s">
        <v>25</v>
      </c>
      <c r="W111" s="32" t="s">
        <v>25</v>
      </c>
      <c r="X111" s="32" t="s">
        <v>25</v>
      </c>
      <c r="Y111" s="32" t="s">
        <v>25</v>
      </c>
      <c r="Z111" s="32" t="s">
        <v>25</v>
      </c>
      <c r="AA111" s="32" t="s">
        <v>25</v>
      </c>
      <c r="AB111" s="32" t="s">
        <v>25</v>
      </c>
      <c r="AC111" s="32" t="s">
        <v>25</v>
      </c>
      <c r="AD111" s="32" t="s">
        <v>25</v>
      </c>
      <c r="AE111" s="32" t="s">
        <v>25</v>
      </c>
    </row>
    <row r="112" spans="2:31" ht="10.5" customHeight="1">
      <c r="B112" s="28"/>
      <c r="C112" s="28">
        <v>64</v>
      </c>
      <c r="D112" s="37" t="s">
        <v>125</v>
      </c>
      <c r="F112" s="36">
        <v>21</v>
      </c>
      <c r="G112" s="32">
        <v>275</v>
      </c>
      <c r="H112" s="32" t="s">
        <v>25</v>
      </c>
      <c r="I112" s="32" t="s">
        <v>25</v>
      </c>
      <c r="J112" s="32" t="s">
        <v>25</v>
      </c>
      <c r="K112" s="32" t="s">
        <v>25</v>
      </c>
      <c r="L112" s="32" t="s">
        <v>25</v>
      </c>
      <c r="M112" s="32" t="s">
        <v>25</v>
      </c>
      <c r="N112" s="32" t="s">
        <v>25</v>
      </c>
      <c r="O112" s="32" t="s">
        <v>25</v>
      </c>
      <c r="P112" s="32" t="s">
        <v>25</v>
      </c>
      <c r="Q112" s="32" t="s">
        <v>25</v>
      </c>
      <c r="R112" s="32">
        <v>21</v>
      </c>
      <c r="S112" s="32">
        <v>275</v>
      </c>
      <c r="T112" s="32" t="s">
        <v>25</v>
      </c>
      <c r="U112" s="32" t="s">
        <v>25</v>
      </c>
      <c r="V112" s="32" t="s">
        <v>25</v>
      </c>
      <c r="W112" s="32" t="s">
        <v>25</v>
      </c>
      <c r="X112" s="32" t="s">
        <v>25</v>
      </c>
      <c r="Y112" s="32" t="s">
        <v>25</v>
      </c>
      <c r="Z112" s="32" t="s">
        <v>25</v>
      </c>
      <c r="AA112" s="32" t="s">
        <v>25</v>
      </c>
      <c r="AB112" s="32" t="s">
        <v>25</v>
      </c>
      <c r="AC112" s="32" t="s">
        <v>25</v>
      </c>
      <c r="AD112" s="32" t="s">
        <v>25</v>
      </c>
      <c r="AE112" s="32" t="s">
        <v>25</v>
      </c>
    </row>
    <row r="113" spans="2:31" ht="10.5" customHeight="1">
      <c r="B113" s="28"/>
      <c r="C113" s="28">
        <v>65</v>
      </c>
      <c r="D113" s="28" t="s">
        <v>126</v>
      </c>
      <c r="F113" s="36">
        <v>3</v>
      </c>
      <c r="G113" s="32">
        <v>72</v>
      </c>
      <c r="H113" s="32" t="s">
        <v>25</v>
      </c>
      <c r="I113" s="32" t="s">
        <v>25</v>
      </c>
      <c r="J113" s="32" t="s">
        <v>25</v>
      </c>
      <c r="K113" s="32" t="s">
        <v>25</v>
      </c>
      <c r="L113" s="32" t="s">
        <v>25</v>
      </c>
      <c r="M113" s="32" t="s">
        <v>25</v>
      </c>
      <c r="N113" s="32" t="s">
        <v>25</v>
      </c>
      <c r="O113" s="32" t="s">
        <v>25</v>
      </c>
      <c r="P113" s="32" t="s">
        <v>25</v>
      </c>
      <c r="Q113" s="32" t="s">
        <v>25</v>
      </c>
      <c r="R113" s="32">
        <v>3</v>
      </c>
      <c r="S113" s="32">
        <v>72</v>
      </c>
      <c r="T113" s="32" t="s">
        <v>25</v>
      </c>
      <c r="U113" s="32" t="s">
        <v>25</v>
      </c>
      <c r="V113" s="32" t="s">
        <v>25</v>
      </c>
      <c r="W113" s="32" t="s">
        <v>25</v>
      </c>
      <c r="X113" s="32" t="s">
        <v>25</v>
      </c>
      <c r="Y113" s="32" t="s">
        <v>25</v>
      </c>
      <c r="Z113" s="32" t="s">
        <v>25</v>
      </c>
      <c r="AA113" s="32" t="s">
        <v>25</v>
      </c>
      <c r="AB113" s="32" t="s">
        <v>25</v>
      </c>
      <c r="AC113" s="32" t="s">
        <v>25</v>
      </c>
      <c r="AD113" s="32" t="s">
        <v>25</v>
      </c>
      <c r="AE113" s="32" t="s">
        <v>25</v>
      </c>
    </row>
    <row r="114" spans="2:31" ht="10.5" customHeight="1">
      <c r="B114" s="28"/>
      <c r="C114" s="28">
        <v>66</v>
      </c>
      <c r="D114" s="53" t="s">
        <v>127</v>
      </c>
      <c r="F114" s="36">
        <v>239</v>
      </c>
      <c r="G114" s="32">
        <v>1507</v>
      </c>
      <c r="H114" s="32">
        <v>85</v>
      </c>
      <c r="I114" s="32">
        <v>231</v>
      </c>
      <c r="J114" s="32">
        <v>133</v>
      </c>
      <c r="K114" s="32">
        <v>1153</v>
      </c>
      <c r="L114" s="32">
        <v>12</v>
      </c>
      <c r="M114" s="32">
        <v>30</v>
      </c>
      <c r="N114" s="32" t="s">
        <v>25</v>
      </c>
      <c r="O114" s="32" t="s">
        <v>25</v>
      </c>
      <c r="P114" s="32" t="s">
        <v>25</v>
      </c>
      <c r="Q114" s="32" t="s">
        <v>25</v>
      </c>
      <c r="R114" s="32">
        <v>9</v>
      </c>
      <c r="S114" s="32">
        <v>93</v>
      </c>
      <c r="T114" s="32" t="s">
        <v>25</v>
      </c>
      <c r="U114" s="32" t="s">
        <v>25</v>
      </c>
      <c r="V114" s="32" t="s">
        <v>25</v>
      </c>
      <c r="W114" s="32" t="s">
        <v>25</v>
      </c>
      <c r="X114" s="32" t="s">
        <v>25</v>
      </c>
      <c r="Y114" s="32" t="s">
        <v>25</v>
      </c>
      <c r="Z114" s="32" t="s">
        <v>25</v>
      </c>
      <c r="AA114" s="32" t="s">
        <v>25</v>
      </c>
      <c r="AB114" s="32" t="s">
        <v>25</v>
      </c>
      <c r="AC114" s="32" t="s">
        <v>25</v>
      </c>
      <c r="AD114" s="32" t="s">
        <v>25</v>
      </c>
      <c r="AE114" s="32" t="s">
        <v>25</v>
      </c>
    </row>
    <row r="115" spans="2:31" ht="10.5" customHeight="1">
      <c r="B115" s="28"/>
      <c r="C115" s="28">
        <v>67</v>
      </c>
      <c r="D115" s="28" t="s">
        <v>128</v>
      </c>
      <c r="F115" s="36">
        <v>16</v>
      </c>
      <c r="G115" s="32">
        <v>265</v>
      </c>
      <c r="H115" s="32" t="s">
        <v>25</v>
      </c>
      <c r="I115" s="32" t="s">
        <v>25</v>
      </c>
      <c r="J115" s="32">
        <v>6</v>
      </c>
      <c r="K115" s="32">
        <v>92</v>
      </c>
      <c r="L115" s="32" t="s">
        <v>25</v>
      </c>
      <c r="M115" s="32" t="s">
        <v>25</v>
      </c>
      <c r="N115" s="32" t="s">
        <v>25</v>
      </c>
      <c r="O115" s="32" t="s">
        <v>25</v>
      </c>
      <c r="P115" s="32" t="s">
        <v>25</v>
      </c>
      <c r="Q115" s="32" t="s">
        <v>25</v>
      </c>
      <c r="R115" s="32">
        <v>9</v>
      </c>
      <c r="S115" s="32">
        <v>172</v>
      </c>
      <c r="T115" s="32">
        <v>1</v>
      </c>
      <c r="U115" s="32">
        <v>1</v>
      </c>
      <c r="V115" s="32" t="s">
        <v>25</v>
      </c>
      <c r="W115" s="32" t="s">
        <v>25</v>
      </c>
      <c r="X115" s="32" t="s">
        <v>25</v>
      </c>
      <c r="Y115" s="32" t="s">
        <v>25</v>
      </c>
      <c r="Z115" s="32" t="s">
        <v>25</v>
      </c>
      <c r="AA115" s="32" t="s">
        <v>25</v>
      </c>
      <c r="AB115" s="32" t="s">
        <v>25</v>
      </c>
      <c r="AC115" s="32" t="s">
        <v>25</v>
      </c>
      <c r="AD115" s="32" t="s">
        <v>25</v>
      </c>
      <c r="AE115" s="32" t="s">
        <v>25</v>
      </c>
    </row>
    <row r="116" spans="2:31" ht="10.5" customHeight="1">
      <c r="B116" s="28"/>
      <c r="C116" s="28">
        <v>68</v>
      </c>
      <c r="D116" s="28" t="s">
        <v>129</v>
      </c>
      <c r="F116" s="36">
        <v>88</v>
      </c>
      <c r="G116" s="32">
        <v>1160</v>
      </c>
      <c r="H116" s="32">
        <v>16</v>
      </c>
      <c r="I116" s="32">
        <v>34</v>
      </c>
      <c r="J116" s="32">
        <v>63</v>
      </c>
      <c r="K116" s="32">
        <v>1103</v>
      </c>
      <c r="L116" s="32">
        <v>4</v>
      </c>
      <c r="M116" s="32">
        <v>15</v>
      </c>
      <c r="N116" s="32">
        <v>1</v>
      </c>
      <c r="O116" s="32">
        <v>2</v>
      </c>
      <c r="P116" s="32" t="s">
        <v>25</v>
      </c>
      <c r="Q116" s="32" t="s">
        <v>25</v>
      </c>
      <c r="R116" s="32">
        <v>4</v>
      </c>
      <c r="S116" s="32">
        <v>6</v>
      </c>
      <c r="T116" s="32" t="s">
        <v>25</v>
      </c>
      <c r="U116" s="32" t="s">
        <v>25</v>
      </c>
      <c r="V116" s="32" t="s">
        <v>25</v>
      </c>
      <c r="W116" s="32" t="s">
        <v>25</v>
      </c>
      <c r="X116" s="32" t="s">
        <v>25</v>
      </c>
      <c r="Y116" s="32" t="s">
        <v>25</v>
      </c>
      <c r="Z116" s="32" t="s">
        <v>25</v>
      </c>
      <c r="AA116" s="32" t="s">
        <v>25</v>
      </c>
      <c r="AB116" s="32" t="s">
        <v>25</v>
      </c>
      <c r="AC116" s="32" t="s">
        <v>25</v>
      </c>
      <c r="AD116" s="32" t="s">
        <v>25</v>
      </c>
      <c r="AE116" s="32" t="s">
        <v>25</v>
      </c>
    </row>
    <row r="117" spans="2:31" ht="10.5" customHeight="1">
      <c r="B117" s="28"/>
      <c r="C117" s="28">
        <v>69</v>
      </c>
      <c r="D117" s="52" t="s">
        <v>130</v>
      </c>
      <c r="F117" s="36">
        <v>724</v>
      </c>
      <c r="G117" s="32">
        <v>10502</v>
      </c>
      <c r="H117" s="32">
        <v>221</v>
      </c>
      <c r="I117" s="32">
        <v>395</v>
      </c>
      <c r="J117" s="32">
        <v>163</v>
      </c>
      <c r="K117" s="32">
        <v>2159</v>
      </c>
      <c r="L117" s="32">
        <v>75</v>
      </c>
      <c r="M117" s="32">
        <v>225</v>
      </c>
      <c r="N117" s="32">
        <v>209</v>
      </c>
      <c r="O117" s="32">
        <v>6661</v>
      </c>
      <c r="P117" s="32">
        <v>7</v>
      </c>
      <c r="Q117" s="32">
        <v>76</v>
      </c>
      <c r="R117" s="32">
        <v>35</v>
      </c>
      <c r="S117" s="32">
        <v>442</v>
      </c>
      <c r="T117" s="32">
        <v>2</v>
      </c>
      <c r="U117" s="32">
        <v>9</v>
      </c>
      <c r="V117" s="32">
        <v>1</v>
      </c>
      <c r="W117" s="32">
        <v>399</v>
      </c>
      <c r="X117" s="32">
        <v>11</v>
      </c>
      <c r="Y117" s="32">
        <v>136</v>
      </c>
      <c r="Z117" s="32" t="s">
        <v>25</v>
      </c>
      <c r="AA117" s="32" t="s">
        <v>25</v>
      </c>
      <c r="AB117" s="32">
        <v>3</v>
      </c>
      <c r="AC117" s="32">
        <v>6</v>
      </c>
      <c r="AD117" s="32">
        <v>8</v>
      </c>
      <c r="AE117" s="32">
        <v>130</v>
      </c>
    </row>
    <row r="118" spans="2:31" ht="5.25" customHeight="1">
      <c r="B118" s="28"/>
      <c r="C118" s="28"/>
      <c r="D118" s="28"/>
      <c r="F118" s="36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2:31" ht="10.5" customHeight="1">
      <c r="B119" s="27" t="s">
        <v>131</v>
      </c>
      <c r="C119" s="27"/>
      <c r="D119" s="20" t="s">
        <v>132</v>
      </c>
      <c r="E119" s="21"/>
      <c r="F119" s="51">
        <f aca="true" t="shared" si="19" ref="F119:O119">SUM(F120:F121)</f>
        <v>3365</v>
      </c>
      <c r="G119" s="24">
        <f t="shared" si="19"/>
        <v>7800</v>
      </c>
      <c r="H119" s="24">
        <f t="shared" si="19"/>
        <v>2396</v>
      </c>
      <c r="I119" s="24">
        <f t="shared" si="19"/>
        <v>3498</v>
      </c>
      <c r="J119" s="24">
        <f t="shared" si="19"/>
        <v>490</v>
      </c>
      <c r="K119" s="24">
        <f t="shared" si="19"/>
        <v>2644</v>
      </c>
      <c r="L119" s="24">
        <f t="shared" si="19"/>
        <v>372</v>
      </c>
      <c r="M119" s="24">
        <f t="shared" si="19"/>
        <v>1031</v>
      </c>
      <c r="N119" s="24">
        <f t="shared" si="19"/>
        <v>46</v>
      </c>
      <c r="O119" s="24">
        <f t="shared" si="19"/>
        <v>217</v>
      </c>
      <c r="P119" s="24" t="s">
        <v>25</v>
      </c>
      <c r="Q119" s="24" t="s">
        <v>25</v>
      </c>
      <c r="R119" s="24">
        <f aca="true" t="shared" si="20" ref="R119:AE119">SUM(R120:R121)</f>
        <v>46</v>
      </c>
      <c r="S119" s="24">
        <f t="shared" si="20"/>
        <v>337</v>
      </c>
      <c r="T119" s="24">
        <f t="shared" si="20"/>
        <v>7</v>
      </c>
      <c r="U119" s="24">
        <f t="shared" si="20"/>
        <v>35</v>
      </c>
      <c r="V119" s="24">
        <f t="shared" si="20"/>
        <v>1</v>
      </c>
      <c r="W119" s="24">
        <f t="shared" si="20"/>
        <v>1</v>
      </c>
      <c r="X119" s="24">
        <f t="shared" si="20"/>
        <v>7</v>
      </c>
      <c r="Y119" s="24">
        <f t="shared" si="20"/>
        <v>37</v>
      </c>
      <c r="Z119" s="24">
        <f t="shared" si="20"/>
        <v>1</v>
      </c>
      <c r="AA119" s="24">
        <f t="shared" si="20"/>
        <v>4</v>
      </c>
      <c r="AB119" s="24">
        <f t="shared" si="20"/>
        <v>5</v>
      </c>
      <c r="AC119" s="24">
        <f t="shared" si="20"/>
        <v>28</v>
      </c>
      <c r="AD119" s="24">
        <f t="shared" si="20"/>
        <v>1</v>
      </c>
      <c r="AE119" s="24">
        <f t="shared" si="20"/>
        <v>5</v>
      </c>
    </row>
    <row r="120" spans="2:31" ht="10.5" customHeight="1">
      <c r="B120" s="28"/>
      <c r="C120" s="28">
        <v>70</v>
      </c>
      <c r="D120" s="28" t="s">
        <v>133</v>
      </c>
      <c r="F120" s="36">
        <v>708</v>
      </c>
      <c r="G120" s="32">
        <v>2477</v>
      </c>
      <c r="H120" s="32">
        <v>286</v>
      </c>
      <c r="I120" s="32">
        <v>537</v>
      </c>
      <c r="J120" s="32">
        <v>267</v>
      </c>
      <c r="K120" s="32">
        <v>1377</v>
      </c>
      <c r="L120" s="32">
        <v>134</v>
      </c>
      <c r="M120" s="32">
        <v>399</v>
      </c>
      <c r="N120" s="32">
        <v>4</v>
      </c>
      <c r="O120" s="32">
        <v>30</v>
      </c>
      <c r="P120" s="32" t="s">
        <v>25</v>
      </c>
      <c r="Q120" s="32" t="s">
        <v>25</v>
      </c>
      <c r="R120" s="32">
        <v>15</v>
      </c>
      <c r="S120" s="32">
        <v>121</v>
      </c>
      <c r="T120" s="32">
        <v>2</v>
      </c>
      <c r="U120" s="32">
        <v>13</v>
      </c>
      <c r="V120" s="32" t="s">
        <v>25</v>
      </c>
      <c r="W120" s="32" t="s">
        <v>25</v>
      </c>
      <c r="X120" s="32" t="s">
        <v>25</v>
      </c>
      <c r="Y120" s="32" t="s">
        <v>25</v>
      </c>
      <c r="Z120" s="32" t="s">
        <v>25</v>
      </c>
      <c r="AA120" s="32" t="s">
        <v>25</v>
      </c>
      <c r="AB120" s="32" t="s">
        <v>25</v>
      </c>
      <c r="AC120" s="32" t="s">
        <v>25</v>
      </c>
      <c r="AD120" s="32" t="s">
        <v>25</v>
      </c>
      <c r="AE120" s="32" t="s">
        <v>25</v>
      </c>
    </row>
    <row r="121" spans="2:31" ht="10.5" customHeight="1">
      <c r="B121" s="28"/>
      <c r="C121" s="28">
        <v>71</v>
      </c>
      <c r="D121" s="28" t="s">
        <v>134</v>
      </c>
      <c r="F121" s="36">
        <v>2657</v>
      </c>
      <c r="G121" s="32">
        <v>5323</v>
      </c>
      <c r="H121" s="32">
        <v>2110</v>
      </c>
      <c r="I121" s="32">
        <v>2961</v>
      </c>
      <c r="J121" s="32">
        <v>223</v>
      </c>
      <c r="K121" s="32">
        <v>1267</v>
      </c>
      <c r="L121" s="32">
        <v>238</v>
      </c>
      <c r="M121" s="32">
        <v>632</v>
      </c>
      <c r="N121" s="32">
        <v>42</v>
      </c>
      <c r="O121" s="32">
        <v>187</v>
      </c>
      <c r="P121" s="32" t="s">
        <v>25</v>
      </c>
      <c r="Q121" s="32" t="s">
        <v>25</v>
      </c>
      <c r="R121" s="32">
        <v>31</v>
      </c>
      <c r="S121" s="32">
        <v>216</v>
      </c>
      <c r="T121" s="32">
        <v>5</v>
      </c>
      <c r="U121" s="32">
        <v>22</v>
      </c>
      <c r="V121" s="32">
        <v>1</v>
      </c>
      <c r="W121" s="32">
        <v>1</v>
      </c>
      <c r="X121" s="32">
        <v>7</v>
      </c>
      <c r="Y121" s="32">
        <v>37</v>
      </c>
      <c r="Z121" s="32">
        <v>1</v>
      </c>
      <c r="AA121" s="32">
        <v>4</v>
      </c>
      <c r="AB121" s="32">
        <v>5</v>
      </c>
      <c r="AC121" s="32">
        <v>28</v>
      </c>
      <c r="AD121" s="32">
        <v>1</v>
      </c>
      <c r="AE121" s="32">
        <v>5</v>
      </c>
    </row>
    <row r="122" spans="2:31" ht="5.25" customHeight="1">
      <c r="B122" s="28"/>
      <c r="C122" s="28"/>
      <c r="D122" s="28"/>
      <c r="F122" s="36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2:31" ht="10.5" customHeight="1">
      <c r="B123" s="27" t="s">
        <v>135</v>
      </c>
      <c r="C123" s="27"/>
      <c r="D123" s="20" t="s">
        <v>136</v>
      </c>
      <c r="E123" s="21"/>
      <c r="F123" s="51">
        <f aca="true" t="shared" si="21" ref="F123:O123">SUM(F124:F147)</f>
        <v>31459</v>
      </c>
      <c r="G123" s="24">
        <f t="shared" si="21"/>
        <v>230509</v>
      </c>
      <c r="H123" s="24">
        <f t="shared" si="21"/>
        <v>18487</v>
      </c>
      <c r="I123" s="24">
        <f t="shared" si="21"/>
        <v>51730</v>
      </c>
      <c r="J123" s="24">
        <f t="shared" si="21"/>
        <v>3217</v>
      </c>
      <c r="K123" s="24">
        <f t="shared" si="21"/>
        <v>58013</v>
      </c>
      <c r="L123" s="24">
        <f t="shared" si="21"/>
        <v>2124</v>
      </c>
      <c r="M123" s="24">
        <f t="shared" si="21"/>
        <v>17844</v>
      </c>
      <c r="N123" s="24">
        <f t="shared" si="21"/>
        <v>117</v>
      </c>
      <c r="O123" s="24">
        <f t="shared" si="21"/>
        <v>1141</v>
      </c>
      <c r="P123" s="24" t="s">
        <v>25</v>
      </c>
      <c r="Q123" s="24" t="s">
        <v>25</v>
      </c>
      <c r="R123" s="24">
        <f aca="true" t="shared" si="22" ref="R123:AE123">SUM(R124:R147)</f>
        <v>4791</v>
      </c>
      <c r="S123" s="24">
        <f t="shared" si="22"/>
        <v>52649</v>
      </c>
      <c r="T123" s="24">
        <f t="shared" si="22"/>
        <v>446</v>
      </c>
      <c r="U123" s="24">
        <f t="shared" si="22"/>
        <v>2097</v>
      </c>
      <c r="V123" s="24">
        <f t="shared" si="22"/>
        <v>78</v>
      </c>
      <c r="W123" s="24">
        <f t="shared" si="22"/>
        <v>3978</v>
      </c>
      <c r="X123" s="24">
        <f t="shared" si="22"/>
        <v>2199</v>
      </c>
      <c r="Y123" s="24">
        <f t="shared" si="22"/>
        <v>43057</v>
      </c>
      <c r="Z123" s="24">
        <f t="shared" si="22"/>
        <v>227</v>
      </c>
      <c r="AA123" s="24">
        <f t="shared" si="22"/>
        <v>11353</v>
      </c>
      <c r="AB123" s="24">
        <f t="shared" si="22"/>
        <v>1901</v>
      </c>
      <c r="AC123" s="24">
        <f t="shared" si="22"/>
        <v>29699</v>
      </c>
      <c r="AD123" s="24">
        <f t="shared" si="22"/>
        <v>71</v>
      </c>
      <c r="AE123" s="24">
        <f t="shared" si="22"/>
        <v>2005</v>
      </c>
    </row>
    <row r="124" spans="2:31" ht="10.5" customHeight="1">
      <c r="B124" s="28"/>
      <c r="C124" s="28">
        <v>72</v>
      </c>
      <c r="D124" s="28" t="s">
        <v>137</v>
      </c>
      <c r="F124" s="36">
        <v>7656</v>
      </c>
      <c r="G124" s="32">
        <v>20416</v>
      </c>
      <c r="H124" s="32">
        <v>6868</v>
      </c>
      <c r="I124" s="32">
        <v>13487</v>
      </c>
      <c r="J124" s="32">
        <v>335</v>
      </c>
      <c r="K124" s="32">
        <v>3854</v>
      </c>
      <c r="L124" s="32">
        <v>403</v>
      </c>
      <c r="M124" s="32">
        <v>2643</v>
      </c>
      <c r="N124" s="32">
        <v>29</v>
      </c>
      <c r="O124" s="32">
        <v>219</v>
      </c>
      <c r="P124" s="32" t="s">
        <v>25</v>
      </c>
      <c r="Q124" s="32" t="s">
        <v>25</v>
      </c>
      <c r="R124" s="32">
        <v>9</v>
      </c>
      <c r="S124" s="32">
        <v>104</v>
      </c>
      <c r="T124" s="32">
        <v>3</v>
      </c>
      <c r="U124" s="32">
        <v>13</v>
      </c>
      <c r="V124" s="32" t="s">
        <v>25</v>
      </c>
      <c r="W124" s="32" t="s">
        <v>25</v>
      </c>
      <c r="X124" s="32">
        <v>9</v>
      </c>
      <c r="Y124" s="32">
        <v>96</v>
      </c>
      <c r="Z124" s="32" t="s">
        <v>25</v>
      </c>
      <c r="AA124" s="32" t="s">
        <v>25</v>
      </c>
      <c r="AB124" s="32">
        <v>9</v>
      </c>
      <c r="AC124" s="32">
        <v>96</v>
      </c>
      <c r="AD124" s="32" t="s">
        <v>25</v>
      </c>
      <c r="AE124" s="32" t="s">
        <v>25</v>
      </c>
    </row>
    <row r="125" spans="2:31" ht="10.5" customHeight="1">
      <c r="B125" s="28"/>
      <c r="C125" s="28">
        <v>73</v>
      </c>
      <c r="D125" s="28" t="s">
        <v>138</v>
      </c>
      <c r="F125" s="36">
        <v>675</v>
      </c>
      <c r="G125" s="32">
        <v>1214</v>
      </c>
      <c r="H125" s="32">
        <v>565</v>
      </c>
      <c r="I125" s="32">
        <v>780</v>
      </c>
      <c r="J125" s="32">
        <v>44</v>
      </c>
      <c r="K125" s="32">
        <v>208</v>
      </c>
      <c r="L125" s="32">
        <v>30</v>
      </c>
      <c r="M125" s="32">
        <v>120</v>
      </c>
      <c r="N125" s="32">
        <v>9</v>
      </c>
      <c r="O125" s="32">
        <v>17</v>
      </c>
      <c r="P125" s="32" t="s">
        <v>25</v>
      </c>
      <c r="Q125" s="32" t="s">
        <v>25</v>
      </c>
      <c r="R125" s="32">
        <v>9</v>
      </c>
      <c r="S125" s="32">
        <v>32</v>
      </c>
      <c r="T125" s="32">
        <v>6</v>
      </c>
      <c r="U125" s="32">
        <v>29</v>
      </c>
      <c r="V125" s="32" t="s">
        <v>25</v>
      </c>
      <c r="W125" s="32" t="s">
        <v>25</v>
      </c>
      <c r="X125" s="32">
        <v>12</v>
      </c>
      <c r="Y125" s="32">
        <v>28</v>
      </c>
      <c r="Z125" s="32" t="s">
        <v>25</v>
      </c>
      <c r="AA125" s="32" t="s">
        <v>25</v>
      </c>
      <c r="AB125" s="32">
        <v>12</v>
      </c>
      <c r="AC125" s="32">
        <v>28</v>
      </c>
      <c r="AD125" s="32" t="s">
        <v>25</v>
      </c>
      <c r="AE125" s="32" t="s">
        <v>25</v>
      </c>
    </row>
    <row r="126" spans="2:31" ht="10.5" customHeight="1">
      <c r="B126" s="28"/>
      <c r="C126" s="28">
        <v>74</v>
      </c>
      <c r="D126" s="28" t="s">
        <v>139</v>
      </c>
      <c r="F126" s="36">
        <v>910</v>
      </c>
      <c r="G126" s="32">
        <v>4590</v>
      </c>
      <c r="H126" s="32">
        <v>596</v>
      </c>
      <c r="I126" s="32">
        <v>1386</v>
      </c>
      <c r="J126" s="32">
        <v>159</v>
      </c>
      <c r="K126" s="32">
        <v>2190</v>
      </c>
      <c r="L126" s="32">
        <v>108</v>
      </c>
      <c r="M126" s="32">
        <v>811</v>
      </c>
      <c r="N126" s="32">
        <v>8</v>
      </c>
      <c r="O126" s="32">
        <v>46</v>
      </c>
      <c r="P126" s="32" t="s">
        <v>25</v>
      </c>
      <c r="Q126" s="32" t="s">
        <v>25</v>
      </c>
      <c r="R126" s="32">
        <v>7</v>
      </c>
      <c r="S126" s="32">
        <v>54</v>
      </c>
      <c r="T126" s="32">
        <v>3</v>
      </c>
      <c r="U126" s="32">
        <v>21</v>
      </c>
      <c r="V126" s="32" t="s">
        <v>25</v>
      </c>
      <c r="W126" s="32" t="s">
        <v>25</v>
      </c>
      <c r="X126" s="32">
        <v>29</v>
      </c>
      <c r="Y126" s="32">
        <v>82</v>
      </c>
      <c r="Z126" s="32" t="s">
        <v>25</v>
      </c>
      <c r="AA126" s="32" t="s">
        <v>25</v>
      </c>
      <c r="AB126" s="32">
        <v>26</v>
      </c>
      <c r="AC126" s="32">
        <v>74</v>
      </c>
      <c r="AD126" s="32">
        <v>3</v>
      </c>
      <c r="AE126" s="32">
        <v>8</v>
      </c>
    </row>
    <row r="127" spans="2:31" ht="10.5" customHeight="1">
      <c r="B127" s="28"/>
      <c r="C127" s="28">
        <v>75</v>
      </c>
      <c r="D127" s="28" t="s">
        <v>140</v>
      </c>
      <c r="F127" s="36">
        <v>1744</v>
      </c>
      <c r="G127" s="32">
        <v>16073</v>
      </c>
      <c r="H127" s="32">
        <v>1018</v>
      </c>
      <c r="I127" s="32">
        <v>3233</v>
      </c>
      <c r="J127" s="32">
        <v>308</v>
      </c>
      <c r="K127" s="32">
        <v>8158</v>
      </c>
      <c r="L127" s="32">
        <v>275</v>
      </c>
      <c r="M127" s="32">
        <v>3220</v>
      </c>
      <c r="N127" s="32">
        <v>31</v>
      </c>
      <c r="O127" s="32">
        <v>613</v>
      </c>
      <c r="P127" s="32" t="s">
        <v>25</v>
      </c>
      <c r="Q127" s="32" t="s">
        <v>25</v>
      </c>
      <c r="R127" s="32">
        <v>66</v>
      </c>
      <c r="S127" s="32">
        <v>520</v>
      </c>
      <c r="T127" s="32">
        <v>25</v>
      </c>
      <c r="U127" s="32">
        <v>196</v>
      </c>
      <c r="V127" s="32">
        <v>2</v>
      </c>
      <c r="W127" s="32">
        <v>2</v>
      </c>
      <c r="X127" s="32">
        <v>19</v>
      </c>
      <c r="Y127" s="32">
        <v>131</v>
      </c>
      <c r="Z127" s="32" t="s">
        <v>25</v>
      </c>
      <c r="AA127" s="32" t="s">
        <v>25</v>
      </c>
      <c r="AB127" s="32">
        <v>18</v>
      </c>
      <c r="AC127" s="32">
        <v>116</v>
      </c>
      <c r="AD127" s="32">
        <v>1</v>
      </c>
      <c r="AE127" s="32">
        <v>15</v>
      </c>
    </row>
    <row r="128" spans="2:31" ht="10.5" customHeight="1">
      <c r="B128" s="28"/>
      <c r="C128" s="28">
        <v>76</v>
      </c>
      <c r="D128" s="28" t="s">
        <v>141</v>
      </c>
      <c r="F128" s="36">
        <v>1262</v>
      </c>
      <c r="G128" s="32">
        <v>19652</v>
      </c>
      <c r="H128" s="32">
        <v>380</v>
      </c>
      <c r="I128" s="32">
        <v>1289</v>
      </c>
      <c r="J128" s="32">
        <v>481</v>
      </c>
      <c r="K128" s="32">
        <v>12169</v>
      </c>
      <c r="L128" s="32">
        <v>247</v>
      </c>
      <c r="M128" s="32">
        <v>3016</v>
      </c>
      <c r="N128" s="32">
        <v>6</v>
      </c>
      <c r="O128" s="32">
        <v>77</v>
      </c>
      <c r="P128" s="32" t="s">
        <v>25</v>
      </c>
      <c r="Q128" s="32" t="s">
        <v>25</v>
      </c>
      <c r="R128" s="32">
        <v>55</v>
      </c>
      <c r="S128" s="32">
        <v>595</v>
      </c>
      <c r="T128" s="32">
        <v>13</v>
      </c>
      <c r="U128" s="32">
        <v>477</v>
      </c>
      <c r="V128" s="32">
        <v>1</v>
      </c>
      <c r="W128" s="32">
        <v>1</v>
      </c>
      <c r="X128" s="32">
        <v>79</v>
      </c>
      <c r="Y128" s="32">
        <v>2028</v>
      </c>
      <c r="Z128" s="32">
        <v>1</v>
      </c>
      <c r="AA128" s="32">
        <v>5</v>
      </c>
      <c r="AB128" s="32">
        <v>74</v>
      </c>
      <c r="AC128" s="32">
        <v>1166</v>
      </c>
      <c r="AD128" s="32">
        <v>4</v>
      </c>
      <c r="AE128" s="32">
        <v>857</v>
      </c>
    </row>
    <row r="129" spans="2:31" ht="10.5" customHeight="1">
      <c r="B129" s="28"/>
      <c r="C129" s="28">
        <v>77</v>
      </c>
      <c r="D129" s="28" t="s">
        <v>142</v>
      </c>
      <c r="F129" s="36">
        <v>1295</v>
      </c>
      <c r="G129" s="32">
        <v>5807</v>
      </c>
      <c r="H129" s="32">
        <v>874</v>
      </c>
      <c r="I129" s="32">
        <v>2363</v>
      </c>
      <c r="J129" s="32">
        <v>167</v>
      </c>
      <c r="K129" s="32">
        <v>1776</v>
      </c>
      <c r="L129" s="32">
        <v>206</v>
      </c>
      <c r="M129" s="32">
        <v>1258</v>
      </c>
      <c r="N129" s="32">
        <v>18</v>
      </c>
      <c r="O129" s="32">
        <v>97</v>
      </c>
      <c r="P129" s="32" t="s">
        <v>25</v>
      </c>
      <c r="Q129" s="32" t="s">
        <v>25</v>
      </c>
      <c r="R129" s="32">
        <v>26</v>
      </c>
      <c r="S129" s="32">
        <v>278</v>
      </c>
      <c r="T129" s="32">
        <v>2</v>
      </c>
      <c r="U129" s="32">
        <v>19</v>
      </c>
      <c r="V129" s="32"/>
      <c r="W129" s="32" t="s">
        <v>25</v>
      </c>
      <c r="X129" s="32">
        <v>2</v>
      </c>
      <c r="Y129" s="32">
        <v>16</v>
      </c>
      <c r="Z129" s="32">
        <v>1</v>
      </c>
      <c r="AA129" s="32">
        <v>11</v>
      </c>
      <c r="AB129" s="32">
        <v>1</v>
      </c>
      <c r="AC129" s="32">
        <v>5</v>
      </c>
      <c r="AD129" s="32" t="s">
        <v>25</v>
      </c>
      <c r="AE129" s="32" t="s">
        <v>25</v>
      </c>
    </row>
    <row r="130" spans="2:31" ht="10.5" customHeight="1">
      <c r="B130" s="28"/>
      <c r="C130" s="28">
        <v>78</v>
      </c>
      <c r="D130" s="28" t="s">
        <v>143</v>
      </c>
      <c r="F130" s="36">
        <v>453</v>
      </c>
      <c r="G130" s="32">
        <v>1905</v>
      </c>
      <c r="H130" s="32">
        <v>295</v>
      </c>
      <c r="I130" s="32">
        <v>603</v>
      </c>
      <c r="J130" s="32">
        <v>96</v>
      </c>
      <c r="K130" s="32">
        <v>963</v>
      </c>
      <c r="L130" s="32">
        <v>58</v>
      </c>
      <c r="M130" s="32">
        <v>327</v>
      </c>
      <c r="N130" s="32">
        <v>1</v>
      </c>
      <c r="O130" s="32">
        <v>2</v>
      </c>
      <c r="P130" s="32" t="s">
        <v>25</v>
      </c>
      <c r="Q130" s="32" t="s">
        <v>25</v>
      </c>
      <c r="R130" s="32">
        <v>3</v>
      </c>
      <c r="S130" s="32">
        <v>10</v>
      </c>
      <c r="T130" s="32" t="s">
        <v>25</v>
      </c>
      <c r="U130" s="32" t="s">
        <v>25</v>
      </c>
      <c r="V130" s="32" t="s">
        <v>25</v>
      </c>
      <c r="W130" s="32" t="s">
        <v>25</v>
      </c>
      <c r="X130" s="32" t="s">
        <v>25</v>
      </c>
      <c r="Y130" s="32" t="s">
        <v>25</v>
      </c>
      <c r="Z130" s="32" t="s">
        <v>25</v>
      </c>
      <c r="AA130" s="32" t="s">
        <v>25</v>
      </c>
      <c r="AB130" s="32" t="s">
        <v>25</v>
      </c>
      <c r="AC130" s="32" t="s">
        <v>25</v>
      </c>
      <c r="AD130" s="32" t="s">
        <v>25</v>
      </c>
      <c r="AE130" s="32" t="s">
        <v>25</v>
      </c>
    </row>
    <row r="131" spans="2:31" ht="10.5" customHeight="1">
      <c r="B131" s="28"/>
      <c r="C131" s="28">
        <v>79</v>
      </c>
      <c r="D131" s="28" t="s">
        <v>144</v>
      </c>
      <c r="F131" s="36">
        <v>434</v>
      </c>
      <c r="G131" s="32">
        <v>3453</v>
      </c>
      <c r="H131" s="32">
        <v>107</v>
      </c>
      <c r="I131" s="32">
        <v>440</v>
      </c>
      <c r="J131" s="32">
        <v>226</v>
      </c>
      <c r="K131" s="32">
        <v>2442</v>
      </c>
      <c r="L131" s="32">
        <v>96</v>
      </c>
      <c r="M131" s="32">
        <v>539</v>
      </c>
      <c r="N131" s="32">
        <v>4</v>
      </c>
      <c r="O131" s="32">
        <v>23</v>
      </c>
      <c r="P131" s="32" t="s">
        <v>25</v>
      </c>
      <c r="Q131" s="32" t="s">
        <v>25</v>
      </c>
      <c r="R131" s="32" t="s">
        <v>25</v>
      </c>
      <c r="S131" s="32" t="s">
        <v>25</v>
      </c>
      <c r="T131" s="32">
        <v>1</v>
      </c>
      <c r="U131" s="32">
        <v>9</v>
      </c>
      <c r="V131" s="32" t="s">
        <v>25</v>
      </c>
      <c r="W131" s="32" t="s">
        <v>25</v>
      </c>
      <c r="X131" s="32" t="s">
        <v>25</v>
      </c>
      <c r="Y131" s="32" t="s">
        <v>25</v>
      </c>
      <c r="Z131" s="32" t="s">
        <v>25</v>
      </c>
      <c r="AA131" s="32" t="s">
        <v>25</v>
      </c>
      <c r="AB131" s="32" t="s">
        <v>25</v>
      </c>
      <c r="AC131" s="32" t="s">
        <v>25</v>
      </c>
      <c r="AD131" s="32" t="s">
        <v>25</v>
      </c>
      <c r="AE131" s="32" t="s">
        <v>25</v>
      </c>
    </row>
    <row r="132" spans="2:31" ht="10.5" customHeight="1">
      <c r="B132" s="28"/>
      <c r="C132" s="28">
        <v>80</v>
      </c>
      <c r="D132" s="28" t="s">
        <v>145</v>
      </c>
      <c r="F132" s="36">
        <v>15</v>
      </c>
      <c r="G132" s="32">
        <v>109</v>
      </c>
      <c r="H132" s="32">
        <v>3</v>
      </c>
      <c r="I132" s="32">
        <v>5</v>
      </c>
      <c r="J132" s="32">
        <v>5</v>
      </c>
      <c r="K132" s="32">
        <v>41</v>
      </c>
      <c r="L132" s="32">
        <v>7</v>
      </c>
      <c r="M132" s="32">
        <v>63</v>
      </c>
      <c r="N132" s="32" t="s">
        <v>25</v>
      </c>
      <c r="O132" s="32" t="s">
        <v>25</v>
      </c>
      <c r="P132" s="32" t="s">
        <v>25</v>
      </c>
      <c r="Q132" s="32" t="s">
        <v>25</v>
      </c>
      <c r="R132" s="32" t="s">
        <v>25</v>
      </c>
      <c r="S132" s="32" t="s">
        <v>25</v>
      </c>
      <c r="T132" s="32" t="s">
        <v>25</v>
      </c>
      <c r="U132" s="32" t="s">
        <v>25</v>
      </c>
      <c r="V132" s="32" t="s">
        <v>25</v>
      </c>
      <c r="W132" s="32" t="s">
        <v>25</v>
      </c>
      <c r="X132" s="32" t="s">
        <v>25</v>
      </c>
      <c r="Y132" s="32" t="s">
        <v>25</v>
      </c>
      <c r="Z132" s="32" t="s">
        <v>25</v>
      </c>
      <c r="AA132" s="32" t="s">
        <v>25</v>
      </c>
      <c r="AB132" s="32" t="s">
        <v>25</v>
      </c>
      <c r="AC132" s="32" t="s">
        <v>25</v>
      </c>
      <c r="AD132" s="32" t="s">
        <v>25</v>
      </c>
      <c r="AE132" s="32" t="s">
        <v>25</v>
      </c>
    </row>
    <row r="133" spans="2:31" ht="10.5" customHeight="1">
      <c r="B133" s="28"/>
      <c r="C133" s="28">
        <v>81</v>
      </c>
      <c r="D133" s="28" t="s">
        <v>146</v>
      </c>
      <c r="F133" s="36">
        <v>25</v>
      </c>
      <c r="G133" s="32">
        <v>428</v>
      </c>
      <c r="H133" s="32" t="s">
        <v>25</v>
      </c>
      <c r="I133" s="32" t="s">
        <v>25</v>
      </c>
      <c r="J133" s="32">
        <v>23</v>
      </c>
      <c r="K133" s="32">
        <v>335</v>
      </c>
      <c r="L133" s="32" t="s">
        <v>25</v>
      </c>
      <c r="M133" s="32" t="s">
        <v>25</v>
      </c>
      <c r="N133" s="32" t="s">
        <v>25</v>
      </c>
      <c r="O133" s="32" t="s">
        <v>25</v>
      </c>
      <c r="P133" s="32" t="s">
        <v>25</v>
      </c>
      <c r="Q133" s="32" t="s">
        <v>25</v>
      </c>
      <c r="R133" s="32">
        <v>2</v>
      </c>
      <c r="S133" s="32">
        <v>93</v>
      </c>
      <c r="T133" s="32" t="s">
        <v>25</v>
      </c>
      <c r="U133" s="32" t="s">
        <v>25</v>
      </c>
      <c r="V133" s="32" t="s">
        <v>25</v>
      </c>
      <c r="W133" s="32" t="s">
        <v>25</v>
      </c>
      <c r="X133" s="32" t="s">
        <v>25</v>
      </c>
      <c r="Y133" s="32" t="s">
        <v>25</v>
      </c>
      <c r="Z133" s="32" t="s">
        <v>25</v>
      </c>
      <c r="AA133" s="32" t="s">
        <v>25</v>
      </c>
      <c r="AB133" s="32" t="s">
        <v>25</v>
      </c>
      <c r="AC133" s="32" t="s">
        <v>25</v>
      </c>
      <c r="AD133" s="32" t="s">
        <v>25</v>
      </c>
      <c r="AE133" s="32" t="s">
        <v>25</v>
      </c>
    </row>
    <row r="134" spans="2:31" ht="10.5" customHeight="1">
      <c r="B134" s="28"/>
      <c r="C134" s="28">
        <v>82</v>
      </c>
      <c r="D134" s="28" t="s">
        <v>147</v>
      </c>
      <c r="F134" s="36">
        <v>213</v>
      </c>
      <c r="G134" s="32">
        <v>2585</v>
      </c>
      <c r="H134" s="32">
        <v>18</v>
      </c>
      <c r="I134" s="32">
        <v>45</v>
      </c>
      <c r="J134" s="32">
        <v>141</v>
      </c>
      <c r="K134" s="32">
        <v>2132</v>
      </c>
      <c r="L134" s="32">
        <v>36</v>
      </c>
      <c r="M134" s="32">
        <v>166</v>
      </c>
      <c r="N134" s="32">
        <v>1</v>
      </c>
      <c r="O134" s="32">
        <v>4</v>
      </c>
      <c r="P134" s="32" t="s">
        <v>25</v>
      </c>
      <c r="Q134" s="32" t="s">
        <v>25</v>
      </c>
      <c r="R134" s="32">
        <v>15</v>
      </c>
      <c r="S134" s="32">
        <v>233</v>
      </c>
      <c r="T134" s="32">
        <v>1</v>
      </c>
      <c r="U134" s="32">
        <v>3</v>
      </c>
      <c r="V134" s="32" t="s">
        <v>25</v>
      </c>
      <c r="W134" s="32" t="s">
        <v>25</v>
      </c>
      <c r="X134" s="32">
        <v>1</v>
      </c>
      <c r="Y134" s="32">
        <v>2</v>
      </c>
      <c r="Z134" s="32" t="s">
        <v>25</v>
      </c>
      <c r="AA134" s="32" t="s">
        <v>25</v>
      </c>
      <c r="AB134" s="32">
        <v>1</v>
      </c>
      <c r="AC134" s="32">
        <v>2</v>
      </c>
      <c r="AD134" s="32" t="s">
        <v>25</v>
      </c>
      <c r="AE134" s="32" t="s">
        <v>25</v>
      </c>
    </row>
    <row r="135" spans="2:31" ht="10.5" customHeight="1">
      <c r="B135" s="28"/>
      <c r="C135" s="28">
        <v>83</v>
      </c>
      <c r="D135" s="28" t="s">
        <v>148</v>
      </c>
      <c r="F135" s="36">
        <v>89</v>
      </c>
      <c r="G135" s="32">
        <v>883</v>
      </c>
      <c r="H135" s="32">
        <v>12</v>
      </c>
      <c r="I135" s="32">
        <v>27</v>
      </c>
      <c r="J135" s="32">
        <v>62</v>
      </c>
      <c r="K135" s="32">
        <v>764</v>
      </c>
      <c r="L135" s="32">
        <v>12</v>
      </c>
      <c r="M135" s="32">
        <v>61</v>
      </c>
      <c r="N135" s="32">
        <v>1</v>
      </c>
      <c r="O135" s="32">
        <v>2</v>
      </c>
      <c r="P135" s="32" t="s">
        <v>25</v>
      </c>
      <c r="Q135" s="32" t="s">
        <v>25</v>
      </c>
      <c r="R135" s="32">
        <v>1</v>
      </c>
      <c r="S135" s="32">
        <v>27</v>
      </c>
      <c r="T135" s="32">
        <v>1</v>
      </c>
      <c r="U135" s="32">
        <v>2</v>
      </c>
      <c r="V135" s="32" t="s">
        <v>25</v>
      </c>
      <c r="W135" s="32" t="s">
        <v>25</v>
      </c>
      <c r="X135" s="32" t="s">
        <v>25</v>
      </c>
      <c r="Y135" s="32" t="s">
        <v>25</v>
      </c>
      <c r="Z135" s="32" t="s">
        <v>25</v>
      </c>
      <c r="AA135" s="32" t="s">
        <v>25</v>
      </c>
      <c r="AB135" s="32" t="s">
        <v>25</v>
      </c>
      <c r="AC135" s="32" t="s">
        <v>25</v>
      </c>
      <c r="AD135" s="32" t="s">
        <v>25</v>
      </c>
      <c r="AE135" s="32" t="s">
        <v>25</v>
      </c>
    </row>
    <row r="136" spans="2:31" ht="10.5" customHeight="1">
      <c r="B136" s="28"/>
      <c r="C136" s="28">
        <v>84</v>
      </c>
      <c r="D136" s="37" t="s">
        <v>149</v>
      </c>
      <c r="F136" s="36">
        <v>5221</v>
      </c>
      <c r="G136" s="32">
        <v>23355</v>
      </c>
      <c r="H136" s="32">
        <v>4043</v>
      </c>
      <c r="I136" s="32">
        <v>10676</v>
      </c>
      <c r="J136" s="32">
        <v>663</v>
      </c>
      <c r="K136" s="32">
        <v>8150</v>
      </c>
      <c r="L136" s="32">
        <v>352</v>
      </c>
      <c r="M136" s="32">
        <v>2018</v>
      </c>
      <c r="N136" s="32">
        <v>3</v>
      </c>
      <c r="O136" s="32">
        <v>8</v>
      </c>
      <c r="P136" s="32" t="s">
        <v>25</v>
      </c>
      <c r="Q136" s="32" t="s">
        <v>25</v>
      </c>
      <c r="R136" s="32">
        <v>64</v>
      </c>
      <c r="S136" s="32">
        <v>656</v>
      </c>
      <c r="T136" s="32">
        <v>22</v>
      </c>
      <c r="U136" s="32">
        <v>96</v>
      </c>
      <c r="V136" s="32">
        <v>41</v>
      </c>
      <c r="W136" s="32">
        <v>735</v>
      </c>
      <c r="X136" s="32">
        <v>33</v>
      </c>
      <c r="Y136" s="32">
        <v>1016</v>
      </c>
      <c r="Z136" s="32">
        <v>23</v>
      </c>
      <c r="AA136" s="32">
        <v>984</v>
      </c>
      <c r="AB136" s="32">
        <v>8</v>
      </c>
      <c r="AC136" s="32">
        <v>24</v>
      </c>
      <c r="AD136" s="32">
        <v>2</v>
      </c>
      <c r="AE136" s="32">
        <v>8</v>
      </c>
    </row>
    <row r="137" spans="2:31" ht="10.5" customHeight="1">
      <c r="B137" s="28"/>
      <c r="C137" s="28">
        <v>85</v>
      </c>
      <c r="D137" s="28" t="s">
        <v>150</v>
      </c>
      <c r="F137" s="36">
        <v>761</v>
      </c>
      <c r="G137" s="32">
        <v>10393</v>
      </c>
      <c r="H137" s="32" t="s">
        <v>25</v>
      </c>
      <c r="I137" s="32" t="s">
        <v>25</v>
      </c>
      <c r="J137" s="32" t="s">
        <v>25</v>
      </c>
      <c r="K137" s="32" t="s">
        <v>25</v>
      </c>
      <c r="L137" s="32" t="s">
        <v>25</v>
      </c>
      <c r="M137" s="32" t="s">
        <v>25</v>
      </c>
      <c r="N137" s="32" t="s">
        <v>25</v>
      </c>
      <c r="O137" s="32" t="s">
        <v>25</v>
      </c>
      <c r="P137" s="32" t="s">
        <v>25</v>
      </c>
      <c r="Q137" s="32" t="s">
        <v>25</v>
      </c>
      <c r="R137" s="32">
        <v>761</v>
      </c>
      <c r="S137" s="32">
        <v>10393</v>
      </c>
      <c r="T137" s="32" t="s">
        <v>25</v>
      </c>
      <c r="U137" s="32" t="s">
        <v>25</v>
      </c>
      <c r="V137" s="32" t="s">
        <v>25</v>
      </c>
      <c r="W137" s="32" t="s">
        <v>25</v>
      </c>
      <c r="X137" s="32" t="s">
        <v>25</v>
      </c>
      <c r="Y137" s="32" t="s">
        <v>25</v>
      </c>
      <c r="Z137" s="32" t="s">
        <v>25</v>
      </c>
      <c r="AA137" s="32" t="s">
        <v>25</v>
      </c>
      <c r="AB137" s="32" t="s">
        <v>25</v>
      </c>
      <c r="AC137" s="32" t="s">
        <v>25</v>
      </c>
      <c r="AD137" s="32" t="s">
        <v>25</v>
      </c>
      <c r="AE137" s="32" t="s">
        <v>25</v>
      </c>
    </row>
    <row r="138" spans="2:31" ht="10.5" customHeight="1">
      <c r="B138" s="28"/>
      <c r="C138" s="28">
        <v>86</v>
      </c>
      <c r="D138" s="28" t="s">
        <v>151</v>
      </c>
      <c r="F138" s="36">
        <v>1292</v>
      </c>
      <c r="G138" s="32">
        <v>17380</v>
      </c>
      <c r="H138" s="32">
        <v>674</v>
      </c>
      <c r="I138" s="32">
        <v>2550</v>
      </c>
      <c r="J138" s="32">
        <v>331</v>
      </c>
      <c r="K138" s="32">
        <v>10907</v>
      </c>
      <c r="L138" s="32">
        <v>191</v>
      </c>
      <c r="M138" s="32">
        <v>2642</v>
      </c>
      <c r="N138" s="32">
        <v>3</v>
      </c>
      <c r="O138" s="32">
        <v>26</v>
      </c>
      <c r="P138" s="32" t="s">
        <v>25</v>
      </c>
      <c r="Q138" s="32" t="s">
        <v>25</v>
      </c>
      <c r="R138" s="32">
        <v>52</v>
      </c>
      <c r="S138" s="32">
        <v>905</v>
      </c>
      <c r="T138" s="32">
        <v>22</v>
      </c>
      <c r="U138" s="32">
        <v>107</v>
      </c>
      <c r="V138" s="32" t="s">
        <v>25</v>
      </c>
      <c r="W138" s="32" t="s">
        <v>25</v>
      </c>
      <c r="X138" s="32">
        <v>19</v>
      </c>
      <c r="Y138" s="32">
        <v>243</v>
      </c>
      <c r="Z138" s="32">
        <v>14</v>
      </c>
      <c r="AA138" s="32">
        <v>220</v>
      </c>
      <c r="AB138" s="32">
        <v>5</v>
      </c>
      <c r="AC138" s="32">
        <v>23</v>
      </c>
      <c r="AD138" s="32" t="s">
        <v>25</v>
      </c>
      <c r="AE138" s="32" t="s">
        <v>25</v>
      </c>
    </row>
    <row r="139" spans="2:31" ht="10.5" customHeight="1">
      <c r="B139" s="28"/>
      <c r="C139" s="28">
        <v>87</v>
      </c>
      <c r="D139" s="28" t="s">
        <v>152</v>
      </c>
      <c r="F139" s="36">
        <v>230</v>
      </c>
      <c r="G139" s="32">
        <v>3360</v>
      </c>
      <c r="H139" s="32">
        <v>24</v>
      </c>
      <c r="I139" s="32">
        <v>91</v>
      </c>
      <c r="J139" s="32">
        <v>80</v>
      </c>
      <c r="K139" s="32">
        <v>1364</v>
      </c>
      <c r="L139" s="32">
        <v>51</v>
      </c>
      <c r="M139" s="32">
        <v>539</v>
      </c>
      <c r="N139" s="32">
        <v>1</v>
      </c>
      <c r="O139" s="32">
        <v>2</v>
      </c>
      <c r="P139" s="32" t="s">
        <v>25</v>
      </c>
      <c r="Q139" s="32" t="s">
        <v>25</v>
      </c>
      <c r="R139" s="32">
        <v>3</v>
      </c>
      <c r="S139" s="32">
        <v>66</v>
      </c>
      <c r="T139" s="32" t="s">
        <v>25</v>
      </c>
      <c r="U139" s="32" t="s">
        <v>25</v>
      </c>
      <c r="V139" s="32" t="s">
        <v>25</v>
      </c>
      <c r="W139" s="32" t="s">
        <v>25</v>
      </c>
      <c r="X139" s="32">
        <v>71</v>
      </c>
      <c r="Y139" s="32">
        <v>1298</v>
      </c>
      <c r="Z139" s="32" t="s">
        <v>25</v>
      </c>
      <c r="AA139" s="32" t="s">
        <v>25</v>
      </c>
      <c r="AB139" s="32">
        <v>43</v>
      </c>
      <c r="AC139" s="32">
        <v>982</v>
      </c>
      <c r="AD139" s="32">
        <v>28</v>
      </c>
      <c r="AE139" s="32">
        <v>316</v>
      </c>
    </row>
    <row r="140" spans="2:31" ht="10.5" customHeight="1">
      <c r="B140" s="28"/>
      <c r="C140" s="28">
        <v>88</v>
      </c>
      <c r="D140" s="28" t="s">
        <v>153</v>
      </c>
      <c r="F140" s="36">
        <v>3447</v>
      </c>
      <c r="G140" s="32">
        <v>41176</v>
      </c>
      <c r="H140" s="32">
        <v>2900</v>
      </c>
      <c r="I140" s="32">
        <v>14245</v>
      </c>
      <c r="J140" s="32">
        <v>25</v>
      </c>
      <c r="K140" s="32">
        <v>469</v>
      </c>
      <c r="L140" s="32">
        <v>34</v>
      </c>
      <c r="M140" s="32">
        <v>246</v>
      </c>
      <c r="N140" s="32" t="s">
        <v>25</v>
      </c>
      <c r="O140" s="32" t="s">
        <v>25</v>
      </c>
      <c r="P140" s="32" t="s">
        <v>25</v>
      </c>
      <c r="Q140" s="32" t="s">
        <v>25</v>
      </c>
      <c r="R140" s="32">
        <v>401</v>
      </c>
      <c r="S140" s="32">
        <v>17846</v>
      </c>
      <c r="T140" s="32">
        <v>3</v>
      </c>
      <c r="U140" s="32">
        <v>22</v>
      </c>
      <c r="V140" s="32">
        <v>7</v>
      </c>
      <c r="W140" s="32">
        <v>1615</v>
      </c>
      <c r="X140" s="32">
        <v>77</v>
      </c>
      <c r="Y140" s="32">
        <v>6733</v>
      </c>
      <c r="Z140" s="32">
        <v>4</v>
      </c>
      <c r="AA140" s="32">
        <v>1643</v>
      </c>
      <c r="AB140" s="32">
        <v>70</v>
      </c>
      <c r="AC140" s="32">
        <v>4894</v>
      </c>
      <c r="AD140" s="32">
        <v>3</v>
      </c>
      <c r="AE140" s="32">
        <v>196</v>
      </c>
    </row>
    <row r="141" spans="2:31" ht="10.5" customHeight="1">
      <c r="B141" s="28"/>
      <c r="C141" s="28">
        <v>89</v>
      </c>
      <c r="D141" s="28" t="s">
        <v>154</v>
      </c>
      <c r="F141" s="36">
        <v>79</v>
      </c>
      <c r="G141" s="32">
        <v>1238</v>
      </c>
      <c r="H141" s="32">
        <v>7</v>
      </c>
      <c r="I141" s="32">
        <v>24</v>
      </c>
      <c r="J141" s="32">
        <v>2</v>
      </c>
      <c r="K141" s="32">
        <v>17</v>
      </c>
      <c r="L141" s="32">
        <v>1</v>
      </c>
      <c r="M141" s="32">
        <v>10</v>
      </c>
      <c r="N141" s="32" t="s">
        <v>25</v>
      </c>
      <c r="O141" s="32" t="s">
        <v>25</v>
      </c>
      <c r="P141" s="32" t="s">
        <v>25</v>
      </c>
      <c r="Q141" s="32" t="s">
        <v>25</v>
      </c>
      <c r="R141" s="32">
        <v>4</v>
      </c>
      <c r="S141" s="32">
        <v>163</v>
      </c>
      <c r="T141" s="32">
        <v>1</v>
      </c>
      <c r="U141" s="32">
        <v>2</v>
      </c>
      <c r="V141" s="32">
        <v>1</v>
      </c>
      <c r="W141" s="32">
        <v>7</v>
      </c>
      <c r="X141" s="32">
        <v>63</v>
      </c>
      <c r="Y141" s="32">
        <v>1015</v>
      </c>
      <c r="Z141" s="32">
        <v>14</v>
      </c>
      <c r="AA141" s="32">
        <v>461</v>
      </c>
      <c r="AB141" s="32">
        <v>45</v>
      </c>
      <c r="AC141" s="32">
        <v>547</v>
      </c>
      <c r="AD141" s="32">
        <v>4</v>
      </c>
      <c r="AE141" s="32">
        <v>7</v>
      </c>
    </row>
    <row r="142" spans="2:31" ht="10.5" customHeight="1">
      <c r="B142" s="28"/>
      <c r="C142" s="28">
        <v>90</v>
      </c>
      <c r="D142" s="28" t="s">
        <v>155</v>
      </c>
      <c r="F142" s="36">
        <v>983</v>
      </c>
      <c r="G142" s="32">
        <v>11836</v>
      </c>
      <c r="H142" s="32">
        <v>28</v>
      </c>
      <c r="I142" s="32">
        <v>246</v>
      </c>
      <c r="J142" s="32">
        <v>3</v>
      </c>
      <c r="K142" s="32">
        <v>12</v>
      </c>
      <c r="L142" s="32">
        <v>3</v>
      </c>
      <c r="M142" s="32">
        <v>21</v>
      </c>
      <c r="N142" s="32" t="s">
        <v>25</v>
      </c>
      <c r="O142" s="32" t="s">
        <v>25</v>
      </c>
      <c r="P142" s="32" t="s">
        <v>25</v>
      </c>
      <c r="Q142" s="32" t="s">
        <v>25</v>
      </c>
      <c r="R142" s="32">
        <v>353</v>
      </c>
      <c r="S142" s="32">
        <v>5459</v>
      </c>
      <c r="T142" s="32">
        <v>39</v>
      </c>
      <c r="U142" s="32">
        <v>242</v>
      </c>
      <c r="V142" s="32" t="s">
        <v>25</v>
      </c>
      <c r="W142" s="32" t="s">
        <v>25</v>
      </c>
      <c r="X142" s="32">
        <v>557</v>
      </c>
      <c r="Y142" s="32">
        <v>5856</v>
      </c>
      <c r="Z142" s="32">
        <v>27</v>
      </c>
      <c r="AA142" s="32">
        <v>596</v>
      </c>
      <c r="AB142" s="32">
        <v>516</v>
      </c>
      <c r="AC142" s="32">
        <v>4885</v>
      </c>
      <c r="AD142" s="32">
        <v>14</v>
      </c>
      <c r="AE142" s="32">
        <v>375</v>
      </c>
    </row>
    <row r="143" spans="2:31" ht="10.5" customHeight="1">
      <c r="B143" s="28"/>
      <c r="C143" s="28">
        <v>91</v>
      </c>
      <c r="D143" s="28" t="s">
        <v>156</v>
      </c>
      <c r="F143" s="36">
        <v>1489</v>
      </c>
      <c r="G143" s="32">
        <v>34189</v>
      </c>
      <c r="H143" s="32">
        <v>59</v>
      </c>
      <c r="I143" s="32">
        <v>209</v>
      </c>
      <c r="J143" s="32">
        <v>46</v>
      </c>
      <c r="K143" s="32">
        <v>1554</v>
      </c>
      <c r="L143" s="32">
        <v>11</v>
      </c>
      <c r="M143" s="32">
        <v>135</v>
      </c>
      <c r="N143" s="32">
        <v>2</v>
      </c>
      <c r="O143" s="32">
        <v>5</v>
      </c>
      <c r="P143" s="32" t="s">
        <v>25</v>
      </c>
      <c r="Q143" s="32" t="s">
        <v>25</v>
      </c>
      <c r="R143" s="32">
        <v>229</v>
      </c>
      <c r="S143" s="32">
        <v>7315</v>
      </c>
      <c r="T143" s="32">
        <v>7</v>
      </c>
      <c r="U143" s="32">
        <v>18</v>
      </c>
      <c r="V143" s="32">
        <v>15</v>
      </c>
      <c r="W143" s="32">
        <v>1516</v>
      </c>
      <c r="X143" s="32">
        <v>1120</v>
      </c>
      <c r="Y143" s="32">
        <v>23437</v>
      </c>
      <c r="Z143" s="32">
        <v>117</v>
      </c>
      <c r="AA143" s="32">
        <v>6895</v>
      </c>
      <c r="AB143" s="32">
        <v>993</v>
      </c>
      <c r="AC143" s="32">
        <v>16327</v>
      </c>
      <c r="AD143" s="32">
        <v>10</v>
      </c>
      <c r="AE143" s="32">
        <v>215</v>
      </c>
    </row>
    <row r="144" spans="2:31" ht="10.5" customHeight="1">
      <c r="B144" s="28"/>
      <c r="C144" s="28">
        <v>92</v>
      </c>
      <c r="D144" s="28" t="s">
        <v>157</v>
      </c>
      <c r="F144" s="36">
        <v>72</v>
      </c>
      <c r="G144" s="32">
        <v>1394</v>
      </c>
      <c r="H144" s="32">
        <v>1</v>
      </c>
      <c r="I144" s="32">
        <v>4</v>
      </c>
      <c r="J144" s="32">
        <v>18</v>
      </c>
      <c r="K144" s="32">
        <v>416</v>
      </c>
      <c r="L144" s="32">
        <v>2</v>
      </c>
      <c r="M144" s="32">
        <v>3</v>
      </c>
      <c r="N144" s="32" t="s">
        <v>25</v>
      </c>
      <c r="O144" s="32" t="s">
        <v>25</v>
      </c>
      <c r="P144" s="32" t="s">
        <v>25</v>
      </c>
      <c r="Q144" s="32" t="s">
        <v>25</v>
      </c>
      <c r="R144" s="32">
        <v>6</v>
      </c>
      <c r="S144" s="32">
        <v>155</v>
      </c>
      <c r="T144" s="32" t="s">
        <v>25</v>
      </c>
      <c r="U144" s="32" t="s">
        <v>25</v>
      </c>
      <c r="V144" s="32">
        <v>11</v>
      </c>
      <c r="W144" s="32">
        <v>102</v>
      </c>
      <c r="X144" s="32">
        <v>34</v>
      </c>
      <c r="Y144" s="32">
        <v>714</v>
      </c>
      <c r="Z144" s="32">
        <v>17</v>
      </c>
      <c r="AA144" s="32">
        <v>463</v>
      </c>
      <c r="AB144" s="32">
        <v>17</v>
      </c>
      <c r="AC144" s="32">
        <v>251</v>
      </c>
      <c r="AD144" s="32" t="s">
        <v>25</v>
      </c>
      <c r="AE144" s="32" t="s">
        <v>25</v>
      </c>
    </row>
    <row r="145" spans="2:31" ht="10.5" customHeight="1">
      <c r="B145" s="28"/>
      <c r="C145" s="28">
        <v>93</v>
      </c>
      <c r="D145" s="28" t="s">
        <v>158</v>
      </c>
      <c r="F145" s="36">
        <v>2418</v>
      </c>
      <c r="G145" s="32">
        <v>5647</v>
      </c>
      <c r="H145" s="32">
        <v>14</v>
      </c>
      <c r="I145" s="32">
        <v>25</v>
      </c>
      <c r="J145" s="32" t="s">
        <v>25</v>
      </c>
      <c r="K145" s="32" t="s">
        <v>25</v>
      </c>
      <c r="L145" s="32" t="s">
        <v>25</v>
      </c>
      <c r="M145" s="32" t="s">
        <v>25</v>
      </c>
      <c r="N145" s="32" t="s">
        <v>25</v>
      </c>
      <c r="O145" s="32" t="s">
        <v>25</v>
      </c>
      <c r="P145" s="32" t="s">
        <v>25</v>
      </c>
      <c r="Q145" s="32" t="s">
        <v>25</v>
      </c>
      <c r="R145" s="32">
        <v>2391</v>
      </c>
      <c r="S145" s="32">
        <v>5605</v>
      </c>
      <c r="T145" s="32">
        <v>13</v>
      </c>
      <c r="U145" s="32">
        <v>17</v>
      </c>
      <c r="V145" s="32" t="s">
        <v>25</v>
      </c>
      <c r="W145" s="32" t="s">
        <v>25</v>
      </c>
      <c r="X145" s="32" t="s">
        <v>25</v>
      </c>
      <c r="Y145" s="32" t="s">
        <v>25</v>
      </c>
      <c r="Z145" s="32" t="s">
        <v>25</v>
      </c>
      <c r="AA145" s="32" t="s">
        <v>25</v>
      </c>
      <c r="AB145" s="32" t="s">
        <v>25</v>
      </c>
      <c r="AC145" s="32" t="s">
        <v>25</v>
      </c>
      <c r="AD145" s="32" t="s">
        <v>25</v>
      </c>
      <c r="AE145" s="32" t="s">
        <v>25</v>
      </c>
    </row>
    <row r="146" spans="2:31" ht="10.5" customHeight="1">
      <c r="B146" s="28"/>
      <c r="C146" s="28">
        <v>94</v>
      </c>
      <c r="D146" s="28" t="s">
        <v>159</v>
      </c>
      <c r="F146" s="36">
        <v>585</v>
      </c>
      <c r="G146" s="32">
        <v>2852</v>
      </c>
      <c r="H146" s="32" t="s">
        <v>25</v>
      </c>
      <c r="I146" s="32" t="s">
        <v>25</v>
      </c>
      <c r="J146" s="32" t="s">
        <v>25</v>
      </c>
      <c r="K146" s="32" t="s">
        <v>25</v>
      </c>
      <c r="L146" s="32" t="s">
        <v>25</v>
      </c>
      <c r="M146" s="32" t="s">
        <v>25</v>
      </c>
      <c r="N146" s="32" t="s">
        <v>25</v>
      </c>
      <c r="O146" s="32" t="s">
        <v>25</v>
      </c>
      <c r="P146" s="32" t="s">
        <v>25</v>
      </c>
      <c r="Q146" s="32" t="s">
        <v>25</v>
      </c>
      <c r="R146" s="32">
        <v>316</v>
      </c>
      <c r="S146" s="32">
        <v>2062</v>
      </c>
      <c r="T146" s="32">
        <v>269</v>
      </c>
      <c r="U146" s="32">
        <v>790</v>
      </c>
      <c r="V146" s="32" t="s">
        <v>25</v>
      </c>
      <c r="W146" s="32" t="s">
        <v>25</v>
      </c>
      <c r="X146" s="32" t="s">
        <v>25</v>
      </c>
      <c r="Y146" s="32" t="s">
        <v>25</v>
      </c>
      <c r="Z146" s="32" t="s">
        <v>25</v>
      </c>
      <c r="AA146" s="32" t="s">
        <v>25</v>
      </c>
      <c r="AB146" s="32" t="s">
        <v>25</v>
      </c>
      <c r="AC146" s="32" t="s">
        <v>25</v>
      </c>
      <c r="AD146" s="32" t="s">
        <v>25</v>
      </c>
      <c r="AE146" s="32" t="s">
        <v>25</v>
      </c>
    </row>
    <row r="147" spans="2:31" ht="10.5" customHeight="1">
      <c r="B147" s="28"/>
      <c r="C147" s="28">
        <v>95</v>
      </c>
      <c r="D147" s="28" t="s">
        <v>160</v>
      </c>
      <c r="F147" s="36">
        <v>111</v>
      </c>
      <c r="G147" s="32">
        <v>574</v>
      </c>
      <c r="H147" s="32">
        <v>1</v>
      </c>
      <c r="I147" s="32">
        <v>2</v>
      </c>
      <c r="J147" s="32">
        <v>2</v>
      </c>
      <c r="K147" s="32">
        <v>92</v>
      </c>
      <c r="L147" s="32">
        <v>1</v>
      </c>
      <c r="M147" s="32">
        <v>6</v>
      </c>
      <c r="N147" s="32" t="s">
        <v>25</v>
      </c>
      <c r="O147" s="32" t="s">
        <v>25</v>
      </c>
      <c r="P147" s="32" t="s">
        <v>25</v>
      </c>
      <c r="Q147" s="32" t="s">
        <v>25</v>
      </c>
      <c r="R147" s="32">
        <v>18</v>
      </c>
      <c r="S147" s="32">
        <v>78</v>
      </c>
      <c r="T147" s="32">
        <v>15</v>
      </c>
      <c r="U147" s="32">
        <v>34</v>
      </c>
      <c r="V147" s="32" t="s">
        <v>25</v>
      </c>
      <c r="W147" s="32" t="s">
        <v>25</v>
      </c>
      <c r="X147" s="32">
        <v>74</v>
      </c>
      <c r="Y147" s="32">
        <v>362</v>
      </c>
      <c r="Z147" s="32">
        <v>9</v>
      </c>
      <c r="AA147" s="32">
        <v>75</v>
      </c>
      <c r="AB147" s="32">
        <v>63</v>
      </c>
      <c r="AC147" s="32">
        <v>279</v>
      </c>
      <c r="AD147" s="32">
        <v>2</v>
      </c>
      <c r="AE147" s="32">
        <v>8</v>
      </c>
    </row>
    <row r="148" spans="2:31" ht="5.25" customHeight="1">
      <c r="B148" s="28"/>
      <c r="C148" s="28"/>
      <c r="D148" s="28"/>
      <c r="F148" s="36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</row>
    <row r="149" spans="2:31" ht="10.5" customHeight="1">
      <c r="B149" s="27" t="s">
        <v>161</v>
      </c>
      <c r="C149" s="27"/>
      <c r="D149" s="20" t="s">
        <v>162</v>
      </c>
      <c r="E149" s="21"/>
      <c r="F149" s="51">
        <f>SUM(F150:F151)</f>
        <v>981</v>
      </c>
      <c r="G149" s="24">
        <f>SUM(G150:G151)</f>
        <v>27088</v>
      </c>
      <c r="H149" s="24" t="s">
        <v>25</v>
      </c>
      <c r="I149" s="24" t="s">
        <v>25</v>
      </c>
      <c r="J149" s="24" t="s">
        <v>25</v>
      </c>
      <c r="K149" s="24" t="s">
        <v>25</v>
      </c>
      <c r="L149" s="24" t="s">
        <v>25</v>
      </c>
      <c r="M149" s="24" t="s">
        <v>25</v>
      </c>
      <c r="N149" s="24" t="s">
        <v>25</v>
      </c>
      <c r="O149" s="24" t="s">
        <v>25</v>
      </c>
      <c r="P149" s="24" t="s">
        <v>25</v>
      </c>
      <c r="Q149" s="24" t="s">
        <v>25</v>
      </c>
      <c r="R149" s="24" t="s">
        <v>25</v>
      </c>
      <c r="S149" s="24" t="s">
        <v>25</v>
      </c>
      <c r="T149" s="24" t="s">
        <v>25</v>
      </c>
      <c r="U149" s="24" t="s">
        <v>25</v>
      </c>
      <c r="V149" s="24">
        <f aca="true" t="shared" si="23" ref="V149:AE149">SUM(V150:V151)</f>
        <v>109</v>
      </c>
      <c r="W149" s="24">
        <f t="shared" si="23"/>
        <v>5102</v>
      </c>
      <c r="X149" s="24">
        <f t="shared" si="23"/>
        <v>872</v>
      </c>
      <c r="Y149" s="24">
        <f t="shared" si="23"/>
        <v>21986</v>
      </c>
      <c r="Z149" s="24">
        <f t="shared" si="23"/>
        <v>282</v>
      </c>
      <c r="AA149" s="24">
        <f t="shared" si="23"/>
        <v>7033</v>
      </c>
      <c r="AB149" s="24">
        <f t="shared" si="23"/>
        <v>524</v>
      </c>
      <c r="AC149" s="24">
        <f t="shared" si="23"/>
        <v>13590</v>
      </c>
      <c r="AD149" s="24">
        <f t="shared" si="23"/>
        <v>66</v>
      </c>
      <c r="AE149" s="24">
        <f t="shared" si="23"/>
        <v>1363</v>
      </c>
    </row>
    <row r="150" spans="2:31" ht="10.5" customHeight="1">
      <c r="B150" s="28" t="s">
        <v>163</v>
      </c>
      <c r="C150" s="28">
        <v>97</v>
      </c>
      <c r="D150" s="28" t="s">
        <v>164</v>
      </c>
      <c r="F150" s="36">
        <v>109</v>
      </c>
      <c r="G150" s="32">
        <v>5102</v>
      </c>
      <c r="H150" s="32" t="s">
        <v>25</v>
      </c>
      <c r="I150" s="32" t="s">
        <v>25</v>
      </c>
      <c r="J150" s="32" t="s">
        <v>25</v>
      </c>
      <c r="K150" s="32" t="s">
        <v>25</v>
      </c>
      <c r="L150" s="32" t="s">
        <v>25</v>
      </c>
      <c r="M150" s="32" t="s">
        <v>25</v>
      </c>
      <c r="N150" s="32" t="s">
        <v>25</v>
      </c>
      <c r="O150" s="32" t="s">
        <v>25</v>
      </c>
      <c r="P150" s="32" t="s">
        <v>25</v>
      </c>
      <c r="Q150" s="32" t="s">
        <v>25</v>
      </c>
      <c r="R150" s="32" t="s">
        <v>25</v>
      </c>
      <c r="S150" s="32" t="s">
        <v>25</v>
      </c>
      <c r="T150" s="32" t="s">
        <v>25</v>
      </c>
      <c r="U150" s="32" t="s">
        <v>25</v>
      </c>
      <c r="V150" s="32">
        <v>109</v>
      </c>
      <c r="W150" s="32">
        <v>5102</v>
      </c>
      <c r="X150" s="32" t="s">
        <v>25</v>
      </c>
      <c r="Y150" s="32" t="s">
        <v>25</v>
      </c>
      <c r="Z150" s="32" t="s">
        <v>25</v>
      </c>
      <c r="AA150" s="32" t="s">
        <v>25</v>
      </c>
      <c r="AB150" s="32" t="s">
        <v>25</v>
      </c>
      <c r="AC150" s="32" t="s">
        <v>25</v>
      </c>
      <c r="AD150" s="32" t="s">
        <v>25</v>
      </c>
      <c r="AE150" s="32" t="s">
        <v>25</v>
      </c>
    </row>
    <row r="151" spans="2:31" ht="10.5" customHeight="1">
      <c r="B151" s="37"/>
      <c r="C151" s="28">
        <v>98</v>
      </c>
      <c r="D151" s="28" t="s">
        <v>165</v>
      </c>
      <c r="F151" s="36">
        <v>872</v>
      </c>
      <c r="G151" s="32">
        <v>21986</v>
      </c>
      <c r="H151" s="32" t="s">
        <v>25</v>
      </c>
      <c r="I151" s="32" t="s">
        <v>25</v>
      </c>
      <c r="J151" s="32" t="s">
        <v>25</v>
      </c>
      <c r="K151" s="32" t="s">
        <v>25</v>
      </c>
      <c r="L151" s="32" t="s">
        <v>25</v>
      </c>
      <c r="M151" s="32" t="s">
        <v>25</v>
      </c>
      <c r="N151" s="32" t="s">
        <v>25</v>
      </c>
      <c r="O151" s="32" t="s">
        <v>25</v>
      </c>
      <c r="P151" s="32" t="s">
        <v>25</v>
      </c>
      <c r="Q151" s="32" t="s">
        <v>25</v>
      </c>
      <c r="R151" s="32" t="s">
        <v>25</v>
      </c>
      <c r="S151" s="32" t="s">
        <v>25</v>
      </c>
      <c r="T151" s="32" t="s">
        <v>25</v>
      </c>
      <c r="U151" s="32" t="s">
        <v>25</v>
      </c>
      <c r="V151" s="32" t="s">
        <v>25</v>
      </c>
      <c r="W151" s="32" t="s">
        <v>25</v>
      </c>
      <c r="X151" s="32">
        <v>872</v>
      </c>
      <c r="Y151" s="32">
        <v>21986</v>
      </c>
      <c r="Z151" s="32">
        <v>282</v>
      </c>
      <c r="AA151" s="32">
        <v>7033</v>
      </c>
      <c r="AB151" s="32">
        <v>524</v>
      </c>
      <c r="AC151" s="32">
        <v>13590</v>
      </c>
      <c r="AD151" s="32">
        <v>66</v>
      </c>
      <c r="AE151" s="32">
        <v>1363</v>
      </c>
    </row>
    <row r="152" spans="6:10" ht="3" customHeight="1" thickBot="1">
      <c r="F152" s="38"/>
      <c r="J152" s="1" t="s">
        <v>166</v>
      </c>
    </row>
    <row r="153" spans="1:31" ht="11.2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</row>
  </sheetData>
  <mergeCells count="50">
    <mergeCell ref="A4:E6"/>
    <mergeCell ref="F4:G5"/>
    <mergeCell ref="H4:I5"/>
    <mergeCell ref="J4:K5"/>
    <mergeCell ref="T4:U5"/>
    <mergeCell ref="V4:W5"/>
    <mergeCell ref="L4:M5"/>
    <mergeCell ref="N4:O5"/>
    <mergeCell ref="P4:Q5"/>
    <mergeCell ref="R4:S5"/>
    <mergeCell ref="Z5:AA5"/>
    <mergeCell ref="AB5:AC5"/>
    <mergeCell ref="AD5:AE5"/>
    <mergeCell ref="X4:AE4"/>
    <mergeCell ref="B8:C8"/>
    <mergeCell ref="B10:C10"/>
    <mergeCell ref="B12:C12"/>
    <mergeCell ref="B14:C14"/>
    <mergeCell ref="B17:C17"/>
    <mergeCell ref="B20:C20"/>
    <mergeCell ref="B24:C24"/>
    <mergeCell ref="B26:C26"/>
    <mergeCell ref="B28:C28"/>
    <mergeCell ref="B34:C34"/>
    <mergeCell ref="B39:C39"/>
    <mergeCell ref="B64:C64"/>
    <mergeCell ref="A77:F77"/>
    <mergeCell ref="A81:E83"/>
    <mergeCell ref="F81:G82"/>
    <mergeCell ref="B70:C70"/>
    <mergeCell ref="H81:I82"/>
    <mergeCell ref="J81:K82"/>
    <mergeCell ref="L81:M82"/>
    <mergeCell ref="N81:O82"/>
    <mergeCell ref="P81:Q82"/>
    <mergeCell ref="R81:S82"/>
    <mergeCell ref="T81:U82"/>
    <mergeCell ref="V81:W82"/>
    <mergeCell ref="X81:AE81"/>
    <mergeCell ref="Z82:AA82"/>
    <mergeCell ref="AB82:AC82"/>
    <mergeCell ref="AD82:AE82"/>
    <mergeCell ref="C91:D91"/>
    <mergeCell ref="C98:D98"/>
    <mergeCell ref="C105:D105"/>
    <mergeCell ref="B90:C90"/>
    <mergeCell ref="B109:C109"/>
    <mergeCell ref="B119:C119"/>
    <mergeCell ref="B123:C123"/>
    <mergeCell ref="B149:C149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2001-03-27T07:21:35Z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