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BE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<sst xmlns="http://schemas.openxmlformats.org/spreadsheetml/2006/main" count="1058" uniqueCount="550">
  <si>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</si>
  <si>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</si>
  <si>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</si>
  <si>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</si>
  <si>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</si>
  <si>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</si>
  <si>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</si>
  <si>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</si>
  <si>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</si>
  <si>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</si>
  <si>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</si>
  <si>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</si>
  <si>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</si>
  <si>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</si>
  <si>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</si>
  <si>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</si>
  <si>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</si>
  <si>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</si>
  <si>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</si>
  <si>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</si>
  <si>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</si>
  <si>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</si>
  <si>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</si>
  <si>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</si>
  <si>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</si>
  <si>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</si>
  <si>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</si>
  <si>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</si>
  <si>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</si>
  <si>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</si>
  <si>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</si>
  <si>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</si>
  <si>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</si>
  <si>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</si>
  <si>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</si>
  <si>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</si>
  <si>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</si>
  <si>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</si>
  <si>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</si>
  <si>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</si>
  <si>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</si>
  <si>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</si>
  <si>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</si>
  <si>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</si>
  <si>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</si>
  <si>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</si>
  <si>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</si>
  <si>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</si>
  <si>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</si>
  <si>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</si>
  <si>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</si>
  <si>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</si>
  <si>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</si>
  <si>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</si>
  <si>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</si>
  <si>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</si>
  <si>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</si>
  <si>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</si>
  <si>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</si>
  <si>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</si>
  <si>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</si>
  <si>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</si>
  <si>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</si>
  <si>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</si>
  <si>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</si>
  <si>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</si>
  <si>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</si>
  <si>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</si>
  <si>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</si>
  <si>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</si>
  <si>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</si>
  <si>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</si>
  <si>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</si>
  <si>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</si>
  <si>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</si>
  <si>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</si>
  <si>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</si>
  <si>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</si>
  <si>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</si>
  <si>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</si>
  <si>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</si>
  <si>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</si>
  <si>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</si>
  <si>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</si>
  <si>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</si>
  <si>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</si>
  <si>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</si>
  <si>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</si>
  <si>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</si>
  <si>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</si>
  <si>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</si>
  <si>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</si>
  <si>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</si>
  <si>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</si>
  <si>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</si>
  <si>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</si>
  <si>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</si>
  <si>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</si>
  <si>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</si>
  <si>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</si>
  <si>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</si>
  <si>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</si>
  <si>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</si>
  <si>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</si>
  <si>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</si>
  <si>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</si>
  <si>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</si>
  <si>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</si>
  <si>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</si>
  <si>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</si>
  <si>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</si>
  <si>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</si>
  <si>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</si>
  <si>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</si>
  <si>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</si>
  <si>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</si>
  <si>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</si>
  <si>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</si>
  <si>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</si>
  <si>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</si>
  <si>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</si>
  <si>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</si>
  <si>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</si>
  <si>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</si>
  <si>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</si>
  <si>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</si>
  <si>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</si>
  <si>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</si>
  <si>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</si>
  <si>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</si>
  <si>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</si>
  <si>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</si>
  <si>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</si>
  <si>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</si>
  <si>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</si>
  <si>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</si>
  <si>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</si>
  <si>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</si>
  <si>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</si>
  <si>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</si>
  <si>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</si>
  <si>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</si>
  <si>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</si>
  <si>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</si>
  <si>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</si>
  <si>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</si>
  <si>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</si>
  <si>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</si>
  <si>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</si>
  <si>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</si>
  <si>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</si>
  <si>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</si>
  <si>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</si>
  <si>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</si>
  <si>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</si>
  <si>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</si>
  <si>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</si>
  <si>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</si>
  <si>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</si>
  <si>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</si>
  <si>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</si>
  <si>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</si>
  <si>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</si>
  <si>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</si>
  <si>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</si>
  <si>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</si>
  <si>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</si>
  <si>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</si>
  <si>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</si>
  <si>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</si>
  <si>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</si>
  <si>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</si>
  <si>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</si>
  <si>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</si>
  <si>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</si>
  <si>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</si>
  <si>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</si>
  <si>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</si>
  <si>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</si>
  <si>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</si>
  <si>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</si>
  <si>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</si>
  <si>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</si>
  <si>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</si>
  <si>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</si>
  <si>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</si>
  <si>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</si>
  <si>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</si>
  <si>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</si>
  <si>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</si>
  <si>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</si>
  <si>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</si>
  <si>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</si>
  <si>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</si>
  <si>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</si>
  <si>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</si>
  <si>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岐阜県大野町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</si>
  <si>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</si>
  <si>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</si>
  <si>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</si>
  <si>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</si>
  <si>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</si>
  <si>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</si>
  <si>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</si>
  <si>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</si>
  <si>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</si>
  <si>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</si>
  <si>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</si>
  <si>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</si>
  <si>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</si>
  <si>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</si>
  <si>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</si>
  <si>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</si>
  <si>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</si>
  <si>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</si>
  <si>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</si>
  <si>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</si>
  <si>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</si>
  <si>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</si>
  <si>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</si>
  <si>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</si>
  <si>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</si>
  <si>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</si>
  <si>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</si>
  <si>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</si>
  <si>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</si>
  <si>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</si>
  <si>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</si>
  <si>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</si>
  <si>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</si>
  <si>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</si>
  <si>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</si>
  <si>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</si>
  <si>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</si>
  <si>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</si>
  <si>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</si>
  <si>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</si>
  <si>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</si>
  <si>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</si>
  <si>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</si>
  <si>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</si>
  <si>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</si>
  <si>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</si>
  <si>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</si>
  <si>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</si>
  <si>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</si>
  <si>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</si>
  <si>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</si>
  <si>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</si>
  <si>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</si>
  <si>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</si>
  <si>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</si>
  <si>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</si>
  <si>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</si>
  <si>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</si>
  <si>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</si>
  <si>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</si>
  <si>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</si>
  <si>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</si>
  <si>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</si>
  <si>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</si>
  <si>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</si>
  <si>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</si>
  <si>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</si>
  <si>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</si>
  <si>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</si>
  <si>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</si>
  <si>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</si>
  <si>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</si>
  <si>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</si>
  <si>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</si>
  <si>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</si>
  <si>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</si>
  <si>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</si>
  <si>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</si>
  <si>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</si>
  <si>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</si>
  <si>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</si>
  <si>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</si>
  <si>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</si>
  <si>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</si>
  <si>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</si>
  <si>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</si>
  <si>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</si>
  <si>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</si>
  <si>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</si>
  <si>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</si>
  <si>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</si>
  <si>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</si>
  <si>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</si>
  <si>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</si>
  <si>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</si>
  <si>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</si>
  <si>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</si>
  <si>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</si>
  <si>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</si>
  <si>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</si>
  <si>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</si>
  <si>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</si>
  <si>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</si>
  <si>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</si>
  <si>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</si>
  <si>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</si>
  <si>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</si>
  <si>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</si>
  <si>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</si>
  <si>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</si>
  <si>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</si>
  <si>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</si>
  <si>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</si>
  <si>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</si>
  <si>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</si>
  <si>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</si>
  <si>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</si>
  <si>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</si>
  <si>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</si>
  <si>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</si>
  <si>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</si>
  <si>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</si>
  <si>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</si>
  <si>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</si>
  <si>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</si>
  <si>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</si>
  <si>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</si>
  <si>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</si>
  <si>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</si>
  <si>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</si>
  <si>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</si>
  <si>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</si>
  <si>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</si>
  <si>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</si>
  <si>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</si>
  <si>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</si>
  <si>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</si>
  <si>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</si>
  <si>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</si>
  <si>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</si>
  <si>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</si>
  <si>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</si>
  <si>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</si>
  <si>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</si>
  <si>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</si>
  <si>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</si>
  <si>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</si>
  <si>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</si>
  <si>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岐阜県大野町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</si>
  <si>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</si>
  <si>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</si>
  <si>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</si>
  <si>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</si>
  <si>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</si>
  <si>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</si>
  <si>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</si>
  <si>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</si>
  <si>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</si>
  <si>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</si>
  <si>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</si>
  <si>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</si>
  <si>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</si>
  <si>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</si>
  <si>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</si>
  <si>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</si>
  <si>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</si>
  <si>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</si>
  <si>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</si>
  <si>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</si>
  <si>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</si>
  <si>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</si>
  <si>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</si>
  <si>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</si>
  <si>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</si>
  <si>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</si>
  <si>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</si>
  <si>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</si>
  <si>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</si>
  <si>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</si>
  <si>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</si>
  <si>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</si>
  <si>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</si>
  <si>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</si>
  <si>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</si>
  <si>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</si>
  <si>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</si>
  <si>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</si>
  <si>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</si>
  <si>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</si>
  <si>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</si>
  <si>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</si>
  <si>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</si>
  <si>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</si>
  <si>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</si>
  <si>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</si>
  <si>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</si>
  <si>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</si>
  <si>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</si>
  <si>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</si>
  <si>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</si>
  <si>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</si>
  <si>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</si>
  <si>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</si>
  <si>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</si>
  <si>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</si>
  <si>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</si>
  <si>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</si>
  <si>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</si>
  <si>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</si>
  <si>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</si>
  <si>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</si>
  <si>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</si>
  <si>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</si>
  <si>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</si>
  <si>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</si>
  <si>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</si>
  <si>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</si>
  <si>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</si>
  <si>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</si>
  <si>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</si>
  <si>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</si>
  <si>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</si>
  <si>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</si>
  <si>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</si>
  <si>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</si>
  <si>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</si>
  <si>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</si>
  <si>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</si>
  <si>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</si>
  <si>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</si>
  <si>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</si>
  <si>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</si>
  <si>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</si>
  <si>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</si>
  <si>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</si>
  <si>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</si>
  <si>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</si>
  <si>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</si>
  <si>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</si>
  <si>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</si>
  <si>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</si>
  <si>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</si>
  <si>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</si>
  <si>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</si>
  <si>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</si>
  <si>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</si>
  <si>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</si>
  <si>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</si>
  <si>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</si>
  <si>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</si>
  <si>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</si>
  <si>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</si>
  <si>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</si>
  <si>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</si>
  <si>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</si>
  <si>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</si>
  <si>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</si>
  <si>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</si>
  <si>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</si>
  <si>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</si>
  <si>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</si>
  <si>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</si>
  <si>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</si>
  <si>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</si>
  <si>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</si>
  <si>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</si>
  <si>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</si>
  <si>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</si>
  <si>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</si>
  <si>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</si>
  <si>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</si>
  <si>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</si>
  <si>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</si>
  <si>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</si>
  <si>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</si>
  <si>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</si>
  <si>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</si>
  <si>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</si>
  <si>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</si>
  <si>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</si>
  <si>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</si>
  <si>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</si>
  <si>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</si>
  <si>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</si>
  <si>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</si>
  <si>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</si>
  <si>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</si>
  <si>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</si>
  <si>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</si>
  <si>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</si>
  <si>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</si>
  <si>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</si>
  <si>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</si>
  <si>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</si>
  <si>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</si>
  <si>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</si>
  <si>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</si>
  <si>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</si>
  <si>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</si>
  <si>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</si>
  <si>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</si>
  <si>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</si>
  <si>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</si>
  <si>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</si>
  <si>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</si>
  <si>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</si>
  <si>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</si>
  <si>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</si>
  <si>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</si>
  <si>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</si>
  <si>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</si>
  <si>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</si>
  <si>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</si>
  <si>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</si>
  <si>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</si>
  <si>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</si>
  <si>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</si>
  <si>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</si>
  <si>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</si>
  <si>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4.76</t>
  </si>
  <si>
    <t>▲ 1.92</t>
  </si>
  <si>
    <t>上水道事業会計</t>
  </si>
  <si>
    <t>一般会計</t>
  </si>
  <si>
    <t>国民健康保険事業会計</t>
  </si>
  <si>
    <t>後期高齢者医療特別会計</t>
  </si>
  <si>
    <t>その他会計（赤字）</t>
  </si>
  <si>
    <t>その他会計（黒字）</t>
  </si>
  <si>
    <t>-</t>
    <phoneticPr fontId="2"/>
  </si>
  <si>
    <t>-</t>
    <phoneticPr fontId="2"/>
  </si>
  <si>
    <t>-</t>
    <phoneticPr fontId="2"/>
  </si>
  <si>
    <t>-</t>
    <phoneticPr fontId="2"/>
  </si>
  <si>
    <t>西濃環境整備組合</t>
    <rPh sb="0" eb="2">
      <t>セイノウ</t>
    </rPh>
    <rPh sb="2" eb="4">
      <t>カンキョウ</t>
    </rPh>
    <rPh sb="4" eb="6">
      <t>セイビ</t>
    </rPh>
    <rPh sb="6" eb="8">
      <t>クミアイ</t>
    </rPh>
    <phoneticPr fontId="22"/>
  </si>
  <si>
    <t>大垣衛生施設組合</t>
    <rPh sb="0" eb="2">
      <t>オオガキ</t>
    </rPh>
    <rPh sb="2" eb="4">
      <t>エイセイ</t>
    </rPh>
    <rPh sb="4" eb="6">
      <t>シセツ</t>
    </rPh>
    <rPh sb="6" eb="8">
      <t>クミアイ</t>
    </rPh>
    <phoneticPr fontId="22"/>
  </si>
  <si>
    <t>揖斐広域連合（一般会計）</t>
    <rPh sb="0" eb="2">
      <t>イビ</t>
    </rPh>
    <rPh sb="2" eb="4">
      <t>コウイキ</t>
    </rPh>
    <rPh sb="4" eb="6">
      <t>レンゴウ</t>
    </rPh>
    <phoneticPr fontId="22"/>
  </si>
  <si>
    <t>揖斐広域連合（介護保険事業会計）</t>
    <rPh sb="0" eb="2">
      <t>イビ</t>
    </rPh>
    <rPh sb="2" eb="4">
      <t>コウイキ</t>
    </rPh>
    <rPh sb="4" eb="6">
      <t>レンゴウ</t>
    </rPh>
    <rPh sb="7" eb="9">
      <t>カイゴ</t>
    </rPh>
    <rPh sb="9" eb="13">
      <t>ホケンジギョウ</t>
    </rPh>
    <rPh sb="13" eb="15">
      <t>カイケイ</t>
    </rPh>
    <phoneticPr fontId="22"/>
  </si>
  <si>
    <t>揖斐広域連合（介護サービス事業会計）</t>
    <rPh sb="0" eb="2">
      <t>イビ</t>
    </rPh>
    <rPh sb="2" eb="4">
      <t>コウイキ</t>
    </rPh>
    <rPh sb="4" eb="6">
      <t>レンゴウ</t>
    </rPh>
    <rPh sb="7" eb="9">
      <t>カイゴ</t>
    </rPh>
    <rPh sb="13" eb="15">
      <t>ジギョウ</t>
    </rPh>
    <rPh sb="15" eb="17">
      <t>カイケイ</t>
    </rPh>
    <phoneticPr fontId="22"/>
  </si>
  <si>
    <t>揖斐郡消防組合</t>
    <rPh sb="0" eb="3">
      <t>イビグン</t>
    </rPh>
    <rPh sb="3" eb="5">
      <t>ショウボウ</t>
    </rPh>
    <rPh sb="5" eb="7">
      <t>クミアイ</t>
    </rPh>
    <phoneticPr fontId="22"/>
  </si>
  <si>
    <t>揖斐川水防事務組合</t>
    <rPh sb="0" eb="2">
      <t>イビ</t>
    </rPh>
    <rPh sb="2" eb="3">
      <t>カワ</t>
    </rPh>
    <rPh sb="3" eb="5">
      <t>スイボウ</t>
    </rPh>
    <rPh sb="5" eb="7">
      <t>ジム</t>
    </rPh>
    <rPh sb="7" eb="9">
      <t>クミアイ</t>
    </rPh>
    <phoneticPr fontId="22"/>
  </si>
  <si>
    <t>岐阜県市町村会館組合</t>
    <rPh sb="0" eb="3">
      <t>ギフケン</t>
    </rPh>
    <rPh sb="3" eb="6">
      <t>シチョウソン</t>
    </rPh>
    <rPh sb="6" eb="8">
      <t>カイカン</t>
    </rPh>
    <rPh sb="8" eb="10">
      <t>クミアイ</t>
    </rPh>
    <phoneticPr fontId="22"/>
  </si>
  <si>
    <t>岐阜県市町村職員退職手当組合</t>
    <rPh sb="0" eb="3">
      <t>ギフケン</t>
    </rPh>
    <rPh sb="3" eb="6">
      <t>シチョウソン</t>
    </rPh>
    <rPh sb="6" eb="8">
      <t>ショクイン</t>
    </rPh>
    <rPh sb="8" eb="10">
      <t>タイショク</t>
    </rPh>
    <rPh sb="10" eb="12">
      <t>テアテ</t>
    </rPh>
    <rPh sb="12" eb="14">
      <t>クミアイ</t>
    </rPh>
    <phoneticPr fontId="2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</si>
  <si>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</si>
  <si>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2"/>
  </si>
  <si>
    <t>-</t>
    <phoneticPr fontId="2"/>
  </si>
  <si>
    <t>-</t>
    <phoneticPr fontId="2"/>
  </si>
  <si>
    <t>大野町土地開発公社</t>
    <phoneticPr fontId="2"/>
  </si>
  <si>
    <t>基金から2,200百万円繰入</t>
    <phoneticPr fontId="2"/>
  </si>
  <si>
    <t>基金から444百万円繰入</t>
    <phoneticPr fontId="2"/>
  </si>
  <si>
    <t>基金から1,320百万円繰入</t>
    <phoneticPr fontId="2"/>
  </si>
  <si>
    <t>基金から192百万円の繰入</t>
    <rPh sb="0" eb="2">
      <t>キキン</t>
    </rPh>
    <rPh sb="7" eb="8">
      <t>ヒャク</t>
    </rPh>
    <rPh sb="8" eb="10">
      <t>マンエン</t>
    </rPh>
    <rPh sb="11" eb="13">
      <t>クリイレ</t>
    </rPh>
    <phoneticPr fontId="2"/>
  </si>
  <si>
    <t>－</t>
    <phoneticPr fontId="2"/>
  </si>
  <si>
    <t>-</t>
    <phoneticPr fontId="2"/>
  </si>
  <si>
    <t>-</t>
    <phoneticPr fontId="2"/>
  </si>
  <si>
    <t>基金から14百万繰入</t>
    <rPh sb="0" eb="2">
      <t>キキン</t>
    </rPh>
    <rPh sb="6" eb="8">
      <t>ヒャクマン</t>
    </rPh>
    <rPh sb="8" eb="10">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</si>
</sst>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63503</c:v>
                </c:pt>
                <c:pt idx="1">
                  <c:v>47812</c:v>
                </c:pt>
                <c:pt idx="2">
                  <c:v>72701</c:v>
                </c:pt>
                <c:pt idx="3">
                  <c:v>60968</c:v>
                </c:pt>
                <c:pt idx="4">
                  <c:v>58549</c:v>
                </c:pt>
              </c:numCache>
            </c:numRef>
          </c:val>
          <c:smooth val="0"/>
        </c:ser>
        <c:dLbls>
          <c:showLegendKey val="0"/>
          <c:showVal val="0"/>
          <c:showCatName val="0"/>
          <c:showSerName val="0"/>
          <c:showPercent val="0"/>
          <c:showBubbleSize val="0"/>
        </c:dLbls>
        <c:marker val="1"/>
        <c:smooth val="0"/>
        <c:axId val="87838720"/>
        <c:axId val="87839488"/>
      </c:lineChart>
      <c:catAx>
        <c:axId val="87838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839488"/>
        <c:crosses val="autoZero"/>
        <c:auto val="1"/>
        <c:lblAlgn val="ctr"/>
        <c:lblOffset val="100"/>
        <c:tickLblSkip val="1"/>
        <c:tickMarkSkip val="1"/>
        <c:noMultiLvlLbl val="0"/>
      </c:catAx>
      <c:valAx>
        <c:axId val="878394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838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7.1</c:v>
                </c:pt>
                <c:pt idx="1">
                  <c:v>8.36</c:v>
                </c:pt>
                <c:pt idx="2">
                  <c:v>10.82</c:v>
                </c:pt>
                <c:pt idx="3">
                  <c:v>6</c:v>
                </c:pt>
                <c:pt idx="4">
                  <c:v>5.29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44.55</c:v>
                </c:pt>
                <c:pt idx="1">
                  <c:v>53.99</c:v>
                </c:pt>
                <c:pt idx="2">
                  <c:v>58.19</c:v>
                </c:pt>
                <c:pt idx="3">
                  <c:v>65.36</c:v>
                </c:pt>
                <c:pt idx="4">
                  <c:v>66.03</c:v>
                </c:pt>
              </c:numCache>
            </c:numRef>
          </c:val>
        </c:ser>
        <c:dLbls>
          <c:showLegendKey val="0"/>
          <c:showVal val="0"/>
          <c:showCatName val="0"/>
          <c:showSerName val="0"/>
          <c:showPercent val="0"/>
          <c:showBubbleSize val="0"/>
        </c:dLbls>
        <c:gapWidth val="250"/>
        <c:overlap val="100"/>
        <c:axId val="109537920"/>
        <c:axId val="109560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0.01</c:v>
                </c:pt>
                <c:pt idx="1">
                  <c:v>8.94</c:v>
                </c:pt>
                <c:pt idx="2">
                  <c:v>2.66</c:v>
                </c:pt>
                <c:pt idx="3">
                  <c:v>-4.76</c:v>
                </c:pt>
                <c:pt idx="4">
                  <c:v>-1.92</c:v>
                </c:pt>
              </c:numCache>
            </c:numRef>
          </c:val>
          <c:smooth val="0"/>
        </c:ser>
        <c:dLbls>
          <c:showLegendKey val="0"/>
          <c:showVal val="0"/>
          <c:showCatName val="0"/>
          <c:showSerName val="0"/>
          <c:showPercent val="0"/>
          <c:showBubbleSize val="0"/>
        </c:dLbls>
        <c:marker val="1"/>
        <c:smooth val="0"/>
        <c:axId val="109537920"/>
        <c:axId val="109560576"/>
      </c:lineChart>
      <c:catAx>
        <c:axId val="10953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560576"/>
        <c:crosses val="autoZero"/>
        <c:auto val="1"/>
        <c:lblAlgn val="ctr"/>
        <c:lblOffset val="100"/>
        <c:tickLblSkip val="1"/>
        <c:tickMarkSkip val="1"/>
        <c:noMultiLvlLbl val="0"/>
      </c:catAx>
      <c:valAx>
        <c:axId val="10956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3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0.1</c:v>
                </c:pt>
                <c:pt idx="4">
                  <c:v>#N/A</c:v>
                </c:pt>
                <c:pt idx="5">
                  <c:v>0.08</c:v>
                </c:pt>
                <c:pt idx="6">
                  <c:v>#N/A</c:v>
                </c:pt>
                <c:pt idx="7">
                  <c:v>0.08</c:v>
                </c:pt>
                <c:pt idx="8">
                  <c:v>#N/A</c:v>
                </c:pt>
                <c:pt idx="9">
                  <c:v>0.13</c:v>
                </c:pt>
              </c:numCache>
            </c:numRef>
          </c:val>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3.01</c:v>
                </c:pt>
                <c:pt idx="2">
                  <c:v>#N/A</c:v>
                </c:pt>
                <c:pt idx="3">
                  <c:v>4.33</c:v>
                </c:pt>
                <c:pt idx="4">
                  <c:v>#N/A</c:v>
                </c:pt>
                <c:pt idx="5">
                  <c:v>2.83</c:v>
                </c:pt>
                <c:pt idx="6">
                  <c:v>#N/A</c:v>
                </c:pt>
                <c:pt idx="7">
                  <c:v>5.88</c:v>
                </c:pt>
                <c:pt idx="8">
                  <c:v>#N/A</c:v>
                </c:pt>
                <c:pt idx="9">
                  <c:v>2.37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7.1</c:v>
                </c:pt>
                <c:pt idx="2">
                  <c:v>#N/A</c:v>
                </c:pt>
                <c:pt idx="3">
                  <c:v>8.36</c:v>
                </c:pt>
                <c:pt idx="4">
                  <c:v>#N/A</c:v>
                </c:pt>
                <c:pt idx="5">
                  <c:v>10.82</c:v>
                </c:pt>
                <c:pt idx="6">
                  <c:v>#N/A</c:v>
                </c:pt>
                <c:pt idx="7">
                  <c:v>6</c:v>
                </c:pt>
                <c:pt idx="8">
                  <c:v>#N/A</c:v>
                </c:pt>
                <c:pt idx="9">
                  <c:v>5.29</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17.260000000000002</c:v>
                </c:pt>
                <c:pt idx="2">
                  <c:v>#N/A</c:v>
                </c:pt>
                <c:pt idx="3">
                  <c:v>17.5</c:v>
                </c:pt>
                <c:pt idx="4">
                  <c:v>#N/A</c:v>
                </c:pt>
                <c:pt idx="5">
                  <c:v>17.63</c:v>
                </c:pt>
                <c:pt idx="6">
                  <c:v>#N/A</c:v>
                </c:pt>
                <c:pt idx="7">
                  <c:v>17.41</c:v>
                </c:pt>
                <c:pt idx="8">
                  <c:v>#N/A</c:v>
                </c:pt>
                <c:pt idx="9">
                  <c:v>16.760000000000002</c:v>
                </c:pt>
              </c:numCache>
            </c:numRef>
          </c:val>
        </c:ser>
        <c:dLbls>
          <c:showLegendKey val="0"/>
          <c:showVal val="0"/>
          <c:showCatName val="0"/>
          <c:showSerName val="0"/>
          <c:showPercent val="0"/>
          <c:showBubbleSize val="0"/>
        </c:dLbls>
        <c:gapWidth val="150"/>
        <c:overlap val="100"/>
        <c:axId val="109663360"/>
        <c:axId val="109664896"/>
      </c:barChart>
      <c:catAx>
        <c:axId val="10966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64896"/>
        <c:crosses val="autoZero"/>
        <c:auto val="1"/>
        <c:lblAlgn val="ctr"/>
        <c:lblOffset val="100"/>
        <c:tickLblSkip val="1"/>
        <c:tickMarkSkip val="1"/>
        <c:noMultiLvlLbl val="0"/>
      </c:catAx>
      <c:valAx>
        <c:axId val="10966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63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378</c:v>
                </c:pt>
                <c:pt idx="5">
                  <c:v>389</c:v>
                </c:pt>
                <c:pt idx="8">
                  <c:v>400</c:v>
                </c:pt>
                <c:pt idx="11">
                  <c:v>406</c:v>
                </c:pt>
                <c:pt idx="14">
                  <c:v>422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115</c:v>
                </c:pt>
                <c:pt idx="3">
                  <c:v>103</c:v>
                </c:pt>
                <c:pt idx="6">
                  <c:v>101</c:v>
                </c:pt>
                <c:pt idx="9">
                  <c:v>98</c:v>
                </c:pt>
                <c:pt idx="12">
                  <c:v>100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c:v>
                </c:pt>
                <c:pt idx="3">
                  <c:v>0</c:v>
                </c:pt>
                <c:pt idx="6">
                  <c:v>1</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485</c:v>
                </c:pt>
                <c:pt idx="3">
                  <c:v>339</c:v>
                </c:pt>
                <c:pt idx="6">
                  <c:v>351</c:v>
                </c:pt>
                <c:pt idx="9">
                  <c:v>324</c:v>
                </c:pt>
                <c:pt idx="12">
                  <c:v>346</c:v>
                </c:pt>
              </c:numCache>
            </c:numRef>
          </c:val>
        </c:ser>
        <c:dLbls>
          <c:showLegendKey val="0"/>
          <c:showVal val="0"/>
          <c:showCatName val="0"/>
          <c:showSerName val="0"/>
          <c:showPercent val="0"/>
          <c:showBubbleSize val="0"/>
        </c:dLbls>
        <c:gapWidth val="100"/>
        <c:overlap val="100"/>
        <c:axId val="108649088"/>
        <c:axId val="109724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224</c:v>
                </c:pt>
                <c:pt idx="2">
                  <c:v>#N/A</c:v>
                </c:pt>
                <c:pt idx="3">
                  <c:v>#N/A</c:v>
                </c:pt>
                <c:pt idx="4">
                  <c:v>53</c:v>
                </c:pt>
                <c:pt idx="5">
                  <c:v>#N/A</c:v>
                </c:pt>
                <c:pt idx="6">
                  <c:v>#N/A</c:v>
                </c:pt>
                <c:pt idx="7">
                  <c:v>53</c:v>
                </c:pt>
                <c:pt idx="8">
                  <c:v>#N/A</c:v>
                </c:pt>
                <c:pt idx="9">
                  <c:v>#N/A</c:v>
                </c:pt>
                <c:pt idx="10">
                  <c:v>16</c:v>
                </c:pt>
                <c:pt idx="11">
                  <c:v>#N/A</c:v>
                </c:pt>
                <c:pt idx="12">
                  <c:v>#N/A</c:v>
                </c:pt>
                <c:pt idx="13">
                  <c:v>24</c:v>
                </c:pt>
                <c:pt idx="14">
                  <c:v>#N/A</c:v>
                </c:pt>
              </c:numCache>
            </c:numRef>
          </c:val>
          <c:smooth val="0"/>
        </c:ser>
        <c:dLbls>
          <c:showLegendKey val="0"/>
          <c:showVal val="0"/>
          <c:showCatName val="0"/>
          <c:showSerName val="0"/>
          <c:showPercent val="0"/>
          <c:showBubbleSize val="0"/>
        </c:dLbls>
        <c:marker val="1"/>
        <c:smooth val="0"/>
        <c:axId val="108649088"/>
        <c:axId val="109724416"/>
      </c:lineChart>
      <c:catAx>
        <c:axId val="1086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724416"/>
        <c:crosses val="autoZero"/>
        <c:auto val="1"/>
        <c:lblAlgn val="ctr"/>
        <c:lblOffset val="100"/>
        <c:tickLblSkip val="1"/>
        <c:tickMarkSkip val="1"/>
        <c:noMultiLvlLbl val="0"/>
      </c:catAx>
      <c:valAx>
        <c:axId val="10972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4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3859</c:v>
                </c:pt>
                <c:pt idx="5">
                  <c:v>4076</c:v>
                </c:pt>
                <c:pt idx="8">
                  <c:v>4402</c:v>
                </c:pt>
                <c:pt idx="11">
                  <c:v>4538</c:v>
                </c:pt>
                <c:pt idx="14">
                  <c:v>4565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245</c:v>
                </c:pt>
                <c:pt idx="5">
                  <c:v>236</c:v>
                </c:pt>
                <c:pt idx="8">
                  <c:v>221</c:v>
                </c:pt>
                <c:pt idx="11">
                  <c:v>201</c:v>
                </c:pt>
                <c:pt idx="14">
                  <c:v>176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3221</c:v>
                </c:pt>
                <c:pt idx="5">
                  <c:v>3597</c:v>
                </c:pt>
                <c:pt idx="8">
                  <c:v>3740</c:v>
                </c:pt>
                <c:pt idx="11">
                  <c:v>4073</c:v>
                </c:pt>
                <c:pt idx="14">
                  <c:v>4075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863</c:v>
                </c:pt>
                <c:pt idx="3">
                  <c:v>891</c:v>
                </c:pt>
                <c:pt idx="6">
                  <c:v>780</c:v>
                </c:pt>
                <c:pt idx="9">
                  <c:v>777</c:v>
                </c:pt>
                <c:pt idx="12">
                  <c:v>751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671</c:v>
                </c:pt>
                <c:pt idx="3">
                  <c:v>592</c:v>
                </c:pt>
                <c:pt idx="6">
                  <c:v>525</c:v>
                </c:pt>
                <c:pt idx="9">
                  <c:v>542</c:v>
                </c:pt>
                <c:pt idx="12">
                  <c:v>481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3928</c:v>
                </c:pt>
                <c:pt idx="3">
                  <c:v>4170</c:v>
                </c:pt>
                <c:pt idx="6">
                  <c:v>4404</c:v>
                </c:pt>
                <c:pt idx="9">
                  <c:v>4715</c:v>
                </c:pt>
                <c:pt idx="12">
                  <c:v>4953</c:v>
                </c:pt>
              </c:numCache>
            </c:numRef>
          </c:val>
        </c:ser>
        <c:dLbls>
          <c:showLegendKey val="0"/>
          <c:showVal val="0"/>
          <c:showCatName val="0"/>
          <c:showSerName val="0"/>
          <c:showPercent val="0"/>
          <c:showBubbleSize val="0"/>
        </c:dLbls>
        <c:gapWidth val="100"/>
        <c:overlap val="100"/>
        <c:axId val="105190144"/>
        <c:axId val="105192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190144"/>
        <c:axId val="105192064"/>
      </c:lineChart>
      <c:catAx>
        <c:axId val="10519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192064"/>
        <c:crosses val="autoZero"/>
        <c:auto val="1"/>
        <c:lblAlgn val="ctr"/>
        <c:lblOffset val="100"/>
        <c:tickLblSkip val="1"/>
        <c:tickMarkSkip val="1"/>
        <c:noMultiLvlLbl val="0"/>
      </c:catAx>
      <c:valAx>
        <c:axId val="10519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9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24,096
23,882
34.18
7,156,521
6,896,461
253,193
4,785,923
4,952,677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基準財政需要額の公債費の増（元金償還開始）により</a:t>
          </a:r>
          <a:r>
            <a:rPr lang="ja-JP" altLang="ja-JP" sz="1100" b="0" i="0" baseline="0">
              <a:solidFill>
                <a:sysClr val="windowText" lastClr="000000"/>
              </a:solidFill>
              <a:effectLst/>
              <a:latin typeface="+mn-lt"/>
              <a:ea typeface="+mn-ea"/>
              <a:cs typeface="+mn-cs"/>
            </a:rPr>
            <a:t>、前年度から</a:t>
          </a:r>
          <a:r>
            <a:rPr lang="ja-JP" altLang="en-US" sz="1100" b="0" i="0" baseline="0">
              <a:solidFill>
                <a:sysClr val="windowText" lastClr="000000"/>
              </a:solidFill>
              <a:effectLst/>
              <a:latin typeface="+mn-lt"/>
              <a:ea typeface="+mn-ea"/>
              <a:cs typeface="+mn-cs"/>
            </a:rPr>
            <a:t>０．０１</a:t>
          </a:r>
          <a:r>
            <a:rPr lang="ja-JP" altLang="ja-JP" sz="1100" b="0" i="0" baseline="0">
              <a:solidFill>
                <a:sysClr val="windowText" lastClr="000000"/>
              </a:solidFill>
              <a:effectLst/>
              <a:latin typeface="+mn-lt"/>
              <a:ea typeface="+mn-ea"/>
              <a:cs typeface="+mn-cs"/>
            </a:rPr>
            <a:t>ポイント減の０．６</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今後は、新たな財源確保のため企業誘致等の地域振興策へ</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取組みや</a:t>
          </a:r>
          <a:r>
            <a:rPr lang="ja-JP" altLang="ja-JP" sz="1100" baseline="0">
              <a:solidFill>
                <a:sysClr val="windowText" lastClr="000000"/>
              </a:solidFill>
              <a:effectLst/>
              <a:latin typeface="+mn-lt"/>
              <a:ea typeface="+mn-ea"/>
              <a:cs typeface="+mn-cs"/>
            </a:rPr>
            <a:t>町有財産の有効活用・処分などによる積極的な自主財源の確保に努め、</a:t>
          </a:r>
          <a:r>
            <a:rPr lang="ja-JP" altLang="ja-JP" sz="1100" b="0" i="0" baseline="0">
              <a:solidFill>
                <a:sysClr val="windowText" lastClr="000000"/>
              </a:solidFill>
              <a:effectLst/>
              <a:latin typeface="+mn-lt"/>
              <a:ea typeface="+mn-ea"/>
              <a:cs typeface="+mn-cs"/>
            </a:rPr>
            <a:t>財政基盤の強化を図る。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43</xdr:row>
      <xdr:rowOff>1411</xdr:rowOff>
    </xdr:to>
    <xdr:cxnSp macro="">
      <xdr:nvCxnSpPr>
        <xdr:cNvPr id="68" name="直線コネクタ 67"/>
        <xdr:cNvCxnSpPr/>
      </xdr:nvCxnSpPr>
      <xdr:spPr>
        <a:xfrm>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132645</xdr:rowOff>
    </xdr:from>
    <xdr:to>
      <xdr:col>6</xdr:col>
      <xdr:colOff>0</xdr:colOff>
      <xdr:row>42</xdr:row>
      <xdr:rowOff>159455</xdr:rowOff>
    </xdr:to>
    <xdr:cxnSp macro="">
      <xdr:nvCxnSpPr>
        <xdr:cNvPr id="71" name="直線コネクタ 70"/>
        <xdr:cNvCxnSpPr/>
      </xdr:nvCxnSpPr>
      <xdr:spPr>
        <a:xfrm>
          <a:off x="3225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132645</xdr:rowOff>
    </xdr:to>
    <xdr:cxnSp macro="">
      <xdr:nvCxnSpPr>
        <xdr:cNvPr id="74" name="直線コネクタ 73"/>
        <xdr:cNvCxnSpPr/>
      </xdr:nvCxnSpPr>
      <xdr:spPr>
        <a:xfrm>
          <a:off x="2336800" y="72933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92428</xdr:rowOff>
    </xdr:to>
    <xdr:cxnSp macro="">
      <xdr:nvCxnSpPr>
        <xdr:cNvPr id="77" name="直線コネクタ 76"/>
        <xdr:cNvCxnSpPr/>
      </xdr:nvCxnSpPr>
      <xdr:spPr>
        <a:xfrm>
          <a:off x="1447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8" name="フローチャート : 判断 77"/>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9" name="テキスト ボックス 78"/>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1" name="テキスト ボックス 80"/>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7" name="円/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9" name="円/楕円 88"/>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90" name="テキスト ボックス 89"/>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81845</xdr:rowOff>
    </xdr:from>
    <xdr:to>
      <xdr:col>4</xdr:col>
      <xdr:colOff>533400</xdr:colOff>
      <xdr:row>43</xdr:row>
      <xdr:rowOff>11995</xdr:rowOff>
    </xdr:to>
    <xdr:sp macro="" textlink="">
      <xdr:nvSpPr>
        <xdr:cNvPr id="91" name="円/楕円 90"/>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168222</xdr:rowOff>
    </xdr:from>
    <xdr:ext cx="762000" cy="259045"/>
    <xdr:sp macro="" textlink="">
      <xdr:nvSpPr>
        <xdr:cNvPr id="92" name="テキスト ボックス 91"/>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3" name="円/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4" name="テキスト ボックス 93"/>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定員管理や給与の適正化による人件費の削減や各種事務事業費の圧縮による歳出の抑制により、類似団体平均を１２．</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％下回る７</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％となっている。今後は社会保障関係経費や公債費等の経常経費の増加が予想されるため、新たな財源確保や更なる歳出抑制に努め７５．０％以下の水準の維持する。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60</xdr:row>
      <xdr:rowOff>30226</xdr:rowOff>
    </xdr:to>
    <xdr:cxnSp macro="">
      <xdr:nvCxnSpPr>
        <xdr:cNvPr id="129" name="直線コネクタ 128"/>
        <xdr:cNvCxnSpPr/>
      </xdr:nvCxnSpPr>
      <xdr:spPr>
        <a:xfrm>
          <a:off x="4114800" y="1028827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134112</xdr:rowOff>
    </xdr:from>
    <xdr:to>
      <xdr:col>6</xdr:col>
      <xdr:colOff>0</xdr:colOff>
      <xdr:row>60</xdr:row>
      <xdr:rowOff>1270</xdr:rowOff>
    </xdr:to>
    <xdr:cxnSp macro="">
      <xdr:nvCxnSpPr>
        <xdr:cNvPr id="132" name="直線コネクタ 131"/>
        <xdr:cNvCxnSpPr/>
      </xdr:nvCxnSpPr>
      <xdr:spPr>
        <a:xfrm>
          <a:off x="3225800" y="102496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136652</xdr:rowOff>
    </xdr:from>
    <xdr:to>
      <xdr:col>4</xdr:col>
      <xdr:colOff>482600</xdr:colOff>
      <xdr:row>59</xdr:row>
      <xdr:rowOff>134112</xdr:rowOff>
    </xdr:to>
    <xdr:cxnSp macro="">
      <xdr:nvCxnSpPr>
        <xdr:cNvPr id="135" name="直線コネクタ 134"/>
        <xdr:cNvCxnSpPr/>
      </xdr:nvCxnSpPr>
      <xdr:spPr>
        <a:xfrm>
          <a:off x="2336800" y="100807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136652</xdr:rowOff>
    </xdr:from>
    <xdr:to>
      <xdr:col>3</xdr:col>
      <xdr:colOff>279400</xdr:colOff>
      <xdr:row>61</xdr:row>
      <xdr:rowOff>3556</xdr:rowOff>
    </xdr:to>
    <xdr:cxnSp macro="">
      <xdr:nvCxnSpPr>
        <xdr:cNvPr id="138" name="直線コネクタ 137"/>
        <xdr:cNvCxnSpPr/>
      </xdr:nvCxnSpPr>
      <xdr:spPr>
        <a:xfrm flipV="1">
          <a:off x="1447800" y="1008075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70866</xdr:rowOff>
    </xdr:from>
    <xdr:to>
      <xdr:col>3</xdr:col>
      <xdr:colOff>330200</xdr:colOff>
      <xdr:row>63</xdr:row>
      <xdr:rowOff>1016</xdr:rowOff>
    </xdr:to>
    <xdr:sp macro="" textlink="">
      <xdr:nvSpPr>
        <xdr:cNvPr id="139" name="フローチャート : 判断 138"/>
        <xdr:cNvSpPr/>
      </xdr:nvSpPr>
      <xdr:spPr>
        <a:xfrm>
          <a:off x="2286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40" name="テキスト ボックス 139"/>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1" name="フローチャート : 判断 140"/>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2" name="テキスト ボックス 141"/>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150876</xdr:rowOff>
    </xdr:from>
    <xdr:to>
      <xdr:col>7</xdr:col>
      <xdr:colOff>203200</xdr:colOff>
      <xdr:row>60</xdr:row>
      <xdr:rowOff>81026</xdr:rowOff>
    </xdr:to>
    <xdr:sp macro="" textlink="">
      <xdr:nvSpPr>
        <xdr:cNvPr id="148" name="円/楕円 147"/>
        <xdr:cNvSpPr/>
      </xdr:nvSpPr>
      <xdr:spPr>
        <a:xfrm>
          <a:off x="4902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167403</xdr:rowOff>
    </xdr:from>
    <xdr:ext cx="762000" cy="259045"/>
    <xdr:sp macro="" textlink="">
      <xdr:nvSpPr>
        <xdr:cNvPr id="149" name="財政構造の弾力性該当値テキスト"/>
        <xdr:cNvSpPr txBox="1"/>
      </xdr:nvSpPr>
      <xdr:spPr>
        <a:xfrm>
          <a:off x="5041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0" name="円/楕円 149"/>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1" name="テキスト ボックス 150"/>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83312</xdr:rowOff>
    </xdr:from>
    <xdr:to>
      <xdr:col>4</xdr:col>
      <xdr:colOff>533400</xdr:colOff>
      <xdr:row>60</xdr:row>
      <xdr:rowOff>13462</xdr:rowOff>
    </xdr:to>
    <xdr:sp macro="" textlink="">
      <xdr:nvSpPr>
        <xdr:cNvPr id="152" name="円/楕円 151"/>
        <xdr:cNvSpPr/>
      </xdr:nvSpPr>
      <xdr:spPr>
        <a:xfrm>
          <a:off x="3175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23639</xdr:rowOff>
    </xdr:from>
    <xdr:ext cx="762000" cy="259045"/>
    <xdr:sp macro="" textlink="">
      <xdr:nvSpPr>
        <xdr:cNvPr id="153" name="テキスト ボックス 152"/>
        <xdr:cNvSpPr txBox="1"/>
      </xdr:nvSpPr>
      <xdr:spPr>
        <a:xfrm>
          <a:off x="2844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85852</xdr:rowOff>
    </xdr:from>
    <xdr:to>
      <xdr:col>3</xdr:col>
      <xdr:colOff>330200</xdr:colOff>
      <xdr:row>59</xdr:row>
      <xdr:rowOff>16002</xdr:rowOff>
    </xdr:to>
    <xdr:sp macro="" textlink="">
      <xdr:nvSpPr>
        <xdr:cNvPr id="154" name="円/楕円 153"/>
        <xdr:cNvSpPr/>
      </xdr:nvSpPr>
      <xdr:spPr>
        <a:xfrm>
          <a:off x="2286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26179</xdr:rowOff>
    </xdr:from>
    <xdr:ext cx="762000" cy="259045"/>
    <xdr:sp macro="" textlink="">
      <xdr:nvSpPr>
        <xdr:cNvPr id="155" name="テキスト ボックス 154"/>
        <xdr:cNvSpPr txBox="1"/>
      </xdr:nvSpPr>
      <xdr:spPr>
        <a:xfrm>
          <a:off x="1955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124206</xdr:rowOff>
    </xdr:from>
    <xdr:to>
      <xdr:col>2</xdr:col>
      <xdr:colOff>127000</xdr:colOff>
      <xdr:row>61</xdr:row>
      <xdr:rowOff>54356</xdr:rowOff>
    </xdr:to>
    <xdr:sp macro="" textlink="">
      <xdr:nvSpPr>
        <xdr:cNvPr id="156" name="円/楕円 155"/>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64533</xdr:rowOff>
    </xdr:from>
    <xdr:ext cx="762000" cy="259045"/>
    <xdr:sp macro="" textlink="">
      <xdr:nvSpPr>
        <xdr:cNvPr id="157" name="テキスト ボックス 156"/>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人件費・物件費等の合計金額の人口</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人当たりの金額が類似団体平均を下回っている要因としては、ゴミ処理業務や消防業務を一部事務組合で行っていることが挙げられるが、一部事務組合の人件費・物件費等に充てる負担金を合計した場合、人口１人当たりの金額は増加することになる。今後は、事務事業の見直しによる民間活力の有効活用など経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57255</xdr:rowOff>
    </xdr:from>
    <xdr:to>
      <xdr:col>7</xdr:col>
      <xdr:colOff>152400</xdr:colOff>
      <xdr:row>80</xdr:row>
      <xdr:rowOff>64156</xdr:rowOff>
    </xdr:to>
    <xdr:cxnSp macro="">
      <xdr:nvCxnSpPr>
        <xdr:cNvPr id="192" name="直線コネクタ 191"/>
        <xdr:cNvCxnSpPr/>
      </xdr:nvCxnSpPr>
      <xdr:spPr>
        <a:xfrm flipV="1">
          <a:off x="4114800" y="13773255"/>
          <a:ext cx="8382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42032</xdr:rowOff>
    </xdr:from>
    <xdr:ext cx="762000" cy="259045"/>
    <xdr:sp macro="" textlink="">
      <xdr:nvSpPr>
        <xdr:cNvPr id="193" name="人件費・物件費等の状況平均値テキスト"/>
        <xdr:cNvSpPr txBox="1"/>
      </xdr:nvSpPr>
      <xdr:spPr>
        <a:xfrm>
          <a:off x="5041900" y="13758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51817</xdr:rowOff>
    </xdr:from>
    <xdr:to>
      <xdr:col>6</xdr:col>
      <xdr:colOff>0</xdr:colOff>
      <xdr:row>80</xdr:row>
      <xdr:rowOff>64156</xdr:rowOff>
    </xdr:to>
    <xdr:cxnSp macro="">
      <xdr:nvCxnSpPr>
        <xdr:cNvPr id="195" name="直線コネクタ 194"/>
        <xdr:cNvCxnSpPr/>
      </xdr:nvCxnSpPr>
      <xdr:spPr>
        <a:xfrm>
          <a:off x="3225800" y="13767817"/>
          <a:ext cx="8890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35582</xdr:rowOff>
    </xdr:from>
    <xdr:to>
      <xdr:col>4</xdr:col>
      <xdr:colOff>482600</xdr:colOff>
      <xdr:row>80</xdr:row>
      <xdr:rowOff>51817</xdr:rowOff>
    </xdr:to>
    <xdr:cxnSp macro="">
      <xdr:nvCxnSpPr>
        <xdr:cNvPr id="198" name="直線コネクタ 197"/>
        <xdr:cNvCxnSpPr/>
      </xdr:nvCxnSpPr>
      <xdr:spPr>
        <a:xfrm>
          <a:off x="2336800" y="13751582"/>
          <a:ext cx="8890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35582</xdr:rowOff>
    </xdr:from>
    <xdr:to>
      <xdr:col>3</xdr:col>
      <xdr:colOff>279400</xdr:colOff>
      <xdr:row>80</xdr:row>
      <xdr:rowOff>35944</xdr:rowOff>
    </xdr:to>
    <xdr:cxnSp macro="">
      <xdr:nvCxnSpPr>
        <xdr:cNvPr id="201" name="直線コネクタ 200"/>
        <xdr:cNvCxnSpPr/>
      </xdr:nvCxnSpPr>
      <xdr:spPr>
        <a:xfrm flipV="1">
          <a:off x="1447800" y="13751582"/>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111465</xdr:rowOff>
    </xdr:from>
    <xdr:to>
      <xdr:col>3</xdr:col>
      <xdr:colOff>330200</xdr:colOff>
      <xdr:row>81</xdr:row>
      <xdr:rowOff>41615</xdr:rowOff>
    </xdr:to>
    <xdr:sp macro="" textlink="">
      <xdr:nvSpPr>
        <xdr:cNvPr id="202" name="フローチャート : 判断 201"/>
        <xdr:cNvSpPr/>
      </xdr:nvSpPr>
      <xdr:spPr>
        <a:xfrm>
          <a:off x="2286000" y="1382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26392</xdr:rowOff>
    </xdr:from>
    <xdr:ext cx="762000" cy="259045"/>
    <xdr:sp macro="" textlink="">
      <xdr:nvSpPr>
        <xdr:cNvPr id="203" name="テキスト ボックス 202"/>
        <xdr:cNvSpPr txBox="1"/>
      </xdr:nvSpPr>
      <xdr:spPr>
        <a:xfrm>
          <a:off x="1955800" y="1391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96870</xdr:rowOff>
    </xdr:from>
    <xdr:to>
      <xdr:col>2</xdr:col>
      <xdr:colOff>127000</xdr:colOff>
      <xdr:row>81</xdr:row>
      <xdr:rowOff>27020</xdr:rowOff>
    </xdr:to>
    <xdr:sp macro="" textlink="">
      <xdr:nvSpPr>
        <xdr:cNvPr id="204" name="フローチャート : 判断 203"/>
        <xdr:cNvSpPr/>
      </xdr:nvSpPr>
      <xdr:spPr>
        <a:xfrm>
          <a:off x="1397000" y="138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11797</xdr:rowOff>
    </xdr:from>
    <xdr:ext cx="762000" cy="259045"/>
    <xdr:sp macro="" textlink="">
      <xdr:nvSpPr>
        <xdr:cNvPr id="205" name="テキスト ボックス 204"/>
        <xdr:cNvSpPr txBox="1"/>
      </xdr:nvSpPr>
      <xdr:spPr>
        <a:xfrm>
          <a:off x="1066800" y="1389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6455</xdr:rowOff>
    </xdr:from>
    <xdr:to>
      <xdr:col>7</xdr:col>
      <xdr:colOff>203200</xdr:colOff>
      <xdr:row>80</xdr:row>
      <xdr:rowOff>108055</xdr:rowOff>
    </xdr:to>
    <xdr:sp macro="" textlink="">
      <xdr:nvSpPr>
        <xdr:cNvPr id="211" name="円/楕円 210"/>
        <xdr:cNvSpPr/>
      </xdr:nvSpPr>
      <xdr:spPr>
        <a:xfrm>
          <a:off x="4902200" y="137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99182</xdr:rowOff>
    </xdr:from>
    <xdr:ext cx="762000" cy="259045"/>
    <xdr:sp macro="" textlink="">
      <xdr:nvSpPr>
        <xdr:cNvPr id="212" name="人件費・物件費等の状況該当値テキスト"/>
        <xdr:cNvSpPr txBox="1"/>
      </xdr:nvSpPr>
      <xdr:spPr>
        <a:xfrm>
          <a:off x="5041900" y="1364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93,184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13356</xdr:rowOff>
    </xdr:from>
    <xdr:to>
      <xdr:col>6</xdr:col>
      <xdr:colOff>50800</xdr:colOff>
      <xdr:row>80</xdr:row>
      <xdr:rowOff>114956</xdr:rowOff>
    </xdr:to>
    <xdr:sp macro="" textlink="">
      <xdr:nvSpPr>
        <xdr:cNvPr id="213" name="円/楕円 212"/>
        <xdr:cNvSpPr/>
      </xdr:nvSpPr>
      <xdr:spPr>
        <a:xfrm>
          <a:off x="4064000" y="137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125133</xdr:rowOff>
    </xdr:from>
    <xdr:ext cx="736600" cy="259045"/>
    <xdr:sp macro="" textlink="">
      <xdr:nvSpPr>
        <xdr:cNvPr id="214" name="テキスト ボックス 213"/>
        <xdr:cNvSpPr txBox="1"/>
      </xdr:nvSpPr>
      <xdr:spPr>
        <a:xfrm>
          <a:off x="3733800" y="1349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1017</xdr:rowOff>
    </xdr:from>
    <xdr:to>
      <xdr:col>4</xdr:col>
      <xdr:colOff>533400</xdr:colOff>
      <xdr:row>80</xdr:row>
      <xdr:rowOff>102617</xdr:rowOff>
    </xdr:to>
    <xdr:sp macro="" textlink="">
      <xdr:nvSpPr>
        <xdr:cNvPr id="215" name="円/楕円 214"/>
        <xdr:cNvSpPr/>
      </xdr:nvSpPr>
      <xdr:spPr>
        <a:xfrm>
          <a:off x="3175000" y="137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112794</xdr:rowOff>
    </xdr:from>
    <xdr:ext cx="762000" cy="259045"/>
    <xdr:sp macro="" textlink="">
      <xdr:nvSpPr>
        <xdr:cNvPr id="216" name="テキスト ボックス 215"/>
        <xdr:cNvSpPr txBox="1"/>
      </xdr:nvSpPr>
      <xdr:spPr>
        <a:xfrm>
          <a:off x="2844800" y="1348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91,832</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156232</xdr:rowOff>
    </xdr:from>
    <xdr:to>
      <xdr:col>3</xdr:col>
      <xdr:colOff>330200</xdr:colOff>
      <xdr:row>80</xdr:row>
      <xdr:rowOff>86382</xdr:rowOff>
    </xdr:to>
    <xdr:sp macro="" textlink="">
      <xdr:nvSpPr>
        <xdr:cNvPr id="217" name="円/楕円 216"/>
        <xdr:cNvSpPr/>
      </xdr:nvSpPr>
      <xdr:spPr>
        <a:xfrm>
          <a:off x="2286000" y="137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96559</xdr:rowOff>
    </xdr:from>
    <xdr:ext cx="762000" cy="259045"/>
    <xdr:sp macro="" textlink="">
      <xdr:nvSpPr>
        <xdr:cNvPr id="218" name="テキスト ボックス 217"/>
        <xdr:cNvSpPr txBox="1"/>
      </xdr:nvSpPr>
      <xdr:spPr>
        <a:xfrm>
          <a:off x="1955800" y="1346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87,795</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156594</xdr:rowOff>
    </xdr:from>
    <xdr:to>
      <xdr:col>2</xdr:col>
      <xdr:colOff>127000</xdr:colOff>
      <xdr:row>80</xdr:row>
      <xdr:rowOff>86744</xdr:rowOff>
    </xdr:to>
    <xdr:sp macro="" textlink="">
      <xdr:nvSpPr>
        <xdr:cNvPr id="219" name="円/楕円 218"/>
        <xdr:cNvSpPr/>
      </xdr:nvSpPr>
      <xdr:spPr>
        <a:xfrm>
          <a:off x="1397000" y="137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96921</xdr:rowOff>
    </xdr:from>
    <xdr:ext cx="762000" cy="259045"/>
    <xdr:sp macro="" textlink="">
      <xdr:nvSpPr>
        <xdr:cNvPr id="220" name="テキスト ボックス 219"/>
        <xdr:cNvSpPr txBox="1"/>
      </xdr:nvSpPr>
      <xdr:spPr>
        <a:xfrm>
          <a:off x="1066800" y="1347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大野町行政改革大綱」に基づく給与の適正化により、類似団体平均を下回っている。今後も、引き続き類似団体・地域の民間企業平均給与、近隣団体との比較、各種手当ての点検などにより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53848</xdr:rowOff>
    </xdr:from>
    <xdr:to>
      <xdr:col>24</xdr:col>
      <xdr:colOff>558800</xdr:colOff>
      <xdr:row>86</xdr:row>
      <xdr:rowOff>5080</xdr:rowOff>
    </xdr:to>
    <xdr:cxnSp macro="">
      <xdr:nvCxnSpPr>
        <xdr:cNvPr id="252" name="直線コネクタ 251"/>
        <xdr:cNvCxnSpPr/>
      </xdr:nvCxnSpPr>
      <xdr:spPr>
        <a:xfrm flipV="1">
          <a:off x="16179800" y="14112748"/>
          <a:ext cx="8382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86</xdr:row>
      <xdr:rowOff>5080</xdr:rowOff>
    </xdr:to>
    <xdr:cxnSp macro="">
      <xdr:nvCxnSpPr>
        <xdr:cNvPr id="255" name="直線コネクタ 254"/>
        <xdr:cNvCxnSpPr/>
      </xdr:nvCxnSpPr>
      <xdr:spPr>
        <a:xfrm>
          <a:off x="15290800" y="14682215"/>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34544</xdr:rowOff>
    </xdr:from>
    <xdr:to>
      <xdr:col>22</xdr:col>
      <xdr:colOff>203200</xdr:colOff>
      <xdr:row>85</xdr:row>
      <xdr:rowOff>108965</xdr:rowOff>
    </xdr:to>
    <xdr:cxnSp macro="">
      <xdr:nvCxnSpPr>
        <xdr:cNvPr id="258" name="直線コネクタ 257"/>
        <xdr:cNvCxnSpPr/>
      </xdr:nvCxnSpPr>
      <xdr:spPr>
        <a:xfrm>
          <a:off x="14401800" y="14093444"/>
          <a:ext cx="889000" cy="58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119126</xdr:rowOff>
    </xdr:from>
    <xdr:to>
      <xdr:col>21</xdr:col>
      <xdr:colOff>0</xdr:colOff>
      <xdr:row>82</xdr:row>
      <xdr:rowOff>34544</xdr:rowOff>
    </xdr:to>
    <xdr:cxnSp macro="">
      <xdr:nvCxnSpPr>
        <xdr:cNvPr id="261" name="直線コネクタ 260"/>
        <xdr:cNvCxnSpPr/>
      </xdr:nvCxnSpPr>
      <xdr:spPr>
        <a:xfrm>
          <a:off x="13512800" y="140065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63246</xdr:rowOff>
    </xdr:from>
    <xdr:to>
      <xdr:col>21</xdr:col>
      <xdr:colOff>50800</xdr:colOff>
      <xdr:row>83</xdr:row>
      <xdr:rowOff>164846</xdr:rowOff>
    </xdr:to>
    <xdr:sp macro="" textlink="">
      <xdr:nvSpPr>
        <xdr:cNvPr id="262" name="フローチャート : 判断 261"/>
        <xdr:cNvSpPr/>
      </xdr:nvSpPr>
      <xdr:spPr>
        <a:xfrm>
          <a:off x="143510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149623</xdr:rowOff>
    </xdr:from>
    <xdr:ext cx="762000" cy="259045"/>
    <xdr:sp macro="" textlink="">
      <xdr:nvSpPr>
        <xdr:cNvPr id="263" name="テキスト ボックス 262"/>
        <xdr:cNvSpPr txBox="1"/>
      </xdr:nvSpPr>
      <xdr:spPr>
        <a:xfrm>
          <a:off x="140208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43942</xdr:rowOff>
    </xdr:from>
    <xdr:to>
      <xdr:col>19</xdr:col>
      <xdr:colOff>533400</xdr:colOff>
      <xdr:row>83</xdr:row>
      <xdr:rowOff>145542</xdr:rowOff>
    </xdr:to>
    <xdr:sp macro="" textlink="">
      <xdr:nvSpPr>
        <xdr:cNvPr id="264" name="フローチャート : 判断 263"/>
        <xdr:cNvSpPr/>
      </xdr:nvSpPr>
      <xdr:spPr>
        <a:xfrm>
          <a:off x="13462000" y="1427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130319</xdr:rowOff>
    </xdr:from>
    <xdr:ext cx="762000" cy="259045"/>
    <xdr:sp macro="" textlink="">
      <xdr:nvSpPr>
        <xdr:cNvPr id="265" name="テキスト ボックス 264"/>
        <xdr:cNvSpPr txBox="1"/>
      </xdr:nvSpPr>
      <xdr:spPr>
        <a:xfrm>
          <a:off x="13131800" y="1436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3048</xdr:rowOff>
    </xdr:from>
    <xdr:to>
      <xdr:col>24</xdr:col>
      <xdr:colOff>609600</xdr:colOff>
      <xdr:row>82</xdr:row>
      <xdr:rowOff>104648</xdr:rowOff>
    </xdr:to>
    <xdr:sp macro="" textlink="">
      <xdr:nvSpPr>
        <xdr:cNvPr id="271" name="円/楕円 270"/>
        <xdr:cNvSpPr/>
      </xdr:nvSpPr>
      <xdr:spPr>
        <a:xfrm>
          <a:off x="169672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19575</xdr:rowOff>
    </xdr:from>
    <xdr:ext cx="762000" cy="259045"/>
    <xdr:sp macro="" textlink="">
      <xdr:nvSpPr>
        <xdr:cNvPr id="272" name="給与水準   （国との比較）該当値テキスト"/>
        <xdr:cNvSpPr txBox="1"/>
      </xdr:nvSpPr>
      <xdr:spPr>
        <a:xfrm>
          <a:off x="17106900" y="139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3" name="円/楕円 272"/>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66057</xdr:rowOff>
    </xdr:from>
    <xdr:ext cx="736600" cy="259045"/>
    <xdr:sp macro="" textlink="">
      <xdr:nvSpPr>
        <xdr:cNvPr id="274" name="テキスト ボックス 273"/>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58165</xdr:rowOff>
    </xdr:from>
    <xdr:to>
      <xdr:col>22</xdr:col>
      <xdr:colOff>254000</xdr:colOff>
      <xdr:row>85</xdr:row>
      <xdr:rowOff>159765</xdr:rowOff>
    </xdr:to>
    <xdr:sp macro="" textlink="">
      <xdr:nvSpPr>
        <xdr:cNvPr id="275" name="円/楕円 274"/>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169942</xdr:rowOff>
    </xdr:from>
    <xdr:ext cx="762000" cy="259045"/>
    <xdr:sp macro="" textlink="">
      <xdr:nvSpPr>
        <xdr:cNvPr id="276" name="テキスト ボックス 275"/>
        <xdr:cNvSpPr txBox="1"/>
      </xdr:nvSpPr>
      <xdr:spPr>
        <a:xfrm>
          <a:off x="14909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155194</xdr:rowOff>
    </xdr:from>
    <xdr:to>
      <xdr:col>21</xdr:col>
      <xdr:colOff>50800</xdr:colOff>
      <xdr:row>82</xdr:row>
      <xdr:rowOff>85344</xdr:rowOff>
    </xdr:to>
    <xdr:sp macro="" textlink="">
      <xdr:nvSpPr>
        <xdr:cNvPr id="277" name="円/楕円 276"/>
        <xdr:cNvSpPr/>
      </xdr:nvSpPr>
      <xdr:spPr>
        <a:xfrm>
          <a:off x="14351000" y="140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95521</xdr:rowOff>
    </xdr:from>
    <xdr:ext cx="762000" cy="259045"/>
    <xdr:sp macro="" textlink="">
      <xdr:nvSpPr>
        <xdr:cNvPr id="278" name="テキスト ボックス 277"/>
        <xdr:cNvSpPr txBox="1"/>
      </xdr:nvSpPr>
      <xdr:spPr>
        <a:xfrm>
          <a:off x="14020800" y="1381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68326</xdr:rowOff>
    </xdr:from>
    <xdr:to>
      <xdr:col>19</xdr:col>
      <xdr:colOff>533400</xdr:colOff>
      <xdr:row>81</xdr:row>
      <xdr:rowOff>169926</xdr:rowOff>
    </xdr:to>
    <xdr:sp macro="" textlink="">
      <xdr:nvSpPr>
        <xdr:cNvPr id="279" name="円/楕円 278"/>
        <xdr:cNvSpPr/>
      </xdr:nvSpPr>
      <xdr:spPr>
        <a:xfrm>
          <a:off x="13462000" y="139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8653</xdr:rowOff>
    </xdr:from>
    <xdr:ext cx="762000" cy="259045"/>
    <xdr:sp macro="" textlink="">
      <xdr:nvSpPr>
        <xdr:cNvPr id="280" name="テキスト ボックス 279"/>
        <xdr:cNvSpPr txBox="1"/>
      </xdr:nvSpPr>
      <xdr:spPr>
        <a:xfrm>
          <a:off x="13131800" y="1372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従前からの定員管理や新規採用抑制策及び大野町行政改革大綱（計画期間：平成１７年度～平成２１年度）に基づき、平成２１年度までに定数の５．８％削減するという目標を達成しており、類似団体平均を下回っている。今後も、事業の必要性、あり方等の見直しを行い、より適正な定数管理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11612</xdr:rowOff>
    </xdr:from>
    <xdr:to>
      <xdr:col>24</xdr:col>
      <xdr:colOff>558800</xdr:colOff>
      <xdr:row>60</xdr:row>
      <xdr:rowOff>21953</xdr:rowOff>
    </xdr:to>
    <xdr:cxnSp macro="">
      <xdr:nvCxnSpPr>
        <xdr:cNvPr id="317" name="直線コネクタ 316"/>
        <xdr:cNvCxnSpPr/>
      </xdr:nvCxnSpPr>
      <xdr:spPr>
        <a:xfrm flipV="1">
          <a:off x="16179800" y="1029861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21953</xdr:rowOff>
    </xdr:from>
    <xdr:to>
      <xdr:col>23</xdr:col>
      <xdr:colOff>406400</xdr:colOff>
      <xdr:row>60</xdr:row>
      <xdr:rowOff>44934</xdr:rowOff>
    </xdr:to>
    <xdr:cxnSp macro="">
      <xdr:nvCxnSpPr>
        <xdr:cNvPr id="320" name="直線コネクタ 319"/>
        <xdr:cNvCxnSpPr/>
      </xdr:nvCxnSpPr>
      <xdr:spPr>
        <a:xfrm flipV="1">
          <a:off x="15290800" y="1030895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34592</xdr:rowOff>
    </xdr:from>
    <xdr:to>
      <xdr:col>22</xdr:col>
      <xdr:colOff>203200</xdr:colOff>
      <xdr:row>60</xdr:row>
      <xdr:rowOff>44934</xdr:rowOff>
    </xdr:to>
    <xdr:cxnSp macro="">
      <xdr:nvCxnSpPr>
        <xdr:cNvPr id="323" name="直線コネクタ 322"/>
        <xdr:cNvCxnSpPr/>
      </xdr:nvCxnSpPr>
      <xdr:spPr>
        <a:xfrm>
          <a:off x="14401800" y="1032159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32294</xdr:rowOff>
    </xdr:from>
    <xdr:to>
      <xdr:col>21</xdr:col>
      <xdr:colOff>0</xdr:colOff>
      <xdr:row>60</xdr:row>
      <xdr:rowOff>34592</xdr:rowOff>
    </xdr:to>
    <xdr:cxnSp macro="">
      <xdr:nvCxnSpPr>
        <xdr:cNvPr id="326" name="直線コネクタ 325"/>
        <xdr:cNvCxnSpPr/>
      </xdr:nvCxnSpPr>
      <xdr:spPr>
        <a:xfrm>
          <a:off x="13512800" y="103192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28363</xdr:rowOff>
    </xdr:from>
    <xdr:to>
      <xdr:col>21</xdr:col>
      <xdr:colOff>50800</xdr:colOff>
      <xdr:row>61</xdr:row>
      <xdr:rowOff>129963</xdr:rowOff>
    </xdr:to>
    <xdr:sp macro="" textlink="">
      <xdr:nvSpPr>
        <xdr:cNvPr id="327" name="フローチャート : 判断 326"/>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114740</xdr:rowOff>
    </xdr:from>
    <xdr:ext cx="762000" cy="259045"/>
    <xdr:sp macro="" textlink="">
      <xdr:nvSpPr>
        <xdr:cNvPr id="328" name="テキスト ボックス 327"/>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29" name="フローチャート : 判断 328"/>
        <xdr:cNvSpPr/>
      </xdr:nvSpPr>
      <xdr:spPr>
        <a:xfrm>
          <a:off x="13462000" y="1047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30" name="テキスト ボックス 329"/>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132262</xdr:rowOff>
    </xdr:from>
    <xdr:to>
      <xdr:col>24</xdr:col>
      <xdr:colOff>609600</xdr:colOff>
      <xdr:row>60</xdr:row>
      <xdr:rowOff>62412</xdr:rowOff>
    </xdr:to>
    <xdr:sp macro="" textlink="">
      <xdr:nvSpPr>
        <xdr:cNvPr id="336" name="円/楕円 335"/>
        <xdr:cNvSpPr/>
      </xdr:nvSpPr>
      <xdr:spPr>
        <a:xfrm>
          <a:off x="169672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148789</xdr:rowOff>
    </xdr:from>
    <xdr:ext cx="762000" cy="259045"/>
    <xdr:sp macro="" textlink="">
      <xdr:nvSpPr>
        <xdr:cNvPr id="337" name="定員管理の状況該当値テキスト"/>
        <xdr:cNvSpPr txBox="1"/>
      </xdr:nvSpPr>
      <xdr:spPr>
        <a:xfrm>
          <a:off x="17106900" y="1009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142603</xdr:rowOff>
    </xdr:from>
    <xdr:to>
      <xdr:col>23</xdr:col>
      <xdr:colOff>457200</xdr:colOff>
      <xdr:row>60</xdr:row>
      <xdr:rowOff>72753</xdr:rowOff>
    </xdr:to>
    <xdr:sp macro="" textlink="">
      <xdr:nvSpPr>
        <xdr:cNvPr id="338" name="円/楕円 337"/>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82930</xdr:rowOff>
    </xdr:from>
    <xdr:ext cx="736600" cy="259045"/>
    <xdr:sp macro="" textlink="">
      <xdr:nvSpPr>
        <xdr:cNvPr id="339" name="テキスト ボックス 338"/>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165584</xdr:rowOff>
    </xdr:from>
    <xdr:to>
      <xdr:col>22</xdr:col>
      <xdr:colOff>254000</xdr:colOff>
      <xdr:row>60</xdr:row>
      <xdr:rowOff>95734</xdr:rowOff>
    </xdr:to>
    <xdr:sp macro="" textlink="">
      <xdr:nvSpPr>
        <xdr:cNvPr id="340" name="円/楕円 339"/>
        <xdr:cNvSpPr/>
      </xdr:nvSpPr>
      <xdr:spPr>
        <a:xfrm>
          <a:off x="15240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105911</xdr:rowOff>
    </xdr:from>
    <xdr:ext cx="762000" cy="259045"/>
    <xdr:sp macro="" textlink="">
      <xdr:nvSpPr>
        <xdr:cNvPr id="341" name="テキスト ボックス 340"/>
        <xdr:cNvSpPr txBox="1"/>
      </xdr:nvSpPr>
      <xdr:spPr>
        <a:xfrm>
          <a:off x="14909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155242</xdr:rowOff>
    </xdr:from>
    <xdr:to>
      <xdr:col>21</xdr:col>
      <xdr:colOff>50800</xdr:colOff>
      <xdr:row>60</xdr:row>
      <xdr:rowOff>85392</xdr:rowOff>
    </xdr:to>
    <xdr:sp macro="" textlink="">
      <xdr:nvSpPr>
        <xdr:cNvPr id="342" name="円/楕円 341"/>
        <xdr:cNvSpPr/>
      </xdr:nvSpPr>
      <xdr:spPr>
        <a:xfrm>
          <a:off x="14351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95569</xdr:rowOff>
    </xdr:from>
    <xdr:ext cx="762000" cy="259045"/>
    <xdr:sp macro="" textlink="">
      <xdr:nvSpPr>
        <xdr:cNvPr id="343" name="テキスト ボックス 342"/>
        <xdr:cNvSpPr txBox="1"/>
      </xdr:nvSpPr>
      <xdr:spPr>
        <a:xfrm>
          <a:off x="14020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152944</xdr:rowOff>
    </xdr:from>
    <xdr:to>
      <xdr:col>19</xdr:col>
      <xdr:colOff>533400</xdr:colOff>
      <xdr:row>60</xdr:row>
      <xdr:rowOff>83094</xdr:rowOff>
    </xdr:to>
    <xdr:sp macro="" textlink="">
      <xdr:nvSpPr>
        <xdr:cNvPr id="344" name="円/楕円 343"/>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93271</xdr:rowOff>
    </xdr:from>
    <xdr:ext cx="762000" cy="259045"/>
    <xdr:sp macro="" textlink="">
      <xdr:nvSpPr>
        <xdr:cNvPr id="345" name="テキスト ボックス 344"/>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大野町第五次総合計画のもと、大規模投資事業の適切な取捨選択の結果、類似団体平均を大きく下回り、０．</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％となっている。引き続き、住民ニーズを的確に把握し緊急性のある事業を優先的に選択するなど地方債に大きく頼ることのない財政運営に努める。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74295</xdr:rowOff>
    </xdr:from>
    <xdr:to>
      <xdr:col>24</xdr:col>
      <xdr:colOff>558800</xdr:colOff>
      <xdr:row>37</xdr:row>
      <xdr:rowOff>92392</xdr:rowOff>
    </xdr:to>
    <xdr:cxnSp macro="">
      <xdr:nvCxnSpPr>
        <xdr:cNvPr id="375" name="直線コネクタ 374"/>
        <xdr:cNvCxnSpPr/>
      </xdr:nvCxnSpPr>
      <xdr:spPr>
        <a:xfrm flipV="1">
          <a:off x="16179800" y="641794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92392</xdr:rowOff>
    </xdr:from>
    <xdr:to>
      <xdr:col>23</xdr:col>
      <xdr:colOff>406400</xdr:colOff>
      <xdr:row>38</xdr:row>
      <xdr:rowOff>17463</xdr:rowOff>
    </xdr:to>
    <xdr:cxnSp macro="">
      <xdr:nvCxnSpPr>
        <xdr:cNvPr id="378" name="直線コネクタ 377"/>
        <xdr:cNvCxnSpPr/>
      </xdr:nvCxnSpPr>
      <xdr:spPr>
        <a:xfrm flipV="1">
          <a:off x="15290800" y="643604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17463</xdr:rowOff>
    </xdr:from>
    <xdr:to>
      <xdr:col>22</xdr:col>
      <xdr:colOff>203200</xdr:colOff>
      <xdr:row>38</xdr:row>
      <xdr:rowOff>101918</xdr:rowOff>
    </xdr:to>
    <xdr:cxnSp macro="">
      <xdr:nvCxnSpPr>
        <xdr:cNvPr id="381" name="直線コネクタ 380"/>
        <xdr:cNvCxnSpPr/>
      </xdr:nvCxnSpPr>
      <xdr:spPr>
        <a:xfrm flipV="1">
          <a:off x="14401800" y="653256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101918</xdr:rowOff>
    </xdr:from>
    <xdr:to>
      <xdr:col>21</xdr:col>
      <xdr:colOff>0</xdr:colOff>
      <xdr:row>39</xdr:row>
      <xdr:rowOff>45085</xdr:rowOff>
    </xdr:to>
    <xdr:cxnSp macro="">
      <xdr:nvCxnSpPr>
        <xdr:cNvPr id="384" name="直線コネクタ 383"/>
        <xdr:cNvCxnSpPr/>
      </xdr:nvCxnSpPr>
      <xdr:spPr>
        <a:xfrm flipV="1">
          <a:off x="13512800" y="661701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387" name="フローチャート : 判断 386"/>
        <xdr:cNvSpPr/>
      </xdr:nvSpPr>
      <xdr:spPr>
        <a:xfrm>
          <a:off x="13462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69549</xdr:rowOff>
    </xdr:from>
    <xdr:ext cx="762000" cy="259045"/>
    <xdr:sp macro="" textlink="">
      <xdr:nvSpPr>
        <xdr:cNvPr id="388" name="テキスト ボックス 387"/>
        <xdr:cNvSpPr txBox="1"/>
      </xdr:nvSpPr>
      <xdr:spPr>
        <a:xfrm>
          <a:off x="13131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23495</xdr:rowOff>
    </xdr:from>
    <xdr:to>
      <xdr:col>24</xdr:col>
      <xdr:colOff>609600</xdr:colOff>
      <xdr:row>37</xdr:row>
      <xdr:rowOff>125095</xdr:rowOff>
    </xdr:to>
    <xdr:sp macro="" textlink="">
      <xdr:nvSpPr>
        <xdr:cNvPr id="394" name="円/楕円 393"/>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40022</xdr:rowOff>
    </xdr:from>
    <xdr:ext cx="762000" cy="259045"/>
    <xdr:sp macro="" textlink="">
      <xdr:nvSpPr>
        <xdr:cNvPr id="395" name="公債費負担の状況該当値テキスト"/>
        <xdr:cNvSpPr txBox="1"/>
      </xdr:nvSpPr>
      <xdr:spPr>
        <a:xfrm>
          <a:off x="17106900" y="621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41592</xdr:rowOff>
    </xdr:from>
    <xdr:to>
      <xdr:col>23</xdr:col>
      <xdr:colOff>457200</xdr:colOff>
      <xdr:row>37</xdr:row>
      <xdr:rowOff>143192</xdr:rowOff>
    </xdr:to>
    <xdr:sp macro="" textlink="">
      <xdr:nvSpPr>
        <xdr:cNvPr id="396" name="円/楕円 395"/>
        <xdr:cNvSpPr/>
      </xdr:nvSpPr>
      <xdr:spPr>
        <a:xfrm>
          <a:off x="16129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153369</xdr:rowOff>
    </xdr:from>
    <xdr:ext cx="736600" cy="259045"/>
    <xdr:sp macro="" textlink="">
      <xdr:nvSpPr>
        <xdr:cNvPr id="397" name="テキスト ボックス 396"/>
        <xdr:cNvSpPr txBox="1"/>
      </xdr:nvSpPr>
      <xdr:spPr>
        <a:xfrm>
          <a:off x="15798800" y="615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138113</xdr:rowOff>
    </xdr:from>
    <xdr:to>
      <xdr:col>22</xdr:col>
      <xdr:colOff>254000</xdr:colOff>
      <xdr:row>38</xdr:row>
      <xdr:rowOff>68263</xdr:rowOff>
    </xdr:to>
    <xdr:sp macro="" textlink="">
      <xdr:nvSpPr>
        <xdr:cNvPr id="398" name="円/楕円 397"/>
        <xdr:cNvSpPr/>
      </xdr:nvSpPr>
      <xdr:spPr>
        <a:xfrm>
          <a:off x="15240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78440</xdr:rowOff>
    </xdr:from>
    <xdr:ext cx="762000" cy="259045"/>
    <xdr:sp macro="" textlink="">
      <xdr:nvSpPr>
        <xdr:cNvPr id="399" name="テキスト ボックス 398"/>
        <xdr:cNvSpPr txBox="1"/>
      </xdr:nvSpPr>
      <xdr:spPr>
        <a:xfrm>
          <a:off x="14909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51118</xdr:rowOff>
    </xdr:from>
    <xdr:to>
      <xdr:col>21</xdr:col>
      <xdr:colOff>50800</xdr:colOff>
      <xdr:row>38</xdr:row>
      <xdr:rowOff>152718</xdr:rowOff>
    </xdr:to>
    <xdr:sp macro="" textlink="">
      <xdr:nvSpPr>
        <xdr:cNvPr id="400" name="円/楕円 399"/>
        <xdr:cNvSpPr/>
      </xdr:nvSpPr>
      <xdr:spPr>
        <a:xfrm>
          <a:off x="14351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162894</xdr:rowOff>
    </xdr:from>
    <xdr:ext cx="762000" cy="259045"/>
    <xdr:sp macro="" textlink="">
      <xdr:nvSpPr>
        <xdr:cNvPr id="401" name="テキスト ボックス 400"/>
        <xdr:cNvSpPr txBox="1"/>
      </xdr:nvSpPr>
      <xdr:spPr>
        <a:xfrm>
          <a:off x="14020800" y="633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165735</xdr:rowOff>
    </xdr:from>
    <xdr:to>
      <xdr:col>19</xdr:col>
      <xdr:colOff>533400</xdr:colOff>
      <xdr:row>39</xdr:row>
      <xdr:rowOff>95885</xdr:rowOff>
    </xdr:to>
    <xdr:sp macro="" textlink="">
      <xdr:nvSpPr>
        <xdr:cNvPr id="402" name="円/楕円 401"/>
        <xdr:cNvSpPr/>
      </xdr:nvSpPr>
      <xdr:spPr>
        <a:xfrm>
          <a:off x="13462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106062</xdr:rowOff>
    </xdr:from>
    <xdr:ext cx="762000" cy="259045"/>
    <xdr:sp macro="" textlink="">
      <xdr:nvSpPr>
        <xdr:cNvPr id="403" name="テキスト ボックス 402"/>
        <xdr:cNvSpPr txBox="1"/>
      </xdr:nvSpPr>
      <xdr:spPr>
        <a:xfrm>
          <a:off x="13131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将来財政を圧迫する可能性の度合いは、地方債現在高などの将来負担額よりも、充当可能な基金額が多いため、「－」となっている。今後も後世への負担を少しでも軽減できるよう、新規事業の実施等についても精査を行い、財政の健全化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7"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8" name="フローチャート : 判断 437"/>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9" name="フローチャート : 判断 438"/>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0" name="テキスト ボックス 439"/>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1" name="フローチャート : 判断 440"/>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2" name="テキスト ボックス 441"/>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80984</xdr:rowOff>
    </xdr:from>
    <xdr:to>
      <xdr:col>21</xdr:col>
      <xdr:colOff>50800</xdr:colOff>
      <xdr:row>17</xdr:row>
      <xdr:rowOff>11134</xdr:rowOff>
    </xdr:to>
    <xdr:sp macro="" textlink="">
      <xdr:nvSpPr>
        <xdr:cNvPr id="443" name="フローチャート : 判断 44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44" name="テキスト ボックス 44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45" name="フローチャート : 判断 444"/>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46" name="テキスト ボックス 445"/>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24,096
23,882
34.18
7,156,521
6,896,461
253,193
4,785,923
4,952,677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平均と比較すると、人件費に係る経常収支比率が低くなっているが、要因としてゴミ処理業務や消防業務を一部事務組合で行っていることがある。一部事務組合の人件費分に充てる負担金を合計した場合の人口１人当たりの歳出決算額は増加することになる。今後はこれらも含めた人件費関係経費全体について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49276</xdr:rowOff>
    </xdr:to>
    <xdr:cxnSp macro="">
      <xdr:nvCxnSpPr>
        <xdr:cNvPr id="63" name="直線コネクタ 62"/>
        <xdr:cNvCxnSpPr/>
      </xdr:nvCxnSpPr>
      <xdr:spPr>
        <a:xfrm flipV="1">
          <a:off x="3987800" y="6189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17272</xdr:rowOff>
    </xdr:from>
    <xdr:to>
      <xdr:col>5</xdr:col>
      <xdr:colOff>549275</xdr:colOff>
      <xdr:row>36</xdr:row>
      <xdr:rowOff>49276</xdr:rowOff>
    </xdr:to>
    <xdr:cxnSp macro="">
      <xdr:nvCxnSpPr>
        <xdr:cNvPr id="66" name="直線コネクタ 65"/>
        <xdr:cNvCxnSpPr/>
      </xdr:nvCxnSpPr>
      <xdr:spPr>
        <a:xfrm>
          <a:off x="3098800" y="6189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xdr:rowOff>
    </xdr:from>
    <xdr:to>
      <xdr:col>4</xdr:col>
      <xdr:colOff>346075</xdr:colOff>
      <xdr:row>36</xdr:row>
      <xdr:rowOff>17272</xdr:rowOff>
    </xdr:to>
    <xdr:cxnSp macro="">
      <xdr:nvCxnSpPr>
        <xdr:cNvPr id="69" name="直線コネクタ 68"/>
        <xdr:cNvCxnSpPr/>
      </xdr:nvCxnSpPr>
      <xdr:spPr>
        <a:xfrm>
          <a:off x="2209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72136</xdr:rowOff>
    </xdr:to>
    <xdr:cxnSp macro="">
      <xdr:nvCxnSpPr>
        <xdr:cNvPr id="72" name="直線コネクタ 71"/>
        <xdr:cNvCxnSpPr/>
      </xdr:nvCxnSpPr>
      <xdr:spPr>
        <a:xfrm flipV="1">
          <a:off x="1320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74" name="テキスト ボックス 73"/>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6" name="テキスト ボックス 75"/>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2" name="円/楕円 81"/>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3"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4" name="円/楕円 83"/>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110253</xdr:rowOff>
    </xdr:from>
    <xdr:ext cx="736600" cy="259045"/>
    <xdr:sp macro="" textlink="">
      <xdr:nvSpPr>
        <xdr:cNvPr id="85" name="テキスト ボックス 84"/>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137922</xdr:rowOff>
    </xdr:from>
    <xdr:to>
      <xdr:col>4</xdr:col>
      <xdr:colOff>396875</xdr:colOff>
      <xdr:row>36</xdr:row>
      <xdr:rowOff>68072</xdr:rowOff>
    </xdr:to>
    <xdr:sp macro="" textlink="">
      <xdr:nvSpPr>
        <xdr:cNvPr id="86" name="円/楕円 85"/>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78249</xdr:rowOff>
    </xdr:from>
    <xdr:ext cx="762000" cy="259045"/>
    <xdr:sp macro="" textlink="">
      <xdr:nvSpPr>
        <xdr:cNvPr id="87" name="テキスト ボックス 86"/>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124206</xdr:rowOff>
    </xdr:from>
    <xdr:to>
      <xdr:col>3</xdr:col>
      <xdr:colOff>193675</xdr:colOff>
      <xdr:row>36</xdr:row>
      <xdr:rowOff>54356</xdr:rowOff>
    </xdr:to>
    <xdr:sp macro="" textlink="">
      <xdr:nvSpPr>
        <xdr:cNvPr id="88" name="円/楕円 87"/>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64533</xdr:rowOff>
    </xdr:from>
    <xdr:ext cx="762000" cy="259045"/>
    <xdr:sp macro="" textlink="">
      <xdr:nvSpPr>
        <xdr:cNvPr id="89" name="テキスト ボックス 88"/>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21336</xdr:rowOff>
    </xdr:from>
    <xdr:to>
      <xdr:col>1</xdr:col>
      <xdr:colOff>676275</xdr:colOff>
      <xdr:row>36</xdr:row>
      <xdr:rowOff>122936</xdr:rowOff>
    </xdr:to>
    <xdr:sp macro="" textlink="">
      <xdr:nvSpPr>
        <xdr:cNvPr id="90" name="円/楕円 89"/>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133113</xdr:rowOff>
    </xdr:from>
    <xdr:ext cx="762000" cy="259045"/>
    <xdr:sp macro="" textlink="">
      <xdr:nvSpPr>
        <xdr:cNvPr id="91" name="テキスト ボックス 90"/>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effectLst/>
              <a:latin typeface="+mn-lt"/>
              <a:ea typeface="+mn-ea"/>
              <a:cs typeface="+mn-cs"/>
            </a:rPr>
            <a:t>平成２３</a:t>
          </a:r>
          <a:r>
            <a:rPr lang="ja-JP" altLang="ja-JP" sz="1100" b="0" i="0" baseline="0">
              <a:solidFill>
                <a:sysClr val="windowText" lastClr="000000"/>
              </a:solidFill>
              <a:effectLst/>
              <a:latin typeface="+mn-lt"/>
              <a:ea typeface="+mn-ea"/>
              <a:cs typeface="+mn-cs"/>
            </a:rPr>
            <a:t>年度までは、業務の民間委託化の推進や臨時職員による対応による人件費からの物件費への移行による増加がみられたが、経費削減に</a:t>
          </a:r>
          <a:r>
            <a:rPr lang="ja-JP" altLang="en-US" sz="1100" b="0" i="0" baseline="0">
              <a:solidFill>
                <a:sysClr val="windowText" lastClr="000000"/>
              </a:solidFill>
              <a:effectLst/>
              <a:latin typeface="+mn-lt"/>
              <a:ea typeface="+mn-ea"/>
              <a:cs typeface="+mn-cs"/>
            </a:rPr>
            <a:t>努めることに</a:t>
          </a:r>
          <a:r>
            <a:rPr lang="ja-JP" altLang="ja-JP" sz="1100" b="0" i="0" baseline="0">
              <a:solidFill>
                <a:sysClr val="windowText" lastClr="000000"/>
              </a:solidFill>
              <a:effectLst/>
              <a:latin typeface="+mn-lt"/>
              <a:ea typeface="+mn-ea"/>
              <a:cs typeface="+mn-cs"/>
            </a:rPr>
            <a:t>より経常収支比率は類似団体平均を下回っている。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今後も引き続き、優先度の低い委託事業について計画的に廃止・縮小を進め、経費の縮減に努める。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24130</xdr:rowOff>
    </xdr:to>
    <xdr:cxnSp macro="">
      <xdr:nvCxnSpPr>
        <xdr:cNvPr id="121" name="直線コネクタ 120"/>
        <xdr:cNvCxnSpPr/>
      </xdr:nvCxnSpPr>
      <xdr:spPr>
        <a:xfrm>
          <a:off x="15671800" y="2929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14986</xdr:rowOff>
    </xdr:from>
    <xdr:to>
      <xdr:col>22</xdr:col>
      <xdr:colOff>565150</xdr:colOff>
      <xdr:row>17</xdr:row>
      <xdr:rowOff>28702</xdr:rowOff>
    </xdr:to>
    <xdr:cxnSp macro="">
      <xdr:nvCxnSpPr>
        <xdr:cNvPr id="124" name="直線コネクタ 123"/>
        <xdr:cNvCxnSpPr/>
      </xdr:nvCxnSpPr>
      <xdr:spPr>
        <a:xfrm flipV="1">
          <a:off x="14782800" y="2929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28702</xdr:rowOff>
    </xdr:to>
    <xdr:cxnSp macro="">
      <xdr:nvCxnSpPr>
        <xdr:cNvPr id="127" name="直線コネクタ 126"/>
        <xdr:cNvCxnSpPr/>
      </xdr:nvCxnSpPr>
      <xdr:spPr>
        <a:xfrm>
          <a:off x="13893800" y="2870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168148</xdr:rowOff>
    </xdr:to>
    <xdr:cxnSp macro="">
      <xdr:nvCxnSpPr>
        <xdr:cNvPr id="130" name="直線コネクタ 129"/>
        <xdr:cNvCxnSpPr/>
      </xdr:nvCxnSpPr>
      <xdr:spPr>
        <a:xfrm flipV="1">
          <a:off x="13004800" y="2870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1" name="フローチャート : 判断 130"/>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7383</xdr:rowOff>
    </xdr:from>
    <xdr:ext cx="762000" cy="259045"/>
    <xdr:sp macro="" textlink="">
      <xdr:nvSpPr>
        <xdr:cNvPr id="132" name="テキスト ボックス 131"/>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3" name="フローチャート : 判断 132"/>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4" name="テキスト ボックス 133"/>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0" name="円/楕円 139"/>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161307</xdr:rowOff>
    </xdr:from>
    <xdr:ext cx="762000" cy="259045"/>
    <xdr:sp macro="" textlink="">
      <xdr:nvSpPr>
        <xdr:cNvPr id="141"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2" name="円/楕円 141"/>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43" name="テキスト ボックス 142"/>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149352</xdr:rowOff>
    </xdr:from>
    <xdr:to>
      <xdr:col>21</xdr:col>
      <xdr:colOff>412750</xdr:colOff>
      <xdr:row>17</xdr:row>
      <xdr:rowOff>79502</xdr:rowOff>
    </xdr:to>
    <xdr:sp macro="" textlink="">
      <xdr:nvSpPr>
        <xdr:cNvPr id="144" name="円/楕円 143"/>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89679</xdr:rowOff>
    </xdr:from>
    <xdr:ext cx="762000" cy="259045"/>
    <xdr:sp macro="" textlink="">
      <xdr:nvSpPr>
        <xdr:cNvPr id="145" name="テキスト ボックス 144"/>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46" name="円/楕円 145"/>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7" name="テキスト ボックス 146"/>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117348</xdr:rowOff>
    </xdr:from>
    <xdr:to>
      <xdr:col>19</xdr:col>
      <xdr:colOff>6350</xdr:colOff>
      <xdr:row>17</xdr:row>
      <xdr:rowOff>47498</xdr:rowOff>
    </xdr:to>
    <xdr:sp macro="" textlink="">
      <xdr:nvSpPr>
        <xdr:cNvPr id="148" name="円/楕円 147"/>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32275</xdr:rowOff>
    </xdr:from>
    <xdr:ext cx="762000" cy="259045"/>
    <xdr:sp macro="" textlink="">
      <xdr:nvSpPr>
        <xdr:cNvPr id="149" name="テキスト ボックス 14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扶助費に係る経常収支比率が類似団体平均を上回る要因として、中学３年生までの医療費助成や公立保育園の民営化などが挙げられる。今後は、町単独で行う事業について給付水準、対象要件の見直しなど扶助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78015</xdr:rowOff>
    </xdr:from>
    <xdr:to>
      <xdr:col>7</xdr:col>
      <xdr:colOff>15875</xdr:colOff>
      <xdr:row>58</xdr:row>
      <xdr:rowOff>143328</xdr:rowOff>
    </xdr:to>
    <xdr:cxnSp macro="">
      <xdr:nvCxnSpPr>
        <xdr:cNvPr id="184" name="直線コネクタ 183"/>
        <xdr:cNvCxnSpPr/>
      </xdr:nvCxnSpPr>
      <xdr:spPr>
        <a:xfrm>
          <a:off x="3987800" y="100221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61685</xdr:rowOff>
    </xdr:from>
    <xdr:to>
      <xdr:col>5</xdr:col>
      <xdr:colOff>549275</xdr:colOff>
      <xdr:row>58</xdr:row>
      <xdr:rowOff>78015</xdr:rowOff>
    </xdr:to>
    <xdr:cxnSp macro="">
      <xdr:nvCxnSpPr>
        <xdr:cNvPr id="187" name="直線コネクタ 186"/>
        <xdr:cNvCxnSpPr/>
      </xdr:nvCxnSpPr>
      <xdr:spPr>
        <a:xfrm>
          <a:off x="3098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29028</xdr:rowOff>
    </xdr:from>
    <xdr:to>
      <xdr:col>4</xdr:col>
      <xdr:colOff>346075</xdr:colOff>
      <xdr:row>58</xdr:row>
      <xdr:rowOff>61685</xdr:rowOff>
    </xdr:to>
    <xdr:cxnSp macro="">
      <xdr:nvCxnSpPr>
        <xdr:cNvPr id="190" name="直線コネクタ 189"/>
        <xdr:cNvCxnSpPr/>
      </xdr:nvCxnSpPr>
      <xdr:spPr>
        <a:xfrm>
          <a:off x="2209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29028</xdr:rowOff>
    </xdr:to>
    <xdr:cxnSp macro="">
      <xdr:nvCxnSpPr>
        <xdr:cNvPr id="193" name="直線コネクタ 192"/>
        <xdr:cNvCxnSpPr/>
      </xdr:nvCxnSpPr>
      <xdr:spPr>
        <a:xfrm>
          <a:off x="1320800" y="9956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194" name="フローチャート : 判断 193"/>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195" name="テキスト ボックス 194"/>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3" name="円/楕円 202"/>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04"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05" name="円/楕円 204"/>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206" name="テキスト ボックス 205"/>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07" name="円/楕円 206"/>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08" name="テキスト ボックス 207"/>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149678</xdr:rowOff>
    </xdr:from>
    <xdr:to>
      <xdr:col>3</xdr:col>
      <xdr:colOff>193675</xdr:colOff>
      <xdr:row>58</xdr:row>
      <xdr:rowOff>79828</xdr:rowOff>
    </xdr:to>
    <xdr:sp macro="" textlink="">
      <xdr:nvSpPr>
        <xdr:cNvPr id="209" name="円/楕円 208"/>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64605</xdr:rowOff>
    </xdr:from>
    <xdr:ext cx="762000" cy="259045"/>
    <xdr:sp macro="" textlink="">
      <xdr:nvSpPr>
        <xdr:cNvPr id="210" name="テキスト ボックス 209"/>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1" name="円/楕円 210"/>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2" name="テキスト ボックス 211"/>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その他に係る経常収支比率は類似団体平均を下回って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、前年度から</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０．</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保険料の適正化を図ることにより健全運営を行い、国民健康保険事業会計への繰出金の</a:t>
          </a:r>
          <a:r>
            <a:rPr lang="ja-JP" altLang="en-US" sz="1100" b="0" i="0" baseline="0">
              <a:solidFill>
                <a:sysClr val="windowText" lastClr="000000"/>
              </a:solidFill>
              <a:effectLst/>
              <a:latin typeface="+mn-lt"/>
              <a:ea typeface="+mn-ea"/>
              <a:cs typeface="+mn-cs"/>
            </a:rPr>
            <a:t>圧縮を諮るなど</a:t>
          </a:r>
          <a:r>
            <a:rPr lang="ja-JP" altLang="ja-JP" sz="1100" b="0" i="0" baseline="0">
              <a:solidFill>
                <a:sysClr val="windowText" lastClr="000000"/>
              </a:solidFill>
              <a:effectLst/>
              <a:latin typeface="+mn-lt"/>
              <a:ea typeface="+mn-ea"/>
              <a:cs typeface="+mn-cs"/>
            </a:rPr>
            <a:t>、普通会計の負担額を減らすよう努める。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66040</xdr:rowOff>
    </xdr:to>
    <xdr:cxnSp macro="">
      <xdr:nvCxnSpPr>
        <xdr:cNvPr id="245" name="直線コネクタ 244"/>
        <xdr:cNvCxnSpPr/>
      </xdr:nvCxnSpPr>
      <xdr:spPr>
        <a:xfrm flipV="1">
          <a:off x="15671800" y="9659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66040</xdr:rowOff>
    </xdr:to>
    <xdr:cxnSp macro="">
      <xdr:nvCxnSpPr>
        <xdr:cNvPr id="248" name="直線コネクタ 247"/>
        <xdr:cNvCxnSpPr/>
      </xdr:nvCxnSpPr>
      <xdr:spPr>
        <a:xfrm>
          <a:off x="14782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56</xdr:row>
      <xdr:rowOff>27940</xdr:rowOff>
    </xdr:to>
    <xdr:cxnSp macro="">
      <xdr:nvCxnSpPr>
        <xdr:cNvPr id="251" name="直線コネクタ 250"/>
        <xdr:cNvCxnSpPr/>
      </xdr:nvCxnSpPr>
      <xdr:spPr>
        <a:xfrm>
          <a:off x="13893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130810</xdr:rowOff>
    </xdr:to>
    <xdr:cxnSp macro="">
      <xdr:nvCxnSpPr>
        <xdr:cNvPr id="254" name="直線コネクタ 253"/>
        <xdr:cNvCxnSpPr/>
      </xdr:nvCxnSpPr>
      <xdr:spPr>
        <a:xfrm flipV="1">
          <a:off x="13004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5" name="フローチャート : 判断 254"/>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56" name="テキスト ボックス 255"/>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7" name="フローチャート : 判断 256"/>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58" name="テキスト ボックス 257"/>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4" name="円/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6" name="円/楕円 265"/>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67" name="テキスト ボックス 266"/>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68" name="円/楕円 267"/>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69" name="テキスト ボックス 268"/>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0" name="円/楕円 269"/>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1" name="テキスト ボックス 270"/>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2" name="円/楕円 271"/>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3" name="テキスト ボックス 272"/>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前年度までは補助費等に係る経常収支比率は類似団体平均値と同率となってい</a:t>
          </a:r>
          <a:r>
            <a:rPr lang="ja-JP" altLang="en-US" sz="1100" b="0" i="0" baseline="0">
              <a:solidFill>
                <a:sysClr val="windowText" lastClr="000000"/>
              </a:solidFill>
              <a:effectLst/>
              <a:latin typeface="+mn-lt"/>
              <a:ea typeface="+mn-ea"/>
              <a:cs typeface="+mn-cs"/>
            </a:rPr>
            <a:t>たが、児童福祉費の増により、今年度は平均値を上回った。</a:t>
          </a:r>
          <a:r>
            <a:rPr lang="ja-JP" altLang="ja-JP" sz="1100" b="0" i="0" baseline="0">
              <a:solidFill>
                <a:sysClr val="windowText" lastClr="000000"/>
              </a:solidFill>
              <a:effectLst/>
              <a:latin typeface="+mn-lt"/>
              <a:ea typeface="+mn-ea"/>
              <a:cs typeface="+mn-cs"/>
            </a:rPr>
            <a:t>今後は、補助金対象事業の見直しや一部事務組合の事業内容についても改善・効率化に努める</a:t>
          </a:r>
          <a:r>
            <a:rPr kumimoji="1" lang="ja-JP" altLang="en-US" sz="1300" b="0" i="0" baseline="0">
              <a:solidFill>
                <a:sysClr val="windowText" lastClr="000000"/>
              </a:solidFill>
              <a:effectLst/>
              <a:latin typeface="ＭＳ Ｐゴシック"/>
              <a:ea typeface="+mn-ea"/>
              <a:cs typeface="+mn-cs"/>
            </a:rPr>
            <a:t>。</a:t>
          </a:r>
          <a:endParaRPr lang="en-US" altLang="ja-JP" sz="1100" b="0" i="0" baseline="0">
            <a:solidFill>
              <a:sysClr val="windowText" lastClr="000000"/>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88900</xdr:rowOff>
    </xdr:to>
    <xdr:cxnSp macro="">
      <xdr:nvCxnSpPr>
        <xdr:cNvPr id="306" name="直線コネクタ 305"/>
        <xdr:cNvCxnSpPr/>
      </xdr:nvCxnSpPr>
      <xdr:spPr>
        <a:xfrm>
          <a:off x="15671800" y="6230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58420</xdr:rowOff>
    </xdr:to>
    <xdr:cxnSp macro="">
      <xdr:nvCxnSpPr>
        <xdr:cNvPr id="309" name="直線コネクタ 308"/>
        <xdr:cNvCxnSpPr/>
      </xdr:nvCxnSpPr>
      <xdr:spPr>
        <a:xfrm>
          <a:off x="14782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58420</xdr:rowOff>
    </xdr:to>
    <xdr:cxnSp macro="">
      <xdr:nvCxnSpPr>
        <xdr:cNvPr id="312" name="直線コネクタ 311"/>
        <xdr:cNvCxnSpPr/>
      </xdr:nvCxnSpPr>
      <xdr:spPr>
        <a:xfrm flipV="1">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37</xdr:row>
      <xdr:rowOff>1270</xdr:rowOff>
    </xdr:to>
    <xdr:cxnSp macro="">
      <xdr:nvCxnSpPr>
        <xdr:cNvPr id="315" name="直線コネクタ 314"/>
        <xdr:cNvCxnSpPr/>
      </xdr:nvCxnSpPr>
      <xdr:spPr>
        <a:xfrm flipV="1">
          <a:off x="13004800" y="6230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6" name="フローチャート : 判断 315"/>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7" name="テキスト ボックス 316"/>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18" name="フローチャート : 判断 317"/>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19" name="テキスト ボックス 318"/>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25" name="円/楕円 324"/>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10177</xdr:rowOff>
    </xdr:from>
    <xdr:ext cx="762000" cy="259045"/>
    <xdr:sp macro="" textlink="">
      <xdr:nvSpPr>
        <xdr:cNvPr id="326"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7" name="円/楕円 326"/>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28" name="テキスト ボックス 32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9" name="円/楕円 328"/>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0" name="テキスト ボックス 329"/>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1" name="円/楕円 330"/>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2" name="テキスト ボックス 33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3" name="円/楕円 332"/>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4" name="テキスト ボックス 33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公債費に係る経常収支比率は類似団体平均を下回っている</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基準財政需要額の公債費の増（元金償還開始）により、</a:t>
          </a:r>
          <a:r>
            <a:rPr lang="ja-JP" altLang="en-US" sz="1100" b="0" i="0" baseline="0">
              <a:solidFill>
                <a:sysClr val="windowText" lastClr="000000"/>
              </a:solidFill>
              <a:effectLst/>
              <a:latin typeface="+mn-lt"/>
              <a:ea typeface="+mn-ea"/>
              <a:cs typeface="+mn-cs"/>
            </a:rPr>
            <a:t>前年より０．４の増となっている。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今後は長期財政計画を考慮し、地方債に大きく頼ることのない財政運営に努める。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42418</xdr:rowOff>
    </xdr:to>
    <xdr:cxnSp macro="">
      <xdr:nvCxnSpPr>
        <xdr:cNvPr id="364" name="直線コネクタ 363"/>
        <xdr:cNvCxnSpPr/>
      </xdr:nvCxnSpPr>
      <xdr:spPr>
        <a:xfrm>
          <a:off x="3987800" y="128828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24130</xdr:rowOff>
    </xdr:from>
    <xdr:to>
      <xdr:col>5</xdr:col>
      <xdr:colOff>549275</xdr:colOff>
      <xdr:row>75</xdr:row>
      <xdr:rowOff>46990</xdr:rowOff>
    </xdr:to>
    <xdr:cxnSp macro="">
      <xdr:nvCxnSpPr>
        <xdr:cNvPr id="367" name="直線コネクタ 366"/>
        <xdr:cNvCxnSpPr/>
      </xdr:nvCxnSpPr>
      <xdr:spPr>
        <a:xfrm flipV="1">
          <a:off x="3098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33274</xdr:rowOff>
    </xdr:from>
    <xdr:to>
      <xdr:col>4</xdr:col>
      <xdr:colOff>346075</xdr:colOff>
      <xdr:row>75</xdr:row>
      <xdr:rowOff>46990</xdr:rowOff>
    </xdr:to>
    <xdr:cxnSp macro="">
      <xdr:nvCxnSpPr>
        <xdr:cNvPr id="370" name="直線コネクタ 369"/>
        <xdr:cNvCxnSpPr/>
      </xdr:nvCxnSpPr>
      <xdr:spPr>
        <a:xfrm>
          <a:off x="2209800" y="12892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33274</xdr:rowOff>
    </xdr:from>
    <xdr:to>
      <xdr:col>3</xdr:col>
      <xdr:colOff>142875</xdr:colOff>
      <xdr:row>76</xdr:row>
      <xdr:rowOff>26415</xdr:rowOff>
    </xdr:to>
    <xdr:cxnSp macro="">
      <xdr:nvCxnSpPr>
        <xdr:cNvPr id="373" name="直線コネクタ 372"/>
        <xdr:cNvCxnSpPr/>
      </xdr:nvCxnSpPr>
      <xdr:spPr>
        <a:xfrm flipV="1">
          <a:off x="1320800" y="1289202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5" name="テキスト ボックス 374"/>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76" name="フローチャート : 判断 37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169435</xdr:rowOff>
    </xdr:from>
    <xdr:ext cx="762000" cy="259045"/>
    <xdr:sp macro="" textlink="">
      <xdr:nvSpPr>
        <xdr:cNvPr id="377" name="テキスト ボックス 376"/>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163068</xdr:rowOff>
    </xdr:from>
    <xdr:to>
      <xdr:col>7</xdr:col>
      <xdr:colOff>66675</xdr:colOff>
      <xdr:row>75</xdr:row>
      <xdr:rowOff>93218</xdr:rowOff>
    </xdr:to>
    <xdr:sp macro="" textlink="">
      <xdr:nvSpPr>
        <xdr:cNvPr id="383" name="円/楕円 382"/>
        <xdr:cNvSpPr/>
      </xdr:nvSpPr>
      <xdr:spPr>
        <a:xfrm>
          <a:off x="4775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71645</xdr:rowOff>
    </xdr:from>
    <xdr:ext cx="762000" cy="259045"/>
    <xdr:sp macro="" textlink="">
      <xdr:nvSpPr>
        <xdr:cNvPr id="384" name="公債費該当値テキスト"/>
        <xdr:cNvSpPr txBox="1"/>
      </xdr:nvSpPr>
      <xdr:spPr>
        <a:xfrm>
          <a:off x="4914900" y="1275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85" name="円/楕円 384"/>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86" name="テキスト ボックス 385"/>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87" name="円/楕円 386"/>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88" name="テキスト ボックス 387"/>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153924</xdr:rowOff>
    </xdr:from>
    <xdr:to>
      <xdr:col>3</xdr:col>
      <xdr:colOff>193675</xdr:colOff>
      <xdr:row>75</xdr:row>
      <xdr:rowOff>84074</xdr:rowOff>
    </xdr:to>
    <xdr:sp macro="" textlink="">
      <xdr:nvSpPr>
        <xdr:cNvPr id="389" name="円/楕円 388"/>
        <xdr:cNvSpPr/>
      </xdr:nvSpPr>
      <xdr:spPr>
        <a:xfrm>
          <a:off x="2159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94251</xdr:rowOff>
    </xdr:from>
    <xdr:ext cx="762000" cy="259045"/>
    <xdr:sp macro="" textlink="">
      <xdr:nvSpPr>
        <xdr:cNvPr id="390" name="テキスト ボックス 389"/>
        <xdr:cNvSpPr txBox="1"/>
      </xdr:nvSpPr>
      <xdr:spPr>
        <a:xfrm>
          <a:off x="1828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147065</xdr:rowOff>
    </xdr:from>
    <xdr:to>
      <xdr:col>1</xdr:col>
      <xdr:colOff>676275</xdr:colOff>
      <xdr:row>76</xdr:row>
      <xdr:rowOff>77215</xdr:rowOff>
    </xdr:to>
    <xdr:sp macro="" textlink="">
      <xdr:nvSpPr>
        <xdr:cNvPr id="391" name="円/楕円 390"/>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87393</xdr:rowOff>
    </xdr:from>
    <xdr:ext cx="762000" cy="259045"/>
    <xdr:sp macro="" textlink="">
      <xdr:nvSpPr>
        <xdr:cNvPr id="392" name="テキスト ボックス 391"/>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ysClr val="windowText" lastClr="000000"/>
              </a:solidFill>
              <a:effectLst/>
              <a:latin typeface="+mn-lt"/>
              <a:ea typeface="+mn-ea"/>
              <a:cs typeface="+mn-cs"/>
            </a:rPr>
            <a:t>公債費以外の経常収支比率に占める割合は、類似団体平均を下回る水準で推移しているが、前年度から</a:t>
          </a:r>
          <a:r>
            <a:rPr lang="ja-JP" altLang="en-US" sz="1100" b="0" i="0" baseline="0">
              <a:solidFill>
                <a:sysClr val="windowText" lastClr="000000"/>
              </a:solidFill>
              <a:effectLst/>
              <a:latin typeface="+mn-lt"/>
              <a:ea typeface="+mn-ea"/>
              <a:cs typeface="+mn-cs"/>
            </a:rPr>
            <a:t>０．２</a:t>
          </a:r>
          <a:r>
            <a:rPr lang="ja-JP" altLang="ja-JP" sz="1100" b="0" i="0" baseline="0">
              <a:solidFill>
                <a:sysClr val="windowText" lastClr="000000"/>
              </a:solidFill>
              <a:effectLst/>
              <a:latin typeface="+mn-lt"/>
              <a:ea typeface="+mn-ea"/>
              <a:cs typeface="+mn-cs"/>
            </a:rPr>
            <a:t>ポイント増加している。</a:t>
          </a:r>
          <a:endParaRPr lang="ja-JP" altLang="ja-JP" sz="1400">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主な要因は扶助費の増であるが、</a:t>
          </a:r>
          <a:r>
            <a:rPr lang="ja-JP" altLang="ja-JP" sz="1100" b="0" i="0" baseline="0">
              <a:solidFill>
                <a:sysClr val="windowText" lastClr="000000"/>
              </a:solidFill>
              <a:effectLst/>
              <a:latin typeface="+mn-lt"/>
              <a:ea typeface="+mn-ea"/>
              <a:cs typeface="+mn-cs"/>
            </a:rPr>
            <a:t>今後は公債費以外についても、引き続き義務的経費の抑制や、新たな財源確保などにより比率の減少に努める。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1270</xdr:rowOff>
    </xdr:to>
    <xdr:cxnSp macro="">
      <xdr:nvCxnSpPr>
        <xdr:cNvPr id="425" name="直線コネクタ 424"/>
        <xdr:cNvCxnSpPr/>
      </xdr:nvCxnSpPr>
      <xdr:spPr>
        <a:xfrm>
          <a:off x="15671800" y="13195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115570</xdr:rowOff>
    </xdr:from>
    <xdr:to>
      <xdr:col>22</xdr:col>
      <xdr:colOff>565150</xdr:colOff>
      <xdr:row>76</xdr:row>
      <xdr:rowOff>165100</xdr:rowOff>
    </xdr:to>
    <xdr:cxnSp macro="">
      <xdr:nvCxnSpPr>
        <xdr:cNvPr id="428" name="直線コネクタ 427"/>
        <xdr:cNvCxnSpPr/>
      </xdr:nvCxnSpPr>
      <xdr:spPr>
        <a:xfrm>
          <a:off x="14782800" y="13145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165100</xdr:rowOff>
    </xdr:from>
    <xdr:to>
      <xdr:col>21</xdr:col>
      <xdr:colOff>361950</xdr:colOff>
      <xdr:row>76</xdr:row>
      <xdr:rowOff>115570</xdr:rowOff>
    </xdr:to>
    <xdr:cxnSp macro="">
      <xdr:nvCxnSpPr>
        <xdr:cNvPr id="431" name="直線コネクタ 430"/>
        <xdr:cNvCxnSpPr/>
      </xdr:nvCxnSpPr>
      <xdr:spPr>
        <a:xfrm>
          <a:off x="13893800" y="130238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165100</xdr:rowOff>
    </xdr:from>
    <xdr:to>
      <xdr:col>20</xdr:col>
      <xdr:colOff>158750</xdr:colOff>
      <xdr:row>76</xdr:row>
      <xdr:rowOff>157480</xdr:rowOff>
    </xdr:to>
    <xdr:cxnSp macro="">
      <xdr:nvCxnSpPr>
        <xdr:cNvPr id="434" name="直線コネクタ 433"/>
        <xdr:cNvCxnSpPr/>
      </xdr:nvCxnSpPr>
      <xdr:spPr>
        <a:xfrm flipV="1">
          <a:off x="13004800" y="130238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95250</xdr:rowOff>
    </xdr:from>
    <xdr:to>
      <xdr:col>20</xdr:col>
      <xdr:colOff>209550</xdr:colOff>
      <xdr:row>77</xdr:row>
      <xdr:rowOff>25400</xdr:rowOff>
    </xdr:to>
    <xdr:sp macro="" textlink="">
      <xdr:nvSpPr>
        <xdr:cNvPr id="435" name="フローチャート : 判断 434"/>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36" name="テキスト ボックス 435"/>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37" name="フローチャート : 判断 436"/>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38" name="テキスト ボックス 437"/>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4" name="円/楕円 443"/>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5"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46" name="円/楕円 445"/>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47" name="テキスト ボックス 446"/>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48" name="円/楕円 447"/>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49" name="テキスト ボックス 448"/>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114300</xdr:rowOff>
    </xdr:from>
    <xdr:to>
      <xdr:col>20</xdr:col>
      <xdr:colOff>209550</xdr:colOff>
      <xdr:row>76</xdr:row>
      <xdr:rowOff>44450</xdr:rowOff>
    </xdr:to>
    <xdr:sp macro="" textlink="">
      <xdr:nvSpPr>
        <xdr:cNvPr id="450" name="円/楕円 449"/>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54627</xdr:rowOff>
    </xdr:from>
    <xdr:ext cx="762000" cy="259045"/>
    <xdr:sp macro="" textlink="">
      <xdr:nvSpPr>
        <xdr:cNvPr id="451" name="テキスト ボックス 450"/>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2" name="円/楕円 451"/>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3" name="テキスト ボックス 452"/>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岐阜県大野町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140934</xdr:rowOff>
    </xdr:from>
    <xdr:to>
      <xdr:col>4</xdr:col>
      <xdr:colOff>1117600</xdr:colOff>
      <xdr:row>18</xdr:row>
      <xdr:rowOff>146834</xdr:rowOff>
    </xdr:to>
    <xdr:cxnSp macro="">
      <xdr:nvCxnSpPr>
        <xdr:cNvPr id="52" name="直線コネクタ 51"/>
        <xdr:cNvCxnSpPr/>
      </xdr:nvCxnSpPr>
      <xdr:spPr bwMode="auto">
        <a:xfrm>
          <a:off x="5003800" y="3274659"/>
          <a:ext cx="647700" cy="5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140934</xdr:rowOff>
    </xdr:from>
    <xdr:to>
      <xdr:col>4</xdr:col>
      <xdr:colOff>469900</xdr:colOff>
      <xdr:row>18</xdr:row>
      <xdr:rowOff>155945</xdr:rowOff>
    </xdr:to>
    <xdr:cxnSp macro="">
      <xdr:nvCxnSpPr>
        <xdr:cNvPr id="55" name="直線コネクタ 54"/>
        <xdr:cNvCxnSpPr/>
      </xdr:nvCxnSpPr>
      <xdr:spPr bwMode="auto">
        <a:xfrm flipV="1">
          <a:off x="4305300" y="3274659"/>
          <a:ext cx="698500" cy="1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155945</xdr:rowOff>
    </xdr:from>
    <xdr:to>
      <xdr:col>3</xdr:col>
      <xdr:colOff>904875</xdr:colOff>
      <xdr:row>19</xdr:row>
      <xdr:rowOff>7714</xdr:rowOff>
    </xdr:to>
    <xdr:cxnSp macro="">
      <xdr:nvCxnSpPr>
        <xdr:cNvPr id="58" name="直線コネクタ 57"/>
        <xdr:cNvCxnSpPr/>
      </xdr:nvCxnSpPr>
      <xdr:spPr bwMode="auto">
        <a:xfrm flipV="1">
          <a:off x="3606800" y="3289670"/>
          <a:ext cx="698500" cy="2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4786</xdr:rowOff>
    </xdr:from>
    <xdr:to>
      <xdr:col>3</xdr:col>
      <xdr:colOff>206375</xdr:colOff>
      <xdr:row>19</xdr:row>
      <xdr:rowOff>7714</xdr:rowOff>
    </xdr:to>
    <xdr:cxnSp macro="">
      <xdr:nvCxnSpPr>
        <xdr:cNvPr id="61" name="直線コネクタ 60"/>
        <xdr:cNvCxnSpPr/>
      </xdr:nvCxnSpPr>
      <xdr:spPr bwMode="auto">
        <a:xfrm>
          <a:off x="2908300" y="3309961"/>
          <a:ext cx="698500" cy="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14619</xdr:rowOff>
    </xdr:from>
    <xdr:to>
      <xdr:col>3</xdr:col>
      <xdr:colOff>257175</xdr:colOff>
      <xdr:row>17</xdr:row>
      <xdr:rowOff>116219</xdr:rowOff>
    </xdr:to>
    <xdr:sp macro="" textlink="">
      <xdr:nvSpPr>
        <xdr:cNvPr id="62" name="フローチャート : 判断 61"/>
        <xdr:cNvSpPr/>
      </xdr:nvSpPr>
      <xdr:spPr bwMode="auto">
        <a:xfrm>
          <a:off x="35560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126396</xdr:rowOff>
    </xdr:from>
    <xdr:ext cx="762000" cy="259045"/>
    <xdr:sp macro="" textlink="">
      <xdr:nvSpPr>
        <xdr:cNvPr id="63" name="テキスト ボックス 62"/>
        <xdr:cNvSpPr txBox="1"/>
      </xdr:nvSpPr>
      <xdr:spPr>
        <a:xfrm>
          <a:off x="32258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30458</xdr:rowOff>
    </xdr:from>
    <xdr:to>
      <xdr:col>2</xdr:col>
      <xdr:colOff>692150</xdr:colOff>
      <xdr:row>17</xdr:row>
      <xdr:rowOff>132058</xdr:rowOff>
    </xdr:to>
    <xdr:sp macro="" textlink="">
      <xdr:nvSpPr>
        <xdr:cNvPr id="64" name="フローチャート : 判断 63"/>
        <xdr:cNvSpPr/>
      </xdr:nvSpPr>
      <xdr:spPr bwMode="auto">
        <a:xfrm>
          <a:off x="2857500" y="2992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142235</xdr:rowOff>
    </xdr:from>
    <xdr:ext cx="762000" cy="259045"/>
    <xdr:sp macro="" textlink="">
      <xdr:nvSpPr>
        <xdr:cNvPr id="65" name="テキスト ボックス 64"/>
        <xdr:cNvSpPr txBox="1"/>
      </xdr:nvSpPr>
      <xdr:spPr>
        <a:xfrm>
          <a:off x="2527300" y="276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96034</xdr:rowOff>
    </xdr:from>
    <xdr:to>
      <xdr:col>5</xdr:col>
      <xdr:colOff>34925</xdr:colOff>
      <xdr:row>19</xdr:row>
      <xdr:rowOff>26184</xdr:rowOff>
    </xdr:to>
    <xdr:sp macro="" textlink="">
      <xdr:nvSpPr>
        <xdr:cNvPr id="71" name="円/楕円 70"/>
        <xdr:cNvSpPr/>
      </xdr:nvSpPr>
      <xdr:spPr bwMode="auto">
        <a:xfrm>
          <a:off x="5600700" y="322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68111</xdr:rowOff>
    </xdr:from>
    <xdr:ext cx="762000" cy="259045"/>
    <xdr:sp macro="" textlink="">
      <xdr:nvSpPr>
        <xdr:cNvPr id="72" name="人口1人当たり決算額の推移該当値テキスト130"/>
        <xdr:cNvSpPr txBox="1"/>
      </xdr:nvSpPr>
      <xdr:spPr>
        <a:xfrm>
          <a:off x="5740400" y="320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60,303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90134</xdr:rowOff>
    </xdr:from>
    <xdr:to>
      <xdr:col>4</xdr:col>
      <xdr:colOff>520700</xdr:colOff>
      <xdr:row>19</xdr:row>
      <xdr:rowOff>20284</xdr:rowOff>
    </xdr:to>
    <xdr:sp macro="" textlink="">
      <xdr:nvSpPr>
        <xdr:cNvPr id="73" name="円/楕円 72"/>
        <xdr:cNvSpPr/>
      </xdr:nvSpPr>
      <xdr:spPr bwMode="auto">
        <a:xfrm>
          <a:off x="4953000" y="3223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5061</xdr:rowOff>
    </xdr:from>
    <xdr:ext cx="736600" cy="259045"/>
    <xdr:sp macro="" textlink="">
      <xdr:nvSpPr>
        <xdr:cNvPr id="74" name="テキスト ボックス 73"/>
        <xdr:cNvSpPr txBox="1"/>
      </xdr:nvSpPr>
      <xdr:spPr>
        <a:xfrm>
          <a:off x="4622800" y="331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105145</xdr:rowOff>
    </xdr:from>
    <xdr:to>
      <xdr:col>3</xdr:col>
      <xdr:colOff>955675</xdr:colOff>
      <xdr:row>19</xdr:row>
      <xdr:rowOff>35295</xdr:rowOff>
    </xdr:to>
    <xdr:sp macro="" textlink="">
      <xdr:nvSpPr>
        <xdr:cNvPr id="75" name="円/楕円 74"/>
        <xdr:cNvSpPr/>
      </xdr:nvSpPr>
      <xdr:spPr bwMode="auto">
        <a:xfrm>
          <a:off x="4254500" y="32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20072</xdr:rowOff>
    </xdr:from>
    <xdr:ext cx="762000" cy="259045"/>
    <xdr:sp macro="" textlink="">
      <xdr:nvSpPr>
        <xdr:cNvPr id="76" name="テキスト ボックス 75"/>
        <xdr:cNvSpPr txBox="1"/>
      </xdr:nvSpPr>
      <xdr:spPr>
        <a:xfrm>
          <a:off x="3924300" y="33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59,466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128364</xdr:rowOff>
    </xdr:from>
    <xdr:to>
      <xdr:col>3</xdr:col>
      <xdr:colOff>257175</xdr:colOff>
      <xdr:row>19</xdr:row>
      <xdr:rowOff>58514</xdr:rowOff>
    </xdr:to>
    <xdr:sp macro="" textlink="">
      <xdr:nvSpPr>
        <xdr:cNvPr id="77" name="円/楕円 76"/>
        <xdr:cNvSpPr/>
      </xdr:nvSpPr>
      <xdr:spPr bwMode="auto">
        <a:xfrm>
          <a:off x="3556000" y="326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43291</xdr:rowOff>
    </xdr:from>
    <xdr:ext cx="762000" cy="259045"/>
    <xdr:sp macro="" textlink="">
      <xdr:nvSpPr>
        <xdr:cNvPr id="78" name="テキスト ボックス 77"/>
        <xdr:cNvSpPr txBox="1"/>
      </xdr:nvSpPr>
      <xdr:spPr>
        <a:xfrm>
          <a:off x="3225800" y="334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57,333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125436</xdr:rowOff>
    </xdr:from>
    <xdr:to>
      <xdr:col>2</xdr:col>
      <xdr:colOff>692150</xdr:colOff>
      <xdr:row>19</xdr:row>
      <xdr:rowOff>55586</xdr:rowOff>
    </xdr:to>
    <xdr:sp macro="" textlink="">
      <xdr:nvSpPr>
        <xdr:cNvPr id="79" name="円/楕円 78"/>
        <xdr:cNvSpPr/>
      </xdr:nvSpPr>
      <xdr:spPr bwMode="auto">
        <a:xfrm>
          <a:off x="2857500" y="325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40363</xdr:rowOff>
    </xdr:from>
    <xdr:ext cx="762000" cy="259045"/>
    <xdr:sp macro="" textlink="">
      <xdr:nvSpPr>
        <xdr:cNvPr id="80" name="テキスト ボックス 79"/>
        <xdr:cNvSpPr txBox="1"/>
      </xdr:nvSpPr>
      <xdr:spPr>
        <a:xfrm>
          <a:off x="2527300" y="334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32398</xdr:rowOff>
    </xdr:from>
    <xdr:to>
      <xdr:col>4</xdr:col>
      <xdr:colOff>1117600</xdr:colOff>
      <xdr:row>37</xdr:row>
      <xdr:rowOff>38780</xdr:rowOff>
    </xdr:to>
    <xdr:cxnSp macro="">
      <xdr:nvCxnSpPr>
        <xdr:cNvPr id="113" name="直線コネクタ 112"/>
        <xdr:cNvCxnSpPr/>
      </xdr:nvCxnSpPr>
      <xdr:spPr bwMode="auto">
        <a:xfrm flipV="1">
          <a:off x="5003800" y="7157098"/>
          <a:ext cx="647700" cy="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10014</xdr:rowOff>
    </xdr:from>
    <xdr:to>
      <xdr:col>4</xdr:col>
      <xdr:colOff>469900</xdr:colOff>
      <xdr:row>37</xdr:row>
      <xdr:rowOff>38780</xdr:rowOff>
    </xdr:to>
    <xdr:cxnSp macro="">
      <xdr:nvCxnSpPr>
        <xdr:cNvPr id="116" name="直線コネクタ 115"/>
        <xdr:cNvCxnSpPr/>
      </xdr:nvCxnSpPr>
      <xdr:spPr bwMode="auto">
        <a:xfrm>
          <a:off x="4305300" y="7134714"/>
          <a:ext cx="698500" cy="28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7385</xdr:rowOff>
    </xdr:from>
    <xdr:to>
      <xdr:col>3</xdr:col>
      <xdr:colOff>904875</xdr:colOff>
      <xdr:row>37</xdr:row>
      <xdr:rowOff>10014</xdr:rowOff>
    </xdr:to>
    <xdr:cxnSp macro="">
      <xdr:nvCxnSpPr>
        <xdr:cNvPr id="119" name="直線コネクタ 118"/>
        <xdr:cNvCxnSpPr/>
      </xdr:nvCxnSpPr>
      <xdr:spPr bwMode="auto">
        <a:xfrm>
          <a:off x="3606800" y="7132085"/>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45389</xdr:rowOff>
    </xdr:from>
    <xdr:to>
      <xdr:col>3</xdr:col>
      <xdr:colOff>206375</xdr:colOff>
      <xdr:row>37</xdr:row>
      <xdr:rowOff>7385</xdr:rowOff>
    </xdr:to>
    <xdr:cxnSp macro="">
      <xdr:nvCxnSpPr>
        <xdr:cNvPr id="122" name="直線コネクタ 121"/>
        <xdr:cNvCxnSpPr/>
      </xdr:nvCxnSpPr>
      <xdr:spPr bwMode="auto">
        <a:xfrm>
          <a:off x="2908300" y="6998639"/>
          <a:ext cx="698500" cy="133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59989</xdr:rowOff>
    </xdr:from>
    <xdr:to>
      <xdr:col>3</xdr:col>
      <xdr:colOff>257175</xdr:colOff>
      <xdr:row>35</xdr:row>
      <xdr:rowOff>161589</xdr:rowOff>
    </xdr:to>
    <xdr:sp macro="" textlink="">
      <xdr:nvSpPr>
        <xdr:cNvPr id="123" name="フローチャート : 判断 122"/>
        <xdr:cNvSpPr/>
      </xdr:nvSpPr>
      <xdr:spPr bwMode="auto">
        <a:xfrm>
          <a:off x="3556000" y="6670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171766</xdr:rowOff>
    </xdr:from>
    <xdr:ext cx="762000" cy="259045"/>
    <xdr:sp macro="" textlink="">
      <xdr:nvSpPr>
        <xdr:cNvPr id="124" name="テキスト ボックス 123"/>
        <xdr:cNvSpPr txBox="1"/>
      </xdr:nvSpPr>
      <xdr:spPr>
        <a:xfrm>
          <a:off x="3225800" y="643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78886</xdr:rowOff>
    </xdr:from>
    <xdr:to>
      <xdr:col>2</xdr:col>
      <xdr:colOff>692150</xdr:colOff>
      <xdr:row>35</xdr:row>
      <xdr:rowOff>180486</xdr:rowOff>
    </xdr:to>
    <xdr:sp macro="" textlink="">
      <xdr:nvSpPr>
        <xdr:cNvPr id="125" name="フローチャート : 判断 124"/>
        <xdr:cNvSpPr/>
      </xdr:nvSpPr>
      <xdr:spPr bwMode="auto">
        <a:xfrm>
          <a:off x="2857500" y="668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190663</xdr:rowOff>
    </xdr:from>
    <xdr:ext cx="762000" cy="259045"/>
    <xdr:sp macro="" textlink="">
      <xdr:nvSpPr>
        <xdr:cNvPr id="126" name="テキスト ボックス 125"/>
        <xdr:cNvSpPr txBox="1"/>
      </xdr:nvSpPr>
      <xdr:spPr>
        <a:xfrm>
          <a:off x="2527300" y="645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153048</xdr:rowOff>
    </xdr:from>
    <xdr:to>
      <xdr:col>5</xdr:col>
      <xdr:colOff>34925</xdr:colOff>
      <xdr:row>37</xdr:row>
      <xdr:rowOff>83198</xdr:rowOff>
    </xdr:to>
    <xdr:sp macro="" textlink="">
      <xdr:nvSpPr>
        <xdr:cNvPr id="132" name="円/楕円 131"/>
        <xdr:cNvSpPr/>
      </xdr:nvSpPr>
      <xdr:spPr bwMode="auto">
        <a:xfrm>
          <a:off x="5600700" y="710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125125</xdr:rowOff>
    </xdr:from>
    <xdr:ext cx="762000" cy="259045"/>
    <xdr:sp macro="" textlink="">
      <xdr:nvSpPr>
        <xdr:cNvPr id="133" name="人口1人当たり決算額の推移該当値テキスト445"/>
        <xdr:cNvSpPr txBox="1"/>
      </xdr:nvSpPr>
      <xdr:spPr>
        <a:xfrm>
          <a:off x="5740400" y="707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159430</xdr:rowOff>
    </xdr:from>
    <xdr:to>
      <xdr:col>4</xdr:col>
      <xdr:colOff>520700</xdr:colOff>
      <xdr:row>37</xdr:row>
      <xdr:rowOff>89580</xdr:rowOff>
    </xdr:to>
    <xdr:sp macro="" textlink="">
      <xdr:nvSpPr>
        <xdr:cNvPr id="134" name="円/楕円 133"/>
        <xdr:cNvSpPr/>
      </xdr:nvSpPr>
      <xdr:spPr bwMode="auto">
        <a:xfrm>
          <a:off x="4953000" y="711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74357</xdr:rowOff>
    </xdr:from>
    <xdr:ext cx="736600" cy="259045"/>
    <xdr:sp macro="" textlink="">
      <xdr:nvSpPr>
        <xdr:cNvPr id="135" name="テキスト ボックス 134"/>
        <xdr:cNvSpPr txBox="1"/>
      </xdr:nvSpPr>
      <xdr:spPr>
        <a:xfrm>
          <a:off x="4622800" y="71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130664</xdr:rowOff>
    </xdr:from>
    <xdr:to>
      <xdr:col>3</xdr:col>
      <xdr:colOff>955675</xdr:colOff>
      <xdr:row>37</xdr:row>
      <xdr:rowOff>60814</xdr:rowOff>
    </xdr:to>
    <xdr:sp macro="" textlink="">
      <xdr:nvSpPr>
        <xdr:cNvPr id="136" name="円/楕円 135"/>
        <xdr:cNvSpPr/>
      </xdr:nvSpPr>
      <xdr:spPr bwMode="auto">
        <a:xfrm>
          <a:off x="4254500" y="708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45591</xdr:rowOff>
    </xdr:from>
    <xdr:ext cx="762000" cy="259045"/>
    <xdr:sp macro="" textlink="">
      <xdr:nvSpPr>
        <xdr:cNvPr id="137" name="テキスト ボックス 136"/>
        <xdr:cNvSpPr txBox="1"/>
      </xdr:nvSpPr>
      <xdr:spPr>
        <a:xfrm>
          <a:off x="3924300" y="717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128035</xdr:rowOff>
    </xdr:from>
    <xdr:to>
      <xdr:col>3</xdr:col>
      <xdr:colOff>257175</xdr:colOff>
      <xdr:row>37</xdr:row>
      <xdr:rowOff>58185</xdr:rowOff>
    </xdr:to>
    <xdr:sp macro="" textlink="">
      <xdr:nvSpPr>
        <xdr:cNvPr id="138" name="円/楕円 137"/>
        <xdr:cNvSpPr/>
      </xdr:nvSpPr>
      <xdr:spPr bwMode="auto">
        <a:xfrm>
          <a:off x="3556000" y="708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42962</xdr:rowOff>
    </xdr:from>
    <xdr:ext cx="762000" cy="259045"/>
    <xdr:sp macro="" textlink="">
      <xdr:nvSpPr>
        <xdr:cNvPr id="139" name="テキスト ボックス 138"/>
        <xdr:cNvSpPr txBox="1"/>
      </xdr:nvSpPr>
      <xdr:spPr>
        <a:xfrm>
          <a:off x="3225800" y="716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337489</xdr:rowOff>
    </xdr:from>
    <xdr:to>
      <xdr:col>2</xdr:col>
      <xdr:colOff>692150</xdr:colOff>
      <xdr:row>36</xdr:row>
      <xdr:rowOff>96189</xdr:rowOff>
    </xdr:to>
    <xdr:sp macro="" textlink="">
      <xdr:nvSpPr>
        <xdr:cNvPr id="140" name="円/楕円 139"/>
        <xdr:cNvSpPr/>
      </xdr:nvSpPr>
      <xdr:spPr bwMode="auto">
        <a:xfrm>
          <a:off x="2857500" y="6947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80966</xdr:rowOff>
    </xdr:from>
    <xdr:ext cx="762000" cy="259045"/>
    <xdr:sp macro="" textlink="">
      <xdr:nvSpPr>
        <xdr:cNvPr id="141" name="テキスト ボックス 140"/>
        <xdr:cNvSpPr txBox="1"/>
      </xdr:nvSpPr>
      <xdr:spPr>
        <a:xfrm>
          <a:off x="2527300" y="70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000" b="0" i="0" baseline="0">
              <a:solidFill>
                <a:sysClr val="windowText" lastClr="000000"/>
              </a:solidFill>
              <a:effectLst/>
              <a:latin typeface="+mn-lt"/>
              <a:ea typeface="+mn-ea"/>
              <a:cs typeface="+mn-cs"/>
            </a:rPr>
            <a:t>○財政調整基金残高</a:t>
          </a:r>
          <a:endParaRPr lang="ja-JP" altLang="ja-JP" sz="10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後年度の財政需要を見込んで例年通りの継続的な積立を行い年々増加している。今後は道の駅整備等大型投資事業が控えているが、過剰な基金依存とならないよう健全財政に努め一定の基金残高を維持する。</a:t>
          </a:r>
          <a:endParaRPr lang="ja-JP" altLang="ja-JP" sz="10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○実質収支額</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平年６～８％を推移し、平成２３年度は工事請負差金による繰越明許費の不用額増により１０．８２％となったが、平成２</a:t>
          </a:r>
          <a:r>
            <a:rPr lang="ja-JP" altLang="en-US" sz="1000" b="0" i="0" baseline="0">
              <a:solidFill>
                <a:sysClr val="windowText" lastClr="000000"/>
              </a:solidFill>
              <a:effectLst/>
              <a:latin typeface="+mn-lt"/>
              <a:ea typeface="+mn-ea"/>
              <a:cs typeface="+mn-cs"/>
            </a:rPr>
            <a:t>５</a:t>
          </a:r>
          <a:r>
            <a:rPr lang="ja-JP" altLang="ja-JP" sz="1000" b="0" i="0" baseline="0">
              <a:solidFill>
                <a:sysClr val="windowText" lastClr="000000"/>
              </a:solidFill>
              <a:effectLst/>
              <a:latin typeface="+mn-lt"/>
              <a:ea typeface="+mn-ea"/>
              <a:cs typeface="+mn-cs"/>
            </a:rPr>
            <a:t>年度は</a:t>
          </a:r>
          <a:r>
            <a:rPr lang="ja-JP" altLang="en-US" sz="1000" b="0" i="0" baseline="0">
              <a:solidFill>
                <a:sysClr val="windowText" lastClr="000000"/>
              </a:solidFill>
              <a:effectLst/>
              <a:latin typeface="+mn-lt"/>
              <a:ea typeface="+mn-ea"/>
              <a:cs typeface="+mn-cs"/>
            </a:rPr>
            <a:t>平成２４年度に引き続き</a:t>
          </a:r>
          <a:r>
            <a:rPr lang="ja-JP" altLang="ja-JP" sz="1000" b="0" i="0" baseline="0">
              <a:solidFill>
                <a:sysClr val="windowText" lastClr="000000"/>
              </a:solidFill>
              <a:effectLst/>
              <a:latin typeface="+mn-lt"/>
              <a:ea typeface="+mn-ea"/>
              <a:cs typeface="+mn-cs"/>
            </a:rPr>
            <a:t>不用額圧縮等により</a:t>
          </a:r>
          <a:r>
            <a:rPr lang="ja-JP" altLang="en-US" sz="1000" b="0" i="0" baseline="0">
              <a:solidFill>
                <a:sysClr val="windowText" lastClr="000000"/>
              </a:solidFill>
              <a:effectLst/>
              <a:latin typeface="+mn-lt"/>
              <a:ea typeface="+mn-ea"/>
              <a:cs typeface="+mn-cs"/>
            </a:rPr>
            <a:t>５．２９％</a:t>
          </a:r>
          <a:r>
            <a:rPr lang="ja-JP" altLang="ja-JP" sz="1000" b="0" i="0" baseline="0">
              <a:solidFill>
                <a:sysClr val="windowText" lastClr="000000"/>
              </a:solidFill>
              <a:effectLst/>
              <a:latin typeface="+mn-lt"/>
              <a:ea typeface="+mn-ea"/>
              <a:cs typeface="+mn-cs"/>
            </a:rPr>
            <a:t>となった。</a:t>
          </a:r>
          <a:endParaRPr lang="ja-JP" altLang="ja-JP" sz="10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○実質単年度収支</a:t>
          </a:r>
          <a:endParaRPr lang="ja-JP" altLang="ja-JP" sz="1000">
            <a:solidFill>
              <a:sysClr val="windowText" lastClr="000000"/>
            </a:solidFill>
            <a:effectLst/>
          </a:endParaRPr>
        </a:p>
        <a:p>
          <a:pPr rtl="0"/>
          <a:r>
            <a:rPr lang="ja-JP" altLang="en-US" sz="1000" b="0" i="0" baseline="0">
              <a:solidFill>
                <a:sysClr val="windowText" lastClr="000000"/>
              </a:solidFill>
              <a:effectLst/>
              <a:latin typeface="+mn-lt"/>
              <a:ea typeface="+mn-ea"/>
              <a:cs typeface="+mn-cs"/>
            </a:rPr>
            <a:t>基金の取崩はあったが、単年度収支の増により、</a:t>
          </a:r>
          <a:r>
            <a:rPr lang="ja-JP" altLang="ja-JP" sz="1000" b="0" i="0" baseline="0">
              <a:solidFill>
                <a:sysClr val="windowText" lastClr="000000"/>
              </a:solidFill>
              <a:effectLst/>
              <a:latin typeface="+mn-lt"/>
              <a:ea typeface="+mn-ea"/>
              <a:cs typeface="+mn-cs"/>
            </a:rPr>
            <a:t>平年並み</a:t>
          </a:r>
          <a:r>
            <a:rPr lang="ja-JP" altLang="en-US" sz="1000" b="0" i="0" baseline="0">
              <a:solidFill>
                <a:sysClr val="windowText" lastClr="000000"/>
              </a:solidFill>
              <a:effectLst/>
              <a:latin typeface="+mn-lt"/>
              <a:ea typeface="+mn-ea"/>
              <a:cs typeface="+mn-cs"/>
            </a:rPr>
            <a:t>の▲１．９２％となった</a:t>
          </a:r>
          <a:r>
            <a:rPr lang="ja-JP"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ysClr val="windowText" lastClr="000000"/>
              </a:solidFill>
              <a:effectLst/>
              <a:latin typeface="+mn-lt"/>
              <a:ea typeface="+mn-ea"/>
              <a:cs typeface="+mn-cs"/>
            </a:rPr>
            <a:t>○上水道事業会計</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黒字を維持しており、黒字額も一定の水準を維持し平成２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年度は１</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７６</a:t>
          </a:r>
          <a:r>
            <a:rPr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rtl="0" fontAlgn="base"/>
          <a:endParaRPr lang="en-US" altLang="ja-JP" sz="1100" b="0" i="0" baseline="0">
            <a:solidFill>
              <a:sysClr val="windowText" lastClr="000000"/>
            </a:solidFill>
            <a:effectLst/>
            <a:latin typeface="+mn-lt"/>
            <a:ea typeface="+mn-ea"/>
            <a:cs typeface="+mn-cs"/>
          </a:endParaRPr>
        </a:p>
        <a:p>
          <a:pPr rtl="0" fontAlgn="base"/>
          <a:r>
            <a:rPr lang="ja-JP" altLang="ja-JP" sz="1100" b="0" i="0" baseline="0">
              <a:solidFill>
                <a:sysClr val="windowText" lastClr="000000"/>
              </a:solidFill>
              <a:effectLst/>
              <a:latin typeface="+mn-lt"/>
              <a:ea typeface="+mn-ea"/>
              <a:cs typeface="+mn-cs"/>
            </a:rPr>
            <a:t>○一般会計</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平年６～８％を推移し、平成２３年度は工事請負差金による繰越明許費の不用額増により１０．８２％となったが、平成</a:t>
          </a:r>
          <a:r>
            <a:rPr lang="ja-JP" altLang="en-US" sz="1100" b="0" i="0" baseline="0">
              <a:solidFill>
                <a:sysClr val="windowText" lastClr="000000"/>
              </a:solidFill>
              <a:effectLst/>
              <a:latin typeface="+mn-lt"/>
              <a:ea typeface="+mn-ea"/>
              <a:cs typeface="+mn-cs"/>
            </a:rPr>
            <a:t>２５</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平成２４年度に引き続き、</a:t>
          </a:r>
          <a:r>
            <a:rPr lang="ja-JP" altLang="ja-JP" sz="1100" b="0" i="0" baseline="0">
              <a:solidFill>
                <a:sysClr val="windowText" lastClr="000000"/>
              </a:solidFill>
              <a:effectLst/>
              <a:latin typeface="+mn-lt"/>
              <a:ea typeface="+mn-ea"/>
              <a:cs typeface="+mn-cs"/>
            </a:rPr>
            <a:t>不用額圧縮等により</a:t>
          </a:r>
          <a:r>
            <a:rPr lang="ja-JP" altLang="en-US" sz="1100" b="0" i="0" baseline="0">
              <a:solidFill>
                <a:sysClr val="windowText" lastClr="000000"/>
              </a:solidFill>
              <a:effectLst/>
              <a:latin typeface="+mn-lt"/>
              <a:ea typeface="+mn-ea"/>
              <a:cs typeface="+mn-cs"/>
            </a:rPr>
            <a:t>５．２９％</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fontAlgn="base"/>
          <a:endParaRPr lang="en-US" altLang="ja-JP" sz="1100" b="0" i="0" baseline="0">
            <a:solidFill>
              <a:sysClr val="windowText" lastClr="000000"/>
            </a:solidFill>
            <a:effectLst/>
            <a:latin typeface="+mn-lt"/>
            <a:ea typeface="+mn-ea"/>
            <a:cs typeface="+mn-cs"/>
          </a:endParaRPr>
        </a:p>
        <a:p>
          <a:pPr rtl="0" fontAlgn="base"/>
          <a:r>
            <a:rPr lang="ja-JP" altLang="ja-JP" sz="1100" b="0" i="0" baseline="0">
              <a:solidFill>
                <a:sysClr val="windowText" lastClr="000000"/>
              </a:solidFill>
              <a:effectLst/>
              <a:latin typeface="+mn-lt"/>
              <a:ea typeface="+mn-ea"/>
              <a:cs typeface="+mn-cs"/>
            </a:rPr>
            <a:t>○国民健康保険事業会計</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基金繰り入れ金の減により、今年度は３．５１％の減となった。</a:t>
          </a:r>
          <a:r>
            <a:rPr lang="ja-JP" altLang="ja-JP" sz="1100" b="0" i="0" baseline="0">
              <a:solidFill>
                <a:sysClr val="windowText" lastClr="000000"/>
              </a:solidFill>
              <a:effectLst/>
              <a:latin typeface="+mn-lt"/>
              <a:ea typeface="+mn-ea"/>
              <a:cs typeface="+mn-cs"/>
            </a:rPr>
            <a:t>財政状況が厳しい状況であり、一般会計からの繰入により黒字を維持している。今後は料金の適正化や歳出の整理合理化を行い、より健全な事業運営を行う必要がある。</a:t>
          </a:r>
          <a:endParaRPr lang="ja-JP" altLang="ja-JP" sz="1400">
            <a:solidFill>
              <a:sysClr val="windowText" lastClr="000000"/>
            </a:solidFill>
            <a:effectLst/>
          </a:endParaRPr>
        </a:p>
        <a:p>
          <a:pPr rtl="0" fontAlgn="base"/>
          <a:endParaRPr lang="en-US" altLang="ja-JP" sz="1100" b="0" i="0" baseline="0">
            <a:solidFill>
              <a:sysClr val="windowText" lastClr="000000"/>
            </a:solidFill>
            <a:effectLst/>
            <a:latin typeface="+mn-lt"/>
            <a:ea typeface="+mn-ea"/>
            <a:cs typeface="+mn-cs"/>
          </a:endParaRPr>
        </a:p>
        <a:p>
          <a:pPr rtl="0" fontAlgn="base"/>
          <a:r>
            <a:rPr lang="ja-JP" altLang="ja-JP" sz="1100" b="0" i="0" baseline="0">
              <a:solidFill>
                <a:sysClr val="windowText" lastClr="000000"/>
              </a:solidFill>
              <a:effectLst/>
              <a:latin typeface="+mn-lt"/>
              <a:ea typeface="+mn-ea"/>
              <a:cs typeface="+mn-cs"/>
            </a:rPr>
            <a:t>○後期高齢者医療特別会計</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一般会計からの繰入で財政運営を行っていることから</a:t>
          </a:r>
          <a:r>
            <a:rPr lang="ja-JP" altLang="en-US" sz="1100" b="0" i="0" baseline="0">
              <a:solidFill>
                <a:sysClr val="windowText" lastClr="000000"/>
              </a:solidFill>
              <a:effectLst/>
              <a:latin typeface="+mn-lt"/>
              <a:ea typeface="+mn-ea"/>
              <a:cs typeface="+mn-cs"/>
            </a:rPr>
            <a:t>０．１３％に留まっている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ysClr val="windowText" lastClr="000000"/>
              </a:solidFill>
              <a:effectLst/>
              <a:latin typeface="+mn-lt"/>
              <a:ea typeface="+mn-ea"/>
              <a:cs typeface="+mn-cs"/>
            </a:rPr>
            <a:t>○元利償還金</a:t>
          </a:r>
          <a:endParaRPr lang="ja-JP" altLang="ja-JP" sz="1400">
            <a:solidFill>
              <a:sysClr val="windowText" lastClr="000000"/>
            </a:solidFill>
            <a:effectLst/>
          </a:endParaRPr>
        </a:p>
        <a:p>
          <a:pPr rtl="0" fontAlgn="base"/>
          <a:r>
            <a:rPr lang="ja-JP" altLang="en-US" sz="1100" b="0" i="0" baseline="0">
              <a:solidFill>
                <a:sysClr val="windowText" lastClr="000000"/>
              </a:solidFill>
              <a:effectLst/>
              <a:latin typeface="+mn-lt"/>
              <a:ea typeface="+mn-ea"/>
              <a:cs typeface="+mn-cs"/>
            </a:rPr>
            <a:t>臨時財政対策債の増</a:t>
          </a:r>
          <a:r>
            <a:rPr lang="ja-JP" altLang="ja-JP" sz="1100" b="0" i="0" baseline="0">
              <a:solidFill>
                <a:sysClr val="windowText" lastClr="000000"/>
              </a:solidFill>
              <a:effectLst/>
              <a:latin typeface="+mn-lt"/>
              <a:ea typeface="+mn-ea"/>
              <a:cs typeface="+mn-cs"/>
            </a:rPr>
            <a:t>により</a:t>
          </a:r>
          <a:r>
            <a:rPr lang="ja-JP" altLang="en-US" sz="1100" b="0" i="0" baseline="0">
              <a:solidFill>
                <a:sysClr val="windowText" lastClr="000000"/>
              </a:solidFill>
              <a:effectLst/>
              <a:latin typeface="+mn-lt"/>
              <a:ea typeface="+mn-ea"/>
              <a:cs typeface="+mn-cs"/>
            </a:rPr>
            <a:t>２２</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pPr rtl="0" fontAlgn="base"/>
          <a:endParaRPr lang="en-US" altLang="ja-JP" sz="1100" b="0" i="0" baseline="0">
            <a:solidFill>
              <a:sysClr val="windowText" lastClr="000000"/>
            </a:solidFill>
            <a:effectLst/>
            <a:latin typeface="+mn-lt"/>
            <a:ea typeface="+mn-ea"/>
            <a:cs typeface="+mn-cs"/>
          </a:endParaRPr>
        </a:p>
        <a:p>
          <a:pPr rtl="0" fontAlgn="base"/>
          <a:r>
            <a:rPr lang="ja-JP" altLang="ja-JP" sz="1100" b="0" i="0" baseline="0">
              <a:solidFill>
                <a:sysClr val="windowText" lastClr="000000"/>
              </a:solidFill>
              <a:effectLst/>
              <a:latin typeface="+mn-lt"/>
              <a:ea typeface="+mn-ea"/>
              <a:cs typeface="+mn-cs"/>
            </a:rPr>
            <a:t>○公営企業債の元利償還金に対する繰入金</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平成２０年度以降上水道事業会計に対する繰入金は減少し現在の水準を維持している。</a:t>
          </a:r>
          <a:endParaRPr lang="ja-JP" altLang="ja-JP" sz="1400">
            <a:solidFill>
              <a:sysClr val="windowText" lastClr="000000"/>
            </a:solidFill>
            <a:effectLst/>
          </a:endParaRPr>
        </a:p>
        <a:p>
          <a:pPr rtl="0" eaLnBrk="1" fontAlgn="auto" latinLnBrk="0" hangingPunct="1"/>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ja-JP" sz="1100" b="0" i="0" baseline="0">
              <a:solidFill>
                <a:sysClr val="windowText" lastClr="000000"/>
              </a:solidFill>
              <a:effectLst/>
              <a:latin typeface="+mn-lt"/>
              <a:ea typeface="+mn-ea"/>
              <a:cs typeface="+mn-cs"/>
            </a:rPr>
            <a:t>○組合等が起こした地方債の元利償還金に対する負担金等</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大垣衛生施設組合等の負担金であり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平成２１年度を最大値として</a:t>
          </a:r>
          <a:r>
            <a:rPr lang="ja-JP" altLang="en-US" sz="1100" b="0" i="0" baseline="0">
              <a:solidFill>
                <a:sysClr val="windowText" lastClr="000000"/>
              </a:solidFill>
              <a:effectLst/>
              <a:latin typeface="+mn-lt"/>
              <a:ea typeface="+mn-ea"/>
              <a:cs typeface="+mn-cs"/>
            </a:rPr>
            <a:t>いる。平成２５年度は平年並の金額となっている。</a:t>
          </a:r>
          <a:endParaRPr lang="ja-JP" altLang="ja-JP" sz="1400">
            <a:solidFill>
              <a:sysClr val="windowText" lastClr="000000"/>
            </a:solidFill>
            <a:effectLst/>
          </a:endParaRPr>
        </a:p>
        <a:p>
          <a:pPr rtl="0" fontAlgn="base"/>
          <a:endParaRPr lang="en-US" altLang="ja-JP" sz="1100" b="0" i="0" baseline="0">
            <a:solidFill>
              <a:sysClr val="windowText" lastClr="000000"/>
            </a:solidFill>
            <a:effectLst/>
            <a:latin typeface="+mn-lt"/>
            <a:ea typeface="+mn-ea"/>
            <a:cs typeface="+mn-cs"/>
          </a:endParaRPr>
        </a:p>
        <a:p>
          <a:pPr rtl="0" fontAlgn="base"/>
          <a:r>
            <a:rPr lang="ja-JP" altLang="ja-JP" sz="1100" b="0" i="0" baseline="0">
              <a:solidFill>
                <a:sysClr val="windowText" lastClr="000000"/>
              </a:solidFill>
              <a:effectLst/>
              <a:latin typeface="+mn-lt"/>
              <a:ea typeface="+mn-ea"/>
              <a:cs typeface="+mn-cs"/>
            </a:rPr>
            <a:t>○算入公債費</a:t>
          </a:r>
          <a:endParaRPr lang="ja-JP" altLang="ja-JP" sz="1400">
            <a:solidFill>
              <a:sysClr val="windowText" lastClr="000000"/>
            </a:solidFill>
            <a:effectLst/>
          </a:endParaRPr>
        </a:p>
        <a:p>
          <a:r>
            <a:rPr lang="ja-JP" altLang="en-US" sz="1100" b="0" i="0" baseline="0">
              <a:solidFill>
                <a:sysClr val="windowText" lastClr="000000"/>
              </a:solidFill>
              <a:effectLst/>
              <a:latin typeface="+mn-lt"/>
              <a:ea typeface="+mn-ea"/>
              <a:cs typeface="+mn-cs"/>
            </a:rPr>
            <a:t>平成２５年度は災害復旧費の増により、１６</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の増</a:t>
          </a:r>
          <a:r>
            <a:rPr lang="ja-JP" altLang="ja-JP" sz="1100" b="0" i="0" baseline="0">
              <a:solidFill>
                <a:sysClr val="windowText" lastClr="000000"/>
              </a:solidFill>
              <a:effectLst/>
              <a:latin typeface="+mn-lt"/>
              <a:ea typeface="+mn-ea"/>
              <a:cs typeface="+mn-cs"/>
            </a:rPr>
            <a:t>となった</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ysClr val="windowText" lastClr="000000"/>
              </a:solidFill>
              <a:effectLst/>
              <a:latin typeface="+mn-lt"/>
              <a:ea typeface="+mn-ea"/>
              <a:cs typeface="+mn-cs"/>
            </a:rPr>
            <a:t>○一般会計等に係る地方債の現在高</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年度最小値３，９</a:t>
          </a:r>
          <a:r>
            <a:rPr lang="ja-JP" altLang="en-US" sz="1100" b="0" i="0" baseline="0">
              <a:solidFill>
                <a:sysClr val="windowText" lastClr="000000"/>
              </a:solidFill>
              <a:effectLst/>
              <a:latin typeface="+mn-lt"/>
              <a:ea typeface="+mn-ea"/>
              <a:cs typeface="+mn-cs"/>
            </a:rPr>
            <a:t>２８</a:t>
          </a:r>
          <a:r>
            <a:rPr lang="ja-JP" altLang="ja-JP" sz="1100" b="0" i="0" baseline="0">
              <a:solidFill>
                <a:sysClr val="windowText" lastClr="000000"/>
              </a:solidFill>
              <a:effectLst/>
              <a:latin typeface="+mn-lt"/>
              <a:ea typeface="+mn-ea"/>
              <a:cs typeface="+mn-cs"/>
            </a:rPr>
            <a:t>百万円から臨時財政対策債の発行増額により年々増加している。　</a:t>
          </a:r>
          <a:endParaRPr lang="ja-JP" altLang="ja-JP" sz="1400">
            <a:solidFill>
              <a:sysClr val="windowText" lastClr="000000"/>
            </a:solidFill>
            <a:effectLst/>
          </a:endParaRPr>
        </a:p>
        <a:p>
          <a:pPr rtl="0" fontAlgn="base"/>
          <a:endParaRPr lang="en-US" altLang="ja-JP" sz="1100" b="0" i="0" baseline="0">
            <a:solidFill>
              <a:sysClr val="windowText" lastClr="000000"/>
            </a:solidFill>
            <a:effectLst/>
            <a:latin typeface="+mn-lt"/>
            <a:ea typeface="+mn-ea"/>
            <a:cs typeface="+mn-cs"/>
          </a:endParaRPr>
        </a:p>
        <a:p>
          <a:pPr rtl="0" fontAlgn="base"/>
          <a:r>
            <a:rPr lang="ja-JP" altLang="ja-JP" sz="1100" b="0" i="0" baseline="0">
              <a:solidFill>
                <a:sysClr val="windowText" lastClr="000000"/>
              </a:solidFill>
              <a:effectLst/>
              <a:latin typeface="+mn-lt"/>
              <a:ea typeface="+mn-ea"/>
              <a:cs typeface="+mn-cs"/>
            </a:rPr>
            <a:t>○組合等負担等見込額</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大垣衛生施設組合等の負担金であり</a:t>
          </a:r>
          <a:r>
            <a:rPr lang="ja-JP" altLang="en-US" sz="1100" b="0" i="0" baseline="0">
              <a:solidFill>
                <a:sysClr val="windowText" lastClr="000000"/>
              </a:solidFill>
              <a:effectLst/>
              <a:latin typeface="+mn-lt"/>
              <a:ea typeface="+mn-ea"/>
              <a:cs typeface="+mn-cs"/>
            </a:rPr>
            <a:t>平成２４</a:t>
          </a:r>
          <a:r>
            <a:rPr lang="ja-JP" altLang="ja-JP" sz="1100" b="0" i="0" baseline="0">
              <a:solidFill>
                <a:sysClr val="windowText" lastClr="000000"/>
              </a:solidFill>
              <a:effectLst/>
              <a:latin typeface="+mn-lt"/>
              <a:ea typeface="+mn-ea"/>
              <a:cs typeface="+mn-cs"/>
            </a:rPr>
            <a:t>年</a:t>
          </a:r>
          <a:r>
            <a:rPr lang="ja-JP" altLang="en-US" sz="1100" b="0" i="0" baseline="0">
              <a:solidFill>
                <a:sysClr val="windowText" lastClr="000000"/>
              </a:solidFill>
              <a:effectLst/>
              <a:latin typeface="+mn-lt"/>
              <a:ea typeface="+mn-ea"/>
              <a:cs typeface="+mn-cs"/>
            </a:rPr>
            <a:t>度</a:t>
          </a:r>
          <a:r>
            <a:rPr lang="ja-JP" altLang="ja-JP" sz="1100" b="0" i="0" baseline="0">
              <a:solidFill>
                <a:sysClr val="windowText" lastClr="000000"/>
              </a:solidFill>
              <a:effectLst/>
              <a:latin typeface="+mn-lt"/>
              <a:ea typeface="+mn-ea"/>
              <a:cs typeface="+mn-cs"/>
            </a:rPr>
            <a:t>の処理量増により微増傾向に転じ</a:t>
          </a:r>
          <a:r>
            <a:rPr lang="ja-JP" altLang="en-US" sz="1100" b="0" i="0" baseline="0">
              <a:solidFill>
                <a:sysClr val="windowText" lastClr="000000"/>
              </a:solidFill>
              <a:effectLst/>
              <a:latin typeface="+mn-lt"/>
              <a:ea typeface="+mn-ea"/>
              <a:cs typeface="+mn-cs"/>
            </a:rPr>
            <a:t>たが、平成２５年度は一部組合への負担金の減により、減少に転じた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fontAlgn="base"/>
          <a:endParaRPr lang="en-US" altLang="ja-JP" sz="1100" b="0" i="0" baseline="0">
            <a:solidFill>
              <a:sysClr val="windowText" lastClr="000000"/>
            </a:solidFill>
            <a:effectLst/>
            <a:latin typeface="+mn-lt"/>
            <a:ea typeface="+mn-ea"/>
            <a:cs typeface="+mn-cs"/>
          </a:endParaRPr>
        </a:p>
        <a:p>
          <a:pPr rtl="0" fontAlgn="base"/>
          <a:r>
            <a:rPr lang="ja-JP" altLang="ja-JP" sz="1100" b="0" i="0" baseline="0">
              <a:solidFill>
                <a:sysClr val="windowText" lastClr="000000"/>
              </a:solidFill>
              <a:effectLst/>
              <a:latin typeface="+mn-lt"/>
              <a:ea typeface="+mn-ea"/>
              <a:cs typeface="+mn-cs"/>
            </a:rPr>
            <a:t>○退職手当負担見込額</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対象者数の減少により昨年比減となっている。</a:t>
          </a:r>
          <a:endParaRPr lang="ja-JP" altLang="ja-JP" sz="1400">
            <a:solidFill>
              <a:sysClr val="windowText" lastClr="000000"/>
            </a:solidFill>
            <a:effectLst/>
          </a:endParaRPr>
        </a:p>
        <a:p>
          <a:pPr rtl="0" fontAlgn="base"/>
          <a:endParaRPr lang="en-US" altLang="ja-JP" sz="1100" b="0" i="0" baseline="0">
            <a:solidFill>
              <a:sysClr val="windowText" lastClr="000000"/>
            </a:solidFill>
            <a:effectLst/>
            <a:latin typeface="+mn-lt"/>
            <a:ea typeface="+mn-ea"/>
            <a:cs typeface="+mn-cs"/>
          </a:endParaRPr>
        </a:p>
        <a:p>
          <a:pPr rtl="0" fontAlgn="base"/>
          <a:r>
            <a:rPr lang="ja-JP" altLang="ja-JP" sz="1100" b="0" i="0" baseline="0">
              <a:solidFill>
                <a:sysClr val="windowText" lastClr="000000"/>
              </a:solidFill>
              <a:effectLst/>
              <a:latin typeface="+mn-lt"/>
              <a:ea typeface="+mn-ea"/>
              <a:cs typeface="+mn-cs"/>
            </a:rPr>
            <a:t>○充当可能基金</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財政調整基金積立金等により</a:t>
          </a:r>
          <a:r>
            <a:rPr lang="ja-JP" altLang="en-US" sz="1100" b="0" i="0" baseline="0">
              <a:solidFill>
                <a:sysClr val="windowText" lastClr="000000"/>
              </a:solidFill>
              <a:effectLst/>
              <a:latin typeface="+mn-lt"/>
              <a:ea typeface="+mn-ea"/>
              <a:cs typeface="+mn-cs"/>
            </a:rPr>
            <a:t>昨年並みとなっている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fontAlgn="base"/>
          <a:endParaRPr lang="en-US" altLang="ja-JP" sz="1100" b="0" i="0" baseline="0">
            <a:solidFill>
              <a:sysClr val="windowText" lastClr="000000"/>
            </a:solidFill>
            <a:effectLst/>
            <a:latin typeface="+mn-lt"/>
            <a:ea typeface="+mn-ea"/>
            <a:cs typeface="+mn-cs"/>
          </a:endParaRPr>
        </a:p>
        <a:p>
          <a:pPr rtl="0" fontAlgn="base"/>
          <a:r>
            <a:rPr lang="ja-JP" altLang="ja-JP" sz="1100" b="0" i="0" baseline="0">
              <a:solidFill>
                <a:sysClr val="windowText" lastClr="000000"/>
              </a:solidFill>
              <a:effectLst/>
              <a:latin typeface="+mn-lt"/>
              <a:ea typeface="+mn-ea"/>
              <a:cs typeface="+mn-cs"/>
            </a:rPr>
            <a:t>○充当可能特定財源</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町営住宅使用料であるが年々微減傾向となっている。</a:t>
          </a:r>
          <a:endParaRPr lang="ja-JP" altLang="ja-JP" sz="1400">
            <a:solidFill>
              <a:sysClr val="windowText" lastClr="000000"/>
            </a:solidFill>
            <a:effectLst/>
          </a:endParaRPr>
        </a:p>
        <a:p>
          <a:pPr rtl="0" fontAlgn="base"/>
          <a:endParaRPr lang="en-US" altLang="ja-JP" sz="1100" b="0" i="0" baseline="0">
            <a:solidFill>
              <a:sysClr val="windowText" lastClr="000000"/>
            </a:solidFill>
            <a:effectLst/>
            <a:latin typeface="+mn-lt"/>
            <a:ea typeface="+mn-ea"/>
            <a:cs typeface="+mn-cs"/>
          </a:endParaRPr>
        </a:p>
        <a:p>
          <a:pPr rtl="0" fontAlgn="base"/>
          <a:r>
            <a:rPr lang="ja-JP" altLang="ja-JP" sz="1100" b="0" i="0" baseline="0">
              <a:solidFill>
                <a:sysClr val="windowText" lastClr="000000"/>
              </a:solidFill>
              <a:effectLst/>
              <a:latin typeface="+mn-lt"/>
              <a:ea typeface="+mn-ea"/>
              <a:cs typeface="+mn-cs"/>
            </a:rPr>
            <a:t>○基準財政需要額算見込額</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臨時財政対策債の発行により年々増加している。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7156521</v>
      </c>
      <c r="BO4" s="379"/>
      <c r="BP4" s="379"/>
      <c r="BQ4" s="379"/>
      <c r="BR4" s="379"/>
      <c r="BS4" s="379"/>
      <c r="BT4" s="379"/>
      <c r="BU4" s="380"/>
      <c r="BV4" s="378">
        <v>7467579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5.3</v>
      </c>
      <c r="CU4" s="554"/>
      <c r="CV4" s="554"/>
      <c r="CW4" s="554"/>
      <c r="CX4" s="554"/>
      <c r="CY4" s="554"/>
      <c r="CZ4" s="554"/>
      <c r="DA4" s="555"/>
      <c r="DB4" s="553">
        <v>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6896461</v>
      </c>
      <c r="BO5" s="384"/>
      <c r="BP5" s="384"/>
      <c r="BQ5" s="384"/>
      <c r="BR5" s="384"/>
      <c r="BS5" s="384"/>
      <c r="BT5" s="384"/>
      <c r="BU5" s="385"/>
      <c r="BV5" s="383">
        <v>7175305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75.099999999999994</v>
      </c>
      <c r="CU5" s="354"/>
      <c r="CV5" s="354"/>
      <c r="CW5" s="354"/>
      <c r="CX5" s="354"/>
      <c r="CY5" s="354"/>
      <c r="CZ5" s="354"/>
      <c r="DA5" s="355"/>
      <c r="DB5" s="353">
        <v>74.5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260060</v>
      </c>
      <c r="BO6" s="384"/>
      <c r="BP6" s="384"/>
      <c r="BQ6" s="384"/>
      <c r="BR6" s="384"/>
      <c r="BS6" s="384"/>
      <c r="BT6" s="384"/>
      <c r="BU6" s="385"/>
      <c r="BV6" s="383">
        <v>292274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82.6</v>
      </c>
      <c r="CU6" s="528"/>
      <c r="CV6" s="528"/>
      <c r="CW6" s="528"/>
      <c r="CX6" s="528"/>
      <c r="CY6" s="528"/>
      <c r="CZ6" s="528"/>
      <c r="DA6" s="529"/>
      <c r="DB6" s="527">
        <v>81.599999999999994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6867</v>
      </c>
      <c r="BO7" s="384"/>
      <c r="BP7" s="384"/>
      <c r="BQ7" s="384"/>
      <c r="BR7" s="384"/>
      <c r="BS7" s="384"/>
      <c r="BT7" s="384"/>
      <c r="BU7" s="385"/>
      <c r="BV7" s="383">
        <v>9932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4785923</v>
      </c>
      <c r="CU7" s="384"/>
      <c r="CV7" s="384"/>
      <c r="CW7" s="384"/>
      <c r="CX7" s="384"/>
      <c r="CY7" s="384"/>
      <c r="CZ7" s="384"/>
      <c r="DA7" s="385"/>
      <c r="DB7" s="383">
        <v>4701861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253193</v>
      </c>
      <c r="BO8" s="384"/>
      <c r="BP8" s="384"/>
      <c r="BQ8" s="384"/>
      <c r="BR8" s="384"/>
      <c r="BS8" s="384"/>
      <c r="BT8" s="384"/>
      <c r="BU8" s="385"/>
      <c r="BV8" s="383">
        <v>282342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0.61</v>
      </c>
      <c r="CU8" s="491"/>
      <c r="CV8" s="491"/>
      <c r="CW8" s="491"/>
      <c r="CX8" s="491"/>
      <c r="CY8" s="491"/>
      <c r="CZ8" s="491"/>
      <c r="DA8" s="492"/>
      <c r="DB8" s="490">
        <v>0.62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23859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-29149</v>
      </c>
      <c r="BO9" s="384"/>
      <c r="BP9" s="384"/>
      <c r="BQ9" s="384"/>
      <c r="BR9" s="384"/>
      <c r="BS9" s="384"/>
      <c r="BT9" s="384"/>
      <c r="BU9" s="385"/>
      <c r="BV9" s="383">
        <v>-231937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6.3</v>
      </c>
      <c r="CU9" s="354"/>
      <c r="CV9" s="354"/>
      <c r="CW9" s="354"/>
      <c r="CX9" s="354"/>
      <c r="CY9" s="354"/>
      <c r="CZ9" s="354"/>
      <c r="DA9" s="355"/>
      <c r="DB9" s="353">
        <v>5.7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23788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7421</v>
      </c>
      <c r="BO10" s="384"/>
      <c r="BP10" s="384"/>
      <c r="BQ10" s="384"/>
      <c r="BR10" s="384"/>
      <c r="BS10" s="384"/>
      <c r="BT10" s="384"/>
      <c r="BU10" s="385"/>
      <c r="BV10" s="383">
        <v>7975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24096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70000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23882</v>
      </c>
      <c r="S13" s="483"/>
      <c r="T13" s="483"/>
      <c r="U13" s="483"/>
      <c r="V13" s="484"/>
      <c r="W13" s="470" t="s">
        <v>124</v>
      </c>
      <c r="X13" s="396"/>
      <c r="Y13" s="396"/>
      <c r="Z13" s="396"/>
      <c r="AA13" s="396"/>
      <c r="AB13" s="397"/>
      <c r="AC13" s="359">
        <v>769</v>
      </c>
      <c r="AD13" s="360"/>
      <c r="AE13" s="360"/>
      <c r="AF13" s="360"/>
      <c r="AG13" s="361"/>
      <c r="AH13" s="359">
        <v>1077</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-91728</v>
      </c>
      <c r="BO13" s="384"/>
      <c r="BP13" s="384"/>
      <c r="BQ13" s="384"/>
      <c r="BR13" s="384"/>
      <c r="BS13" s="384"/>
      <c r="BT13" s="384"/>
      <c r="BU13" s="385"/>
      <c r="BV13" s="383">
        <v>-223962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0.6</v>
      </c>
      <c r="CU13" s="354"/>
      <c r="CV13" s="354"/>
      <c r="CW13" s="354"/>
      <c r="CX13" s="354"/>
      <c r="CY13" s="354"/>
      <c r="CZ13" s="354"/>
      <c r="DA13" s="355"/>
      <c r="DB13" s="353">
        <v>0.9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24085</v>
      </c>
      <c r="S14" s="483"/>
      <c r="T14" s="483"/>
      <c r="U14" s="483"/>
      <c r="V14" s="484"/>
      <c r="W14" s="485"/>
      <c r="X14" s="399"/>
      <c r="Y14" s="399"/>
      <c r="Z14" s="399"/>
      <c r="AA14" s="399"/>
      <c r="AB14" s="400"/>
      <c r="AC14" s="475">
        <v>6.7</v>
      </c>
      <c r="AD14" s="476"/>
      <c r="AE14" s="476"/>
      <c r="AF14" s="476"/>
      <c r="AG14" s="477"/>
      <c r="AH14" s="475">
        <v>8.6999999999999993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23868</v>
      </c>
      <c r="S15" s="483"/>
      <c r="T15" s="483"/>
      <c r="U15" s="483"/>
      <c r="V15" s="484"/>
      <c r="W15" s="470" t="s">
        <v>131</v>
      </c>
      <c r="X15" s="396"/>
      <c r="Y15" s="396"/>
      <c r="Z15" s="396"/>
      <c r="AA15" s="396"/>
      <c r="AB15" s="397"/>
      <c r="AC15" s="359">
        <v>3985</v>
      </c>
      <c r="AD15" s="360"/>
      <c r="AE15" s="360"/>
      <c r="AF15" s="360"/>
      <c r="AG15" s="361"/>
      <c r="AH15" s="359">
        <v>4431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2283345</v>
      </c>
      <c r="BO15" s="379"/>
      <c r="BP15" s="379"/>
      <c r="BQ15" s="379"/>
      <c r="BR15" s="379"/>
      <c r="BS15" s="379"/>
      <c r="BT15" s="379"/>
      <c r="BU15" s="380"/>
      <c r="BV15" s="378">
        <v>2216023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34.700000000000003</v>
      </c>
      <c r="AD16" s="476"/>
      <c r="AE16" s="476"/>
      <c r="AF16" s="476"/>
      <c r="AG16" s="477"/>
      <c r="AH16" s="475">
        <v>35.799999999999997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3711146</v>
      </c>
      <c r="BO16" s="384"/>
      <c r="BP16" s="384"/>
      <c r="BQ16" s="384"/>
      <c r="BR16" s="384"/>
      <c r="BS16" s="384"/>
      <c r="BT16" s="384"/>
      <c r="BU16" s="385"/>
      <c r="BV16" s="383">
        <v>3674113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6728</v>
      </c>
      <c r="AD17" s="360"/>
      <c r="AE17" s="360"/>
      <c r="AF17" s="360"/>
      <c r="AG17" s="361"/>
      <c r="AH17" s="359">
        <v>6812</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2924134</v>
      </c>
      <c r="BO17" s="384"/>
      <c r="BP17" s="384"/>
      <c r="BQ17" s="384"/>
      <c r="BR17" s="384"/>
      <c r="BS17" s="384"/>
      <c r="BT17" s="384"/>
      <c r="BU17" s="385"/>
      <c r="BV17" s="383">
        <v>2824963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34.18</v>
      </c>
      <c r="M18" s="446"/>
      <c r="N18" s="446"/>
      <c r="O18" s="446"/>
      <c r="P18" s="446"/>
      <c r="Q18" s="446"/>
      <c r="R18" s="447"/>
      <c r="S18" s="447"/>
      <c r="T18" s="447"/>
      <c r="U18" s="447"/>
      <c r="V18" s="448"/>
      <c r="W18" s="462"/>
      <c r="X18" s="463"/>
      <c r="Y18" s="463"/>
      <c r="Z18" s="463"/>
      <c r="AA18" s="463"/>
      <c r="AB18" s="471"/>
      <c r="AC18" s="347">
        <v>58.6</v>
      </c>
      <c r="AD18" s="348"/>
      <c r="AE18" s="348"/>
      <c r="AF18" s="348"/>
      <c r="AG18" s="449"/>
      <c r="AH18" s="347">
        <v>55</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3628042</v>
      </c>
      <c r="BO18" s="384"/>
      <c r="BP18" s="384"/>
      <c r="BQ18" s="384"/>
      <c r="BR18" s="384"/>
      <c r="BS18" s="384"/>
      <c r="BT18" s="384"/>
      <c r="BU18" s="385"/>
      <c r="BV18" s="383">
        <v>3570399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698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5299431</v>
      </c>
      <c r="BO19" s="384"/>
      <c r="BP19" s="384"/>
      <c r="BQ19" s="384"/>
      <c r="BR19" s="384"/>
      <c r="BS19" s="384"/>
      <c r="BT19" s="384"/>
      <c r="BU19" s="385"/>
      <c r="BV19" s="383">
        <v>5473032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7231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4952677</v>
      </c>
      <c r="BO23" s="384"/>
      <c r="BP23" s="384"/>
      <c r="BQ23" s="384"/>
      <c r="BR23" s="384"/>
      <c r="BS23" s="384"/>
      <c r="BT23" s="384"/>
      <c r="BU23" s="385"/>
      <c r="BV23" s="383">
        <v>4714917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7200</v>
      </c>
      <c r="R24" s="360"/>
      <c r="S24" s="360"/>
      <c r="T24" s="360"/>
      <c r="U24" s="360"/>
      <c r="V24" s="361"/>
      <c r="W24" s="425"/>
      <c r="X24" s="416"/>
      <c r="Y24" s="417"/>
      <c r="Z24" s="356" t="s">
        <v>155</v>
      </c>
      <c r="AA24" s="357"/>
      <c r="AB24" s="357"/>
      <c r="AC24" s="357"/>
      <c r="AD24" s="357"/>
      <c r="AE24" s="357"/>
      <c r="AF24" s="357"/>
      <c r="AG24" s="358"/>
      <c r="AH24" s="359">
        <v>149</v>
      </c>
      <c r="AI24" s="360"/>
      <c r="AJ24" s="360"/>
      <c r="AK24" s="360"/>
      <c r="AL24" s="361"/>
      <c r="AM24" s="359">
        <v>424352</v>
      </c>
      <c r="AN24" s="360"/>
      <c r="AO24" s="360"/>
      <c r="AP24" s="360"/>
      <c r="AQ24" s="360"/>
      <c r="AR24" s="361"/>
      <c r="AS24" s="359">
        <v>2848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4565290</v>
      </c>
      <c r="BO24" s="384"/>
      <c r="BP24" s="384"/>
      <c r="BQ24" s="384"/>
      <c r="BR24" s="384"/>
      <c r="BS24" s="384"/>
      <c r="BT24" s="384"/>
      <c r="BU24" s="385"/>
      <c r="BV24" s="383">
        <v>4388189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5800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297992</v>
      </c>
      <c r="BO25" s="379"/>
      <c r="BP25" s="379"/>
      <c r="BQ25" s="379"/>
      <c r="BR25" s="379"/>
      <c r="BS25" s="379"/>
      <c r="BT25" s="379"/>
      <c r="BU25" s="380"/>
      <c r="BV25" s="378">
        <v>496245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5400</v>
      </c>
      <c r="R26" s="360"/>
      <c r="S26" s="360"/>
      <c r="T26" s="360"/>
      <c r="U26" s="360"/>
      <c r="V26" s="361"/>
      <c r="W26" s="425"/>
      <c r="X26" s="416"/>
      <c r="Y26" s="417"/>
      <c r="Z26" s="356" t="s">
        <v>161</v>
      </c>
      <c r="AA26" s="436"/>
      <c r="AB26" s="436"/>
      <c r="AC26" s="436"/>
      <c r="AD26" s="436"/>
      <c r="AE26" s="436"/>
      <c r="AF26" s="436"/>
      <c r="AG26" s="437"/>
      <c r="AH26" s="359">
        <v>18</v>
      </c>
      <c r="AI26" s="360"/>
      <c r="AJ26" s="360"/>
      <c r="AK26" s="360"/>
      <c r="AL26" s="361"/>
      <c r="AM26" s="359">
        <v>41562</v>
      </c>
      <c r="AN26" s="360"/>
      <c r="AO26" s="360"/>
      <c r="AP26" s="360"/>
      <c r="AQ26" s="360"/>
      <c r="AR26" s="361"/>
      <c r="AS26" s="359">
        <v>2309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3100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200000</v>
      </c>
      <c r="BO27" s="387"/>
      <c r="BP27" s="387"/>
      <c r="BQ27" s="387"/>
      <c r="BR27" s="387"/>
      <c r="BS27" s="387"/>
      <c r="BT27" s="387"/>
      <c r="BU27" s="388"/>
      <c r="BV27" s="386">
        <v>200000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2720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3160331</v>
      </c>
      <c r="BO28" s="379"/>
      <c r="BP28" s="379"/>
      <c r="BQ28" s="379"/>
      <c r="BR28" s="379"/>
      <c r="BS28" s="379"/>
      <c r="BT28" s="379"/>
      <c r="BU28" s="380"/>
      <c r="BV28" s="378">
        <v>3072910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8</v>
      </c>
      <c r="M29" s="360"/>
      <c r="N29" s="360"/>
      <c r="O29" s="360"/>
      <c r="P29" s="361"/>
      <c r="Q29" s="359">
        <v>2560</v>
      </c>
      <c r="R29" s="360"/>
      <c r="S29" s="360"/>
      <c r="T29" s="360"/>
      <c r="U29" s="360"/>
      <c r="V29" s="361"/>
      <c r="W29" s="425"/>
      <c r="X29" s="416"/>
      <c r="Y29" s="417"/>
      <c r="Z29" s="356" t="s">
        <v>171</v>
      </c>
      <c r="AA29" s="357"/>
      <c r="AB29" s="357"/>
      <c r="AC29" s="357"/>
      <c r="AD29" s="357"/>
      <c r="AE29" s="357"/>
      <c r="AF29" s="357"/>
      <c r="AG29" s="358"/>
      <c r="AH29" s="359">
        <v>149</v>
      </c>
      <c r="AI29" s="360"/>
      <c r="AJ29" s="360"/>
      <c r="AK29" s="360"/>
      <c r="AL29" s="361"/>
      <c r="AM29" s="359">
        <v>424352</v>
      </c>
      <c r="AN29" s="360"/>
      <c r="AO29" s="360"/>
      <c r="AP29" s="360"/>
      <c r="AQ29" s="360"/>
      <c r="AR29" s="361"/>
      <c r="AS29" s="359">
        <v>2848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176036</v>
      </c>
      <c r="BO29" s="384"/>
      <c r="BP29" s="384"/>
      <c r="BQ29" s="384"/>
      <c r="BR29" s="384"/>
      <c r="BS29" s="384"/>
      <c r="BT29" s="384"/>
      <c r="BU29" s="385"/>
      <c r="BV29" s="383">
        <v>175868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92.4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453679</v>
      </c>
      <c r="BO30" s="387"/>
      <c r="BP30" s="387"/>
      <c r="BQ30" s="387"/>
      <c r="BR30" s="387"/>
      <c r="BS30" s="387"/>
      <c r="BT30" s="387"/>
      <c r="BU30" s="388"/>
      <c r="BV30" s="386">
        <v>573082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上水道事業会計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西濃環境整備組合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大野町土地開発公社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大垣衛生施設組合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揖斐広域連合（一般会計）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揖斐広域連合（介護保険事業会計）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揖斐広域連合（介護サービス事業会計）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10</v>
      </c>
      <c r="BX39" s="343"/>
      <c r="BY39" s="342" t="str">
        <f>IF('各会計、関係団体の財政状況及び健全化判断比率'!B73="","",'各会計、関係団体の財政状況及び健全化判断比率'!B73)</f>
        <v>揖斐郡消防組合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11</v>
      </c>
      <c r="BX40" s="343"/>
      <c r="BY40" s="342" t="str">
        <f>IF('各会計、関係団体の財政状況及び健全化判断比率'!B74="","",'各会計、関係団体の財政状況及び健全化判断比率'!B74)</f>
        <v>揖斐川水防事務組合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12</v>
      </c>
      <c r="BX41" s="343"/>
      <c r="BY41" s="342" t="str">
        <f>IF('各会計、関係団体の財政状況及び健全化判断比率'!B75="","",'各会計、関係団体の財政状況及び健全化判断比率'!B75)</f>
        <v>岐阜県市町村会館組合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13</v>
      </c>
      <c r="BX42" s="343"/>
      <c r="BY42" s="342" t="str">
        <f>IF('各会計、関係団体の財政状況及び健全化判断比率'!B76="","",'各会計、関係団体の財政状況及び健全化判断比率'!B76)</f>
        <v>岐阜県市町村職員退職手当組合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14</v>
      </c>
      <c r="BX43" s="343"/>
      <c r="BY43" s="342" t="str">
        <f>IF('各会計、関係団体の財政状況及び健全化判断比率'!B77="","",'各会計、関係団体の財政状況及び健全化判断比率'!B77)</f>
        <v>岐阜県後期高齢者医療広域連合（一般会計）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79" t="s">
        <v>24</v>
      </c>
      <c r="C41" s="1180"/>
      <c r="D41" s="81"/>
      <c r="E41" s="1181" t="s">
        <v>25</v>
      </c>
      <c r="F41" s="1181"/>
      <c r="G41" s="1181"/>
      <c r="H41" s="1182"/>
      <c r="I41" s="82">
        <v>3928</v>
      </c>
      <c r="J41" s="83">
        <v>4170</v>
      </c>
      <c r="K41" s="83">
        <v>4404</v>
      </c>
      <c r="L41" s="83">
        <v>4715</v>
      </c>
      <c r="M41" s="84">
        <v>4953</v>
      </c>
    </row>
    <row r="42" spans="2:13" ht="27.75" customHeight="1">
      <c r="B42" s="1169"/>
      <c r="C42" s="1170"/>
      <c r="D42" s="85"/>
      <c r="E42" s="1173" t="s">
        <v>26</v>
      </c>
      <c r="F42" s="1173"/>
      <c r="G42" s="1173"/>
      <c r="H42" s="1174"/>
      <c r="I42" s="86" t="s">
        <v>471</v>
      </c>
      <c r="J42" s="87" t="s">
        <v>471</v>
      </c>
      <c r="K42" s="87" t="s">
        <v>471</v>
      </c>
      <c r="L42" s="87" t="s">
        <v>471</v>
      </c>
      <c r="M42" s="88" t="s">
        <v>471</v>
      </c>
    </row>
    <row r="43" spans="2:13" ht="27.75" customHeight="1">
      <c r="B43" s="1169"/>
      <c r="C43" s="1170"/>
      <c r="D43" s="85"/>
      <c r="E43" s="1173" t="s">
        <v>27</v>
      </c>
      <c r="F43" s="1173"/>
      <c r="G43" s="1173"/>
      <c r="H43" s="1174"/>
      <c r="I43" s="86" t="s">
        <v>471</v>
      </c>
      <c r="J43" s="87" t="s">
        <v>471</v>
      </c>
      <c r="K43" s="87" t="s">
        <v>471</v>
      </c>
      <c r="L43" s="87" t="s">
        <v>471</v>
      </c>
      <c r="M43" s="88" t="s">
        <v>471</v>
      </c>
    </row>
    <row r="44" spans="2:13" ht="27.75" customHeight="1">
      <c r="B44" s="1169"/>
      <c r="C44" s="1170"/>
      <c r="D44" s="85"/>
      <c r="E44" s="1173" t="s">
        <v>28</v>
      </c>
      <c r="F44" s="1173"/>
      <c r="G44" s="1173"/>
      <c r="H44" s="1174"/>
      <c r="I44" s="86">
        <v>671</v>
      </c>
      <c r="J44" s="87">
        <v>592</v>
      </c>
      <c r="K44" s="87">
        <v>525</v>
      </c>
      <c r="L44" s="87">
        <v>542</v>
      </c>
      <c r="M44" s="88">
        <v>481</v>
      </c>
    </row>
    <row r="45" spans="2:13" ht="27.75" customHeight="1">
      <c r="B45" s="1169"/>
      <c r="C45" s="1170"/>
      <c r="D45" s="85"/>
      <c r="E45" s="1173" t="s">
        <v>29</v>
      </c>
      <c r="F45" s="1173"/>
      <c r="G45" s="1173"/>
      <c r="H45" s="1174"/>
      <c r="I45" s="86">
        <v>863</v>
      </c>
      <c r="J45" s="87">
        <v>891</v>
      </c>
      <c r="K45" s="87">
        <v>780</v>
      </c>
      <c r="L45" s="87">
        <v>777</v>
      </c>
      <c r="M45" s="88">
        <v>751</v>
      </c>
    </row>
    <row r="46" spans="2:13" ht="27.75" customHeight="1">
      <c r="B46" s="1169"/>
      <c r="C46" s="1170"/>
      <c r="D46" s="85"/>
      <c r="E46" s="1173" t="s">
        <v>30</v>
      </c>
      <c r="F46" s="1173"/>
      <c r="G46" s="1173"/>
      <c r="H46" s="1174"/>
      <c r="I46" s="86" t="s">
        <v>471</v>
      </c>
      <c r="J46" s="87" t="s">
        <v>471</v>
      </c>
      <c r="K46" s="87" t="s">
        <v>471</v>
      </c>
      <c r="L46" s="87" t="s">
        <v>471</v>
      </c>
      <c r="M46" s="88" t="s">
        <v>471</v>
      </c>
    </row>
    <row r="47" spans="2:13" ht="27.75" customHeight="1">
      <c r="B47" s="1169"/>
      <c r="C47" s="1170"/>
      <c r="D47" s="85"/>
      <c r="E47" s="1173" t="s">
        <v>31</v>
      </c>
      <c r="F47" s="1173"/>
      <c r="G47" s="1173"/>
      <c r="H47" s="1174"/>
      <c r="I47" s="86" t="s">
        <v>471</v>
      </c>
      <c r="J47" s="87" t="s">
        <v>471</v>
      </c>
      <c r="K47" s="87" t="s">
        <v>471</v>
      </c>
      <c r="L47" s="87" t="s">
        <v>471</v>
      </c>
      <c r="M47" s="88" t="s">
        <v>471</v>
      </c>
    </row>
    <row r="48" spans="2:13" ht="27.75" customHeight="1">
      <c r="B48" s="1171"/>
      <c r="C48" s="1172"/>
      <c r="D48" s="85"/>
      <c r="E48" s="1173" t="s">
        <v>32</v>
      </c>
      <c r="F48" s="1173"/>
      <c r="G48" s="1173"/>
      <c r="H48" s="1174"/>
      <c r="I48" s="86" t="s">
        <v>471</v>
      </c>
      <c r="J48" s="87" t="s">
        <v>471</v>
      </c>
      <c r="K48" s="87" t="s">
        <v>471</v>
      </c>
      <c r="L48" s="87" t="s">
        <v>471</v>
      </c>
      <c r="M48" s="88" t="s">
        <v>471</v>
      </c>
    </row>
    <row r="49" spans="2:13" ht="27.75" customHeight="1">
      <c r="B49" s="1167" t="s">
        <v>33</v>
      </c>
      <c r="C49" s="1168"/>
      <c r="D49" s="89"/>
      <c r="E49" s="1173" t="s">
        <v>34</v>
      </c>
      <c r="F49" s="1173"/>
      <c r="G49" s="1173"/>
      <c r="H49" s="1174"/>
      <c r="I49" s="86">
        <v>3221</v>
      </c>
      <c r="J49" s="87">
        <v>3597</v>
      </c>
      <c r="K49" s="87">
        <v>3740</v>
      </c>
      <c r="L49" s="87">
        <v>4073</v>
      </c>
      <c r="M49" s="88">
        <v>4075</v>
      </c>
    </row>
    <row r="50" spans="2:13" ht="27.75" customHeight="1">
      <c r="B50" s="1169"/>
      <c r="C50" s="1170"/>
      <c r="D50" s="85"/>
      <c r="E50" s="1173" t="s">
        <v>35</v>
      </c>
      <c r="F50" s="1173"/>
      <c r="G50" s="1173"/>
      <c r="H50" s="1174"/>
      <c r="I50" s="86">
        <v>245</v>
      </c>
      <c r="J50" s="87">
        <v>236</v>
      </c>
      <c r="K50" s="87">
        <v>221</v>
      </c>
      <c r="L50" s="87">
        <v>201</v>
      </c>
      <c r="M50" s="88">
        <v>176</v>
      </c>
    </row>
    <row r="51" spans="2:13" ht="27.75" customHeight="1">
      <c r="B51" s="1171"/>
      <c r="C51" s="1172"/>
      <c r="D51" s="85"/>
      <c r="E51" s="1173" t="s">
        <v>36</v>
      </c>
      <c r="F51" s="1173"/>
      <c r="G51" s="1173"/>
      <c r="H51" s="1174"/>
      <c r="I51" s="86">
        <v>3859</v>
      </c>
      <c r="J51" s="87">
        <v>4076</v>
      </c>
      <c r="K51" s="87">
        <v>4402</v>
      </c>
      <c r="L51" s="87">
        <v>4538</v>
      </c>
      <c r="M51" s="88">
        <v>4565</v>
      </c>
    </row>
    <row r="52" spans="2:13" ht="27.75" customHeight="1" thickBot="1">
      <c r="B52" s="1175" t="s">
        <v>37</v>
      </c>
      <c r="C52" s="1176"/>
      <c r="D52" s="90"/>
      <c r="E52" s="1177" t="s">
        <v>38</v>
      </c>
      <c r="F52" s="1177"/>
      <c r="G52" s="1177"/>
      <c r="H52" s="1178"/>
      <c r="I52" s="91">
        <v>-1862</v>
      </c>
      <c r="J52" s="92">
        <v>-2257</v>
      </c>
      <c r="K52" s="92">
        <v>-2654</v>
      </c>
      <c r="L52" s="92">
        <v>-2779</v>
      </c>
      <c r="M52" s="93">
        <v>-2630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63503</v>
      </c>
      <c r="E3" s="116"/>
      <c r="F3" s="117">
        <v>55958</v>
      </c>
      <c r="G3" s="118"/>
      <c r="H3" s="119"/>
    </row>
    <row r="4" spans="1:8">
      <c r="A4" s="120"/>
      <c r="B4" s="121"/>
      <c r="C4" s="122"/>
      <c r="D4" s="123">
        <v>26992</v>
      </c>
      <c r="E4" s="124"/>
      <c r="F4" s="125">
        <v>35126</v>
      </c>
      <c r="G4" s="126"/>
      <c r="H4" s="127"/>
    </row>
    <row r="5" spans="1:8">
      <c r="A5" s="108" t="s">
        <v>505</v>
      </c>
      <c r="B5" s="113"/>
      <c r="C5" s="114"/>
      <c r="D5" s="115">
        <v>47812</v>
      </c>
      <c r="E5" s="116"/>
      <c r="F5" s="117">
        <v>59338</v>
      </c>
      <c r="G5" s="118"/>
      <c r="H5" s="119"/>
    </row>
    <row r="6" spans="1:8">
      <c r="A6" s="120"/>
      <c r="B6" s="121"/>
      <c r="C6" s="122"/>
      <c r="D6" s="123">
        <v>28257</v>
      </c>
      <c r="E6" s="124"/>
      <c r="F6" s="125">
        <v>34073</v>
      </c>
      <c r="G6" s="126"/>
      <c r="H6" s="127"/>
    </row>
    <row r="7" spans="1:8">
      <c r="A7" s="108" t="s">
        <v>506</v>
      </c>
      <c r="B7" s="113"/>
      <c r="C7" s="114"/>
      <c r="D7" s="115">
        <v>72701</v>
      </c>
      <c r="E7" s="116"/>
      <c r="F7" s="117">
        <v>42839</v>
      </c>
      <c r="G7" s="118"/>
      <c r="H7" s="119"/>
    </row>
    <row r="8" spans="1:8">
      <c r="A8" s="120"/>
      <c r="B8" s="121"/>
      <c r="C8" s="122"/>
      <c r="D8" s="123">
        <v>27249</v>
      </c>
      <c r="E8" s="124"/>
      <c r="F8" s="125">
        <v>22027</v>
      </c>
      <c r="G8" s="126"/>
      <c r="H8" s="127"/>
    </row>
    <row r="9" spans="1:8">
      <c r="A9" s="108" t="s">
        <v>507</v>
      </c>
      <c r="B9" s="113"/>
      <c r="C9" s="114"/>
      <c r="D9" s="115">
        <v>60968</v>
      </c>
      <c r="E9" s="116"/>
      <c r="F9" s="117">
        <v>46819</v>
      </c>
      <c r="G9" s="118"/>
      <c r="H9" s="119"/>
    </row>
    <row r="10" spans="1:8">
      <c r="A10" s="120"/>
      <c r="B10" s="121"/>
      <c r="C10" s="122"/>
      <c r="D10" s="123">
        <v>24848</v>
      </c>
      <c r="E10" s="124"/>
      <c r="F10" s="125">
        <v>24121</v>
      </c>
      <c r="G10" s="126"/>
      <c r="H10" s="127"/>
    </row>
    <row r="11" spans="1:8">
      <c r="A11" s="108" t="s">
        <v>508</v>
      </c>
      <c r="B11" s="113"/>
      <c r="C11" s="114"/>
      <c r="D11" s="115">
        <v>58549</v>
      </c>
      <c r="E11" s="116"/>
      <c r="F11" s="117">
        <v>53270</v>
      </c>
      <c r="G11" s="118"/>
      <c r="H11" s="119"/>
    </row>
    <row r="12" spans="1:8">
      <c r="A12" s="120"/>
      <c r="B12" s="121"/>
      <c r="C12" s="128"/>
      <c r="D12" s="123">
        <v>33350</v>
      </c>
      <c r="E12" s="124"/>
      <c r="F12" s="125">
        <v>24316</v>
      </c>
      <c r="G12" s="126"/>
      <c r="H12" s="127"/>
    </row>
    <row r="13" spans="1:8">
      <c r="A13" s="108"/>
      <c r="B13" s="113"/>
      <c r="C13" s="129"/>
      <c r="D13" s="130">
        <v>60707</v>
      </c>
      <c r="E13" s="131"/>
      <c r="F13" s="132">
        <v>51645</v>
      </c>
      <c r="G13" s="133"/>
      <c r="H13" s="119"/>
    </row>
    <row r="14" spans="1:8">
      <c r="A14" s="120"/>
      <c r="B14" s="121"/>
      <c r="C14" s="122"/>
      <c r="D14" s="123">
        <v>28139</v>
      </c>
      <c r="E14" s="124"/>
      <c r="F14" s="125">
        <v>27933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7.1</v>
      </c>
      <c r="C19" s="134">
        <f>ROUND(VALUE(SUBSTITUTE(実質収支比率等に係る経年分析!G$48,"▲","-")),2)</f>
        <v>8.36</v>
      </c>
      <c r="D19" s="134">
        <f>ROUND(VALUE(SUBSTITUTE(実質収支比率等に係る経年分析!H$48,"▲","-")),2)</f>
        <v>10.82</v>
      </c>
      <c r="E19" s="134">
        <f>ROUND(VALUE(SUBSTITUTE(実質収支比率等に係る経年分析!I$48,"▲","-")),2)</f>
        <v>6</v>
      </c>
      <c r="F19" s="134">
        <f>ROUND(VALUE(SUBSTITUTE(実質収支比率等に係る経年分析!J$48,"▲","-")),2)</f>
        <v>5.29</v>
      </c>
    </row>
    <row r="20" spans="1:11">
      <c r="A20" s="134" t="s">
        <v>43</v>
      </c>
      <c r="B20" s="134">
        <f>ROUND(VALUE(SUBSTITUTE(実質収支比率等に係る経年分析!F$47,"▲","-")),2)</f>
        <v>44.55</v>
      </c>
      <c r="C20" s="134">
        <f>ROUND(VALUE(SUBSTITUTE(実質収支比率等に係る経年分析!G$47,"▲","-")),2)</f>
        <v>53.99</v>
      </c>
      <c r="D20" s="134">
        <f>ROUND(VALUE(SUBSTITUTE(実質収支比率等に係る経年分析!H$47,"▲","-")),2)</f>
        <v>58.19</v>
      </c>
      <c r="E20" s="134">
        <f>ROUND(VALUE(SUBSTITUTE(実質収支比率等に係る経年分析!I$47,"▲","-")),2)</f>
        <v>65.36</v>
      </c>
      <c r="F20" s="134">
        <f>ROUND(VALUE(SUBSTITUTE(実質収支比率等に係る経年分析!J$47,"▲","-")),2)</f>
        <v>66.03</v>
      </c>
    </row>
    <row r="21" spans="1:11">
      <c r="A21" s="134" t="s">
        <v>44</v>
      </c>
      <c r="B21" s="134">
        <f>IF(ISNUMBER(VALUE(SUBSTITUTE(実質収支比率等に係る経年分析!F$49,"▲","-"))),ROUND(VALUE(SUBSTITUTE(実質収支比率等に係る経年分析!F$49,"▲","-")),2),NA())</f>
        <v>0.01</v>
      </c>
      <c r="C21" s="134">
        <f>IF(ISNUMBER(VALUE(SUBSTITUTE(実質収支比率等に係る経年分析!G$49,"▲","-"))),ROUND(VALUE(SUBSTITUTE(実質収支比率等に係る経年分析!G$49,"▲","-")),2),NA())</f>
        <v>8.94</v>
      </c>
      <c r="D21" s="134">
        <f>IF(ISNUMBER(VALUE(SUBSTITUTE(実質収支比率等に係る経年分析!H$49,"▲","-"))),ROUND(VALUE(SUBSTITUTE(実質収支比率等に係る経年分析!H$49,"▲","-")),2),NA())</f>
        <v>2.66</v>
      </c>
      <c r="E21" s="134">
        <f>IF(ISNUMBER(VALUE(SUBSTITUTE(実質収支比率等に係る経年分析!I$49,"▲","-"))),ROUND(VALUE(SUBSTITUTE(実質収支比率等に係る経年分析!I$49,"▲","-")),2),NA())</f>
        <v>-4.76</v>
      </c>
      <c r="F21" s="134">
        <f>IF(ISNUMBER(VALUE(SUBSTITUTE(実質収支比率等に係る経年分析!J$49,"▲","-"))),ROUND(VALUE(SUBSTITUTE(実質収支比率等に係る経年分析!J$49,"▲","-")),2),NA())</f>
        <v>-1.92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5.29</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17.260000000000002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16.760000000000002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378</v>
      </c>
      <c r="E42" s="136"/>
      <c r="F42" s="136"/>
      <c r="G42" s="136">
        <f>'実質公債費比率（分子）の構造'!L$52</f>
        <v>389</v>
      </c>
      <c r="H42" s="136"/>
      <c r="I42" s="136"/>
      <c r="J42" s="136">
        <f>'実質公債費比率（分子）の構造'!M$52</f>
        <v>400</v>
      </c>
      <c r="K42" s="136"/>
      <c r="L42" s="136"/>
      <c r="M42" s="136">
        <f>'実質公債費比率（分子）の構造'!N$52</f>
        <v>406</v>
      </c>
      <c r="N42" s="136"/>
      <c r="O42" s="136"/>
      <c r="P42" s="136">
        <f>'実質公債費比率（分子）の構造'!O$52</f>
        <v>422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115</v>
      </c>
      <c r="C45" s="136"/>
      <c r="D45" s="136"/>
      <c r="E45" s="136">
        <f>'実質公債費比率（分子）の構造'!L$49</f>
        <v>103</v>
      </c>
      <c r="F45" s="136"/>
      <c r="G45" s="136"/>
      <c r="H45" s="136">
        <f>'実質公債費比率（分子）の構造'!M$49</f>
        <v>101</v>
      </c>
      <c r="I45" s="136"/>
      <c r="J45" s="136"/>
      <c r="K45" s="136">
        <f>'実質公債費比率（分子）の構造'!N$49</f>
        <v>98</v>
      </c>
      <c r="L45" s="136"/>
      <c r="M45" s="136"/>
      <c r="N45" s="136">
        <f>'実質公債費比率（分子）の構造'!O$49</f>
        <v>100</v>
      </c>
      <c r="O45" s="136"/>
      <c r="P45" s="136"/>
    </row>
    <row r="46" spans="1:16">
      <c r="A46" s="136" t="s">
        <v>55</v>
      </c>
      <c r="B46" s="136">
        <f>'実質公債費比率（分子）の構造'!K$48</f>
        <v>2</v>
      </c>
      <c r="C46" s="136"/>
      <c r="D46" s="136"/>
      <c r="E46" s="136">
        <f>'実質公債費比率（分子）の構造'!L$48</f>
        <v>0</v>
      </c>
      <c r="F46" s="136"/>
      <c r="G46" s="136"/>
      <c r="H46" s="136">
        <f>'実質公債費比率（分子）の構造'!M$48</f>
        <v>1</v>
      </c>
      <c r="I46" s="136"/>
      <c r="J46" s="136"/>
      <c r="K46" s="136">
        <f>'実質公債費比率（分子）の構造'!N$48</f>
        <v>0</v>
      </c>
      <c r="L46" s="136"/>
      <c r="M46" s="136"/>
      <c r="N46" s="136">
        <f>'実質公債費比率（分子）の構造'!O$48</f>
        <v>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485</v>
      </c>
      <c r="C49" s="136"/>
      <c r="D49" s="136"/>
      <c r="E49" s="136">
        <f>'実質公債費比率（分子）の構造'!L$45</f>
        <v>339</v>
      </c>
      <c r="F49" s="136"/>
      <c r="G49" s="136"/>
      <c r="H49" s="136">
        <f>'実質公債費比率（分子）の構造'!M$45</f>
        <v>351</v>
      </c>
      <c r="I49" s="136"/>
      <c r="J49" s="136"/>
      <c r="K49" s="136">
        <f>'実質公債費比率（分子）の構造'!N$45</f>
        <v>324</v>
      </c>
      <c r="L49" s="136"/>
      <c r="M49" s="136"/>
      <c r="N49" s="136">
        <f>'実質公債費比率（分子）の構造'!O$45</f>
        <v>346</v>
      </c>
      <c r="O49" s="136"/>
      <c r="P49" s="136"/>
    </row>
    <row r="50" spans="1:16">
      <c r="A50" s="136" t="s">
        <v>59</v>
      </c>
      <c r="B50" s="136" t="e">
        <f>NA()</f>
        <v>#N/A</v>
      </c>
      <c r="C50" s="136">
        <f>IF(ISNUMBER('実質公債費比率（分子）の構造'!K$53),'実質公債費比率（分子）の構造'!K$53,NA())</f>
        <v>224</v>
      </c>
      <c r="D50" s="136" t="e">
        <f>NA()</f>
        <v>#N/A</v>
      </c>
      <c r="E50" s="136" t="e">
        <f>NA()</f>
        <v>#N/A</v>
      </c>
      <c r="F50" s="136">
        <f>IF(ISNUMBER('実質公債費比率（分子）の構造'!L$53),'実質公債費比率（分子）の構造'!L$53,NA())</f>
        <v>53</v>
      </c>
      <c r="G50" s="136" t="e">
        <f>NA()</f>
        <v>#N/A</v>
      </c>
      <c r="H50" s="136" t="e">
        <f>NA()</f>
        <v>#N/A</v>
      </c>
      <c r="I50" s="136">
        <f>IF(ISNUMBER('実質公債費比率（分子）の構造'!M$53),'実質公債費比率（分子）の構造'!M$53,NA())</f>
        <v>53</v>
      </c>
      <c r="J50" s="136" t="e">
        <f>NA()</f>
        <v>#N/A</v>
      </c>
      <c r="K50" s="136" t="e">
        <f>NA()</f>
        <v>#N/A</v>
      </c>
      <c r="L50" s="136">
        <f>IF(ISNUMBER('実質公債費比率（分子）の構造'!N$53),'実質公債費比率（分子）の構造'!N$53,NA())</f>
        <v>16</v>
      </c>
      <c r="M50" s="136" t="e">
        <f>NA()</f>
        <v>#N/A</v>
      </c>
      <c r="N50" s="136" t="e">
        <f>NA()</f>
        <v>#N/A</v>
      </c>
      <c r="O50" s="136">
        <f>IF(ISNUMBER('実質公債費比率（分子）の構造'!O$53),'実質公債費比率（分子）の構造'!O$53,NA())</f>
        <v>24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3859</v>
      </c>
      <c r="E56" s="135"/>
      <c r="F56" s="135"/>
      <c r="G56" s="135">
        <f>'将来負担比率（分子）の構造'!J$51</f>
        <v>4076</v>
      </c>
      <c r="H56" s="135"/>
      <c r="I56" s="135"/>
      <c r="J56" s="135">
        <f>'将来負担比率（分子）の構造'!K$51</f>
        <v>4402</v>
      </c>
      <c r="K56" s="135"/>
      <c r="L56" s="135"/>
      <c r="M56" s="135">
        <f>'将来負担比率（分子）の構造'!L$51</f>
        <v>4538</v>
      </c>
      <c r="N56" s="135"/>
      <c r="O56" s="135"/>
      <c r="P56" s="135">
        <f>'将来負担比率（分子）の構造'!M$51</f>
        <v>4565</v>
      </c>
    </row>
    <row r="57" spans="1:16">
      <c r="A57" s="135" t="s">
        <v>35</v>
      </c>
      <c r="B57" s="135"/>
      <c r="C57" s="135"/>
      <c r="D57" s="135">
        <f>'将来負担比率（分子）の構造'!I$50</f>
        <v>245</v>
      </c>
      <c r="E57" s="135"/>
      <c r="F57" s="135"/>
      <c r="G57" s="135">
        <f>'将来負担比率（分子）の構造'!J$50</f>
        <v>236</v>
      </c>
      <c r="H57" s="135"/>
      <c r="I57" s="135"/>
      <c r="J57" s="135">
        <f>'将来負担比率（分子）の構造'!K$50</f>
        <v>221</v>
      </c>
      <c r="K57" s="135"/>
      <c r="L57" s="135"/>
      <c r="M57" s="135">
        <f>'将来負担比率（分子）の構造'!L$50</f>
        <v>201</v>
      </c>
      <c r="N57" s="135"/>
      <c r="O57" s="135"/>
      <c r="P57" s="135">
        <f>'将来負担比率（分子）の構造'!M$50</f>
        <v>176</v>
      </c>
    </row>
    <row r="58" spans="1:16">
      <c r="A58" s="135" t="s">
        <v>34</v>
      </c>
      <c r="B58" s="135"/>
      <c r="C58" s="135"/>
      <c r="D58" s="135">
        <f>'将来負担比率（分子）の構造'!I$49</f>
        <v>3221</v>
      </c>
      <c r="E58" s="135"/>
      <c r="F58" s="135"/>
      <c r="G58" s="135">
        <f>'将来負担比率（分子）の構造'!J$49</f>
        <v>3597</v>
      </c>
      <c r="H58" s="135"/>
      <c r="I58" s="135"/>
      <c r="J58" s="135">
        <f>'将来負担比率（分子）の構造'!K$49</f>
        <v>3740</v>
      </c>
      <c r="K58" s="135"/>
      <c r="L58" s="135"/>
      <c r="M58" s="135">
        <f>'将来負担比率（分子）の構造'!L$49</f>
        <v>4073</v>
      </c>
      <c r="N58" s="135"/>
      <c r="O58" s="135"/>
      <c r="P58" s="135">
        <f>'将来負担比率（分子）の構造'!M$49</f>
        <v>4075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863</v>
      </c>
      <c r="C62" s="135"/>
      <c r="D62" s="135"/>
      <c r="E62" s="135">
        <f>'将来負担比率（分子）の構造'!J$45</f>
        <v>891</v>
      </c>
      <c r="F62" s="135"/>
      <c r="G62" s="135"/>
      <c r="H62" s="135">
        <f>'将来負担比率（分子）の構造'!K$45</f>
        <v>780</v>
      </c>
      <c r="I62" s="135"/>
      <c r="J62" s="135"/>
      <c r="K62" s="135">
        <f>'将来負担比率（分子）の構造'!L$45</f>
        <v>777</v>
      </c>
      <c r="L62" s="135"/>
      <c r="M62" s="135"/>
      <c r="N62" s="135">
        <f>'将来負担比率（分子）の構造'!M$45</f>
        <v>751</v>
      </c>
      <c r="O62" s="135"/>
      <c r="P62" s="135"/>
    </row>
    <row r="63" spans="1:16">
      <c r="A63" s="135" t="s">
        <v>28</v>
      </c>
      <c r="B63" s="135">
        <f>'将来負担比率（分子）の構造'!I$44</f>
        <v>671</v>
      </c>
      <c r="C63" s="135"/>
      <c r="D63" s="135"/>
      <c r="E63" s="135">
        <f>'将来負担比率（分子）の構造'!J$44</f>
        <v>592</v>
      </c>
      <c r="F63" s="135"/>
      <c r="G63" s="135"/>
      <c r="H63" s="135">
        <f>'将来負担比率（分子）の構造'!K$44</f>
        <v>525</v>
      </c>
      <c r="I63" s="135"/>
      <c r="J63" s="135"/>
      <c r="K63" s="135">
        <f>'将来負担比率（分子）の構造'!L$44</f>
        <v>542</v>
      </c>
      <c r="L63" s="135"/>
      <c r="M63" s="135"/>
      <c r="N63" s="135">
        <f>'将来負担比率（分子）の構造'!M$44</f>
        <v>481</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3928</v>
      </c>
      <c r="C66" s="135"/>
      <c r="D66" s="135"/>
      <c r="E66" s="135">
        <f>'将来負担比率（分子）の構造'!J$41</f>
        <v>4170</v>
      </c>
      <c r="F66" s="135"/>
      <c r="G66" s="135"/>
      <c r="H66" s="135">
        <f>'将来負担比率（分子）の構造'!K$41</f>
        <v>4404</v>
      </c>
      <c r="I66" s="135"/>
      <c r="J66" s="135"/>
      <c r="K66" s="135">
        <f>'将来負担比率（分子）の構造'!L$41</f>
        <v>4715</v>
      </c>
      <c r="L66" s="135"/>
      <c r="M66" s="135"/>
      <c r="N66" s="135">
        <f>'将来負担比率（分子）の構造'!M$41</f>
        <v>4953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2549028</v>
      </c>
      <c r="S5" s="637"/>
      <c r="T5" s="637"/>
      <c r="U5" s="637"/>
      <c r="V5" s="637"/>
      <c r="W5" s="637"/>
      <c r="X5" s="637"/>
      <c r="Y5" s="684"/>
      <c r="Z5" s="697">
        <v>35.6</v>
      </c>
      <c r="AA5" s="697"/>
      <c r="AB5" s="697"/>
      <c r="AC5" s="697"/>
      <c r="AD5" s="698">
        <v>2549028</v>
      </c>
      <c r="AE5" s="698"/>
      <c r="AF5" s="698"/>
      <c r="AG5" s="698"/>
      <c r="AH5" s="698"/>
      <c r="AI5" s="698"/>
      <c r="AJ5" s="698"/>
      <c r="AK5" s="698"/>
      <c r="AL5" s="685">
        <v>58</v>
      </c>
      <c r="AM5" s="654"/>
      <c r="AN5" s="654"/>
      <c r="AO5" s="686"/>
      <c r="AP5" s="673" t="s">
        <v>209</v>
      </c>
      <c r="AQ5" s="674"/>
      <c r="AR5" s="674"/>
      <c r="AS5" s="674"/>
      <c r="AT5" s="674"/>
      <c r="AU5" s="674"/>
      <c r="AV5" s="674"/>
      <c r="AW5" s="674"/>
      <c r="AX5" s="674"/>
      <c r="AY5" s="674"/>
      <c r="AZ5" s="674"/>
      <c r="BA5" s="674"/>
      <c r="BB5" s="674"/>
      <c r="BC5" s="674"/>
      <c r="BD5" s="674"/>
      <c r="BE5" s="674"/>
      <c r="BF5" s="675"/>
      <c r="BG5" s="586">
        <v>2544914</v>
      </c>
      <c r="BH5" s="587"/>
      <c r="BI5" s="587"/>
      <c r="BJ5" s="587"/>
      <c r="BK5" s="587"/>
      <c r="BL5" s="587"/>
      <c r="BM5" s="587"/>
      <c r="BN5" s="588"/>
      <c r="BO5" s="639">
        <v>99.8</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121935</v>
      </c>
      <c r="S6" s="587"/>
      <c r="T6" s="587"/>
      <c r="U6" s="587"/>
      <c r="V6" s="587"/>
      <c r="W6" s="587"/>
      <c r="X6" s="587"/>
      <c r="Y6" s="588"/>
      <c r="Z6" s="639">
        <v>1.7</v>
      </c>
      <c r="AA6" s="639"/>
      <c r="AB6" s="639"/>
      <c r="AC6" s="639"/>
      <c r="AD6" s="640">
        <v>121935</v>
      </c>
      <c r="AE6" s="640"/>
      <c r="AF6" s="640"/>
      <c r="AG6" s="640"/>
      <c r="AH6" s="640"/>
      <c r="AI6" s="640"/>
      <c r="AJ6" s="640"/>
      <c r="AK6" s="640"/>
      <c r="AL6" s="609">
        <v>2.8</v>
      </c>
      <c r="AM6" s="641"/>
      <c r="AN6" s="641"/>
      <c r="AO6" s="642"/>
      <c r="AP6" s="583" t="s">
        <v>215</v>
      </c>
      <c r="AQ6" s="584"/>
      <c r="AR6" s="584"/>
      <c r="AS6" s="584"/>
      <c r="AT6" s="584"/>
      <c r="AU6" s="584"/>
      <c r="AV6" s="584"/>
      <c r="AW6" s="584"/>
      <c r="AX6" s="584"/>
      <c r="AY6" s="584"/>
      <c r="AZ6" s="584"/>
      <c r="BA6" s="584"/>
      <c r="BB6" s="584"/>
      <c r="BC6" s="584"/>
      <c r="BD6" s="584"/>
      <c r="BE6" s="584"/>
      <c r="BF6" s="585"/>
      <c r="BG6" s="586">
        <v>2544914</v>
      </c>
      <c r="BH6" s="587"/>
      <c r="BI6" s="587"/>
      <c r="BJ6" s="587"/>
      <c r="BK6" s="587"/>
      <c r="BL6" s="587"/>
      <c r="BM6" s="587"/>
      <c r="BN6" s="588"/>
      <c r="BO6" s="639">
        <v>99.8</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77408</v>
      </c>
      <c r="CS6" s="587"/>
      <c r="CT6" s="587"/>
      <c r="CU6" s="587"/>
      <c r="CV6" s="587"/>
      <c r="CW6" s="587"/>
      <c r="CX6" s="587"/>
      <c r="CY6" s="588"/>
      <c r="CZ6" s="639">
        <v>1.1000000000000001</v>
      </c>
      <c r="DA6" s="639"/>
      <c r="DB6" s="639"/>
      <c r="DC6" s="639"/>
      <c r="DD6" s="592" t="s">
        <v>210</v>
      </c>
      <c r="DE6" s="587"/>
      <c r="DF6" s="587"/>
      <c r="DG6" s="587"/>
      <c r="DH6" s="587"/>
      <c r="DI6" s="587"/>
      <c r="DJ6" s="587"/>
      <c r="DK6" s="587"/>
      <c r="DL6" s="587"/>
      <c r="DM6" s="587"/>
      <c r="DN6" s="587"/>
      <c r="DO6" s="587"/>
      <c r="DP6" s="588"/>
      <c r="DQ6" s="592">
        <v>77408</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7949</v>
      </c>
      <c r="S7" s="587"/>
      <c r="T7" s="587"/>
      <c r="U7" s="587"/>
      <c r="V7" s="587"/>
      <c r="W7" s="587"/>
      <c r="X7" s="587"/>
      <c r="Y7" s="588"/>
      <c r="Z7" s="639">
        <v>0.1</v>
      </c>
      <c r="AA7" s="639"/>
      <c r="AB7" s="639"/>
      <c r="AC7" s="639"/>
      <c r="AD7" s="640">
        <v>7949</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1182497</v>
      </c>
      <c r="BH7" s="587"/>
      <c r="BI7" s="587"/>
      <c r="BJ7" s="587"/>
      <c r="BK7" s="587"/>
      <c r="BL7" s="587"/>
      <c r="BM7" s="587"/>
      <c r="BN7" s="588"/>
      <c r="BO7" s="639">
        <v>46.4</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889930</v>
      </c>
      <c r="CS7" s="587"/>
      <c r="CT7" s="587"/>
      <c r="CU7" s="587"/>
      <c r="CV7" s="587"/>
      <c r="CW7" s="587"/>
      <c r="CX7" s="587"/>
      <c r="CY7" s="588"/>
      <c r="CZ7" s="639">
        <v>12.9</v>
      </c>
      <c r="DA7" s="639"/>
      <c r="DB7" s="639"/>
      <c r="DC7" s="639"/>
      <c r="DD7" s="592">
        <v>96521</v>
      </c>
      <c r="DE7" s="587"/>
      <c r="DF7" s="587"/>
      <c r="DG7" s="587"/>
      <c r="DH7" s="587"/>
      <c r="DI7" s="587"/>
      <c r="DJ7" s="587"/>
      <c r="DK7" s="587"/>
      <c r="DL7" s="587"/>
      <c r="DM7" s="587"/>
      <c r="DN7" s="587"/>
      <c r="DO7" s="587"/>
      <c r="DP7" s="588"/>
      <c r="DQ7" s="592">
        <v>771976</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10809</v>
      </c>
      <c r="S8" s="587"/>
      <c r="T8" s="587"/>
      <c r="U8" s="587"/>
      <c r="V8" s="587"/>
      <c r="W8" s="587"/>
      <c r="X8" s="587"/>
      <c r="Y8" s="588"/>
      <c r="Z8" s="639">
        <v>0.2</v>
      </c>
      <c r="AA8" s="639"/>
      <c r="AB8" s="639"/>
      <c r="AC8" s="639"/>
      <c r="AD8" s="640">
        <v>10809</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34391</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2709024</v>
      </c>
      <c r="CS8" s="587"/>
      <c r="CT8" s="587"/>
      <c r="CU8" s="587"/>
      <c r="CV8" s="587"/>
      <c r="CW8" s="587"/>
      <c r="CX8" s="587"/>
      <c r="CY8" s="588"/>
      <c r="CZ8" s="639">
        <v>39.299999999999997</v>
      </c>
      <c r="DA8" s="639"/>
      <c r="DB8" s="639"/>
      <c r="DC8" s="639"/>
      <c r="DD8" s="592">
        <v>292125</v>
      </c>
      <c r="DE8" s="587"/>
      <c r="DF8" s="587"/>
      <c r="DG8" s="587"/>
      <c r="DH8" s="587"/>
      <c r="DI8" s="587"/>
      <c r="DJ8" s="587"/>
      <c r="DK8" s="587"/>
      <c r="DL8" s="587"/>
      <c r="DM8" s="587"/>
      <c r="DN8" s="587"/>
      <c r="DO8" s="587"/>
      <c r="DP8" s="588"/>
      <c r="DQ8" s="592">
        <v>1359787</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17298</v>
      </c>
      <c r="S9" s="587"/>
      <c r="T9" s="587"/>
      <c r="U9" s="587"/>
      <c r="V9" s="587"/>
      <c r="W9" s="587"/>
      <c r="X9" s="587"/>
      <c r="Y9" s="588"/>
      <c r="Z9" s="639">
        <v>0.2</v>
      </c>
      <c r="AA9" s="639"/>
      <c r="AB9" s="639"/>
      <c r="AC9" s="639"/>
      <c r="AD9" s="640">
        <v>17298</v>
      </c>
      <c r="AE9" s="640"/>
      <c r="AF9" s="640"/>
      <c r="AG9" s="640"/>
      <c r="AH9" s="640"/>
      <c r="AI9" s="640"/>
      <c r="AJ9" s="640"/>
      <c r="AK9" s="640"/>
      <c r="AL9" s="609">
        <v>0.4</v>
      </c>
      <c r="AM9" s="641"/>
      <c r="AN9" s="641"/>
      <c r="AO9" s="642"/>
      <c r="AP9" s="583" t="s">
        <v>224</v>
      </c>
      <c r="AQ9" s="584"/>
      <c r="AR9" s="584"/>
      <c r="AS9" s="584"/>
      <c r="AT9" s="584"/>
      <c r="AU9" s="584"/>
      <c r="AV9" s="584"/>
      <c r="AW9" s="584"/>
      <c r="AX9" s="584"/>
      <c r="AY9" s="584"/>
      <c r="AZ9" s="584"/>
      <c r="BA9" s="584"/>
      <c r="BB9" s="584"/>
      <c r="BC9" s="584"/>
      <c r="BD9" s="584"/>
      <c r="BE9" s="584"/>
      <c r="BF9" s="585"/>
      <c r="BG9" s="586">
        <v>985207</v>
      </c>
      <c r="BH9" s="587"/>
      <c r="BI9" s="587"/>
      <c r="BJ9" s="587"/>
      <c r="BK9" s="587"/>
      <c r="BL9" s="587"/>
      <c r="BM9" s="587"/>
      <c r="BN9" s="588"/>
      <c r="BO9" s="639">
        <v>38.700000000000003</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861415</v>
      </c>
      <c r="CS9" s="587"/>
      <c r="CT9" s="587"/>
      <c r="CU9" s="587"/>
      <c r="CV9" s="587"/>
      <c r="CW9" s="587"/>
      <c r="CX9" s="587"/>
      <c r="CY9" s="588"/>
      <c r="CZ9" s="639">
        <v>12.5</v>
      </c>
      <c r="DA9" s="639"/>
      <c r="DB9" s="639"/>
      <c r="DC9" s="639"/>
      <c r="DD9" s="592">
        <v>332906</v>
      </c>
      <c r="DE9" s="587"/>
      <c r="DF9" s="587"/>
      <c r="DG9" s="587"/>
      <c r="DH9" s="587"/>
      <c r="DI9" s="587"/>
      <c r="DJ9" s="587"/>
      <c r="DK9" s="587"/>
      <c r="DL9" s="587"/>
      <c r="DM9" s="587"/>
      <c r="DN9" s="587"/>
      <c r="DO9" s="587"/>
      <c r="DP9" s="588"/>
      <c r="DQ9" s="592">
        <v>736959</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190890</v>
      </c>
      <c r="S10" s="587"/>
      <c r="T10" s="587"/>
      <c r="U10" s="587"/>
      <c r="V10" s="587"/>
      <c r="W10" s="587"/>
      <c r="X10" s="587"/>
      <c r="Y10" s="588"/>
      <c r="Z10" s="639">
        <v>2.7</v>
      </c>
      <c r="AA10" s="639"/>
      <c r="AB10" s="639"/>
      <c r="AC10" s="639"/>
      <c r="AD10" s="640">
        <v>190890</v>
      </c>
      <c r="AE10" s="640"/>
      <c r="AF10" s="640"/>
      <c r="AG10" s="640"/>
      <c r="AH10" s="640"/>
      <c r="AI10" s="640"/>
      <c r="AJ10" s="640"/>
      <c r="AK10" s="640"/>
      <c r="AL10" s="609">
        <v>4.3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45322</v>
      </c>
      <c r="BH10" s="587"/>
      <c r="BI10" s="587"/>
      <c r="BJ10" s="587"/>
      <c r="BK10" s="587"/>
      <c r="BL10" s="587"/>
      <c r="BM10" s="587"/>
      <c r="BN10" s="588"/>
      <c r="BO10" s="639">
        <v>1.8</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117577</v>
      </c>
      <c r="BH11" s="587"/>
      <c r="BI11" s="587"/>
      <c r="BJ11" s="587"/>
      <c r="BK11" s="587"/>
      <c r="BL11" s="587"/>
      <c r="BM11" s="587"/>
      <c r="BN11" s="588"/>
      <c r="BO11" s="639">
        <v>4.5999999999999996</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358160</v>
      </c>
      <c r="CS11" s="587"/>
      <c r="CT11" s="587"/>
      <c r="CU11" s="587"/>
      <c r="CV11" s="587"/>
      <c r="CW11" s="587"/>
      <c r="CX11" s="587"/>
      <c r="CY11" s="588"/>
      <c r="CZ11" s="639">
        <v>5.2</v>
      </c>
      <c r="DA11" s="639"/>
      <c r="DB11" s="639"/>
      <c r="DC11" s="639"/>
      <c r="DD11" s="592">
        <v>195362</v>
      </c>
      <c r="DE11" s="587"/>
      <c r="DF11" s="587"/>
      <c r="DG11" s="587"/>
      <c r="DH11" s="587"/>
      <c r="DI11" s="587"/>
      <c r="DJ11" s="587"/>
      <c r="DK11" s="587"/>
      <c r="DL11" s="587"/>
      <c r="DM11" s="587"/>
      <c r="DN11" s="587"/>
      <c r="DO11" s="587"/>
      <c r="DP11" s="588"/>
      <c r="DQ11" s="592">
        <v>250442</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1180429</v>
      </c>
      <c r="BH12" s="587"/>
      <c r="BI12" s="587"/>
      <c r="BJ12" s="587"/>
      <c r="BK12" s="587"/>
      <c r="BL12" s="587"/>
      <c r="BM12" s="587"/>
      <c r="BN12" s="588"/>
      <c r="BO12" s="639">
        <v>46.3</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73473</v>
      </c>
      <c r="CS12" s="587"/>
      <c r="CT12" s="587"/>
      <c r="CU12" s="587"/>
      <c r="CV12" s="587"/>
      <c r="CW12" s="587"/>
      <c r="CX12" s="587"/>
      <c r="CY12" s="588"/>
      <c r="CZ12" s="639">
        <v>1.1000000000000001</v>
      </c>
      <c r="DA12" s="639"/>
      <c r="DB12" s="639"/>
      <c r="DC12" s="639"/>
      <c r="DD12" s="592" t="s">
        <v>112</v>
      </c>
      <c r="DE12" s="587"/>
      <c r="DF12" s="587"/>
      <c r="DG12" s="587"/>
      <c r="DH12" s="587"/>
      <c r="DI12" s="587"/>
      <c r="DJ12" s="587"/>
      <c r="DK12" s="587"/>
      <c r="DL12" s="587"/>
      <c r="DM12" s="587"/>
      <c r="DN12" s="587"/>
      <c r="DO12" s="587"/>
      <c r="DP12" s="588"/>
      <c r="DQ12" s="592">
        <v>65164</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38498</v>
      </c>
      <c r="S13" s="587"/>
      <c r="T13" s="587"/>
      <c r="U13" s="587"/>
      <c r="V13" s="587"/>
      <c r="W13" s="587"/>
      <c r="X13" s="587"/>
      <c r="Y13" s="588"/>
      <c r="Z13" s="639">
        <v>0.5</v>
      </c>
      <c r="AA13" s="639"/>
      <c r="AB13" s="639"/>
      <c r="AC13" s="639"/>
      <c r="AD13" s="640">
        <v>38498</v>
      </c>
      <c r="AE13" s="640"/>
      <c r="AF13" s="640"/>
      <c r="AG13" s="640"/>
      <c r="AH13" s="640"/>
      <c r="AI13" s="640"/>
      <c r="AJ13" s="640"/>
      <c r="AK13" s="640"/>
      <c r="AL13" s="609">
        <v>0.9</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1180400</v>
      </c>
      <c r="BH13" s="587"/>
      <c r="BI13" s="587"/>
      <c r="BJ13" s="587"/>
      <c r="BK13" s="587"/>
      <c r="BL13" s="587"/>
      <c r="BM13" s="587"/>
      <c r="BN13" s="588"/>
      <c r="BO13" s="639">
        <v>46.3</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467307</v>
      </c>
      <c r="CS13" s="587"/>
      <c r="CT13" s="587"/>
      <c r="CU13" s="587"/>
      <c r="CV13" s="587"/>
      <c r="CW13" s="587"/>
      <c r="CX13" s="587"/>
      <c r="CY13" s="588"/>
      <c r="CZ13" s="639">
        <v>6.8</v>
      </c>
      <c r="DA13" s="639"/>
      <c r="DB13" s="639"/>
      <c r="DC13" s="639"/>
      <c r="DD13" s="592">
        <v>290445</v>
      </c>
      <c r="DE13" s="587"/>
      <c r="DF13" s="587"/>
      <c r="DG13" s="587"/>
      <c r="DH13" s="587"/>
      <c r="DI13" s="587"/>
      <c r="DJ13" s="587"/>
      <c r="DK13" s="587"/>
      <c r="DL13" s="587"/>
      <c r="DM13" s="587"/>
      <c r="DN13" s="587"/>
      <c r="DO13" s="587"/>
      <c r="DP13" s="588"/>
      <c r="DQ13" s="592">
        <v>381610</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52236</v>
      </c>
      <c r="BH14" s="587"/>
      <c r="BI14" s="587"/>
      <c r="BJ14" s="587"/>
      <c r="BK14" s="587"/>
      <c r="BL14" s="587"/>
      <c r="BM14" s="587"/>
      <c r="BN14" s="588"/>
      <c r="BO14" s="639">
        <v>2</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398759</v>
      </c>
      <c r="CS14" s="587"/>
      <c r="CT14" s="587"/>
      <c r="CU14" s="587"/>
      <c r="CV14" s="587"/>
      <c r="CW14" s="587"/>
      <c r="CX14" s="587"/>
      <c r="CY14" s="588"/>
      <c r="CZ14" s="639">
        <v>5.8</v>
      </c>
      <c r="DA14" s="639"/>
      <c r="DB14" s="639"/>
      <c r="DC14" s="639"/>
      <c r="DD14" s="592">
        <v>40759</v>
      </c>
      <c r="DE14" s="587"/>
      <c r="DF14" s="587"/>
      <c r="DG14" s="587"/>
      <c r="DH14" s="587"/>
      <c r="DI14" s="587"/>
      <c r="DJ14" s="587"/>
      <c r="DK14" s="587"/>
      <c r="DL14" s="587"/>
      <c r="DM14" s="587"/>
      <c r="DN14" s="587"/>
      <c r="DO14" s="587"/>
      <c r="DP14" s="588"/>
      <c r="DQ14" s="592">
        <v>370217</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17772</v>
      </c>
      <c r="S15" s="587"/>
      <c r="T15" s="587"/>
      <c r="U15" s="587"/>
      <c r="V15" s="587"/>
      <c r="W15" s="587"/>
      <c r="X15" s="587"/>
      <c r="Y15" s="588"/>
      <c r="Z15" s="639">
        <v>0.2</v>
      </c>
      <c r="AA15" s="639"/>
      <c r="AB15" s="639"/>
      <c r="AC15" s="639"/>
      <c r="AD15" s="640">
        <v>17772</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128633</v>
      </c>
      <c r="BH15" s="587"/>
      <c r="BI15" s="587"/>
      <c r="BJ15" s="587"/>
      <c r="BK15" s="587"/>
      <c r="BL15" s="587"/>
      <c r="BM15" s="587"/>
      <c r="BN15" s="588"/>
      <c r="BO15" s="639">
        <v>5</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715483</v>
      </c>
      <c r="CS15" s="587"/>
      <c r="CT15" s="587"/>
      <c r="CU15" s="587"/>
      <c r="CV15" s="587"/>
      <c r="CW15" s="587"/>
      <c r="CX15" s="587"/>
      <c r="CY15" s="588"/>
      <c r="CZ15" s="639">
        <v>10.4</v>
      </c>
      <c r="DA15" s="639"/>
      <c r="DB15" s="639"/>
      <c r="DC15" s="639"/>
      <c r="DD15" s="592">
        <v>162690</v>
      </c>
      <c r="DE15" s="587"/>
      <c r="DF15" s="587"/>
      <c r="DG15" s="587"/>
      <c r="DH15" s="587"/>
      <c r="DI15" s="587"/>
      <c r="DJ15" s="587"/>
      <c r="DK15" s="587"/>
      <c r="DL15" s="587"/>
      <c r="DM15" s="587"/>
      <c r="DN15" s="587"/>
      <c r="DO15" s="587"/>
      <c r="DP15" s="588"/>
      <c r="DQ15" s="592">
        <v>691535</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1592419</v>
      </c>
      <c r="S16" s="587"/>
      <c r="T16" s="587"/>
      <c r="U16" s="587"/>
      <c r="V16" s="587"/>
      <c r="W16" s="587"/>
      <c r="X16" s="587"/>
      <c r="Y16" s="588"/>
      <c r="Z16" s="639">
        <v>22.3</v>
      </c>
      <c r="AA16" s="639"/>
      <c r="AB16" s="639"/>
      <c r="AC16" s="639"/>
      <c r="AD16" s="640">
        <v>1427801</v>
      </c>
      <c r="AE16" s="640"/>
      <c r="AF16" s="640"/>
      <c r="AG16" s="640"/>
      <c r="AH16" s="640"/>
      <c r="AI16" s="640"/>
      <c r="AJ16" s="640"/>
      <c r="AK16" s="640"/>
      <c r="AL16" s="609">
        <v>32.5</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v>1119</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1427801</v>
      </c>
      <c r="S17" s="587"/>
      <c r="T17" s="587"/>
      <c r="U17" s="587"/>
      <c r="V17" s="587"/>
      <c r="W17" s="587"/>
      <c r="X17" s="587"/>
      <c r="Y17" s="588"/>
      <c r="Z17" s="639">
        <v>20</v>
      </c>
      <c r="AA17" s="639"/>
      <c r="AB17" s="639"/>
      <c r="AC17" s="639"/>
      <c r="AD17" s="640">
        <v>1427801</v>
      </c>
      <c r="AE17" s="640"/>
      <c r="AF17" s="640"/>
      <c r="AG17" s="640"/>
      <c r="AH17" s="640"/>
      <c r="AI17" s="640"/>
      <c r="AJ17" s="640"/>
      <c r="AK17" s="640"/>
      <c r="AL17" s="609">
        <v>32.5</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345502</v>
      </c>
      <c r="CS17" s="587"/>
      <c r="CT17" s="587"/>
      <c r="CU17" s="587"/>
      <c r="CV17" s="587"/>
      <c r="CW17" s="587"/>
      <c r="CX17" s="587"/>
      <c r="CY17" s="588"/>
      <c r="CZ17" s="639">
        <v>5</v>
      </c>
      <c r="DA17" s="639"/>
      <c r="DB17" s="639"/>
      <c r="DC17" s="639"/>
      <c r="DD17" s="592" t="s">
        <v>112</v>
      </c>
      <c r="DE17" s="587"/>
      <c r="DF17" s="587"/>
      <c r="DG17" s="587"/>
      <c r="DH17" s="587"/>
      <c r="DI17" s="587"/>
      <c r="DJ17" s="587"/>
      <c r="DK17" s="587"/>
      <c r="DL17" s="587"/>
      <c r="DM17" s="587"/>
      <c r="DN17" s="587"/>
      <c r="DO17" s="587"/>
      <c r="DP17" s="588"/>
      <c r="DQ17" s="592">
        <v>334273</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164618</v>
      </c>
      <c r="S18" s="587"/>
      <c r="T18" s="587"/>
      <c r="U18" s="587"/>
      <c r="V18" s="587"/>
      <c r="W18" s="587"/>
      <c r="X18" s="587"/>
      <c r="Y18" s="588"/>
      <c r="Z18" s="639">
        <v>2.2999999999999998</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4114</v>
      </c>
      <c r="BH19" s="587"/>
      <c r="BI19" s="587"/>
      <c r="BJ19" s="587"/>
      <c r="BK19" s="587"/>
      <c r="BL19" s="587"/>
      <c r="BM19" s="587"/>
      <c r="BN19" s="588"/>
      <c r="BO19" s="639">
        <v>0.2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4546598</v>
      </c>
      <c r="S20" s="587"/>
      <c r="T20" s="587"/>
      <c r="U20" s="587"/>
      <c r="V20" s="587"/>
      <c r="W20" s="587"/>
      <c r="X20" s="587"/>
      <c r="Y20" s="588"/>
      <c r="Z20" s="639">
        <v>63.5</v>
      </c>
      <c r="AA20" s="639"/>
      <c r="AB20" s="639"/>
      <c r="AC20" s="639"/>
      <c r="AD20" s="640">
        <v>4381980</v>
      </c>
      <c r="AE20" s="640"/>
      <c r="AF20" s="640"/>
      <c r="AG20" s="640"/>
      <c r="AH20" s="640"/>
      <c r="AI20" s="640"/>
      <c r="AJ20" s="640"/>
      <c r="AK20" s="640"/>
      <c r="AL20" s="609">
        <v>99.7</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4114</v>
      </c>
      <c r="BH20" s="587"/>
      <c r="BI20" s="587"/>
      <c r="BJ20" s="587"/>
      <c r="BK20" s="587"/>
      <c r="BL20" s="587"/>
      <c r="BM20" s="587"/>
      <c r="BN20" s="588"/>
      <c r="BO20" s="639">
        <v>0.2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6896461</v>
      </c>
      <c r="CS20" s="587"/>
      <c r="CT20" s="587"/>
      <c r="CU20" s="587"/>
      <c r="CV20" s="587"/>
      <c r="CW20" s="587"/>
      <c r="CX20" s="587"/>
      <c r="CY20" s="588"/>
      <c r="CZ20" s="639">
        <v>100</v>
      </c>
      <c r="DA20" s="639"/>
      <c r="DB20" s="639"/>
      <c r="DC20" s="639"/>
      <c r="DD20" s="592">
        <v>1410808</v>
      </c>
      <c r="DE20" s="587"/>
      <c r="DF20" s="587"/>
      <c r="DG20" s="587"/>
      <c r="DH20" s="587"/>
      <c r="DI20" s="587"/>
      <c r="DJ20" s="587"/>
      <c r="DK20" s="587"/>
      <c r="DL20" s="587"/>
      <c r="DM20" s="587"/>
      <c r="DN20" s="587"/>
      <c r="DO20" s="587"/>
      <c r="DP20" s="588"/>
      <c r="DQ20" s="592">
        <v>5039371</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3784</v>
      </c>
      <c r="S21" s="587"/>
      <c r="T21" s="587"/>
      <c r="U21" s="587"/>
      <c r="V21" s="587"/>
      <c r="W21" s="587"/>
      <c r="X21" s="587"/>
      <c r="Y21" s="588"/>
      <c r="Z21" s="639">
        <v>0.1</v>
      </c>
      <c r="AA21" s="639"/>
      <c r="AB21" s="639"/>
      <c r="AC21" s="639"/>
      <c r="AD21" s="640">
        <v>3784</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4114</v>
      </c>
      <c r="BH21" s="587"/>
      <c r="BI21" s="587"/>
      <c r="BJ21" s="587"/>
      <c r="BK21" s="587"/>
      <c r="BL21" s="587"/>
      <c r="BM21" s="587"/>
      <c r="BN21" s="588"/>
      <c r="BO21" s="639">
        <v>0.2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125279</v>
      </c>
      <c r="S22" s="587"/>
      <c r="T22" s="587"/>
      <c r="U22" s="587"/>
      <c r="V22" s="587"/>
      <c r="W22" s="587"/>
      <c r="X22" s="587"/>
      <c r="Y22" s="588"/>
      <c r="Z22" s="639">
        <v>1.8</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79401</v>
      </c>
      <c r="S23" s="587"/>
      <c r="T23" s="587"/>
      <c r="U23" s="587"/>
      <c r="V23" s="587"/>
      <c r="W23" s="587"/>
      <c r="X23" s="587"/>
      <c r="Y23" s="588"/>
      <c r="Z23" s="639">
        <v>1.1000000000000001</v>
      </c>
      <c r="AA23" s="639"/>
      <c r="AB23" s="639"/>
      <c r="AC23" s="639"/>
      <c r="AD23" s="640">
        <v>7883</v>
      </c>
      <c r="AE23" s="640"/>
      <c r="AF23" s="640"/>
      <c r="AG23" s="640"/>
      <c r="AH23" s="640"/>
      <c r="AI23" s="640"/>
      <c r="AJ23" s="640"/>
      <c r="AK23" s="640"/>
      <c r="AL23" s="609">
        <v>0.2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45240</v>
      </c>
      <c r="S24" s="587"/>
      <c r="T24" s="587"/>
      <c r="U24" s="587"/>
      <c r="V24" s="587"/>
      <c r="W24" s="587"/>
      <c r="X24" s="587"/>
      <c r="Y24" s="588"/>
      <c r="Z24" s="639">
        <v>0.6</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2752814</v>
      </c>
      <c r="CS24" s="637"/>
      <c r="CT24" s="637"/>
      <c r="CU24" s="637"/>
      <c r="CV24" s="637"/>
      <c r="CW24" s="637"/>
      <c r="CX24" s="637"/>
      <c r="CY24" s="684"/>
      <c r="CZ24" s="688">
        <v>39.9</v>
      </c>
      <c r="DA24" s="689"/>
      <c r="DB24" s="689"/>
      <c r="DC24" s="690"/>
      <c r="DD24" s="683">
        <v>1717349</v>
      </c>
      <c r="DE24" s="637"/>
      <c r="DF24" s="637"/>
      <c r="DG24" s="637"/>
      <c r="DH24" s="637"/>
      <c r="DI24" s="637"/>
      <c r="DJ24" s="637"/>
      <c r="DK24" s="684"/>
      <c r="DL24" s="683">
        <v>1715970</v>
      </c>
      <c r="DM24" s="637"/>
      <c r="DN24" s="637"/>
      <c r="DO24" s="637"/>
      <c r="DP24" s="637"/>
      <c r="DQ24" s="637"/>
      <c r="DR24" s="637"/>
      <c r="DS24" s="637"/>
      <c r="DT24" s="637"/>
      <c r="DU24" s="637"/>
      <c r="DV24" s="684"/>
      <c r="DW24" s="685">
        <v>35.5</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741171</v>
      </c>
      <c r="S25" s="587"/>
      <c r="T25" s="587"/>
      <c r="U25" s="587"/>
      <c r="V25" s="587"/>
      <c r="W25" s="587"/>
      <c r="X25" s="587"/>
      <c r="Y25" s="588"/>
      <c r="Z25" s="639">
        <v>10.4</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1115598</v>
      </c>
      <c r="CS25" s="605"/>
      <c r="CT25" s="605"/>
      <c r="CU25" s="605"/>
      <c r="CV25" s="605"/>
      <c r="CW25" s="605"/>
      <c r="CX25" s="605"/>
      <c r="CY25" s="606"/>
      <c r="CZ25" s="589">
        <v>16.2</v>
      </c>
      <c r="DA25" s="607"/>
      <c r="DB25" s="607"/>
      <c r="DC25" s="608"/>
      <c r="DD25" s="592">
        <v>973416</v>
      </c>
      <c r="DE25" s="605"/>
      <c r="DF25" s="605"/>
      <c r="DG25" s="605"/>
      <c r="DH25" s="605"/>
      <c r="DI25" s="605"/>
      <c r="DJ25" s="605"/>
      <c r="DK25" s="606"/>
      <c r="DL25" s="592">
        <v>972452</v>
      </c>
      <c r="DM25" s="605"/>
      <c r="DN25" s="605"/>
      <c r="DO25" s="605"/>
      <c r="DP25" s="605"/>
      <c r="DQ25" s="605"/>
      <c r="DR25" s="605"/>
      <c r="DS25" s="605"/>
      <c r="DT25" s="605"/>
      <c r="DU25" s="605"/>
      <c r="DV25" s="606"/>
      <c r="DW25" s="609">
        <v>20.100000000000001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691489</v>
      </c>
      <c r="CS26" s="587"/>
      <c r="CT26" s="587"/>
      <c r="CU26" s="587"/>
      <c r="CV26" s="587"/>
      <c r="CW26" s="587"/>
      <c r="CX26" s="587"/>
      <c r="CY26" s="588"/>
      <c r="CZ26" s="589">
        <v>10</v>
      </c>
      <c r="DA26" s="607"/>
      <c r="DB26" s="607"/>
      <c r="DC26" s="608"/>
      <c r="DD26" s="592">
        <v>557382</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581829</v>
      </c>
      <c r="S27" s="587"/>
      <c r="T27" s="587"/>
      <c r="U27" s="587"/>
      <c r="V27" s="587"/>
      <c r="W27" s="587"/>
      <c r="X27" s="587"/>
      <c r="Y27" s="588"/>
      <c r="Z27" s="639">
        <v>8.1</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2549028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1291714</v>
      </c>
      <c r="CS27" s="605"/>
      <c r="CT27" s="605"/>
      <c r="CU27" s="605"/>
      <c r="CV27" s="605"/>
      <c r="CW27" s="605"/>
      <c r="CX27" s="605"/>
      <c r="CY27" s="606"/>
      <c r="CZ27" s="589">
        <v>18.7</v>
      </c>
      <c r="DA27" s="607"/>
      <c r="DB27" s="607"/>
      <c r="DC27" s="608"/>
      <c r="DD27" s="592">
        <v>409660</v>
      </c>
      <c r="DE27" s="605"/>
      <c r="DF27" s="605"/>
      <c r="DG27" s="605"/>
      <c r="DH27" s="605"/>
      <c r="DI27" s="605"/>
      <c r="DJ27" s="605"/>
      <c r="DK27" s="606"/>
      <c r="DL27" s="592">
        <v>409245</v>
      </c>
      <c r="DM27" s="605"/>
      <c r="DN27" s="605"/>
      <c r="DO27" s="605"/>
      <c r="DP27" s="605"/>
      <c r="DQ27" s="605"/>
      <c r="DR27" s="605"/>
      <c r="DS27" s="605"/>
      <c r="DT27" s="605"/>
      <c r="DU27" s="605"/>
      <c r="DV27" s="606"/>
      <c r="DW27" s="609">
        <v>8.5</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28385</v>
      </c>
      <c r="S28" s="587"/>
      <c r="T28" s="587"/>
      <c r="U28" s="587"/>
      <c r="V28" s="587"/>
      <c r="W28" s="587"/>
      <c r="X28" s="587"/>
      <c r="Y28" s="588"/>
      <c r="Z28" s="639">
        <v>0.4</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345502</v>
      </c>
      <c r="CS28" s="587"/>
      <c r="CT28" s="587"/>
      <c r="CU28" s="587"/>
      <c r="CV28" s="587"/>
      <c r="CW28" s="587"/>
      <c r="CX28" s="587"/>
      <c r="CY28" s="588"/>
      <c r="CZ28" s="589">
        <v>5</v>
      </c>
      <c r="DA28" s="607"/>
      <c r="DB28" s="607"/>
      <c r="DC28" s="608"/>
      <c r="DD28" s="592">
        <v>334273</v>
      </c>
      <c r="DE28" s="587"/>
      <c r="DF28" s="587"/>
      <c r="DG28" s="587"/>
      <c r="DH28" s="587"/>
      <c r="DI28" s="587"/>
      <c r="DJ28" s="587"/>
      <c r="DK28" s="588"/>
      <c r="DL28" s="592">
        <v>334273</v>
      </c>
      <c r="DM28" s="587"/>
      <c r="DN28" s="587"/>
      <c r="DO28" s="587"/>
      <c r="DP28" s="587"/>
      <c r="DQ28" s="587"/>
      <c r="DR28" s="587"/>
      <c r="DS28" s="587"/>
      <c r="DT28" s="587"/>
      <c r="DU28" s="587"/>
      <c r="DV28" s="588"/>
      <c r="DW28" s="609">
        <v>6.9</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1613</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345502</v>
      </c>
      <c r="CS29" s="605"/>
      <c r="CT29" s="605"/>
      <c r="CU29" s="605"/>
      <c r="CV29" s="605"/>
      <c r="CW29" s="605"/>
      <c r="CX29" s="605"/>
      <c r="CY29" s="606"/>
      <c r="CZ29" s="589">
        <v>5</v>
      </c>
      <c r="DA29" s="607"/>
      <c r="DB29" s="607"/>
      <c r="DC29" s="608"/>
      <c r="DD29" s="592">
        <v>334273</v>
      </c>
      <c r="DE29" s="605"/>
      <c r="DF29" s="605"/>
      <c r="DG29" s="605"/>
      <c r="DH29" s="605"/>
      <c r="DI29" s="605"/>
      <c r="DJ29" s="605"/>
      <c r="DK29" s="606"/>
      <c r="DL29" s="592">
        <v>334273</v>
      </c>
      <c r="DM29" s="605"/>
      <c r="DN29" s="605"/>
      <c r="DO29" s="605"/>
      <c r="DP29" s="605"/>
      <c r="DQ29" s="605"/>
      <c r="DR29" s="605"/>
      <c r="DS29" s="605"/>
      <c r="DT29" s="605"/>
      <c r="DU29" s="605"/>
      <c r="DV29" s="606"/>
      <c r="DW29" s="609">
        <v>6.9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209819</v>
      </c>
      <c r="S30" s="587"/>
      <c r="T30" s="587"/>
      <c r="U30" s="587"/>
      <c r="V30" s="587"/>
      <c r="W30" s="587"/>
      <c r="X30" s="587"/>
      <c r="Y30" s="588"/>
      <c r="Z30" s="639">
        <v>2.9</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98.1</v>
      </c>
      <c r="BH30" s="653"/>
      <c r="BI30" s="653"/>
      <c r="BJ30" s="653"/>
      <c r="BK30" s="653"/>
      <c r="BL30" s="653"/>
      <c r="BM30" s="654">
        <v>95</v>
      </c>
      <c r="BN30" s="653"/>
      <c r="BO30" s="653"/>
      <c r="BP30" s="653"/>
      <c r="BQ30" s="655"/>
      <c r="BR30" s="652">
        <v>98.1</v>
      </c>
      <c r="BS30" s="653"/>
      <c r="BT30" s="653"/>
      <c r="BU30" s="653"/>
      <c r="BV30" s="653"/>
      <c r="BW30" s="653"/>
      <c r="BX30" s="654">
        <v>95.5</v>
      </c>
      <c r="BY30" s="653"/>
      <c r="BZ30" s="653"/>
      <c r="CA30" s="653"/>
      <c r="CB30" s="655"/>
      <c r="CD30" s="658"/>
      <c r="CE30" s="659"/>
      <c r="CF30" s="623" t="s">
        <v>292</v>
      </c>
      <c r="CG30" s="620"/>
      <c r="CH30" s="620"/>
      <c r="CI30" s="620"/>
      <c r="CJ30" s="620"/>
      <c r="CK30" s="620"/>
      <c r="CL30" s="620"/>
      <c r="CM30" s="620"/>
      <c r="CN30" s="620"/>
      <c r="CO30" s="620"/>
      <c r="CP30" s="620"/>
      <c r="CQ30" s="621"/>
      <c r="CR30" s="586">
        <v>285528</v>
      </c>
      <c r="CS30" s="587"/>
      <c r="CT30" s="587"/>
      <c r="CU30" s="587"/>
      <c r="CV30" s="587"/>
      <c r="CW30" s="587"/>
      <c r="CX30" s="587"/>
      <c r="CY30" s="588"/>
      <c r="CZ30" s="589">
        <v>4.0999999999999996</v>
      </c>
      <c r="DA30" s="607"/>
      <c r="DB30" s="607"/>
      <c r="DC30" s="608"/>
      <c r="DD30" s="592">
        <v>277778</v>
      </c>
      <c r="DE30" s="587"/>
      <c r="DF30" s="587"/>
      <c r="DG30" s="587"/>
      <c r="DH30" s="587"/>
      <c r="DI30" s="587"/>
      <c r="DJ30" s="587"/>
      <c r="DK30" s="588"/>
      <c r="DL30" s="592">
        <v>277778</v>
      </c>
      <c r="DM30" s="587"/>
      <c r="DN30" s="587"/>
      <c r="DO30" s="587"/>
      <c r="DP30" s="587"/>
      <c r="DQ30" s="587"/>
      <c r="DR30" s="587"/>
      <c r="DS30" s="587"/>
      <c r="DT30" s="587"/>
      <c r="DU30" s="587"/>
      <c r="DV30" s="588"/>
      <c r="DW30" s="609">
        <v>5.8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142274</v>
      </c>
      <c r="S31" s="587"/>
      <c r="T31" s="587"/>
      <c r="U31" s="587"/>
      <c r="V31" s="587"/>
      <c r="W31" s="587"/>
      <c r="X31" s="587"/>
      <c r="Y31" s="588"/>
      <c r="Z31" s="639">
        <v>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98.4</v>
      </c>
      <c r="BH31" s="605"/>
      <c r="BI31" s="605"/>
      <c r="BJ31" s="605"/>
      <c r="BK31" s="605"/>
      <c r="BL31" s="605"/>
      <c r="BM31" s="641">
        <v>96.7</v>
      </c>
      <c r="BN31" s="651"/>
      <c r="BO31" s="651"/>
      <c r="BP31" s="651"/>
      <c r="BQ31" s="615"/>
      <c r="BR31" s="650">
        <v>98.3</v>
      </c>
      <c r="BS31" s="605"/>
      <c r="BT31" s="605"/>
      <c r="BU31" s="605"/>
      <c r="BV31" s="605"/>
      <c r="BW31" s="605"/>
      <c r="BX31" s="641">
        <v>96.9</v>
      </c>
      <c r="BY31" s="651"/>
      <c r="BZ31" s="651"/>
      <c r="CA31" s="651"/>
      <c r="CB31" s="615"/>
      <c r="CD31" s="658"/>
      <c r="CE31" s="659"/>
      <c r="CF31" s="623" t="s">
        <v>296</v>
      </c>
      <c r="CG31" s="620"/>
      <c r="CH31" s="620"/>
      <c r="CI31" s="620"/>
      <c r="CJ31" s="620"/>
      <c r="CK31" s="620"/>
      <c r="CL31" s="620"/>
      <c r="CM31" s="620"/>
      <c r="CN31" s="620"/>
      <c r="CO31" s="620"/>
      <c r="CP31" s="620"/>
      <c r="CQ31" s="621"/>
      <c r="CR31" s="586">
        <v>59974</v>
      </c>
      <c r="CS31" s="605"/>
      <c r="CT31" s="605"/>
      <c r="CU31" s="605"/>
      <c r="CV31" s="605"/>
      <c r="CW31" s="605"/>
      <c r="CX31" s="605"/>
      <c r="CY31" s="606"/>
      <c r="CZ31" s="589">
        <v>0.9</v>
      </c>
      <c r="DA31" s="607"/>
      <c r="DB31" s="607"/>
      <c r="DC31" s="608"/>
      <c r="DD31" s="592">
        <v>56495</v>
      </c>
      <c r="DE31" s="605"/>
      <c r="DF31" s="605"/>
      <c r="DG31" s="605"/>
      <c r="DH31" s="605"/>
      <c r="DI31" s="605"/>
      <c r="DJ31" s="605"/>
      <c r="DK31" s="606"/>
      <c r="DL31" s="592">
        <v>56495</v>
      </c>
      <c r="DM31" s="605"/>
      <c r="DN31" s="605"/>
      <c r="DO31" s="605"/>
      <c r="DP31" s="605"/>
      <c r="DQ31" s="605"/>
      <c r="DR31" s="605"/>
      <c r="DS31" s="605"/>
      <c r="DT31" s="605"/>
      <c r="DU31" s="605"/>
      <c r="DV31" s="606"/>
      <c r="DW31" s="609">
        <v>1.2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127840</v>
      </c>
      <c r="S32" s="587"/>
      <c r="T32" s="587"/>
      <c r="U32" s="587"/>
      <c r="V32" s="587"/>
      <c r="W32" s="587"/>
      <c r="X32" s="587"/>
      <c r="Y32" s="588"/>
      <c r="Z32" s="639">
        <v>1.8</v>
      </c>
      <c r="AA32" s="639"/>
      <c r="AB32" s="639"/>
      <c r="AC32" s="639"/>
      <c r="AD32" s="640">
        <v>106</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97.7</v>
      </c>
      <c r="BH32" s="571"/>
      <c r="BI32" s="571"/>
      <c r="BJ32" s="571"/>
      <c r="BK32" s="571"/>
      <c r="BL32" s="571"/>
      <c r="BM32" s="634">
        <v>92.8</v>
      </c>
      <c r="BN32" s="571"/>
      <c r="BO32" s="571"/>
      <c r="BP32" s="571"/>
      <c r="BQ32" s="628"/>
      <c r="BR32" s="649">
        <v>97.8</v>
      </c>
      <c r="BS32" s="571"/>
      <c r="BT32" s="571"/>
      <c r="BU32" s="571"/>
      <c r="BV32" s="571"/>
      <c r="BW32" s="571"/>
      <c r="BX32" s="634">
        <v>93.6</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523288</v>
      </c>
      <c r="S33" s="587"/>
      <c r="T33" s="587"/>
      <c r="U33" s="587"/>
      <c r="V33" s="587"/>
      <c r="W33" s="587"/>
      <c r="X33" s="587"/>
      <c r="Y33" s="588"/>
      <c r="Z33" s="639">
        <v>7.3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2732839</v>
      </c>
      <c r="CS33" s="605"/>
      <c r="CT33" s="605"/>
      <c r="CU33" s="605"/>
      <c r="CV33" s="605"/>
      <c r="CW33" s="605"/>
      <c r="CX33" s="605"/>
      <c r="CY33" s="606"/>
      <c r="CZ33" s="589">
        <v>39.6</v>
      </c>
      <c r="DA33" s="607"/>
      <c r="DB33" s="607"/>
      <c r="DC33" s="608"/>
      <c r="DD33" s="592">
        <v>2409087</v>
      </c>
      <c r="DE33" s="605"/>
      <c r="DF33" s="605"/>
      <c r="DG33" s="605"/>
      <c r="DH33" s="605"/>
      <c r="DI33" s="605"/>
      <c r="DJ33" s="605"/>
      <c r="DK33" s="606"/>
      <c r="DL33" s="592">
        <v>1912072</v>
      </c>
      <c r="DM33" s="605"/>
      <c r="DN33" s="605"/>
      <c r="DO33" s="605"/>
      <c r="DP33" s="605"/>
      <c r="DQ33" s="605"/>
      <c r="DR33" s="605"/>
      <c r="DS33" s="605"/>
      <c r="DT33" s="605"/>
      <c r="DU33" s="605"/>
      <c r="DV33" s="606"/>
      <c r="DW33" s="609">
        <v>39.6</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1060422</v>
      </c>
      <c r="CS34" s="587"/>
      <c r="CT34" s="587"/>
      <c r="CU34" s="587"/>
      <c r="CV34" s="587"/>
      <c r="CW34" s="587"/>
      <c r="CX34" s="587"/>
      <c r="CY34" s="588"/>
      <c r="CZ34" s="589">
        <v>15.4</v>
      </c>
      <c r="DA34" s="607"/>
      <c r="DB34" s="607"/>
      <c r="DC34" s="608"/>
      <c r="DD34" s="592">
        <v>901108</v>
      </c>
      <c r="DE34" s="587"/>
      <c r="DF34" s="587"/>
      <c r="DG34" s="587"/>
      <c r="DH34" s="587"/>
      <c r="DI34" s="587"/>
      <c r="DJ34" s="587"/>
      <c r="DK34" s="588"/>
      <c r="DL34" s="592">
        <v>676790</v>
      </c>
      <c r="DM34" s="587"/>
      <c r="DN34" s="587"/>
      <c r="DO34" s="587"/>
      <c r="DP34" s="587"/>
      <c r="DQ34" s="587"/>
      <c r="DR34" s="587"/>
      <c r="DS34" s="587"/>
      <c r="DT34" s="587"/>
      <c r="DU34" s="587"/>
      <c r="DV34" s="588"/>
      <c r="DW34" s="609">
        <v>14</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433988</v>
      </c>
      <c r="S35" s="587"/>
      <c r="T35" s="587"/>
      <c r="U35" s="587"/>
      <c r="V35" s="587"/>
      <c r="W35" s="587"/>
      <c r="X35" s="587"/>
      <c r="Y35" s="588"/>
      <c r="Z35" s="639">
        <v>6.1</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616800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113325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140431</v>
      </c>
      <c r="CS35" s="605"/>
      <c r="CT35" s="605"/>
      <c r="CU35" s="605"/>
      <c r="CV35" s="605"/>
      <c r="CW35" s="605"/>
      <c r="CX35" s="605"/>
      <c r="CY35" s="606"/>
      <c r="CZ35" s="589">
        <v>2</v>
      </c>
      <c r="DA35" s="607"/>
      <c r="DB35" s="607"/>
      <c r="DC35" s="608"/>
      <c r="DD35" s="592">
        <v>138169</v>
      </c>
      <c r="DE35" s="605"/>
      <c r="DF35" s="605"/>
      <c r="DG35" s="605"/>
      <c r="DH35" s="605"/>
      <c r="DI35" s="605"/>
      <c r="DJ35" s="605"/>
      <c r="DK35" s="606"/>
      <c r="DL35" s="592">
        <v>138169</v>
      </c>
      <c r="DM35" s="605"/>
      <c r="DN35" s="605"/>
      <c r="DO35" s="605"/>
      <c r="DP35" s="605"/>
      <c r="DQ35" s="605"/>
      <c r="DR35" s="605"/>
      <c r="DS35" s="605"/>
      <c r="DT35" s="605"/>
      <c r="DU35" s="605"/>
      <c r="DV35" s="606"/>
      <c r="DW35" s="609">
        <v>2.9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7156521</v>
      </c>
      <c r="S36" s="627"/>
      <c r="T36" s="627"/>
      <c r="U36" s="627"/>
      <c r="V36" s="627"/>
      <c r="W36" s="627"/>
      <c r="X36" s="627"/>
      <c r="Y36" s="630"/>
      <c r="Z36" s="631">
        <v>100</v>
      </c>
      <c r="AA36" s="631"/>
      <c r="AB36" s="631"/>
      <c r="AC36" s="631"/>
      <c r="AD36" s="632">
        <v>4393753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566</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90586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899019</v>
      </c>
      <c r="CS36" s="587"/>
      <c r="CT36" s="587"/>
      <c r="CU36" s="587"/>
      <c r="CV36" s="587"/>
      <c r="CW36" s="587"/>
      <c r="CX36" s="587"/>
      <c r="CY36" s="588"/>
      <c r="CZ36" s="589">
        <v>13</v>
      </c>
      <c r="DA36" s="607"/>
      <c r="DB36" s="607"/>
      <c r="DC36" s="608"/>
      <c r="DD36" s="592">
        <v>827798</v>
      </c>
      <c r="DE36" s="587"/>
      <c r="DF36" s="587"/>
      <c r="DG36" s="587"/>
      <c r="DH36" s="587"/>
      <c r="DI36" s="587"/>
      <c r="DJ36" s="587"/>
      <c r="DK36" s="588"/>
      <c r="DL36" s="592">
        <v>626423</v>
      </c>
      <c r="DM36" s="587"/>
      <c r="DN36" s="587"/>
      <c r="DO36" s="587"/>
      <c r="DP36" s="587"/>
      <c r="DQ36" s="587"/>
      <c r="DR36" s="587"/>
      <c r="DS36" s="587"/>
      <c r="DT36" s="587"/>
      <c r="DU36" s="587"/>
      <c r="DV36" s="588"/>
      <c r="DW36" s="609">
        <v>13</v>
      </c>
      <c r="DX36" s="610"/>
      <c r="DY36" s="610"/>
      <c r="DZ36" s="610"/>
      <c r="EA36" s="610"/>
      <c r="EB36" s="610"/>
      <c r="EC36" s="611"/>
    </row>
    <row r="37" spans="2:133" ht="11.25" customHeight="1">
      <c r="AQ37" s="612" t="s">
        <v>314</v>
      </c>
      <c r="AR37" s="613"/>
      <c r="AS37" s="613"/>
      <c r="AT37" s="613"/>
      <c r="AU37" s="613"/>
      <c r="AV37" s="613"/>
      <c r="AW37" s="613"/>
      <c r="AX37" s="613"/>
      <c r="AY37" s="614"/>
      <c r="AZ37" s="586" t="s">
        <v>315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3340</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564190</v>
      </c>
      <c r="CS37" s="605"/>
      <c r="CT37" s="605"/>
      <c r="CU37" s="605"/>
      <c r="CV37" s="605"/>
      <c r="CW37" s="605"/>
      <c r="CX37" s="605"/>
      <c r="CY37" s="606"/>
      <c r="CZ37" s="589">
        <v>8.1999999999999993</v>
      </c>
      <c r="DA37" s="607"/>
      <c r="DB37" s="607"/>
      <c r="DC37" s="608"/>
      <c r="DD37" s="592">
        <v>564077</v>
      </c>
      <c r="DE37" s="605"/>
      <c r="DF37" s="605"/>
      <c r="DG37" s="605"/>
      <c r="DH37" s="605"/>
      <c r="DI37" s="605"/>
      <c r="DJ37" s="605"/>
      <c r="DK37" s="606"/>
      <c r="DL37" s="592">
        <v>464580</v>
      </c>
      <c r="DM37" s="605"/>
      <c r="DN37" s="605"/>
      <c r="DO37" s="605"/>
      <c r="DP37" s="605"/>
      <c r="DQ37" s="605"/>
      <c r="DR37" s="605"/>
      <c r="DS37" s="605"/>
      <c r="DT37" s="605"/>
      <c r="DU37" s="605"/>
      <c r="DV37" s="606"/>
      <c r="DW37" s="609">
        <v>9.6</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6258</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616234</v>
      </c>
      <c r="CS38" s="587"/>
      <c r="CT38" s="587"/>
      <c r="CU38" s="587"/>
      <c r="CV38" s="587"/>
      <c r="CW38" s="587"/>
      <c r="CX38" s="587"/>
      <c r="CY38" s="588"/>
      <c r="CZ38" s="589">
        <v>8.9</v>
      </c>
      <c r="DA38" s="607"/>
      <c r="DB38" s="607"/>
      <c r="DC38" s="608"/>
      <c r="DD38" s="592">
        <v>539499</v>
      </c>
      <c r="DE38" s="587"/>
      <c r="DF38" s="587"/>
      <c r="DG38" s="587"/>
      <c r="DH38" s="587"/>
      <c r="DI38" s="587"/>
      <c r="DJ38" s="587"/>
      <c r="DK38" s="588"/>
      <c r="DL38" s="592">
        <v>470690</v>
      </c>
      <c r="DM38" s="587"/>
      <c r="DN38" s="587"/>
      <c r="DO38" s="587"/>
      <c r="DP38" s="587"/>
      <c r="DQ38" s="587"/>
      <c r="DR38" s="587"/>
      <c r="DS38" s="587"/>
      <c r="DT38" s="587"/>
      <c r="DU38" s="587"/>
      <c r="DV38" s="588"/>
      <c r="DW38" s="609">
        <v>9.6999999999999993</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93</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9718</v>
      </c>
      <c r="CS39" s="605"/>
      <c r="CT39" s="605"/>
      <c r="CU39" s="605"/>
      <c r="CV39" s="605"/>
      <c r="CW39" s="605"/>
      <c r="CX39" s="605"/>
      <c r="CY39" s="606"/>
      <c r="CZ39" s="589">
        <v>0.1</v>
      </c>
      <c r="DA39" s="607"/>
      <c r="DB39" s="607"/>
      <c r="DC39" s="608"/>
      <c r="DD39" s="592">
        <v>2498</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149138</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82</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7015</v>
      </c>
      <c r="CS40" s="587"/>
      <c r="CT40" s="587"/>
      <c r="CU40" s="587"/>
      <c r="CV40" s="587"/>
      <c r="CW40" s="587"/>
      <c r="CX40" s="587"/>
      <c r="CY40" s="588"/>
      <c r="CZ40" s="589">
        <v>0.1</v>
      </c>
      <c r="DA40" s="607"/>
      <c r="DB40" s="607"/>
      <c r="DC40" s="608"/>
      <c r="DD40" s="592">
        <v>15</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467096</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261</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315</v>
      </c>
      <c r="CS41" s="605"/>
      <c r="CT41" s="605"/>
      <c r="CU41" s="605"/>
      <c r="CV41" s="605"/>
      <c r="CW41" s="605"/>
      <c r="CX41" s="605"/>
      <c r="CY41" s="606"/>
      <c r="CZ41" s="589" t="s">
        <v>315</v>
      </c>
      <c r="DA41" s="607"/>
      <c r="DB41" s="607"/>
      <c r="DC41" s="608"/>
      <c r="DD41" s="592" t="s">
        <v>315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1410808</v>
      </c>
      <c r="CS42" s="587"/>
      <c r="CT42" s="587"/>
      <c r="CU42" s="587"/>
      <c r="CV42" s="587"/>
      <c r="CW42" s="587"/>
      <c r="CX42" s="587"/>
      <c r="CY42" s="588"/>
      <c r="CZ42" s="589">
        <v>20.5</v>
      </c>
      <c r="DA42" s="590"/>
      <c r="DB42" s="590"/>
      <c r="DC42" s="591"/>
      <c r="DD42" s="592">
        <v>912935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21946</v>
      </c>
      <c r="CS43" s="605"/>
      <c r="CT43" s="605"/>
      <c r="CU43" s="605"/>
      <c r="CV43" s="605"/>
      <c r="CW43" s="605"/>
      <c r="CX43" s="605"/>
      <c r="CY43" s="606"/>
      <c r="CZ43" s="589">
        <v>0.3</v>
      </c>
      <c r="DA43" s="607"/>
      <c r="DB43" s="607"/>
      <c r="DC43" s="608"/>
      <c r="DD43" s="592">
        <v>21946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1410808</v>
      </c>
      <c r="CS44" s="587"/>
      <c r="CT44" s="587"/>
      <c r="CU44" s="587"/>
      <c r="CV44" s="587"/>
      <c r="CW44" s="587"/>
      <c r="CX44" s="587"/>
      <c r="CY44" s="588"/>
      <c r="CZ44" s="589">
        <v>20.5</v>
      </c>
      <c r="DA44" s="590"/>
      <c r="DB44" s="590"/>
      <c r="DC44" s="591"/>
      <c r="DD44" s="592">
        <v>912935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583179</v>
      </c>
      <c r="CS45" s="605"/>
      <c r="CT45" s="605"/>
      <c r="CU45" s="605"/>
      <c r="CV45" s="605"/>
      <c r="CW45" s="605"/>
      <c r="CX45" s="605"/>
      <c r="CY45" s="606"/>
      <c r="CZ45" s="589">
        <v>8.5</v>
      </c>
      <c r="DA45" s="607"/>
      <c r="DB45" s="607"/>
      <c r="DC45" s="608"/>
      <c r="DD45" s="592">
        <v>241536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803596</v>
      </c>
      <c r="CS46" s="587"/>
      <c r="CT46" s="587"/>
      <c r="CU46" s="587"/>
      <c r="CV46" s="587"/>
      <c r="CW46" s="587"/>
      <c r="CX46" s="587"/>
      <c r="CY46" s="588"/>
      <c r="CZ46" s="589">
        <v>11.7</v>
      </c>
      <c r="DA46" s="590"/>
      <c r="DB46" s="590"/>
      <c r="DC46" s="591"/>
      <c r="DD46" s="592">
        <v>647366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6896461</v>
      </c>
      <c r="CS49" s="571"/>
      <c r="CT49" s="571"/>
      <c r="CU49" s="571"/>
      <c r="CV49" s="571"/>
      <c r="CW49" s="571"/>
      <c r="CX49" s="571"/>
      <c r="CY49" s="572"/>
      <c r="CZ49" s="573">
        <v>100</v>
      </c>
      <c r="DA49" s="574"/>
      <c r="DB49" s="574"/>
      <c r="DC49" s="575"/>
      <c r="DD49" s="576">
        <v>5039371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7157</v>
      </c>
      <c r="R7" s="1099"/>
      <c r="S7" s="1099"/>
      <c r="T7" s="1099"/>
      <c r="U7" s="1099"/>
      <c r="V7" s="1099">
        <v>6896</v>
      </c>
      <c r="W7" s="1099"/>
      <c r="X7" s="1099"/>
      <c r="Y7" s="1099"/>
      <c r="Z7" s="1099"/>
      <c r="AA7" s="1099">
        <v>260</v>
      </c>
      <c r="AB7" s="1099"/>
      <c r="AC7" s="1099"/>
      <c r="AD7" s="1099"/>
      <c r="AE7" s="1100"/>
      <c r="AF7" s="1101">
        <v>253</v>
      </c>
      <c r="AG7" s="1102"/>
      <c r="AH7" s="1102"/>
      <c r="AI7" s="1102"/>
      <c r="AJ7" s="1103"/>
      <c r="AK7" s="1085">
        <v>210</v>
      </c>
      <c r="AL7" s="1086"/>
      <c r="AM7" s="1086"/>
      <c r="AN7" s="1086"/>
      <c r="AO7" s="1086"/>
      <c r="AP7" s="1086">
        <v>4953</v>
      </c>
      <c r="AQ7" s="1086"/>
      <c r="AR7" s="1086"/>
      <c r="AS7" s="1086"/>
      <c r="AT7" s="1086"/>
      <c r="AU7" s="1087" t="s">
        <v>545</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541</v>
      </c>
      <c r="BT7" s="1090"/>
      <c r="BU7" s="1090"/>
      <c r="BV7" s="1090"/>
      <c r="BW7" s="1090"/>
      <c r="BX7" s="1090"/>
      <c r="BY7" s="1090"/>
      <c r="BZ7" s="1090"/>
      <c r="CA7" s="1090"/>
      <c r="CB7" s="1090"/>
      <c r="CC7" s="1090"/>
      <c r="CD7" s="1090"/>
      <c r="CE7" s="1090"/>
      <c r="CF7" s="1090"/>
      <c r="CG7" s="1091"/>
      <c r="CH7" s="1082">
        <v>0</v>
      </c>
      <c r="CI7" s="1083"/>
      <c r="CJ7" s="1083"/>
      <c r="CK7" s="1083"/>
      <c r="CL7" s="1084"/>
      <c r="CM7" s="1082">
        <v>11</v>
      </c>
      <c r="CN7" s="1083"/>
      <c r="CO7" s="1083"/>
      <c r="CP7" s="1083"/>
      <c r="CQ7" s="1084"/>
      <c r="CR7" s="1082">
        <v>5</v>
      </c>
      <c r="CS7" s="1083"/>
      <c r="CT7" s="1083"/>
      <c r="CU7" s="1083"/>
      <c r="CV7" s="1084"/>
      <c r="CW7" s="1082" t="s">
        <v>547</v>
      </c>
      <c r="CX7" s="1083"/>
      <c r="CY7" s="1083"/>
      <c r="CZ7" s="1083"/>
      <c r="DA7" s="1084"/>
      <c r="DB7" s="1082" t="s">
        <v>548</v>
      </c>
      <c r="DC7" s="1083"/>
      <c r="DD7" s="1083"/>
      <c r="DE7" s="1083"/>
      <c r="DF7" s="1084"/>
      <c r="DG7" s="1082" t="s">
        <v>547</v>
      </c>
      <c r="DH7" s="1083"/>
      <c r="DI7" s="1083"/>
      <c r="DJ7" s="1083"/>
      <c r="DK7" s="1084"/>
      <c r="DL7" s="1082" t="s">
        <v>548</v>
      </c>
      <c r="DM7" s="1083"/>
      <c r="DN7" s="1083"/>
      <c r="DO7" s="1083"/>
      <c r="DP7" s="1084"/>
      <c r="DQ7" s="1082" t="s">
        <v>547</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7157</v>
      </c>
      <c r="R23" s="1063"/>
      <c r="S23" s="1063"/>
      <c r="T23" s="1063"/>
      <c r="U23" s="1063"/>
      <c r="V23" s="1063">
        <v>6896</v>
      </c>
      <c r="W23" s="1063"/>
      <c r="X23" s="1063"/>
      <c r="Y23" s="1063"/>
      <c r="Z23" s="1063"/>
      <c r="AA23" s="1063">
        <v>260</v>
      </c>
      <c r="AB23" s="1063"/>
      <c r="AC23" s="1063"/>
      <c r="AD23" s="1063"/>
      <c r="AE23" s="1064"/>
      <c r="AF23" s="1065">
        <v>253</v>
      </c>
      <c r="AG23" s="1063"/>
      <c r="AH23" s="1063"/>
      <c r="AI23" s="1063"/>
      <c r="AJ23" s="1066"/>
      <c r="AK23" s="1067"/>
      <c r="AL23" s="1068"/>
      <c r="AM23" s="1068"/>
      <c r="AN23" s="1068"/>
      <c r="AO23" s="1068"/>
      <c r="AP23" s="1063">
        <v>4953</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2548</v>
      </c>
      <c r="R28" s="1048"/>
      <c r="S28" s="1048"/>
      <c r="T28" s="1048"/>
      <c r="U28" s="1048"/>
      <c r="V28" s="1048">
        <v>2434</v>
      </c>
      <c r="W28" s="1048"/>
      <c r="X28" s="1048"/>
      <c r="Y28" s="1048"/>
      <c r="Z28" s="1048"/>
      <c r="AA28" s="1048">
        <v>113</v>
      </c>
      <c r="AB28" s="1048"/>
      <c r="AC28" s="1048"/>
      <c r="AD28" s="1048"/>
      <c r="AE28" s="1049"/>
      <c r="AF28" s="1050">
        <v>113</v>
      </c>
      <c r="AG28" s="1048"/>
      <c r="AH28" s="1048"/>
      <c r="AI28" s="1048"/>
      <c r="AJ28" s="1051"/>
      <c r="AK28" s="1052">
        <v>149</v>
      </c>
      <c r="AL28" s="1040"/>
      <c r="AM28" s="1040"/>
      <c r="AN28" s="1040"/>
      <c r="AO28" s="1040"/>
      <c r="AP28" s="1040" t="s">
        <v>524</v>
      </c>
      <c r="AQ28" s="1040"/>
      <c r="AR28" s="1040"/>
      <c r="AS28" s="1040"/>
      <c r="AT28" s="1040"/>
      <c r="AU28" s="1040" t="s">
        <v>524</v>
      </c>
      <c r="AV28" s="1040"/>
      <c r="AW28" s="1040"/>
      <c r="AX28" s="1040"/>
      <c r="AY28" s="1040"/>
      <c r="AZ28" s="1041" t="s">
        <v>526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203</v>
      </c>
      <c r="R29" s="1038"/>
      <c r="S29" s="1038"/>
      <c r="T29" s="1038"/>
      <c r="U29" s="1038"/>
      <c r="V29" s="1038">
        <v>197</v>
      </c>
      <c r="W29" s="1038"/>
      <c r="X29" s="1038"/>
      <c r="Y29" s="1038"/>
      <c r="Z29" s="1038"/>
      <c r="AA29" s="1038">
        <v>6</v>
      </c>
      <c r="AB29" s="1038"/>
      <c r="AC29" s="1038"/>
      <c r="AD29" s="1038"/>
      <c r="AE29" s="1039"/>
      <c r="AF29" s="1013">
        <v>6</v>
      </c>
      <c r="AG29" s="1014"/>
      <c r="AH29" s="1014"/>
      <c r="AI29" s="1014"/>
      <c r="AJ29" s="1015"/>
      <c r="AK29" s="974">
        <v>46</v>
      </c>
      <c r="AL29" s="965"/>
      <c r="AM29" s="965"/>
      <c r="AN29" s="965"/>
      <c r="AO29" s="965"/>
      <c r="AP29" s="965" t="s">
        <v>525</v>
      </c>
      <c r="AQ29" s="965"/>
      <c r="AR29" s="965"/>
      <c r="AS29" s="965"/>
      <c r="AT29" s="965"/>
      <c r="AU29" s="965" t="s">
        <v>524</v>
      </c>
      <c r="AV29" s="965"/>
      <c r="AW29" s="965"/>
      <c r="AX29" s="965"/>
      <c r="AY29" s="965"/>
      <c r="AZ29" s="1036" t="s">
        <v>527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237</v>
      </c>
      <c r="R30" s="1038"/>
      <c r="S30" s="1038"/>
      <c r="T30" s="1038"/>
      <c r="U30" s="1038"/>
      <c r="V30" s="1038">
        <v>245</v>
      </c>
      <c r="W30" s="1038"/>
      <c r="X30" s="1038"/>
      <c r="Y30" s="1038"/>
      <c r="Z30" s="1038"/>
      <c r="AA30" s="1038">
        <v>-8</v>
      </c>
      <c r="AB30" s="1038"/>
      <c r="AC30" s="1038"/>
      <c r="AD30" s="1038"/>
      <c r="AE30" s="1039"/>
      <c r="AF30" s="1013">
        <v>802</v>
      </c>
      <c r="AG30" s="1014"/>
      <c r="AH30" s="1014"/>
      <c r="AI30" s="1014"/>
      <c r="AJ30" s="1015"/>
      <c r="AK30" s="974">
        <v>1</v>
      </c>
      <c r="AL30" s="965"/>
      <c r="AM30" s="965"/>
      <c r="AN30" s="965"/>
      <c r="AO30" s="965"/>
      <c r="AP30" s="965">
        <v>1303</v>
      </c>
      <c r="AQ30" s="965"/>
      <c r="AR30" s="965"/>
      <c r="AS30" s="965"/>
      <c r="AT30" s="965"/>
      <c r="AU30" s="965" t="s">
        <v>525</v>
      </c>
      <c r="AV30" s="965"/>
      <c r="AW30" s="965"/>
      <c r="AX30" s="965"/>
      <c r="AY30" s="965"/>
      <c r="AZ30" s="1036" t="s">
        <v>524</v>
      </c>
      <c r="BA30" s="1036"/>
      <c r="BB30" s="1036"/>
      <c r="BC30" s="1036"/>
      <c r="BD30" s="1036"/>
      <c r="BE30" s="1026" t="s">
        <v>382</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c r="C31" s="1032"/>
      <c r="D31" s="1032"/>
      <c r="E31" s="1032"/>
      <c r="F31" s="1032"/>
      <c r="G31" s="1032"/>
      <c r="H31" s="1032"/>
      <c r="I31" s="1032"/>
      <c r="J31" s="1032"/>
      <c r="K31" s="1032"/>
      <c r="L31" s="1032"/>
      <c r="M31" s="1032"/>
      <c r="N31" s="1032"/>
      <c r="O31" s="1032"/>
      <c r="P31" s="1033"/>
      <c r="Q31" s="1037"/>
      <c r="R31" s="1038"/>
      <c r="S31" s="1038"/>
      <c r="T31" s="1038"/>
      <c r="U31" s="1038"/>
      <c r="V31" s="1038"/>
      <c r="W31" s="1038"/>
      <c r="X31" s="1038"/>
      <c r="Y31" s="1038"/>
      <c r="Z31" s="1038"/>
      <c r="AA31" s="1038"/>
      <c r="AB31" s="1038"/>
      <c r="AC31" s="1038"/>
      <c r="AD31" s="1038"/>
      <c r="AE31" s="1039"/>
      <c r="AF31" s="1013"/>
      <c r="AG31" s="1014"/>
      <c r="AH31" s="1014"/>
      <c r="AI31" s="1014"/>
      <c r="AJ31" s="1015"/>
      <c r="AK31" s="974"/>
      <c r="AL31" s="965"/>
      <c r="AM31" s="965"/>
      <c r="AN31" s="965"/>
      <c r="AO31" s="965"/>
      <c r="AP31" s="965"/>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922</v>
      </c>
      <c r="AG63" s="953"/>
      <c r="AH63" s="953"/>
      <c r="AI63" s="953"/>
      <c r="AJ63" s="1024"/>
      <c r="AK63" s="1025"/>
      <c r="AL63" s="957"/>
      <c r="AM63" s="957"/>
      <c r="AN63" s="957"/>
      <c r="AO63" s="957"/>
      <c r="AP63" s="953">
        <v>1303</v>
      </c>
      <c r="AQ63" s="953"/>
      <c r="AR63" s="953"/>
      <c r="AS63" s="953"/>
      <c r="AT63" s="953"/>
      <c r="AU63" s="953" t="s">
        <v>546</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386</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387</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528</v>
      </c>
      <c r="C68" s="980"/>
      <c r="D68" s="980"/>
      <c r="E68" s="980"/>
      <c r="F68" s="980"/>
      <c r="G68" s="980"/>
      <c r="H68" s="980"/>
      <c r="I68" s="980"/>
      <c r="J68" s="980"/>
      <c r="K68" s="980"/>
      <c r="L68" s="980"/>
      <c r="M68" s="980"/>
      <c r="N68" s="980"/>
      <c r="O68" s="980"/>
      <c r="P68" s="981"/>
      <c r="Q68" s="982">
        <v>2032</v>
      </c>
      <c r="R68" s="976"/>
      <c r="S68" s="976"/>
      <c r="T68" s="976"/>
      <c r="U68" s="976"/>
      <c r="V68" s="976">
        <v>1690</v>
      </c>
      <c r="W68" s="976"/>
      <c r="X68" s="976"/>
      <c r="Y68" s="976"/>
      <c r="Z68" s="976"/>
      <c r="AA68" s="976">
        <v>342</v>
      </c>
      <c r="AB68" s="976"/>
      <c r="AC68" s="976"/>
      <c r="AD68" s="976"/>
      <c r="AE68" s="976"/>
      <c r="AF68" s="976">
        <v>29</v>
      </c>
      <c r="AG68" s="976"/>
      <c r="AH68" s="976"/>
      <c r="AI68" s="976"/>
      <c r="AJ68" s="976"/>
      <c r="AK68" s="976">
        <v>444</v>
      </c>
      <c r="AL68" s="976"/>
      <c r="AM68" s="976"/>
      <c r="AN68" s="976"/>
      <c r="AO68" s="976"/>
      <c r="AP68" s="976">
        <v>1216</v>
      </c>
      <c r="AQ68" s="976"/>
      <c r="AR68" s="976"/>
      <c r="AS68" s="976"/>
      <c r="AT68" s="976"/>
      <c r="AU68" s="976" t="s">
        <v>524</v>
      </c>
      <c r="AV68" s="976"/>
      <c r="AW68" s="976"/>
      <c r="AX68" s="976"/>
      <c r="AY68" s="976"/>
      <c r="AZ68" s="977" t="s">
        <v>543</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529</v>
      </c>
      <c r="C69" s="969"/>
      <c r="D69" s="969"/>
      <c r="E69" s="969"/>
      <c r="F69" s="969"/>
      <c r="G69" s="969"/>
      <c r="H69" s="969"/>
      <c r="I69" s="969"/>
      <c r="J69" s="969"/>
      <c r="K69" s="969"/>
      <c r="L69" s="969"/>
      <c r="M69" s="969"/>
      <c r="N69" s="969"/>
      <c r="O69" s="969"/>
      <c r="P69" s="970"/>
      <c r="Q69" s="971">
        <v>925</v>
      </c>
      <c r="R69" s="965"/>
      <c r="S69" s="965"/>
      <c r="T69" s="965"/>
      <c r="U69" s="965"/>
      <c r="V69" s="965">
        <v>812</v>
      </c>
      <c r="W69" s="965"/>
      <c r="X69" s="965"/>
      <c r="Y69" s="965"/>
      <c r="Z69" s="965"/>
      <c r="AA69" s="965">
        <v>112</v>
      </c>
      <c r="AB69" s="965"/>
      <c r="AC69" s="965"/>
      <c r="AD69" s="965"/>
      <c r="AE69" s="965"/>
      <c r="AF69" s="965">
        <v>112</v>
      </c>
      <c r="AG69" s="965"/>
      <c r="AH69" s="965"/>
      <c r="AI69" s="965"/>
      <c r="AJ69" s="965"/>
      <c r="AK69" s="965" t="s">
        <v>525</v>
      </c>
      <c r="AL69" s="965"/>
      <c r="AM69" s="965"/>
      <c r="AN69" s="965"/>
      <c r="AO69" s="965"/>
      <c r="AP69" s="965">
        <v>500</v>
      </c>
      <c r="AQ69" s="965"/>
      <c r="AR69" s="965"/>
      <c r="AS69" s="965"/>
      <c r="AT69" s="965"/>
      <c r="AU69" s="965">
        <v>60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530</v>
      </c>
      <c r="C70" s="969"/>
      <c r="D70" s="969"/>
      <c r="E70" s="969"/>
      <c r="F70" s="969"/>
      <c r="G70" s="969"/>
      <c r="H70" s="969"/>
      <c r="I70" s="969"/>
      <c r="J70" s="969"/>
      <c r="K70" s="969"/>
      <c r="L70" s="969"/>
      <c r="M70" s="969"/>
      <c r="N70" s="969"/>
      <c r="O70" s="969"/>
      <c r="P70" s="970"/>
      <c r="Q70" s="971">
        <v>227</v>
      </c>
      <c r="R70" s="965"/>
      <c r="S70" s="965"/>
      <c r="T70" s="965"/>
      <c r="U70" s="965"/>
      <c r="V70" s="965">
        <v>219</v>
      </c>
      <c r="W70" s="965"/>
      <c r="X70" s="965"/>
      <c r="Y70" s="965"/>
      <c r="Z70" s="965"/>
      <c r="AA70" s="965">
        <v>8</v>
      </c>
      <c r="AB70" s="965"/>
      <c r="AC70" s="965"/>
      <c r="AD70" s="965"/>
      <c r="AE70" s="965"/>
      <c r="AF70" s="965">
        <v>8</v>
      </c>
      <c r="AG70" s="965"/>
      <c r="AH70" s="965"/>
      <c r="AI70" s="965"/>
      <c r="AJ70" s="965"/>
      <c r="AK70" s="965" t="s">
        <v>524</v>
      </c>
      <c r="AL70" s="965"/>
      <c r="AM70" s="965"/>
      <c r="AN70" s="965"/>
      <c r="AO70" s="965"/>
      <c r="AP70" s="965">
        <v>590</v>
      </c>
      <c r="AQ70" s="965"/>
      <c r="AR70" s="965"/>
      <c r="AS70" s="965"/>
      <c r="AT70" s="965"/>
      <c r="AU70" s="965">
        <v>178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531</v>
      </c>
      <c r="C71" s="969"/>
      <c r="D71" s="969"/>
      <c r="E71" s="969"/>
      <c r="F71" s="969"/>
      <c r="G71" s="969"/>
      <c r="H71" s="969"/>
      <c r="I71" s="969"/>
      <c r="J71" s="969"/>
      <c r="K71" s="969"/>
      <c r="L71" s="969"/>
      <c r="M71" s="969"/>
      <c r="N71" s="969"/>
      <c r="O71" s="969"/>
      <c r="P71" s="970"/>
      <c r="Q71" s="971">
        <v>6237</v>
      </c>
      <c r="R71" s="965"/>
      <c r="S71" s="965"/>
      <c r="T71" s="965"/>
      <c r="U71" s="965"/>
      <c r="V71" s="965">
        <v>6151</v>
      </c>
      <c r="W71" s="965"/>
      <c r="X71" s="965"/>
      <c r="Y71" s="965"/>
      <c r="Z71" s="965"/>
      <c r="AA71" s="965">
        <v>86</v>
      </c>
      <c r="AB71" s="965"/>
      <c r="AC71" s="965"/>
      <c r="AD71" s="965"/>
      <c r="AE71" s="965"/>
      <c r="AF71" s="965">
        <v>86</v>
      </c>
      <c r="AG71" s="965"/>
      <c r="AH71" s="965"/>
      <c r="AI71" s="965"/>
      <c r="AJ71" s="965"/>
      <c r="AK71" s="965" t="s">
        <v>524</v>
      </c>
      <c r="AL71" s="965"/>
      <c r="AM71" s="965"/>
      <c r="AN71" s="965"/>
      <c r="AO71" s="965"/>
      <c r="AP71" s="965" t="s">
        <v>524</v>
      </c>
      <c r="AQ71" s="965"/>
      <c r="AR71" s="965"/>
      <c r="AS71" s="965"/>
      <c r="AT71" s="965"/>
      <c r="AU71" s="965" t="s">
        <v>524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532</v>
      </c>
      <c r="C72" s="969"/>
      <c r="D72" s="969"/>
      <c r="E72" s="969"/>
      <c r="F72" s="969"/>
      <c r="G72" s="969"/>
      <c r="H72" s="969"/>
      <c r="I72" s="969"/>
      <c r="J72" s="969"/>
      <c r="K72" s="969"/>
      <c r="L72" s="969"/>
      <c r="M72" s="969"/>
      <c r="N72" s="969"/>
      <c r="O72" s="969"/>
      <c r="P72" s="970"/>
      <c r="Q72" s="971">
        <v>247</v>
      </c>
      <c r="R72" s="965"/>
      <c r="S72" s="965"/>
      <c r="T72" s="965"/>
      <c r="U72" s="965"/>
      <c r="V72" s="965">
        <v>241</v>
      </c>
      <c r="W72" s="965"/>
      <c r="X72" s="965"/>
      <c r="Y72" s="965"/>
      <c r="Z72" s="965"/>
      <c r="AA72" s="965">
        <v>6</v>
      </c>
      <c r="AB72" s="965"/>
      <c r="AC72" s="965"/>
      <c r="AD72" s="965"/>
      <c r="AE72" s="965"/>
      <c r="AF72" s="965">
        <v>6</v>
      </c>
      <c r="AG72" s="965"/>
      <c r="AH72" s="965"/>
      <c r="AI72" s="965"/>
      <c r="AJ72" s="965"/>
      <c r="AK72" s="965">
        <v>14</v>
      </c>
      <c r="AL72" s="965"/>
      <c r="AM72" s="965"/>
      <c r="AN72" s="965"/>
      <c r="AO72" s="965"/>
      <c r="AP72" s="965" t="s">
        <v>524</v>
      </c>
      <c r="AQ72" s="965"/>
      <c r="AR72" s="965"/>
      <c r="AS72" s="965"/>
      <c r="AT72" s="965"/>
      <c r="AU72" s="965" t="s">
        <v>524</v>
      </c>
      <c r="AV72" s="965"/>
      <c r="AW72" s="965"/>
      <c r="AX72" s="965"/>
      <c r="AY72" s="965"/>
      <c r="AZ72" s="966" t="s">
        <v>549</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533</v>
      </c>
      <c r="C73" s="969"/>
      <c r="D73" s="969"/>
      <c r="E73" s="969"/>
      <c r="F73" s="969"/>
      <c r="G73" s="969"/>
      <c r="H73" s="969"/>
      <c r="I73" s="969"/>
      <c r="J73" s="969"/>
      <c r="K73" s="969"/>
      <c r="L73" s="969"/>
      <c r="M73" s="969"/>
      <c r="N73" s="969"/>
      <c r="O73" s="969"/>
      <c r="P73" s="970"/>
      <c r="Q73" s="971">
        <v>795</v>
      </c>
      <c r="R73" s="965"/>
      <c r="S73" s="965"/>
      <c r="T73" s="965"/>
      <c r="U73" s="965"/>
      <c r="V73" s="965">
        <v>770</v>
      </c>
      <c r="W73" s="965"/>
      <c r="X73" s="965"/>
      <c r="Y73" s="965"/>
      <c r="Z73" s="965"/>
      <c r="AA73" s="965">
        <v>25</v>
      </c>
      <c r="AB73" s="965"/>
      <c r="AC73" s="965"/>
      <c r="AD73" s="965"/>
      <c r="AE73" s="965"/>
      <c r="AF73" s="965">
        <v>25</v>
      </c>
      <c r="AG73" s="965"/>
      <c r="AH73" s="965"/>
      <c r="AI73" s="965"/>
      <c r="AJ73" s="965"/>
      <c r="AK73" s="965" t="s">
        <v>524</v>
      </c>
      <c r="AL73" s="965"/>
      <c r="AM73" s="965"/>
      <c r="AN73" s="965"/>
      <c r="AO73" s="965"/>
      <c r="AP73" s="965">
        <v>594</v>
      </c>
      <c r="AQ73" s="965"/>
      <c r="AR73" s="965"/>
      <c r="AS73" s="965"/>
      <c r="AT73" s="965"/>
      <c r="AU73" s="965">
        <v>243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534</v>
      </c>
      <c r="C74" s="969"/>
      <c r="D74" s="969"/>
      <c r="E74" s="969"/>
      <c r="F74" s="969"/>
      <c r="G74" s="969"/>
      <c r="H74" s="969"/>
      <c r="I74" s="969"/>
      <c r="J74" s="969"/>
      <c r="K74" s="969"/>
      <c r="L74" s="969"/>
      <c r="M74" s="969"/>
      <c r="N74" s="969"/>
      <c r="O74" s="969"/>
      <c r="P74" s="970"/>
      <c r="Q74" s="971">
        <v>3</v>
      </c>
      <c r="R74" s="965"/>
      <c r="S74" s="965"/>
      <c r="T74" s="965"/>
      <c r="U74" s="965"/>
      <c r="V74" s="965">
        <v>1</v>
      </c>
      <c r="W74" s="965"/>
      <c r="X74" s="965"/>
      <c r="Y74" s="965"/>
      <c r="Z74" s="965"/>
      <c r="AA74" s="965">
        <v>2</v>
      </c>
      <c r="AB74" s="965"/>
      <c r="AC74" s="965"/>
      <c r="AD74" s="965"/>
      <c r="AE74" s="965"/>
      <c r="AF74" s="965">
        <v>2</v>
      </c>
      <c r="AG74" s="965"/>
      <c r="AH74" s="965"/>
      <c r="AI74" s="965"/>
      <c r="AJ74" s="965"/>
      <c r="AK74" s="965" t="s">
        <v>524</v>
      </c>
      <c r="AL74" s="965"/>
      <c r="AM74" s="965"/>
      <c r="AN74" s="965"/>
      <c r="AO74" s="965"/>
      <c r="AP74" s="965" t="s">
        <v>524</v>
      </c>
      <c r="AQ74" s="965"/>
      <c r="AR74" s="965"/>
      <c r="AS74" s="965"/>
      <c r="AT74" s="965"/>
      <c r="AU74" s="965" t="s">
        <v>524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535</v>
      </c>
      <c r="C75" s="969"/>
      <c r="D75" s="969"/>
      <c r="E75" s="969"/>
      <c r="F75" s="969"/>
      <c r="G75" s="969"/>
      <c r="H75" s="969"/>
      <c r="I75" s="969"/>
      <c r="J75" s="969"/>
      <c r="K75" s="969"/>
      <c r="L75" s="969"/>
      <c r="M75" s="969"/>
      <c r="N75" s="969"/>
      <c r="O75" s="969"/>
      <c r="P75" s="970"/>
      <c r="Q75" s="972">
        <v>69</v>
      </c>
      <c r="R75" s="973"/>
      <c r="S75" s="973"/>
      <c r="T75" s="973"/>
      <c r="U75" s="974"/>
      <c r="V75" s="975">
        <v>64</v>
      </c>
      <c r="W75" s="973"/>
      <c r="X75" s="973"/>
      <c r="Y75" s="973"/>
      <c r="Z75" s="974"/>
      <c r="AA75" s="975">
        <v>4</v>
      </c>
      <c r="AB75" s="973"/>
      <c r="AC75" s="973"/>
      <c r="AD75" s="973"/>
      <c r="AE75" s="974"/>
      <c r="AF75" s="975">
        <v>4</v>
      </c>
      <c r="AG75" s="973"/>
      <c r="AH75" s="973"/>
      <c r="AI75" s="973"/>
      <c r="AJ75" s="974"/>
      <c r="AK75" s="975" t="s">
        <v>524</v>
      </c>
      <c r="AL75" s="973"/>
      <c r="AM75" s="973"/>
      <c r="AN75" s="973"/>
      <c r="AO75" s="974"/>
      <c r="AP75" s="975" t="s">
        <v>524</v>
      </c>
      <c r="AQ75" s="973"/>
      <c r="AR75" s="973"/>
      <c r="AS75" s="973"/>
      <c r="AT75" s="974"/>
      <c r="AU75" s="975" t="s">
        <v>525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536</v>
      </c>
      <c r="C76" s="969"/>
      <c r="D76" s="969"/>
      <c r="E76" s="969"/>
      <c r="F76" s="969"/>
      <c r="G76" s="969"/>
      <c r="H76" s="969"/>
      <c r="I76" s="969"/>
      <c r="J76" s="969"/>
      <c r="K76" s="969"/>
      <c r="L76" s="969"/>
      <c r="M76" s="969"/>
      <c r="N76" s="969"/>
      <c r="O76" s="969"/>
      <c r="P76" s="970"/>
      <c r="Q76" s="972">
        <v>10474</v>
      </c>
      <c r="R76" s="973"/>
      <c r="S76" s="973"/>
      <c r="T76" s="973"/>
      <c r="U76" s="974"/>
      <c r="V76" s="975">
        <v>10424</v>
      </c>
      <c r="W76" s="973"/>
      <c r="X76" s="973"/>
      <c r="Y76" s="973"/>
      <c r="Z76" s="974"/>
      <c r="AA76" s="975">
        <v>50</v>
      </c>
      <c r="AB76" s="973"/>
      <c r="AC76" s="973"/>
      <c r="AD76" s="973"/>
      <c r="AE76" s="974"/>
      <c r="AF76" s="975">
        <v>50</v>
      </c>
      <c r="AG76" s="973"/>
      <c r="AH76" s="973"/>
      <c r="AI76" s="973"/>
      <c r="AJ76" s="974"/>
      <c r="AK76" s="975">
        <v>2200</v>
      </c>
      <c r="AL76" s="973"/>
      <c r="AM76" s="973"/>
      <c r="AN76" s="973"/>
      <c r="AO76" s="974"/>
      <c r="AP76" s="975" t="s">
        <v>525</v>
      </c>
      <c r="AQ76" s="973"/>
      <c r="AR76" s="973"/>
      <c r="AS76" s="973"/>
      <c r="AT76" s="974"/>
      <c r="AU76" s="975" t="s">
        <v>540</v>
      </c>
      <c r="AV76" s="973"/>
      <c r="AW76" s="973"/>
      <c r="AX76" s="973"/>
      <c r="AY76" s="974"/>
      <c r="AZ76" s="966" t="s">
        <v>542</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537</v>
      </c>
      <c r="C77" s="969"/>
      <c r="D77" s="969"/>
      <c r="E77" s="969"/>
      <c r="F77" s="969"/>
      <c r="G77" s="969"/>
      <c r="H77" s="969"/>
      <c r="I77" s="969"/>
      <c r="J77" s="969"/>
      <c r="K77" s="969"/>
      <c r="L77" s="969"/>
      <c r="M77" s="969"/>
      <c r="N77" s="969"/>
      <c r="O77" s="969"/>
      <c r="P77" s="970"/>
      <c r="Q77" s="972">
        <v>250</v>
      </c>
      <c r="R77" s="973"/>
      <c r="S77" s="973"/>
      <c r="T77" s="973"/>
      <c r="U77" s="974"/>
      <c r="V77" s="975">
        <v>213</v>
      </c>
      <c r="W77" s="973"/>
      <c r="X77" s="973"/>
      <c r="Y77" s="973"/>
      <c r="Z77" s="974"/>
      <c r="AA77" s="975">
        <v>37</v>
      </c>
      <c r="AB77" s="973"/>
      <c r="AC77" s="973"/>
      <c r="AD77" s="973"/>
      <c r="AE77" s="974"/>
      <c r="AF77" s="975">
        <v>37</v>
      </c>
      <c r="AG77" s="973"/>
      <c r="AH77" s="973"/>
      <c r="AI77" s="973"/>
      <c r="AJ77" s="974"/>
      <c r="AK77" s="975" t="s">
        <v>524</v>
      </c>
      <c r="AL77" s="973"/>
      <c r="AM77" s="973"/>
      <c r="AN77" s="973"/>
      <c r="AO77" s="974"/>
      <c r="AP77" s="975" t="s">
        <v>525</v>
      </c>
      <c r="AQ77" s="973"/>
      <c r="AR77" s="973"/>
      <c r="AS77" s="973"/>
      <c r="AT77" s="974"/>
      <c r="AU77" s="975" t="s">
        <v>524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538</v>
      </c>
      <c r="C78" s="969"/>
      <c r="D78" s="969"/>
      <c r="E78" s="969"/>
      <c r="F78" s="969"/>
      <c r="G78" s="969"/>
      <c r="H78" s="969"/>
      <c r="I78" s="969"/>
      <c r="J78" s="969"/>
      <c r="K78" s="969"/>
      <c r="L78" s="969"/>
      <c r="M78" s="969"/>
      <c r="N78" s="969"/>
      <c r="O78" s="969"/>
      <c r="P78" s="970"/>
      <c r="Q78" s="971">
        <v>224498</v>
      </c>
      <c r="R78" s="965"/>
      <c r="S78" s="965"/>
      <c r="T78" s="965"/>
      <c r="U78" s="965"/>
      <c r="V78" s="965">
        <v>216268</v>
      </c>
      <c r="W78" s="965"/>
      <c r="X78" s="965"/>
      <c r="Y78" s="965"/>
      <c r="Z78" s="965"/>
      <c r="AA78" s="965">
        <v>8230</v>
      </c>
      <c r="AB78" s="965"/>
      <c r="AC78" s="965"/>
      <c r="AD78" s="965"/>
      <c r="AE78" s="965"/>
      <c r="AF78" s="965">
        <v>8230</v>
      </c>
      <c r="AG78" s="965"/>
      <c r="AH78" s="965"/>
      <c r="AI78" s="965"/>
      <c r="AJ78" s="965"/>
      <c r="AK78" s="965">
        <v>1320</v>
      </c>
      <c r="AL78" s="965"/>
      <c r="AM78" s="965"/>
      <c r="AN78" s="965"/>
      <c r="AO78" s="965"/>
      <c r="AP78" s="965" t="s">
        <v>539</v>
      </c>
      <c r="AQ78" s="965"/>
      <c r="AR78" s="965"/>
      <c r="AS78" s="965"/>
      <c r="AT78" s="965"/>
      <c r="AU78" s="965" t="s">
        <v>525</v>
      </c>
      <c r="AV78" s="965"/>
      <c r="AW78" s="965"/>
      <c r="AX78" s="965"/>
      <c r="AY78" s="965"/>
      <c r="AZ78" s="966" t="s">
        <v>544</v>
      </c>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388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8589</v>
      </c>
      <c r="AG88" s="953"/>
      <c r="AH88" s="953"/>
      <c r="AI88" s="953"/>
      <c r="AJ88" s="953"/>
      <c r="AK88" s="957"/>
      <c r="AL88" s="957"/>
      <c r="AM88" s="957"/>
      <c r="AN88" s="957"/>
      <c r="AO88" s="957"/>
      <c r="AP88" s="953">
        <v>2900</v>
      </c>
      <c r="AQ88" s="953"/>
      <c r="AR88" s="953"/>
      <c r="AS88" s="953"/>
      <c r="AT88" s="953"/>
      <c r="AU88" s="953">
        <v>481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t="s">
        <v>547</v>
      </c>
      <c r="CX102" s="945"/>
      <c r="CY102" s="945"/>
      <c r="CZ102" s="945"/>
      <c r="DA102" s="946"/>
      <c r="DB102" s="944" t="s">
        <v>547</v>
      </c>
      <c r="DC102" s="945"/>
      <c r="DD102" s="945"/>
      <c r="DE102" s="945"/>
      <c r="DF102" s="946"/>
      <c r="DG102" s="944" t="s">
        <v>548</v>
      </c>
      <c r="DH102" s="945"/>
      <c r="DI102" s="945"/>
      <c r="DJ102" s="945"/>
      <c r="DK102" s="946"/>
      <c r="DL102" s="944" t="s">
        <v>547</v>
      </c>
      <c r="DM102" s="945"/>
      <c r="DN102" s="945"/>
      <c r="DO102" s="945"/>
      <c r="DP102" s="946"/>
      <c r="DQ102" s="944" t="s">
        <v>548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287</v>
      </c>
      <c r="AG109" s="886"/>
      <c r="AH109" s="886"/>
      <c r="AI109" s="886"/>
      <c r="AJ109" s="887"/>
      <c r="AK109" s="888" t="s">
        <v>286</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287</v>
      </c>
      <c r="BW109" s="886"/>
      <c r="BX109" s="886"/>
      <c r="BY109" s="886"/>
      <c r="BZ109" s="887"/>
      <c r="CA109" s="888" t="s">
        <v>286</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287</v>
      </c>
      <c r="DM109" s="886"/>
      <c r="DN109" s="886"/>
      <c r="DO109" s="886"/>
      <c r="DP109" s="887"/>
      <c r="DQ109" s="888" t="s">
        <v>286</v>
      </c>
      <c r="DR109" s="886"/>
      <c r="DS109" s="886"/>
      <c r="DT109" s="886"/>
      <c r="DU109" s="887"/>
      <c r="DV109" s="888" t="s">
        <v>398</v>
      </c>
      <c r="DW109" s="886"/>
      <c r="DX109" s="886"/>
      <c r="DY109" s="886"/>
      <c r="DZ109" s="917"/>
    </row>
    <row r="110" spans="1:131" s="197" customFormat="1" ht="26.25" customHeight="1">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350656</v>
      </c>
      <c r="AB110" s="871"/>
      <c r="AC110" s="871"/>
      <c r="AD110" s="871"/>
      <c r="AE110" s="872"/>
      <c r="AF110" s="873">
        <v>324317</v>
      </c>
      <c r="AG110" s="871"/>
      <c r="AH110" s="871"/>
      <c r="AI110" s="871"/>
      <c r="AJ110" s="872"/>
      <c r="AK110" s="873">
        <v>345502</v>
      </c>
      <c r="AL110" s="871"/>
      <c r="AM110" s="871"/>
      <c r="AN110" s="871"/>
      <c r="AO110" s="872"/>
      <c r="AP110" s="874">
        <v>7.9</v>
      </c>
      <c r="AQ110" s="875"/>
      <c r="AR110" s="875"/>
      <c r="AS110" s="875"/>
      <c r="AT110" s="876"/>
      <c r="AU110" s="918" t="s">
        <v>61</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4403679</v>
      </c>
      <c r="BR110" s="798"/>
      <c r="BS110" s="798"/>
      <c r="BT110" s="798"/>
      <c r="BU110" s="798"/>
      <c r="BV110" s="798">
        <v>4714917</v>
      </c>
      <c r="BW110" s="798"/>
      <c r="BX110" s="798"/>
      <c r="BY110" s="798"/>
      <c r="BZ110" s="798"/>
      <c r="CA110" s="798">
        <v>4952677</v>
      </c>
      <c r="CB110" s="798"/>
      <c r="CC110" s="798"/>
      <c r="CD110" s="798"/>
      <c r="CE110" s="798"/>
      <c r="CF110" s="859">
        <v>113.2</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405</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407</v>
      </c>
      <c r="B112" s="901"/>
      <c r="C112" s="766" t="s">
        <v>408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409</v>
      </c>
      <c r="BA112" s="766"/>
      <c r="BB112" s="766"/>
      <c r="BC112" s="766"/>
      <c r="BD112" s="766"/>
      <c r="BE112" s="766"/>
      <c r="BF112" s="766"/>
      <c r="BG112" s="766"/>
      <c r="BH112" s="766"/>
      <c r="BI112" s="766"/>
      <c r="BJ112" s="766"/>
      <c r="BK112" s="766"/>
      <c r="BL112" s="766"/>
      <c r="BM112" s="766"/>
      <c r="BN112" s="766"/>
      <c r="BO112" s="766"/>
      <c r="BP112" s="767"/>
      <c r="BQ112" s="768" t="s">
        <v>112</v>
      </c>
      <c r="BR112" s="769"/>
      <c r="BS112" s="769"/>
      <c r="BT112" s="769"/>
      <c r="BU112" s="769"/>
      <c r="BV112" s="769" t="s">
        <v>112</v>
      </c>
      <c r="BW112" s="769"/>
      <c r="BX112" s="769"/>
      <c r="BY112" s="769"/>
      <c r="BZ112" s="769"/>
      <c r="CA112" s="769" t="s">
        <v>112</v>
      </c>
      <c r="CB112" s="769"/>
      <c r="CC112" s="769"/>
      <c r="CD112" s="769"/>
      <c r="CE112" s="769"/>
      <c r="CF112" s="846" t="s">
        <v>112</v>
      </c>
      <c r="CG112" s="847"/>
      <c r="CH112" s="847"/>
      <c r="CI112" s="847"/>
      <c r="CJ112" s="847"/>
      <c r="CK112" s="915"/>
      <c r="CL112" s="864"/>
      <c r="CM112" s="801" t="s">
        <v>410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801</v>
      </c>
      <c r="AB113" s="907"/>
      <c r="AC113" s="907"/>
      <c r="AD113" s="907"/>
      <c r="AE113" s="908"/>
      <c r="AF113" s="909">
        <v>447</v>
      </c>
      <c r="AG113" s="907"/>
      <c r="AH113" s="907"/>
      <c r="AI113" s="907"/>
      <c r="AJ113" s="908"/>
      <c r="AK113" s="909">
        <v>270</v>
      </c>
      <c r="AL113" s="907"/>
      <c r="AM113" s="907"/>
      <c r="AN113" s="907"/>
      <c r="AO113" s="908"/>
      <c r="AP113" s="910">
        <v>0</v>
      </c>
      <c r="AQ113" s="911"/>
      <c r="AR113" s="911"/>
      <c r="AS113" s="911"/>
      <c r="AT113" s="912"/>
      <c r="AU113" s="921"/>
      <c r="AV113" s="922"/>
      <c r="AW113" s="922"/>
      <c r="AX113" s="922"/>
      <c r="AY113" s="923"/>
      <c r="AZ113" s="765" t="s">
        <v>412</v>
      </c>
      <c r="BA113" s="766"/>
      <c r="BB113" s="766"/>
      <c r="BC113" s="766"/>
      <c r="BD113" s="766"/>
      <c r="BE113" s="766"/>
      <c r="BF113" s="766"/>
      <c r="BG113" s="766"/>
      <c r="BH113" s="766"/>
      <c r="BI113" s="766"/>
      <c r="BJ113" s="766"/>
      <c r="BK113" s="766"/>
      <c r="BL113" s="766"/>
      <c r="BM113" s="766"/>
      <c r="BN113" s="766"/>
      <c r="BO113" s="766"/>
      <c r="BP113" s="767"/>
      <c r="BQ113" s="768">
        <v>525267</v>
      </c>
      <c r="BR113" s="769"/>
      <c r="BS113" s="769"/>
      <c r="BT113" s="769"/>
      <c r="BU113" s="769"/>
      <c r="BV113" s="769">
        <v>541743</v>
      </c>
      <c r="BW113" s="769"/>
      <c r="BX113" s="769"/>
      <c r="BY113" s="769"/>
      <c r="BZ113" s="769"/>
      <c r="CA113" s="769">
        <v>481231</v>
      </c>
      <c r="CB113" s="769"/>
      <c r="CC113" s="769"/>
      <c r="CD113" s="769"/>
      <c r="CE113" s="769"/>
      <c r="CF113" s="846">
        <v>11</v>
      </c>
      <c r="CG113" s="847"/>
      <c r="CH113" s="847"/>
      <c r="CI113" s="847"/>
      <c r="CJ113" s="847"/>
      <c r="CK113" s="915"/>
      <c r="CL113" s="864"/>
      <c r="CM113" s="801" t="s">
        <v>413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100617</v>
      </c>
      <c r="AB114" s="782"/>
      <c r="AC114" s="782"/>
      <c r="AD114" s="782"/>
      <c r="AE114" s="783"/>
      <c r="AF114" s="784">
        <v>97712</v>
      </c>
      <c r="AG114" s="782"/>
      <c r="AH114" s="782"/>
      <c r="AI114" s="782"/>
      <c r="AJ114" s="783"/>
      <c r="AK114" s="784">
        <v>99593</v>
      </c>
      <c r="AL114" s="782"/>
      <c r="AM114" s="782"/>
      <c r="AN114" s="782"/>
      <c r="AO114" s="783"/>
      <c r="AP114" s="752">
        <v>2.2999999999999998</v>
      </c>
      <c r="AQ114" s="753"/>
      <c r="AR114" s="753"/>
      <c r="AS114" s="753"/>
      <c r="AT114" s="754"/>
      <c r="AU114" s="921"/>
      <c r="AV114" s="922"/>
      <c r="AW114" s="922"/>
      <c r="AX114" s="922"/>
      <c r="AY114" s="923"/>
      <c r="AZ114" s="765" t="s">
        <v>415</v>
      </c>
      <c r="BA114" s="766"/>
      <c r="BB114" s="766"/>
      <c r="BC114" s="766"/>
      <c r="BD114" s="766"/>
      <c r="BE114" s="766"/>
      <c r="BF114" s="766"/>
      <c r="BG114" s="766"/>
      <c r="BH114" s="766"/>
      <c r="BI114" s="766"/>
      <c r="BJ114" s="766"/>
      <c r="BK114" s="766"/>
      <c r="BL114" s="766"/>
      <c r="BM114" s="766"/>
      <c r="BN114" s="766"/>
      <c r="BO114" s="766"/>
      <c r="BP114" s="767"/>
      <c r="BQ114" s="768">
        <v>779576</v>
      </c>
      <c r="BR114" s="769"/>
      <c r="BS114" s="769"/>
      <c r="BT114" s="769"/>
      <c r="BU114" s="769"/>
      <c r="BV114" s="769">
        <v>777023</v>
      </c>
      <c r="BW114" s="769"/>
      <c r="BX114" s="769"/>
      <c r="BY114" s="769"/>
      <c r="BZ114" s="769"/>
      <c r="CA114" s="769">
        <v>751204</v>
      </c>
      <c r="CB114" s="769"/>
      <c r="CC114" s="769"/>
      <c r="CD114" s="769"/>
      <c r="CE114" s="769"/>
      <c r="CF114" s="846">
        <v>17.2</v>
      </c>
      <c r="CG114" s="847"/>
      <c r="CH114" s="847"/>
      <c r="CI114" s="847"/>
      <c r="CJ114" s="847"/>
      <c r="CK114" s="915"/>
      <c r="CL114" s="864"/>
      <c r="CM114" s="801" t="s">
        <v>416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42</v>
      </c>
      <c r="AB115" s="907"/>
      <c r="AC115" s="907"/>
      <c r="AD115" s="907"/>
      <c r="AE115" s="908"/>
      <c r="AF115" s="909">
        <v>27</v>
      </c>
      <c r="AG115" s="907"/>
      <c r="AH115" s="907"/>
      <c r="AI115" s="907"/>
      <c r="AJ115" s="908"/>
      <c r="AK115" s="909">
        <v>18</v>
      </c>
      <c r="AL115" s="907"/>
      <c r="AM115" s="907"/>
      <c r="AN115" s="907"/>
      <c r="AO115" s="908"/>
      <c r="AP115" s="910">
        <v>0</v>
      </c>
      <c r="AQ115" s="911"/>
      <c r="AR115" s="911"/>
      <c r="AS115" s="911"/>
      <c r="AT115" s="912"/>
      <c r="AU115" s="921"/>
      <c r="AV115" s="922"/>
      <c r="AW115" s="922"/>
      <c r="AX115" s="922"/>
      <c r="AY115" s="923"/>
      <c r="AZ115" s="765" t="s">
        <v>418</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419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421</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423</v>
      </c>
      <c r="Z117" s="887"/>
      <c r="AA117" s="892">
        <v>452116</v>
      </c>
      <c r="AB117" s="893"/>
      <c r="AC117" s="893"/>
      <c r="AD117" s="893"/>
      <c r="AE117" s="894"/>
      <c r="AF117" s="896">
        <v>422503</v>
      </c>
      <c r="AG117" s="893"/>
      <c r="AH117" s="893"/>
      <c r="AI117" s="893"/>
      <c r="AJ117" s="894"/>
      <c r="AK117" s="896">
        <v>445383</v>
      </c>
      <c r="AL117" s="893"/>
      <c r="AM117" s="893"/>
      <c r="AN117" s="893"/>
      <c r="AO117" s="894"/>
      <c r="AP117" s="897"/>
      <c r="AQ117" s="898"/>
      <c r="AR117" s="898"/>
      <c r="AS117" s="898"/>
      <c r="AT117" s="899"/>
      <c r="AU117" s="921"/>
      <c r="AV117" s="922"/>
      <c r="AW117" s="922"/>
      <c r="AX117" s="922"/>
      <c r="AY117" s="923"/>
      <c r="AZ117" s="843" t="s">
        <v>424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287</v>
      </c>
      <c r="AG118" s="886"/>
      <c r="AH118" s="886"/>
      <c r="AI118" s="886"/>
      <c r="AJ118" s="887"/>
      <c r="AK118" s="888" t="s">
        <v>286</v>
      </c>
      <c r="AL118" s="886"/>
      <c r="AM118" s="886"/>
      <c r="AN118" s="886"/>
      <c r="AO118" s="887"/>
      <c r="AP118" s="889" t="s">
        <v>398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426</v>
      </c>
      <c r="BP118" s="836"/>
      <c r="BQ118" s="855">
        <v>5708522</v>
      </c>
      <c r="BR118" s="856"/>
      <c r="BS118" s="856"/>
      <c r="BT118" s="856"/>
      <c r="BU118" s="856"/>
      <c r="BV118" s="856">
        <v>6033683</v>
      </c>
      <c r="BW118" s="856"/>
      <c r="BX118" s="856"/>
      <c r="BY118" s="856"/>
      <c r="BZ118" s="856"/>
      <c r="CA118" s="856">
        <v>6185112</v>
      </c>
      <c r="CB118" s="856"/>
      <c r="CC118" s="856"/>
      <c r="CD118" s="856"/>
      <c r="CE118" s="856"/>
      <c r="CF118" s="741"/>
      <c r="CG118" s="742"/>
      <c r="CH118" s="742"/>
      <c r="CI118" s="742"/>
      <c r="CJ118" s="839"/>
      <c r="CK118" s="915"/>
      <c r="CL118" s="864"/>
      <c r="CM118" s="801" t="s">
        <v>427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428</v>
      </c>
      <c r="AV119" s="878"/>
      <c r="AW119" s="878"/>
      <c r="AX119" s="878"/>
      <c r="AY119" s="879"/>
      <c r="AZ119" s="814" t="s">
        <v>429</v>
      </c>
      <c r="BA119" s="756"/>
      <c r="BB119" s="756"/>
      <c r="BC119" s="756"/>
      <c r="BD119" s="756"/>
      <c r="BE119" s="756"/>
      <c r="BF119" s="756"/>
      <c r="BG119" s="756"/>
      <c r="BH119" s="756"/>
      <c r="BI119" s="756"/>
      <c r="BJ119" s="756"/>
      <c r="BK119" s="756"/>
      <c r="BL119" s="756"/>
      <c r="BM119" s="756"/>
      <c r="BN119" s="756"/>
      <c r="BO119" s="756"/>
      <c r="BP119" s="757"/>
      <c r="BQ119" s="797">
        <v>3739612</v>
      </c>
      <c r="BR119" s="798"/>
      <c r="BS119" s="798"/>
      <c r="BT119" s="798"/>
      <c r="BU119" s="798"/>
      <c r="BV119" s="798">
        <v>4072862</v>
      </c>
      <c r="BW119" s="798"/>
      <c r="BX119" s="798"/>
      <c r="BY119" s="798"/>
      <c r="BZ119" s="798"/>
      <c r="CA119" s="798">
        <v>4074859</v>
      </c>
      <c r="CB119" s="798"/>
      <c r="CC119" s="798"/>
      <c r="CD119" s="798"/>
      <c r="CE119" s="798"/>
      <c r="CF119" s="859">
        <v>93.1</v>
      </c>
      <c r="CG119" s="860"/>
      <c r="CH119" s="860"/>
      <c r="CI119" s="860"/>
      <c r="CJ119" s="860"/>
      <c r="CK119" s="916"/>
      <c r="CL119" s="866"/>
      <c r="CM119" s="823" t="s">
        <v>430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431</v>
      </c>
      <c r="BA120" s="766"/>
      <c r="BB120" s="766"/>
      <c r="BC120" s="766"/>
      <c r="BD120" s="766"/>
      <c r="BE120" s="766"/>
      <c r="BF120" s="766"/>
      <c r="BG120" s="766"/>
      <c r="BH120" s="766"/>
      <c r="BI120" s="766"/>
      <c r="BJ120" s="766"/>
      <c r="BK120" s="766"/>
      <c r="BL120" s="766"/>
      <c r="BM120" s="766"/>
      <c r="BN120" s="766"/>
      <c r="BO120" s="766"/>
      <c r="BP120" s="767"/>
      <c r="BQ120" s="768">
        <v>220803</v>
      </c>
      <c r="BR120" s="769"/>
      <c r="BS120" s="769"/>
      <c r="BT120" s="769"/>
      <c r="BU120" s="769"/>
      <c r="BV120" s="769">
        <v>200837</v>
      </c>
      <c r="BW120" s="769"/>
      <c r="BX120" s="769"/>
      <c r="BY120" s="769"/>
      <c r="BZ120" s="769"/>
      <c r="CA120" s="769">
        <v>175846</v>
      </c>
      <c r="CB120" s="769"/>
      <c r="CC120" s="769"/>
      <c r="CD120" s="769"/>
      <c r="CE120" s="769"/>
      <c r="CF120" s="846">
        <v>4</v>
      </c>
      <c r="CG120" s="847"/>
      <c r="CH120" s="847"/>
      <c r="CI120" s="847"/>
      <c r="CJ120" s="847"/>
      <c r="CK120" s="848" t="s">
        <v>432</v>
      </c>
      <c r="CL120" s="808"/>
      <c r="CM120" s="808"/>
      <c r="CN120" s="808"/>
      <c r="CO120" s="809"/>
      <c r="CP120" s="852" t="s">
        <v>381</v>
      </c>
      <c r="CQ120" s="853"/>
      <c r="CR120" s="853"/>
      <c r="CS120" s="853"/>
      <c r="CT120" s="853"/>
      <c r="CU120" s="853"/>
      <c r="CV120" s="853"/>
      <c r="CW120" s="853"/>
      <c r="CX120" s="853"/>
      <c r="CY120" s="853"/>
      <c r="CZ120" s="853"/>
      <c r="DA120" s="853"/>
      <c r="DB120" s="853"/>
      <c r="DC120" s="853"/>
      <c r="DD120" s="853"/>
      <c r="DE120" s="853"/>
      <c r="DF120" s="854"/>
      <c r="DG120" s="797" t="s">
        <v>112</v>
      </c>
      <c r="DH120" s="798"/>
      <c r="DI120" s="798"/>
      <c r="DJ120" s="798"/>
      <c r="DK120" s="798"/>
      <c r="DL120" s="798" t="s">
        <v>112</v>
      </c>
      <c r="DM120" s="798"/>
      <c r="DN120" s="798"/>
      <c r="DO120" s="798"/>
      <c r="DP120" s="798"/>
      <c r="DQ120" s="798" t="s">
        <v>112</v>
      </c>
      <c r="DR120" s="798"/>
      <c r="DS120" s="798"/>
      <c r="DT120" s="798"/>
      <c r="DU120" s="798"/>
      <c r="DV120" s="799" t="s">
        <v>112</v>
      </c>
      <c r="DW120" s="799"/>
      <c r="DX120" s="799"/>
      <c r="DY120" s="799"/>
      <c r="DZ120" s="800"/>
    </row>
    <row r="121" spans="1:130" s="197" customFormat="1" ht="26.25" customHeight="1">
      <c r="A121" s="863"/>
      <c r="B121" s="864"/>
      <c r="C121" s="840" t="s">
        <v>433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434</v>
      </c>
      <c r="BA121" s="844"/>
      <c r="BB121" s="844"/>
      <c r="BC121" s="844"/>
      <c r="BD121" s="844"/>
      <c r="BE121" s="844"/>
      <c r="BF121" s="844"/>
      <c r="BG121" s="844"/>
      <c r="BH121" s="844"/>
      <c r="BI121" s="844"/>
      <c r="BJ121" s="844"/>
      <c r="BK121" s="844"/>
      <c r="BL121" s="844"/>
      <c r="BM121" s="844"/>
      <c r="BN121" s="844"/>
      <c r="BO121" s="844"/>
      <c r="BP121" s="845"/>
      <c r="BQ121" s="855">
        <v>4402373</v>
      </c>
      <c r="BR121" s="856"/>
      <c r="BS121" s="856"/>
      <c r="BT121" s="856"/>
      <c r="BU121" s="856"/>
      <c r="BV121" s="856">
        <v>4538497</v>
      </c>
      <c r="BW121" s="856"/>
      <c r="BX121" s="856"/>
      <c r="BY121" s="856"/>
      <c r="BZ121" s="856"/>
      <c r="CA121" s="856">
        <v>4564798</v>
      </c>
      <c r="CB121" s="856"/>
      <c r="CC121" s="856"/>
      <c r="CD121" s="856"/>
      <c r="CE121" s="856"/>
      <c r="CF121" s="857">
        <v>104.3</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435</v>
      </c>
      <c r="BP122" s="836"/>
      <c r="BQ122" s="837">
        <v>8362788</v>
      </c>
      <c r="BR122" s="838"/>
      <c r="BS122" s="838"/>
      <c r="BT122" s="838"/>
      <c r="BU122" s="838"/>
      <c r="BV122" s="838">
        <v>8812196</v>
      </c>
      <c r="BW122" s="838"/>
      <c r="BX122" s="838"/>
      <c r="BY122" s="838"/>
      <c r="BZ122" s="838"/>
      <c r="CA122" s="838">
        <v>8815503</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437</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427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438</v>
      </c>
      <c r="CL125" s="808"/>
      <c r="CM125" s="808"/>
      <c r="CN125" s="808"/>
      <c r="CO125" s="809"/>
      <c r="CP125" s="814" t="s">
        <v>439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440</v>
      </c>
      <c r="AY126" s="762"/>
      <c r="AZ126" s="762"/>
      <c r="BA126" s="762"/>
      <c r="BB126" s="762"/>
      <c r="BC126" s="762"/>
      <c r="BD126" s="762"/>
      <c r="BE126" s="763"/>
      <c r="BF126" s="761" t="s">
        <v>441</v>
      </c>
      <c r="BG126" s="762"/>
      <c r="BH126" s="762"/>
      <c r="BI126" s="762"/>
      <c r="BJ126" s="762"/>
      <c r="BK126" s="762"/>
      <c r="BL126" s="763"/>
      <c r="BM126" s="761" t="s">
        <v>442</v>
      </c>
      <c r="BN126" s="762"/>
      <c r="BO126" s="762"/>
      <c r="BP126" s="762"/>
      <c r="BQ126" s="762"/>
      <c r="BR126" s="762"/>
      <c r="BS126" s="763"/>
      <c r="BT126" s="761" t="s">
        <v>443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42</v>
      </c>
      <c r="AB127" s="782"/>
      <c r="AC127" s="782"/>
      <c r="AD127" s="782"/>
      <c r="AE127" s="783"/>
      <c r="AF127" s="784">
        <v>27</v>
      </c>
      <c r="AG127" s="782"/>
      <c r="AH127" s="782"/>
      <c r="AI127" s="782"/>
      <c r="AJ127" s="783"/>
      <c r="AK127" s="784">
        <v>18</v>
      </c>
      <c r="AL127" s="782"/>
      <c r="AM127" s="782"/>
      <c r="AN127" s="782"/>
      <c r="AO127" s="783"/>
      <c r="AP127" s="752">
        <v>0</v>
      </c>
      <c r="AQ127" s="753"/>
      <c r="AR127" s="753"/>
      <c r="AS127" s="753"/>
      <c r="AT127" s="754"/>
      <c r="AU127" s="233"/>
      <c r="AV127" s="233"/>
      <c r="AW127" s="233"/>
      <c r="AX127" s="755" t="s">
        <v>446</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447</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448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449</v>
      </c>
      <c r="X128" s="795"/>
      <c r="Y128" s="795"/>
      <c r="Z128" s="796"/>
      <c r="AA128" s="721">
        <v>13432</v>
      </c>
      <c r="AB128" s="722"/>
      <c r="AC128" s="722"/>
      <c r="AD128" s="722"/>
      <c r="AE128" s="723"/>
      <c r="AF128" s="724">
        <v>12416</v>
      </c>
      <c r="AG128" s="722"/>
      <c r="AH128" s="722"/>
      <c r="AI128" s="722"/>
      <c r="AJ128" s="723"/>
      <c r="AK128" s="724">
        <v>11229</v>
      </c>
      <c r="AL128" s="722"/>
      <c r="AM128" s="722"/>
      <c r="AN128" s="722"/>
      <c r="AO128" s="723"/>
      <c r="AP128" s="725"/>
      <c r="AQ128" s="726"/>
      <c r="AR128" s="726"/>
      <c r="AS128" s="726"/>
      <c r="AT128" s="727"/>
      <c r="AU128" s="235"/>
      <c r="AV128" s="235"/>
      <c r="AW128" s="235"/>
      <c r="AX128" s="770" t="s">
        <v>450</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451</v>
      </c>
      <c r="X129" s="779"/>
      <c r="Y129" s="779"/>
      <c r="Z129" s="780"/>
      <c r="AA129" s="781">
        <v>4751942</v>
      </c>
      <c r="AB129" s="782"/>
      <c r="AC129" s="782"/>
      <c r="AD129" s="782"/>
      <c r="AE129" s="783"/>
      <c r="AF129" s="784">
        <v>4701861</v>
      </c>
      <c r="AG129" s="782"/>
      <c r="AH129" s="782"/>
      <c r="AI129" s="782"/>
      <c r="AJ129" s="783"/>
      <c r="AK129" s="784">
        <v>4785923</v>
      </c>
      <c r="AL129" s="782"/>
      <c r="AM129" s="782"/>
      <c r="AN129" s="782"/>
      <c r="AO129" s="783"/>
      <c r="AP129" s="785"/>
      <c r="AQ129" s="786"/>
      <c r="AR129" s="786"/>
      <c r="AS129" s="786"/>
      <c r="AT129" s="787"/>
      <c r="AU129" s="235"/>
      <c r="AV129" s="235"/>
      <c r="AW129" s="235"/>
      <c r="AX129" s="770" t="s">
        <v>452</v>
      </c>
      <c r="AY129" s="766"/>
      <c r="AZ129" s="766"/>
      <c r="BA129" s="766"/>
      <c r="BB129" s="766"/>
      <c r="BC129" s="766"/>
      <c r="BD129" s="766"/>
      <c r="BE129" s="767"/>
      <c r="BF129" s="771">
        <v>0.6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454</v>
      </c>
      <c r="X130" s="779"/>
      <c r="Y130" s="779"/>
      <c r="Z130" s="780"/>
      <c r="AA130" s="781">
        <v>387392</v>
      </c>
      <c r="AB130" s="782"/>
      <c r="AC130" s="782"/>
      <c r="AD130" s="782"/>
      <c r="AE130" s="783"/>
      <c r="AF130" s="784">
        <v>394901</v>
      </c>
      <c r="AG130" s="782"/>
      <c r="AH130" s="782"/>
      <c r="AI130" s="782"/>
      <c r="AJ130" s="783"/>
      <c r="AK130" s="784">
        <v>410884</v>
      </c>
      <c r="AL130" s="782"/>
      <c r="AM130" s="782"/>
      <c r="AN130" s="782"/>
      <c r="AO130" s="783"/>
      <c r="AP130" s="785"/>
      <c r="AQ130" s="786"/>
      <c r="AR130" s="786"/>
      <c r="AS130" s="786"/>
      <c r="AT130" s="787"/>
      <c r="AU130" s="235"/>
      <c r="AV130" s="235"/>
      <c r="AW130" s="235"/>
      <c r="AX130" s="749" t="s">
        <v>455</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456</v>
      </c>
      <c r="X131" s="712"/>
      <c r="Y131" s="712"/>
      <c r="Z131" s="713"/>
      <c r="AA131" s="714">
        <v>4364550</v>
      </c>
      <c r="AB131" s="715"/>
      <c r="AC131" s="715"/>
      <c r="AD131" s="715"/>
      <c r="AE131" s="716"/>
      <c r="AF131" s="717">
        <v>4306960</v>
      </c>
      <c r="AG131" s="715"/>
      <c r="AH131" s="715"/>
      <c r="AI131" s="715"/>
      <c r="AJ131" s="716"/>
      <c r="AK131" s="717">
        <v>4375039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458</v>
      </c>
      <c r="W132" s="735"/>
      <c r="X132" s="735"/>
      <c r="Y132" s="735"/>
      <c r="Z132" s="736"/>
      <c r="AA132" s="737">
        <v>1.1751956100000001</v>
      </c>
      <c r="AB132" s="738"/>
      <c r="AC132" s="738"/>
      <c r="AD132" s="738"/>
      <c r="AE132" s="739"/>
      <c r="AF132" s="740">
        <v>0.35259208399999997</v>
      </c>
      <c r="AG132" s="738"/>
      <c r="AH132" s="738"/>
      <c r="AI132" s="738"/>
      <c r="AJ132" s="739"/>
      <c r="AK132" s="740">
        <v>0.53188097300000003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459</v>
      </c>
      <c r="W133" s="744"/>
      <c r="X133" s="744"/>
      <c r="Y133" s="744"/>
      <c r="Z133" s="745"/>
      <c r="AA133" s="746">
        <v>2.5</v>
      </c>
      <c r="AB133" s="747"/>
      <c r="AC133" s="747"/>
      <c r="AD133" s="747"/>
      <c r="AE133" s="748"/>
      <c r="AF133" s="746">
        <v>0.9</v>
      </c>
      <c r="AG133" s="747"/>
      <c r="AH133" s="747"/>
      <c r="AI133" s="747"/>
      <c r="AJ133" s="748"/>
      <c r="AK133" s="746">
        <v>0.6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7" t="s">
        <v>462</v>
      </c>
      <c r="L7" s="254"/>
      <c r="M7" s="255" t="s">
        <v>463</v>
      </c>
      <c r="N7" s="256"/>
    </row>
    <row r="8" spans="1:16">
      <c r="A8" s="248"/>
      <c r="B8" s="244"/>
      <c r="C8" s="244"/>
      <c r="D8" s="244"/>
      <c r="E8" s="244"/>
      <c r="F8" s="244"/>
      <c r="G8" s="257"/>
      <c r="H8" s="258"/>
      <c r="I8" s="258"/>
      <c r="J8" s="259"/>
      <c r="K8" s="1118"/>
      <c r="L8" s="260" t="s">
        <v>464</v>
      </c>
      <c r="M8" s="261" t="s">
        <v>465</v>
      </c>
      <c r="N8" s="262" t="s">
        <v>466</v>
      </c>
    </row>
    <row r="9" spans="1:16">
      <c r="A9" s="248"/>
      <c r="B9" s="244"/>
      <c r="C9" s="244"/>
      <c r="D9" s="244"/>
      <c r="E9" s="244"/>
      <c r="F9" s="244"/>
      <c r="G9" s="1131" t="s">
        <v>467</v>
      </c>
      <c r="H9" s="1132"/>
      <c r="I9" s="1132"/>
      <c r="J9" s="1133"/>
      <c r="K9" s="263">
        <v>1115598</v>
      </c>
      <c r="L9" s="264">
        <v>46298</v>
      </c>
      <c r="M9" s="265">
        <v>58739</v>
      </c>
      <c r="N9" s="266">
        <v>-21.2</v>
      </c>
    </row>
    <row r="10" spans="1:16">
      <c r="A10" s="248"/>
      <c r="B10" s="244"/>
      <c r="C10" s="244"/>
      <c r="D10" s="244"/>
      <c r="E10" s="244"/>
      <c r="F10" s="244"/>
      <c r="G10" s="1131" t="s">
        <v>468</v>
      </c>
      <c r="H10" s="1132"/>
      <c r="I10" s="1132"/>
      <c r="J10" s="1133"/>
      <c r="K10" s="267">
        <v>140235</v>
      </c>
      <c r="L10" s="268">
        <v>5820</v>
      </c>
      <c r="M10" s="269">
        <v>5215</v>
      </c>
      <c r="N10" s="270">
        <v>11.6</v>
      </c>
    </row>
    <row r="11" spans="1:16" ht="13.5" customHeight="1">
      <c r="A11" s="248"/>
      <c r="B11" s="244"/>
      <c r="C11" s="244"/>
      <c r="D11" s="244"/>
      <c r="E11" s="244"/>
      <c r="F11" s="244"/>
      <c r="G11" s="1131" t="s">
        <v>469</v>
      </c>
      <c r="H11" s="1132"/>
      <c r="I11" s="1132"/>
      <c r="J11" s="1133"/>
      <c r="K11" s="267">
        <v>251194</v>
      </c>
      <c r="L11" s="268">
        <v>10425</v>
      </c>
      <c r="M11" s="269">
        <v>7772</v>
      </c>
      <c r="N11" s="270">
        <v>34.1</v>
      </c>
    </row>
    <row r="12" spans="1:16" ht="13.5" customHeight="1">
      <c r="A12" s="248"/>
      <c r="B12" s="244"/>
      <c r="C12" s="244"/>
      <c r="D12" s="244"/>
      <c r="E12" s="244"/>
      <c r="F12" s="244"/>
      <c r="G12" s="1131" t="s">
        <v>470</v>
      </c>
      <c r="H12" s="1132"/>
      <c r="I12" s="1132"/>
      <c r="J12" s="1133"/>
      <c r="K12" s="267" t="s">
        <v>471</v>
      </c>
      <c r="L12" s="268" t="s">
        <v>471</v>
      </c>
      <c r="M12" s="269">
        <v>135</v>
      </c>
      <c r="N12" s="270" t="s">
        <v>471</v>
      </c>
    </row>
    <row r="13" spans="1:16" ht="13.5" customHeight="1">
      <c r="A13" s="248"/>
      <c r="B13" s="244"/>
      <c r="C13" s="244"/>
      <c r="D13" s="244"/>
      <c r="E13" s="244"/>
      <c r="F13" s="244"/>
      <c r="G13" s="1131" t="s">
        <v>472</v>
      </c>
      <c r="H13" s="1132"/>
      <c r="I13" s="1132"/>
      <c r="J13" s="1133"/>
      <c r="K13" s="267" t="s">
        <v>471</v>
      </c>
      <c r="L13" s="268" t="s">
        <v>471</v>
      </c>
      <c r="M13" s="269">
        <v>6</v>
      </c>
      <c r="N13" s="270" t="s">
        <v>471</v>
      </c>
    </row>
    <row r="14" spans="1:16" ht="13.5" customHeight="1">
      <c r="A14" s="248"/>
      <c r="B14" s="244"/>
      <c r="C14" s="244"/>
      <c r="D14" s="244"/>
      <c r="E14" s="244"/>
      <c r="F14" s="244"/>
      <c r="G14" s="1131" t="s">
        <v>473</v>
      </c>
      <c r="H14" s="1132"/>
      <c r="I14" s="1132"/>
      <c r="J14" s="1133"/>
      <c r="K14" s="267">
        <v>17109</v>
      </c>
      <c r="L14" s="268">
        <v>710</v>
      </c>
      <c r="M14" s="269">
        <v>2905</v>
      </c>
      <c r="N14" s="270">
        <v>-75.599999999999994</v>
      </c>
    </row>
    <row r="15" spans="1:16" ht="13.5" customHeight="1">
      <c r="A15" s="248"/>
      <c r="B15" s="244"/>
      <c r="C15" s="244"/>
      <c r="D15" s="244"/>
      <c r="E15" s="244"/>
      <c r="F15" s="244"/>
      <c r="G15" s="1131" t="s">
        <v>474</v>
      </c>
      <c r="H15" s="1132"/>
      <c r="I15" s="1132"/>
      <c r="J15" s="1133"/>
      <c r="K15" s="267">
        <v>21946</v>
      </c>
      <c r="L15" s="268">
        <v>911</v>
      </c>
      <c r="M15" s="269">
        <v>1221</v>
      </c>
      <c r="N15" s="270">
        <v>-25.4</v>
      </c>
    </row>
    <row r="16" spans="1:16">
      <c r="A16" s="248"/>
      <c r="B16" s="244"/>
      <c r="C16" s="244"/>
      <c r="D16" s="244"/>
      <c r="E16" s="244"/>
      <c r="F16" s="244"/>
      <c r="G16" s="1134" t="s">
        <v>475</v>
      </c>
      <c r="H16" s="1135"/>
      <c r="I16" s="1135"/>
      <c r="J16" s="1136"/>
      <c r="K16" s="268">
        <v>-93024</v>
      </c>
      <c r="L16" s="268">
        <v>-3861</v>
      </c>
      <c r="M16" s="269">
        <v>-6578</v>
      </c>
      <c r="N16" s="270">
        <v>-41.3</v>
      </c>
    </row>
    <row r="17" spans="1:16">
      <c r="A17" s="248"/>
      <c r="B17" s="244"/>
      <c r="C17" s="244"/>
      <c r="D17" s="244"/>
      <c r="E17" s="244"/>
      <c r="F17" s="244"/>
      <c r="G17" s="1134" t="s">
        <v>171</v>
      </c>
      <c r="H17" s="1135"/>
      <c r="I17" s="1135"/>
      <c r="J17" s="1136"/>
      <c r="K17" s="268">
        <v>1453058</v>
      </c>
      <c r="L17" s="268">
        <v>60303</v>
      </c>
      <c r="M17" s="269">
        <v>69416</v>
      </c>
      <c r="N17" s="270">
        <v>-13.1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28" t="s">
        <v>480</v>
      </c>
      <c r="H21" s="1129"/>
      <c r="I21" s="1129"/>
      <c r="J21" s="1130"/>
      <c r="K21" s="280">
        <v>6.18</v>
      </c>
      <c r="L21" s="281">
        <v>6.74</v>
      </c>
      <c r="M21" s="282">
        <v>-0.56000000000000005</v>
      </c>
      <c r="N21" s="249"/>
      <c r="O21" s="283"/>
      <c r="P21" s="279"/>
    </row>
    <row r="22" spans="1:16" s="284" customFormat="1">
      <c r="A22" s="279"/>
      <c r="B22" s="249"/>
      <c r="C22" s="249"/>
      <c r="D22" s="249"/>
      <c r="E22" s="249"/>
      <c r="F22" s="249"/>
      <c r="G22" s="1128" t="s">
        <v>481</v>
      </c>
      <c r="H22" s="1129"/>
      <c r="I22" s="1129"/>
      <c r="J22" s="1130"/>
      <c r="K22" s="285">
        <v>92.4</v>
      </c>
      <c r="L22" s="286">
        <v>96.7</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462</v>
      </c>
      <c r="L30" s="254"/>
      <c r="M30" s="255" t="s">
        <v>463</v>
      </c>
      <c r="N30" s="256"/>
    </row>
    <row r="31" spans="1:16">
      <c r="A31" s="248"/>
      <c r="B31" s="244"/>
      <c r="C31" s="244"/>
      <c r="D31" s="244"/>
      <c r="E31" s="244"/>
      <c r="F31" s="244"/>
      <c r="G31" s="257"/>
      <c r="H31" s="258"/>
      <c r="I31" s="258"/>
      <c r="J31" s="259"/>
      <c r="K31" s="1118"/>
      <c r="L31" s="260" t="s">
        <v>464</v>
      </c>
      <c r="M31" s="261" t="s">
        <v>465</v>
      </c>
      <c r="N31" s="262" t="s">
        <v>466</v>
      </c>
    </row>
    <row r="32" spans="1:16" ht="27" customHeight="1">
      <c r="A32" s="248"/>
      <c r="B32" s="244"/>
      <c r="C32" s="244"/>
      <c r="D32" s="244"/>
      <c r="E32" s="244"/>
      <c r="F32" s="244"/>
      <c r="G32" s="1119" t="s">
        <v>485</v>
      </c>
      <c r="H32" s="1120"/>
      <c r="I32" s="1120"/>
      <c r="J32" s="1121"/>
      <c r="K32" s="294">
        <v>345502</v>
      </c>
      <c r="L32" s="294">
        <v>14339</v>
      </c>
      <c r="M32" s="295">
        <v>33867</v>
      </c>
      <c r="N32" s="296">
        <v>-57.7</v>
      </c>
    </row>
    <row r="33" spans="1:16" ht="13.5" customHeight="1">
      <c r="A33" s="248"/>
      <c r="B33" s="244"/>
      <c r="C33" s="244"/>
      <c r="D33" s="244"/>
      <c r="E33" s="244"/>
      <c r="F33" s="244"/>
      <c r="G33" s="1119" t="s">
        <v>486</v>
      </c>
      <c r="H33" s="1120"/>
      <c r="I33" s="1120"/>
      <c r="J33" s="1121"/>
      <c r="K33" s="294" t="s">
        <v>471</v>
      </c>
      <c r="L33" s="294" t="s">
        <v>471</v>
      </c>
      <c r="M33" s="295" t="s">
        <v>471</v>
      </c>
      <c r="N33" s="296" t="s">
        <v>471</v>
      </c>
    </row>
    <row r="34" spans="1:16" ht="27" customHeight="1">
      <c r="A34" s="248"/>
      <c r="B34" s="244"/>
      <c r="C34" s="244"/>
      <c r="D34" s="244"/>
      <c r="E34" s="244"/>
      <c r="F34" s="244"/>
      <c r="G34" s="1119" t="s">
        <v>487</v>
      </c>
      <c r="H34" s="1120"/>
      <c r="I34" s="1120"/>
      <c r="J34" s="1121"/>
      <c r="K34" s="294" t="s">
        <v>471</v>
      </c>
      <c r="L34" s="294" t="s">
        <v>471</v>
      </c>
      <c r="M34" s="295">
        <v>5</v>
      </c>
      <c r="N34" s="296" t="s">
        <v>471</v>
      </c>
    </row>
    <row r="35" spans="1:16" ht="27" customHeight="1">
      <c r="A35" s="248"/>
      <c r="B35" s="244"/>
      <c r="C35" s="244"/>
      <c r="D35" s="244"/>
      <c r="E35" s="244"/>
      <c r="F35" s="244"/>
      <c r="G35" s="1119" t="s">
        <v>488</v>
      </c>
      <c r="H35" s="1120"/>
      <c r="I35" s="1120"/>
      <c r="J35" s="1121"/>
      <c r="K35" s="294">
        <v>270</v>
      </c>
      <c r="L35" s="294">
        <v>11</v>
      </c>
      <c r="M35" s="295">
        <v>10553</v>
      </c>
      <c r="N35" s="296">
        <v>-99.9</v>
      </c>
    </row>
    <row r="36" spans="1:16" ht="27" customHeight="1">
      <c r="A36" s="248"/>
      <c r="B36" s="244"/>
      <c r="C36" s="244"/>
      <c r="D36" s="244"/>
      <c r="E36" s="244"/>
      <c r="F36" s="244"/>
      <c r="G36" s="1119" t="s">
        <v>489</v>
      </c>
      <c r="H36" s="1120"/>
      <c r="I36" s="1120"/>
      <c r="J36" s="1121"/>
      <c r="K36" s="294">
        <v>99593</v>
      </c>
      <c r="L36" s="294">
        <v>4133</v>
      </c>
      <c r="M36" s="295">
        <v>2741</v>
      </c>
      <c r="N36" s="296">
        <v>50.8</v>
      </c>
    </row>
    <row r="37" spans="1:16" ht="13.5" customHeight="1">
      <c r="A37" s="248"/>
      <c r="B37" s="244"/>
      <c r="C37" s="244"/>
      <c r="D37" s="244"/>
      <c r="E37" s="244"/>
      <c r="F37" s="244"/>
      <c r="G37" s="1119" t="s">
        <v>490</v>
      </c>
      <c r="H37" s="1120"/>
      <c r="I37" s="1120"/>
      <c r="J37" s="1121"/>
      <c r="K37" s="294">
        <v>18</v>
      </c>
      <c r="L37" s="294">
        <v>1</v>
      </c>
      <c r="M37" s="295">
        <v>1442</v>
      </c>
      <c r="N37" s="296">
        <v>-99.9</v>
      </c>
    </row>
    <row r="38" spans="1:16" ht="27" customHeight="1">
      <c r="A38" s="248"/>
      <c r="B38" s="244"/>
      <c r="C38" s="244"/>
      <c r="D38" s="244"/>
      <c r="E38" s="244"/>
      <c r="F38" s="244"/>
      <c r="G38" s="1122" t="s">
        <v>491</v>
      </c>
      <c r="H38" s="1123"/>
      <c r="I38" s="1123"/>
      <c r="J38" s="1124"/>
      <c r="K38" s="297" t="s">
        <v>471</v>
      </c>
      <c r="L38" s="297" t="s">
        <v>471</v>
      </c>
      <c r="M38" s="298">
        <v>2</v>
      </c>
      <c r="N38" s="299" t="s">
        <v>471</v>
      </c>
      <c r="O38" s="293"/>
    </row>
    <row r="39" spans="1:16">
      <c r="A39" s="248"/>
      <c r="B39" s="244"/>
      <c r="C39" s="244"/>
      <c r="D39" s="244"/>
      <c r="E39" s="244"/>
      <c r="F39" s="244"/>
      <c r="G39" s="1122" t="s">
        <v>492</v>
      </c>
      <c r="H39" s="1123"/>
      <c r="I39" s="1123"/>
      <c r="J39" s="1124"/>
      <c r="K39" s="300">
        <v>-11229</v>
      </c>
      <c r="L39" s="300">
        <v>-466</v>
      </c>
      <c r="M39" s="301">
        <v>-3178</v>
      </c>
      <c r="N39" s="302">
        <v>-85.3</v>
      </c>
      <c r="O39" s="293"/>
    </row>
    <row r="40" spans="1:16" ht="27" customHeight="1">
      <c r="A40" s="248"/>
      <c r="B40" s="244"/>
      <c r="C40" s="244"/>
      <c r="D40" s="244"/>
      <c r="E40" s="244"/>
      <c r="F40" s="244"/>
      <c r="G40" s="1119" t="s">
        <v>493</v>
      </c>
      <c r="H40" s="1120"/>
      <c r="I40" s="1120"/>
      <c r="J40" s="1121"/>
      <c r="K40" s="300">
        <v>-410884</v>
      </c>
      <c r="L40" s="300">
        <v>-17052</v>
      </c>
      <c r="M40" s="301">
        <v>-30469</v>
      </c>
      <c r="N40" s="302">
        <v>-44</v>
      </c>
      <c r="O40" s="293"/>
    </row>
    <row r="41" spans="1:16">
      <c r="A41" s="248"/>
      <c r="B41" s="244"/>
      <c r="C41" s="244"/>
      <c r="D41" s="244"/>
      <c r="E41" s="244"/>
      <c r="F41" s="244"/>
      <c r="G41" s="1125" t="s">
        <v>281</v>
      </c>
      <c r="H41" s="1126"/>
      <c r="I41" s="1126"/>
      <c r="J41" s="1127"/>
      <c r="K41" s="294">
        <v>23270</v>
      </c>
      <c r="L41" s="300">
        <v>966</v>
      </c>
      <c r="M41" s="301">
        <v>14963</v>
      </c>
      <c r="N41" s="302">
        <v>-93.5</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12" t="s">
        <v>462</v>
      </c>
      <c r="J49" s="1114" t="s">
        <v>497</v>
      </c>
      <c r="K49" s="1115"/>
      <c r="L49" s="1115"/>
      <c r="M49" s="1115"/>
      <c r="N49" s="1116"/>
    </row>
    <row r="50" spans="1:14">
      <c r="A50" s="248"/>
      <c r="B50" s="244"/>
      <c r="C50" s="244"/>
      <c r="D50" s="244"/>
      <c r="E50" s="244"/>
      <c r="F50" s="244"/>
      <c r="G50" s="312"/>
      <c r="H50" s="313"/>
      <c r="I50" s="1113"/>
      <c r="J50" s="314" t="s">
        <v>498</v>
      </c>
      <c r="K50" s="315" t="s">
        <v>499</v>
      </c>
      <c r="L50" s="316" t="s">
        <v>500</v>
      </c>
      <c r="M50" s="317" t="s">
        <v>501</v>
      </c>
      <c r="N50" s="318" t="s">
        <v>502</v>
      </c>
    </row>
    <row r="51" spans="1:14">
      <c r="A51" s="248"/>
      <c r="B51" s="244"/>
      <c r="C51" s="244"/>
      <c r="D51" s="244"/>
      <c r="E51" s="244"/>
      <c r="F51" s="244"/>
      <c r="G51" s="310" t="s">
        <v>503</v>
      </c>
      <c r="H51" s="311"/>
      <c r="I51" s="319">
        <v>1528002</v>
      </c>
      <c r="J51" s="320">
        <v>63503</v>
      </c>
      <c r="K51" s="321">
        <v>32.6</v>
      </c>
      <c r="L51" s="322">
        <v>55958</v>
      </c>
      <c r="M51" s="323">
        <v>7</v>
      </c>
      <c r="N51" s="324">
        <v>25.6</v>
      </c>
    </row>
    <row r="52" spans="1:14">
      <c r="A52" s="248"/>
      <c r="B52" s="244"/>
      <c r="C52" s="244"/>
      <c r="D52" s="244"/>
      <c r="E52" s="244"/>
      <c r="F52" s="244"/>
      <c r="G52" s="325"/>
      <c r="H52" s="326" t="s">
        <v>504</v>
      </c>
      <c r="I52" s="327">
        <v>649481</v>
      </c>
      <c r="J52" s="328">
        <v>26992</v>
      </c>
      <c r="K52" s="329">
        <v>4.2</v>
      </c>
      <c r="L52" s="330">
        <v>35126</v>
      </c>
      <c r="M52" s="331">
        <v>4</v>
      </c>
      <c r="N52" s="332">
        <v>0.2</v>
      </c>
    </row>
    <row r="53" spans="1:14">
      <c r="A53" s="248"/>
      <c r="B53" s="244"/>
      <c r="C53" s="244"/>
      <c r="D53" s="244"/>
      <c r="E53" s="244"/>
      <c r="F53" s="244"/>
      <c r="G53" s="310" t="s">
        <v>505</v>
      </c>
      <c r="H53" s="311"/>
      <c r="I53" s="319">
        <v>1147352</v>
      </c>
      <c r="J53" s="320">
        <v>47812</v>
      </c>
      <c r="K53" s="321">
        <v>-24.7</v>
      </c>
      <c r="L53" s="322">
        <v>59338</v>
      </c>
      <c r="M53" s="323">
        <v>6</v>
      </c>
      <c r="N53" s="324">
        <v>-30.7</v>
      </c>
    </row>
    <row r="54" spans="1:14">
      <c r="A54" s="248"/>
      <c r="B54" s="244"/>
      <c r="C54" s="244"/>
      <c r="D54" s="244"/>
      <c r="E54" s="244"/>
      <c r="F54" s="244"/>
      <c r="G54" s="325"/>
      <c r="H54" s="326" t="s">
        <v>504</v>
      </c>
      <c r="I54" s="327">
        <v>678081</v>
      </c>
      <c r="J54" s="328">
        <v>28257</v>
      </c>
      <c r="K54" s="329">
        <v>4.7</v>
      </c>
      <c r="L54" s="330">
        <v>34073</v>
      </c>
      <c r="M54" s="331">
        <v>-3</v>
      </c>
      <c r="N54" s="332">
        <v>7.7</v>
      </c>
    </row>
    <row r="55" spans="1:14">
      <c r="A55" s="248"/>
      <c r="B55" s="244"/>
      <c r="C55" s="244"/>
      <c r="D55" s="244"/>
      <c r="E55" s="244"/>
      <c r="F55" s="244"/>
      <c r="G55" s="310" t="s">
        <v>506</v>
      </c>
      <c r="H55" s="311"/>
      <c r="I55" s="319">
        <v>1741547</v>
      </c>
      <c r="J55" s="320">
        <v>72701</v>
      </c>
      <c r="K55" s="321">
        <v>52.1</v>
      </c>
      <c r="L55" s="322">
        <v>42839</v>
      </c>
      <c r="M55" s="323">
        <v>-27.8</v>
      </c>
      <c r="N55" s="324">
        <v>79.900000000000006</v>
      </c>
    </row>
    <row r="56" spans="1:14">
      <c r="A56" s="248"/>
      <c r="B56" s="244"/>
      <c r="C56" s="244"/>
      <c r="D56" s="244"/>
      <c r="E56" s="244"/>
      <c r="F56" s="244"/>
      <c r="G56" s="325"/>
      <c r="H56" s="326" t="s">
        <v>504</v>
      </c>
      <c r="I56" s="327">
        <v>652739</v>
      </c>
      <c r="J56" s="328">
        <v>27249</v>
      </c>
      <c r="K56" s="329">
        <v>-3.6</v>
      </c>
      <c r="L56" s="330">
        <v>22027</v>
      </c>
      <c r="M56" s="331">
        <v>-35.4</v>
      </c>
      <c r="N56" s="332">
        <v>31.8</v>
      </c>
    </row>
    <row r="57" spans="1:14">
      <c r="A57" s="248"/>
      <c r="B57" s="244"/>
      <c r="C57" s="244"/>
      <c r="D57" s="244"/>
      <c r="E57" s="244"/>
      <c r="F57" s="244"/>
      <c r="G57" s="310" t="s">
        <v>507</v>
      </c>
      <c r="H57" s="311"/>
      <c r="I57" s="319">
        <v>1468413</v>
      </c>
      <c r="J57" s="320">
        <v>60968</v>
      </c>
      <c r="K57" s="321">
        <v>-16.100000000000001</v>
      </c>
      <c r="L57" s="322">
        <v>46819</v>
      </c>
      <c r="M57" s="323">
        <v>9.3000000000000007</v>
      </c>
      <c r="N57" s="324">
        <v>-25.4</v>
      </c>
    </row>
    <row r="58" spans="1:14">
      <c r="A58" s="248"/>
      <c r="B58" s="244"/>
      <c r="C58" s="244"/>
      <c r="D58" s="244"/>
      <c r="E58" s="244"/>
      <c r="F58" s="244"/>
      <c r="G58" s="325"/>
      <c r="H58" s="326" t="s">
        <v>504</v>
      </c>
      <c r="I58" s="327">
        <v>598467</v>
      </c>
      <c r="J58" s="328">
        <v>24848</v>
      </c>
      <c r="K58" s="329">
        <v>-8.8000000000000007</v>
      </c>
      <c r="L58" s="330">
        <v>24121</v>
      </c>
      <c r="M58" s="331">
        <v>9.5</v>
      </c>
      <c r="N58" s="332">
        <v>-18.3</v>
      </c>
    </row>
    <row r="59" spans="1:14">
      <c r="A59" s="248"/>
      <c r="B59" s="244"/>
      <c r="C59" s="244"/>
      <c r="D59" s="244"/>
      <c r="E59" s="244"/>
      <c r="F59" s="244"/>
      <c r="G59" s="310" t="s">
        <v>508</v>
      </c>
      <c r="H59" s="311"/>
      <c r="I59" s="319">
        <v>1410808</v>
      </c>
      <c r="J59" s="320">
        <v>58549</v>
      </c>
      <c r="K59" s="321">
        <v>-4</v>
      </c>
      <c r="L59" s="322">
        <v>53270</v>
      </c>
      <c r="M59" s="323">
        <v>13.8</v>
      </c>
      <c r="N59" s="324">
        <v>-17.8</v>
      </c>
    </row>
    <row r="60" spans="1:14">
      <c r="A60" s="248"/>
      <c r="B60" s="244"/>
      <c r="C60" s="244"/>
      <c r="D60" s="244"/>
      <c r="E60" s="244"/>
      <c r="F60" s="244"/>
      <c r="G60" s="325"/>
      <c r="H60" s="326" t="s">
        <v>504</v>
      </c>
      <c r="I60" s="333">
        <v>803596</v>
      </c>
      <c r="J60" s="328">
        <v>33350</v>
      </c>
      <c r="K60" s="329">
        <v>34.200000000000003</v>
      </c>
      <c r="L60" s="330">
        <v>24316</v>
      </c>
      <c r="M60" s="331">
        <v>0.8</v>
      </c>
      <c r="N60" s="332">
        <v>33.4</v>
      </c>
    </row>
    <row r="61" spans="1:14">
      <c r="A61" s="248"/>
      <c r="B61" s="244"/>
      <c r="C61" s="244"/>
      <c r="D61" s="244"/>
      <c r="E61" s="244"/>
      <c r="F61" s="244"/>
      <c r="G61" s="310" t="s">
        <v>509</v>
      </c>
      <c r="H61" s="334"/>
      <c r="I61" s="335">
        <v>1459224</v>
      </c>
      <c r="J61" s="336">
        <v>60707</v>
      </c>
      <c r="K61" s="337">
        <v>8</v>
      </c>
      <c r="L61" s="338">
        <v>51645</v>
      </c>
      <c r="M61" s="339">
        <v>1.7</v>
      </c>
      <c r="N61" s="324">
        <v>6.3</v>
      </c>
    </row>
    <row r="62" spans="1:14">
      <c r="A62" s="248"/>
      <c r="B62" s="244"/>
      <c r="C62" s="244"/>
      <c r="D62" s="244"/>
      <c r="E62" s="244"/>
      <c r="F62" s="244"/>
      <c r="G62" s="325"/>
      <c r="H62" s="326" t="s">
        <v>504</v>
      </c>
      <c r="I62" s="327">
        <v>676473</v>
      </c>
      <c r="J62" s="328">
        <v>28139</v>
      </c>
      <c r="K62" s="329">
        <v>6.1</v>
      </c>
      <c r="L62" s="330">
        <v>27933</v>
      </c>
      <c r="M62" s="331">
        <v>-4.8</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7" t="s">
        <v>3</v>
      </c>
      <c r="D47" s="1137"/>
      <c r="E47" s="1138"/>
      <c r="F47" s="11">
        <v>44.55</v>
      </c>
      <c r="G47" s="12">
        <v>53.99</v>
      </c>
      <c r="H47" s="12">
        <v>58.19</v>
      </c>
      <c r="I47" s="12">
        <v>65.36</v>
      </c>
      <c r="J47" s="13">
        <v>66.03</v>
      </c>
    </row>
    <row r="48" spans="2:10" ht="57.75" customHeight="1">
      <c r="B48" s="14"/>
      <c r="C48" s="1139" t="s">
        <v>4</v>
      </c>
      <c r="D48" s="1139"/>
      <c r="E48" s="1140"/>
      <c r="F48" s="15">
        <v>7.1</v>
      </c>
      <c r="G48" s="16">
        <v>8.36</v>
      </c>
      <c r="H48" s="16">
        <v>10.82</v>
      </c>
      <c r="I48" s="16">
        <v>6</v>
      </c>
      <c r="J48" s="17">
        <v>5.29</v>
      </c>
    </row>
    <row r="49" spans="2:10" ht="57.75" customHeight="1" thickBot="1">
      <c r="B49" s="18"/>
      <c r="C49" s="1141" t="s">
        <v>5</v>
      </c>
      <c r="D49" s="1141"/>
      <c r="E49" s="1142"/>
      <c r="F49" s="19">
        <v>0.01</v>
      </c>
      <c r="G49" s="20">
        <v>8.94</v>
      </c>
      <c r="H49" s="20">
        <v>2.66</v>
      </c>
      <c r="I49" s="20" t="s">
        <v>516</v>
      </c>
      <c r="J49" s="21" t="s">
        <v>517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49" t="s">
        <v>518</v>
      </c>
      <c r="D34" s="1149"/>
      <c r="E34" s="1150"/>
      <c r="F34" s="32">
        <v>17.260000000000002</v>
      </c>
      <c r="G34" s="33">
        <v>17.5</v>
      </c>
      <c r="H34" s="33">
        <v>17.63</v>
      </c>
      <c r="I34" s="33">
        <v>17.41</v>
      </c>
      <c r="J34" s="34">
        <v>16.760000000000002</v>
      </c>
      <c r="K34" s="22"/>
      <c r="L34" s="22"/>
      <c r="M34" s="22"/>
      <c r="N34" s="22"/>
      <c r="O34" s="22"/>
      <c r="P34" s="22"/>
    </row>
    <row r="35" spans="1:16" ht="39" customHeight="1">
      <c r="A35" s="22"/>
      <c r="B35" s="35"/>
      <c r="C35" s="1143" t="s">
        <v>519</v>
      </c>
      <c r="D35" s="1144"/>
      <c r="E35" s="1145"/>
      <c r="F35" s="36">
        <v>7.1</v>
      </c>
      <c r="G35" s="37">
        <v>8.36</v>
      </c>
      <c r="H35" s="37">
        <v>10.82</v>
      </c>
      <c r="I35" s="37">
        <v>6</v>
      </c>
      <c r="J35" s="38">
        <v>5.29</v>
      </c>
      <c r="K35" s="22"/>
      <c r="L35" s="22"/>
      <c r="M35" s="22"/>
      <c r="N35" s="22"/>
      <c r="O35" s="22"/>
      <c r="P35" s="22"/>
    </row>
    <row r="36" spans="1:16" ht="39" customHeight="1">
      <c r="A36" s="22"/>
      <c r="B36" s="35"/>
      <c r="C36" s="1143" t="s">
        <v>520</v>
      </c>
      <c r="D36" s="1144"/>
      <c r="E36" s="1145"/>
      <c r="F36" s="36">
        <v>3.01</v>
      </c>
      <c r="G36" s="37">
        <v>4.33</v>
      </c>
      <c r="H36" s="37">
        <v>2.83</v>
      </c>
      <c r="I36" s="37">
        <v>5.88</v>
      </c>
      <c r="J36" s="38">
        <v>2.37</v>
      </c>
      <c r="K36" s="22"/>
      <c r="L36" s="22"/>
      <c r="M36" s="22"/>
      <c r="N36" s="22"/>
      <c r="O36" s="22"/>
      <c r="P36" s="22"/>
    </row>
    <row r="37" spans="1:16" ht="39" customHeight="1">
      <c r="A37" s="22"/>
      <c r="B37" s="35"/>
      <c r="C37" s="1143" t="s">
        <v>521</v>
      </c>
      <c r="D37" s="1144"/>
      <c r="E37" s="1145"/>
      <c r="F37" s="36">
        <v>0.09</v>
      </c>
      <c r="G37" s="37">
        <v>0.1</v>
      </c>
      <c r="H37" s="37">
        <v>0.08</v>
      </c>
      <c r="I37" s="37">
        <v>0.08</v>
      </c>
      <c r="J37" s="38">
        <v>0.13</v>
      </c>
      <c r="K37" s="22"/>
      <c r="L37" s="22"/>
      <c r="M37" s="22"/>
      <c r="N37" s="22"/>
      <c r="O37" s="22"/>
      <c r="P37" s="22"/>
    </row>
    <row r="38" spans="1:16" ht="39" customHeight="1">
      <c r="A38" s="22"/>
      <c r="B38" s="35"/>
      <c r="C38" s="1143"/>
      <c r="D38" s="1144"/>
      <c r="E38" s="1145"/>
      <c r="F38" s="36"/>
      <c r="G38" s="37"/>
      <c r="H38" s="37"/>
      <c r="I38" s="37"/>
      <c r="J38" s="38"/>
      <c r="K38" s="22"/>
      <c r="L38" s="22"/>
      <c r="M38" s="22"/>
      <c r="N38" s="22"/>
      <c r="O38" s="22"/>
      <c r="P38" s="22"/>
    </row>
    <row r="39" spans="1:16" ht="39" customHeight="1">
      <c r="A39" s="22"/>
      <c r="B39" s="35"/>
      <c r="C39" s="1143"/>
      <c r="D39" s="1144"/>
      <c r="E39" s="1145"/>
      <c r="F39" s="36"/>
      <c r="G39" s="37"/>
      <c r="H39" s="37"/>
      <c r="I39" s="37"/>
      <c r="J39" s="38"/>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522</v>
      </c>
      <c r="D42" s="1144"/>
      <c r="E42" s="1145"/>
      <c r="F42" s="36" t="s">
        <v>471</v>
      </c>
      <c r="G42" s="37" t="s">
        <v>471</v>
      </c>
      <c r="H42" s="37" t="s">
        <v>471</v>
      </c>
      <c r="I42" s="37" t="s">
        <v>471</v>
      </c>
      <c r="J42" s="38" t="s">
        <v>471</v>
      </c>
      <c r="K42" s="22"/>
      <c r="L42" s="22"/>
      <c r="M42" s="22"/>
      <c r="N42" s="22"/>
      <c r="O42" s="22"/>
      <c r="P42" s="22"/>
    </row>
    <row r="43" spans="1:16" ht="39" customHeight="1" thickBot="1">
      <c r="A43" s="22"/>
      <c r="B43" s="40"/>
      <c r="C43" s="1146" t="s">
        <v>523</v>
      </c>
      <c r="D43" s="1147"/>
      <c r="E43" s="1148"/>
      <c r="F43" s="41">
        <v>0.03</v>
      </c>
      <c r="G43" s="42">
        <v>0</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59" t="s">
        <v>11</v>
      </c>
      <c r="C45" s="1160"/>
      <c r="D45" s="58"/>
      <c r="E45" s="1165" t="s">
        <v>12</v>
      </c>
      <c r="F45" s="1165"/>
      <c r="G45" s="1165"/>
      <c r="H45" s="1165"/>
      <c r="I45" s="1165"/>
      <c r="J45" s="1166"/>
      <c r="K45" s="59">
        <v>485</v>
      </c>
      <c r="L45" s="60">
        <v>339</v>
      </c>
      <c r="M45" s="60">
        <v>351</v>
      </c>
      <c r="N45" s="60">
        <v>324</v>
      </c>
      <c r="O45" s="61">
        <v>346</v>
      </c>
      <c r="P45" s="48"/>
      <c r="Q45" s="48"/>
      <c r="R45" s="48"/>
      <c r="S45" s="48"/>
      <c r="T45" s="48"/>
      <c r="U45" s="48"/>
    </row>
    <row r="46" spans="1:21" ht="30.75" customHeight="1">
      <c r="A46" s="48"/>
      <c r="B46" s="1161"/>
      <c r="C46" s="1162"/>
      <c r="D46" s="62"/>
      <c r="E46" s="1153" t="s">
        <v>13</v>
      </c>
      <c r="F46" s="1153"/>
      <c r="G46" s="1153"/>
      <c r="H46" s="1153"/>
      <c r="I46" s="1153"/>
      <c r="J46" s="1154"/>
      <c r="K46" s="63" t="s">
        <v>471</v>
      </c>
      <c r="L46" s="64" t="s">
        <v>471</v>
      </c>
      <c r="M46" s="64" t="s">
        <v>471</v>
      </c>
      <c r="N46" s="64" t="s">
        <v>471</v>
      </c>
      <c r="O46" s="65" t="s">
        <v>471</v>
      </c>
      <c r="P46" s="48"/>
      <c r="Q46" s="48"/>
      <c r="R46" s="48"/>
      <c r="S46" s="48"/>
      <c r="T46" s="48"/>
      <c r="U46" s="48"/>
    </row>
    <row r="47" spans="1:21" ht="30.75" customHeight="1">
      <c r="A47" s="48"/>
      <c r="B47" s="1161"/>
      <c r="C47" s="1162"/>
      <c r="D47" s="62"/>
      <c r="E47" s="1153" t="s">
        <v>14</v>
      </c>
      <c r="F47" s="1153"/>
      <c r="G47" s="1153"/>
      <c r="H47" s="1153"/>
      <c r="I47" s="1153"/>
      <c r="J47" s="1154"/>
      <c r="K47" s="63" t="s">
        <v>471</v>
      </c>
      <c r="L47" s="64" t="s">
        <v>471</v>
      </c>
      <c r="M47" s="64" t="s">
        <v>471</v>
      </c>
      <c r="N47" s="64" t="s">
        <v>471</v>
      </c>
      <c r="O47" s="65" t="s">
        <v>471</v>
      </c>
      <c r="P47" s="48"/>
      <c r="Q47" s="48"/>
      <c r="R47" s="48"/>
      <c r="S47" s="48"/>
      <c r="T47" s="48"/>
      <c r="U47" s="48"/>
    </row>
    <row r="48" spans="1:21" ht="30.75" customHeight="1">
      <c r="A48" s="48"/>
      <c r="B48" s="1161"/>
      <c r="C48" s="1162"/>
      <c r="D48" s="62"/>
      <c r="E48" s="1153" t="s">
        <v>15</v>
      </c>
      <c r="F48" s="1153"/>
      <c r="G48" s="1153"/>
      <c r="H48" s="1153"/>
      <c r="I48" s="1153"/>
      <c r="J48" s="1154"/>
      <c r="K48" s="63">
        <v>2</v>
      </c>
      <c r="L48" s="64">
        <v>0</v>
      </c>
      <c r="M48" s="64">
        <v>1</v>
      </c>
      <c r="N48" s="64">
        <v>0</v>
      </c>
      <c r="O48" s="65">
        <v>0</v>
      </c>
      <c r="P48" s="48"/>
      <c r="Q48" s="48"/>
      <c r="R48" s="48"/>
      <c r="S48" s="48"/>
      <c r="T48" s="48"/>
      <c r="U48" s="48"/>
    </row>
    <row r="49" spans="1:21" ht="30.75" customHeight="1">
      <c r="A49" s="48"/>
      <c r="B49" s="1161"/>
      <c r="C49" s="1162"/>
      <c r="D49" s="62"/>
      <c r="E49" s="1153" t="s">
        <v>16</v>
      </c>
      <c r="F49" s="1153"/>
      <c r="G49" s="1153"/>
      <c r="H49" s="1153"/>
      <c r="I49" s="1153"/>
      <c r="J49" s="1154"/>
      <c r="K49" s="63">
        <v>115</v>
      </c>
      <c r="L49" s="64">
        <v>103</v>
      </c>
      <c r="M49" s="64">
        <v>101</v>
      </c>
      <c r="N49" s="64">
        <v>98</v>
      </c>
      <c r="O49" s="65">
        <v>100</v>
      </c>
      <c r="P49" s="48"/>
      <c r="Q49" s="48"/>
      <c r="R49" s="48"/>
      <c r="S49" s="48"/>
      <c r="T49" s="48"/>
      <c r="U49" s="48"/>
    </row>
    <row r="50" spans="1:21" ht="30.75" customHeight="1">
      <c r="A50" s="48"/>
      <c r="B50" s="1161"/>
      <c r="C50" s="1162"/>
      <c r="D50" s="62"/>
      <c r="E50" s="1153" t="s">
        <v>17</v>
      </c>
      <c r="F50" s="1153"/>
      <c r="G50" s="1153"/>
      <c r="H50" s="1153"/>
      <c r="I50" s="1153"/>
      <c r="J50" s="1154"/>
      <c r="K50" s="63">
        <v>0</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471</v>
      </c>
      <c r="L51" s="64" t="s">
        <v>471</v>
      </c>
      <c r="M51" s="64" t="s">
        <v>471</v>
      </c>
      <c r="N51" s="64" t="s">
        <v>471</v>
      </c>
      <c r="O51" s="65" t="s">
        <v>471</v>
      </c>
      <c r="P51" s="48"/>
      <c r="Q51" s="48"/>
      <c r="R51" s="48"/>
      <c r="S51" s="48"/>
      <c r="T51" s="48"/>
      <c r="U51" s="48"/>
    </row>
    <row r="52" spans="1:21" ht="30.75" customHeight="1">
      <c r="A52" s="48"/>
      <c r="B52" s="1151" t="s">
        <v>19</v>
      </c>
      <c r="C52" s="1152"/>
      <c r="D52" s="66"/>
      <c r="E52" s="1153" t="s">
        <v>20</v>
      </c>
      <c r="F52" s="1153"/>
      <c r="G52" s="1153"/>
      <c r="H52" s="1153"/>
      <c r="I52" s="1153"/>
      <c r="J52" s="1154"/>
      <c r="K52" s="63">
        <v>378</v>
      </c>
      <c r="L52" s="64">
        <v>389</v>
      </c>
      <c r="M52" s="64">
        <v>400</v>
      </c>
      <c r="N52" s="64">
        <v>406</v>
      </c>
      <c r="O52" s="65">
        <v>422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224</v>
      </c>
      <c r="L53" s="69">
        <v>53</v>
      </c>
      <c r="M53" s="69">
        <v>53</v>
      </c>
      <c r="N53" s="69">
        <v>16</v>
      </c>
      <c r="O53" s="70">
        <v>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2015-04-13T02:53:05Z</cp:lastPrinted>
  <dcterms:created xsi:type="dcterms:W3CDTF">2015-02-17T06:56:13Z</dcterms:created>
  <dcterms:modified xsi:type="dcterms:W3CDTF">2015-05-14T01:15:14Z</dcterms:modified>
  <cp:category/>
</cp:coreProperties>
</file>