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W39" i="9"/>
  <c r="BW40" i="9" s="1"/>
  <c r="BW41" i="9" s="1"/>
  <c r="BW42" i="9" s="1"/>
  <c r="BW43" i="9" s="1"/>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BE34" i="9" l="1"/>
  <c r="AM34" i="9"/>
</calcChain>
</file>

<file path=xl/sharedStrings.xml><?xml version="1.0" encoding="utf-8"?>
<sst xmlns="http://schemas.openxmlformats.org/spreadsheetml/2006/main" count="1024" uniqueCount="554">
  <si>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</si>
  <si>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</si>
  <si>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</si>
  <si>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</si>
  <si>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</si>
  <si>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</si>
  <si>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</si>
  <si>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</si>
  <si>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</si>
  <si>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</si>
  <si>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</si>
  <si>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</si>
  <si>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</si>
  <si>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</si>
  <si>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</si>
  <si>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</si>
  <si>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</si>
  <si>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</si>
  <si>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</si>
  <si>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</si>
  <si>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</si>
  <si>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</si>
  <si>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</si>
  <si>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</si>
  <si>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</si>
  <si>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</si>
  <si>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</si>
  <si>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</si>
  <si>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</si>
  <si>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</si>
  <si>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</si>
  <si>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</si>
  <si>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</si>
  <si>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</si>
  <si>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</si>
  <si>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</si>
  <si>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</si>
  <si>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</si>
  <si>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</si>
  <si>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</si>
  <si>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</si>
  <si>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</si>
  <si>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</si>
  <si>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</si>
  <si>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</si>
  <si>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</si>
  <si>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</si>
  <si>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</si>
  <si>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</si>
  <si>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</si>
  <si>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</si>
  <si>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</si>
  <si>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</si>
  <si>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</si>
  <si>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</si>
  <si>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</si>
  <si>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</si>
  <si>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</si>
  <si>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</si>
  <si>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</si>
  <si>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</si>
  <si>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</si>
  <si>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</si>
  <si>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</si>
  <si>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</si>
  <si>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</si>
  <si>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</si>
  <si>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</si>
  <si>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</si>
  <si>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</si>
  <si>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</si>
  <si>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</si>
  <si>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</si>
  <si>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</si>
  <si>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</si>
  <si>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</si>
  <si>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</si>
  <si>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</si>
  <si>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</si>
  <si>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</si>
  <si>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</si>
  <si>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</si>
  <si>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</si>
  <si>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</si>
  <si>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</si>
  <si>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</si>
  <si>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</si>
  <si>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</si>
  <si>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</si>
  <si>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</si>
  <si>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</si>
  <si>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</si>
  <si>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</si>
  <si>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</si>
  <si>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</si>
  <si>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</si>
  <si>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</si>
  <si>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</si>
  <si>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</si>
  <si>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</si>
  <si>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</si>
  <si>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</si>
  <si>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</si>
  <si>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</si>
  <si>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</si>
  <si>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</si>
  <si>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</si>
  <si>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</si>
  <si>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</si>
  <si>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</si>
  <si>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</si>
  <si>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</si>
  <si>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</si>
  <si>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</si>
  <si>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</si>
  <si>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</si>
  <si>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</si>
  <si>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</si>
  <si>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</si>
  <si>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</si>
  <si>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</si>
  <si>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</si>
  <si>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</si>
  <si>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</si>
  <si>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</si>
  <si>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</si>
  <si>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</si>
  <si>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</si>
  <si>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</si>
  <si>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</si>
  <si>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</si>
  <si>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</si>
  <si>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</si>
  <si>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</si>
  <si>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</si>
  <si>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</si>
  <si>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</si>
  <si>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</si>
  <si>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</si>
  <si>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</si>
  <si>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</si>
  <si>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</si>
  <si>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</si>
  <si>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</si>
  <si>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</si>
  <si>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</si>
  <si>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</si>
  <si>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</si>
  <si>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</si>
  <si>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</si>
  <si>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</si>
  <si>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</si>
  <si>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</si>
  <si>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</si>
  <si>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</si>
  <si>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</si>
  <si>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</si>
  <si>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</si>
  <si>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</si>
  <si>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</si>
  <si>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</si>
  <si>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</si>
  <si>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</si>
  <si>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</si>
  <si>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</si>
  <si>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</si>
  <si>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</si>
  <si>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</si>
  <si>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</si>
  <si>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</si>
  <si>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</si>
  <si>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</si>
  <si>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</si>
  <si>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</si>
  <si>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</si>
  <si>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</si>
  <si>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</si>
  <si>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</si>
  <si>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</si>
  <si>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</si>
  <si>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</si>
  <si>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</si>
  <si>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</si>
  <si>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</si>
  <si>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</si>
  <si>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</si>
  <si>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</si>
  <si>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</si>
  <si>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</si>
  <si>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</si>
  <si>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</si>
  <si>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</si>
  <si>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</si>
  <si>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</si>
  <si>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岐阜県御嵩町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</si>
  <si>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</si>
  <si>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</si>
  <si>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</si>
  <si>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</si>
  <si>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</si>
  <si>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</si>
  <si>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</si>
  <si>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</si>
  <si>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</si>
  <si>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</si>
  <si>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</si>
  <si>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</si>
  <si>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</si>
  <si>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</si>
  <si>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</si>
  <si>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</si>
  <si>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</si>
  <si>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</si>
  <si>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</si>
  <si>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</si>
  <si>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</si>
  <si>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</si>
  <si>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</si>
  <si>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</si>
  <si>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</si>
  <si>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</si>
  <si>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</si>
  <si>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</si>
  <si>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</si>
  <si>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</si>
  <si>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</si>
  <si>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</si>
  <si>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</si>
  <si>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</si>
  <si>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</si>
  <si>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</si>
  <si>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</si>
  <si>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</si>
  <si>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</si>
  <si>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</si>
  <si>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</si>
  <si>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</si>
  <si>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</si>
  <si>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</si>
  <si>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</si>
  <si>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</si>
  <si>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</si>
  <si>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</si>
  <si>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</si>
  <si>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</si>
  <si>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</si>
  <si>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</si>
  <si>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</si>
  <si>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</si>
  <si>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</si>
  <si>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</si>
  <si>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</si>
  <si>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</si>
  <si>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</si>
  <si>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</si>
  <si>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</si>
  <si>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</si>
  <si>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</si>
  <si>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</si>
  <si>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</si>
  <si>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</si>
  <si>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</si>
  <si>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</si>
  <si>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</si>
  <si>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</si>
  <si>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</si>
  <si>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</si>
  <si>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</si>
  <si>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</si>
  <si>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</si>
  <si>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</si>
  <si>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</si>
  <si>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</si>
  <si>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</si>
  <si>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</si>
  <si>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</si>
  <si>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</si>
  <si>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</si>
  <si>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</si>
  <si>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</si>
  <si>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</si>
  <si>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</si>
  <si>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</si>
  <si>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</si>
  <si>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</si>
  <si>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</si>
  <si>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</si>
  <si>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</si>
  <si>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</si>
  <si>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</si>
  <si>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</si>
  <si>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</si>
  <si>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</si>
  <si>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</si>
  <si>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</si>
  <si>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</si>
  <si>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</si>
  <si>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</si>
  <si>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</si>
  <si>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</si>
  <si>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</si>
  <si>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</si>
  <si>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</si>
  <si>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</si>
  <si>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</si>
  <si>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</si>
  <si>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</si>
  <si>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</si>
  <si>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</si>
  <si>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</si>
  <si>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</si>
  <si>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</si>
  <si>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</si>
  <si>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</si>
  <si>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</si>
  <si>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</si>
  <si>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</si>
  <si>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</si>
  <si>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</si>
  <si>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</si>
  <si>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</si>
  <si>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</si>
  <si>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</si>
  <si>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</si>
  <si>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</si>
  <si>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</si>
  <si>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</si>
  <si>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</si>
  <si>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</si>
  <si>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</si>
  <si>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</si>
  <si>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</si>
  <si>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</si>
  <si>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</si>
  <si>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</si>
  <si>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</si>
  <si>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</si>
  <si>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</si>
  <si>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</si>
  <si>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</si>
  <si>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</si>
  <si>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</si>
  <si>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</si>
  <si>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岐阜県御嵩町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</si>
  <si>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</si>
  <si>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</si>
  <si>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</si>
  <si>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</si>
  <si>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</si>
  <si>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</si>
  <si>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</si>
  <si>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</si>
  <si>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</si>
  <si>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</si>
  <si>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</si>
  <si>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</si>
  <si>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</si>
  <si>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</si>
  <si>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</si>
  <si>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</si>
  <si>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</si>
  <si>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</si>
  <si>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</si>
  <si>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</si>
  <si>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</si>
  <si>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</si>
  <si>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</si>
  <si>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</si>
  <si>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</si>
  <si>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</si>
  <si>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</si>
  <si>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</si>
  <si>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</si>
  <si>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</si>
  <si>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</si>
  <si>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</si>
  <si>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</si>
  <si>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</si>
  <si>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</si>
  <si>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</si>
  <si>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</si>
  <si>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</si>
  <si>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</si>
  <si>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</si>
  <si>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</si>
  <si>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</si>
  <si>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</si>
  <si>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</si>
  <si>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</si>
  <si>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</si>
  <si>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</si>
  <si>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</si>
  <si>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</si>
  <si>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</si>
  <si>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</si>
  <si>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</si>
  <si>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</si>
  <si>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</si>
  <si>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</si>
  <si>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</si>
  <si>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</si>
  <si>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</si>
  <si>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</si>
  <si>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</si>
  <si>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</si>
  <si>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</si>
  <si>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</si>
  <si>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</si>
  <si>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</si>
  <si>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</si>
  <si>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</si>
  <si>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</si>
  <si>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</si>
  <si>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</si>
  <si>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</si>
  <si>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</si>
  <si>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</si>
  <si>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</si>
  <si>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</si>
  <si>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</si>
  <si>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</si>
  <si>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</si>
  <si>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</si>
  <si>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</si>
  <si>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</si>
  <si>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</si>
  <si>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</si>
  <si>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</si>
  <si>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</si>
  <si>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</si>
  <si>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</si>
  <si>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</si>
  <si>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</si>
  <si>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</si>
  <si>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</si>
  <si>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</si>
  <si>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</si>
  <si>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</si>
  <si>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</si>
  <si>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</si>
  <si>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</si>
  <si>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</si>
  <si>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</si>
  <si>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</si>
  <si>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</si>
  <si>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</si>
  <si>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</si>
  <si>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</si>
  <si>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</si>
  <si>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</si>
  <si>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</si>
  <si>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</si>
  <si>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</si>
  <si>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</si>
  <si>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</si>
  <si>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</si>
  <si>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</si>
  <si>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</si>
  <si>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</si>
  <si>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</si>
  <si>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</si>
  <si>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</si>
  <si>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</si>
  <si>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</si>
  <si>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</si>
  <si>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</si>
  <si>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</si>
  <si>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</si>
  <si>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</si>
  <si>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</si>
  <si>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</si>
  <si>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</si>
  <si>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</si>
  <si>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</si>
  <si>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</si>
  <si>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</si>
  <si>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</si>
  <si>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</si>
  <si>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</si>
  <si>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</si>
  <si>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</si>
  <si>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</si>
  <si>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</si>
  <si>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</si>
  <si>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</si>
  <si>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</si>
  <si>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</si>
  <si>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</si>
  <si>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</si>
  <si>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</si>
  <si>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</si>
  <si>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</si>
  <si>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</si>
  <si>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</si>
  <si>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</si>
  <si>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</si>
  <si>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</si>
  <si>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</si>
  <si>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</si>
  <si>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</si>
  <si>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</si>
  <si>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</si>
  <si>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</si>
  <si>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</si>
  <si>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</si>
  <si>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</si>
  <si>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</si>
  <si>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</si>
  <si>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</si>
  <si>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</si>
  <si>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</si>
  <si>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</si>
  <si>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</si>
  <si>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</si>
  <si>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</si>
  <si>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</si>
  <si>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</si>
  <si>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0.95</t>
  </si>
  <si>
    <t>水道事業会計</t>
  </si>
  <si>
    <t>一般会計</t>
  </si>
  <si>
    <t>国民健康保険特別会計</t>
  </si>
  <si>
    <t>介護保険特別会計（保険事業勘定）</t>
  </si>
  <si>
    <t>下水道特別会計</t>
  </si>
  <si>
    <t>後期高齢者医療特別会計</t>
  </si>
  <si>
    <t>介護保険特別会計（介護サービス事業勘定）</t>
  </si>
  <si>
    <t>その他会計（赤字）</t>
  </si>
  <si>
    <t>その他会計（黒字）</t>
  </si>
  <si>
    <t>-</t>
    <phoneticPr fontId="2"/>
  </si>
  <si>
    <t>可茂衛生施設利用組合</t>
    <rPh sb="0" eb="2">
      <t>カモ</t>
    </rPh>
    <rPh sb="2" eb="4">
      <t>エイセイ</t>
    </rPh>
    <rPh sb="4" eb="6">
      <t>シセツ</t>
    </rPh>
    <rPh sb="6" eb="8">
      <t>リヨウ</t>
    </rPh>
    <rPh sb="8" eb="10">
      <t>クミアイ</t>
    </rPh>
    <phoneticPr fontId="2"/>
  </si>
  <si>
    <t>可茂消防事務組合</t>
    <rPh sb="0" eb="8">
      <t>カモショウボウジムクミアイ</t>
    </rPh>
    <phoneticPr fontId="2"/>
  </si>
  <si>
    <t>可児市・御嵩町中学校組合</t>
    <rPh sb="0" eb="3">
      <t>カニシ</t>
    </rPh>
    <rPh sb="4" eb="7">
      <t>ミタケチョウ</t>
    </rPh>
    <rPh sb="7" eb="10">
      <t>チュウガッコウ</t>
    </rPh>
    <rPh sb="10" eb="12">
      <t>クミアイ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</si>
  <si>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</si>
  <si>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可児川防災等ため池組合</t>
    <rPh sb="0" eb="2">
      <t>カニ</t>
    </rPh>
    <rPh sb="2" eb="3">
      <t>ガワ</t>
    </rPh>
    <rPh sb="3" eb="5">
      <t>ボウサイ</t>
    </rPh>
    <rPh sb="5" eb="6">
      <t>トウ</t>
    </rPh>
    <rPh sb="8" eb="9">
      <t>イケ</t>
    </rPh>
    <rPh sb="9" eb="11">
      <t>クミアイ</t>
    </rPh>
    <phoneticPr fontId="2"/>
  </si>
  <si>
    <t>岐阜県市町村会館組合</t>
    <rPh sb="0" eb="3">
      <t>ギフケン</t>
    </rPh>
    <rPh sb="3" eb="6">
      <t>シチョウソン</t>
    </rPh>
    <rPh sb="6" eb="8">
      <t>カイカン</t>
    </rPh>
    <rPh sb="8" eb="10">
      <t>クミアイ</t>
    </rPh>
    <phoneticPr fontId="2"/>
  </si>
  <si>
    <t>可茂広域行政事務組合</t>
    <rPh sb="0" eb="2">
      <t>カモ</t>
    </rPh>
    <rPh sb="2" eb="4">
      <t>コウイキ</t>
    </rPh>
    <rPh sb="4" eb="6">
      <t>ギョウセイ</t>
    </rPh>
    <rPh sb="6" eb="8">
      <t>ジム</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</si>
  <si>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</si>
  <si>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</si>
  <si>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岐阜県後期高齢者広域連合（一般会計）</t>
    <rPh sb="0" eb="3">
      <t>ギフケン</t>
    </rPh>
    <rPh sb="3" eb="5">
      <t>コウキ</t>
    </rPh>
    <rPh sb="5" eb="8">
      <t>コウレイシャ</t>
    </rPh>
    <rPh sb="8" eb="10">
      <t>コウイキ</t>
    </rPh>
    <rPh sb="10" eb="12">
      <t>レンゴウ</t>
    </rPh>
    <rPh sb="13" eb="15">
      <t>イッパン</t>
    </rPh>
    <rPh sb="15" eb="17">
      <t>カイケイ</t>
    </rPh>
    <phoneticPr fontId="2"/>
  </si>
  <si>
    <t>岐阜県後期高齢者広域連合（特別会計）</t>
    <rPh sb="0" eb="3">
      <t>ギフケン</t>
    </rPh>
    <rPh sb="3" eb="5">
      <t>コウキ</t>
    </rPh>
    <rPh sb="5" eb="8">
      <t>コウレイシャ</t>
    </rPh>
    <rPh sb="8" eb="10">
      <t>コウイキ</t>
    </rPh>
    <rPh sb="10" eb="12">
      <t>レンゴウ</t>
    </rPh>
    <rPh sb="13" eb="15">
      <t>トクベツ</t>
    </rPh>
    <rPh sb="15" eb="17">
      <t>カイケイ</t>
    </rPh>
    <phoneticPr fontId="2"/>
  </si>
  <si>
    <t>御嵩町土地開発公社</t>
    <rPh sb="0" eb="3">
      <t>ミタケチョウ</t>
    </rPh>
    <rPh sb="3" eb="5">
      <t>トチ</t>
    </rPh>
    <rPh sb="5" eb="7">
      <t>カイハツ</t>
    </rPh>
    <rPh sb="7" eb="9">
      <t>コウシャ</t>
    </rPh>
    <phoneticPr fontId="2"/>
  </si>
  <si>
    <t>基金から83百万円繰入</t>
    <rPh sb="0" eb="2">
      <t>キキン</t>
    </rPh>
    <rPh sb="6" eb="9">
      <t>ヒャクマンエン</t>
    </rPh>
    <rPh sb="9" eb="11">
      <t>クリイレ</t>
    </rPh>
    <phoneticPr fontId="2"/>
  </si>
  <si>
    <t>基金から1,320百万円繰入</t>
    <rPh sb="0" eb="2">
      <t>キキン</t>
    </rPh>
    <rPh sb="9" eb="11">
      <t>ヒャクマン</t>
    </rPh>
    <rPh sb="11" eb="12">
      <t>エン</t>
    </rPh>
    <rPh sb="12" eb="14">
      <t>クリイレ</t>
    </rPh>
    <phoneticPr fontId="2"/>
  </si>
  <si>
    <t>基金から433百万円繰入</t>
    <rPh sb="0" eb="2">
      <t>キキン</t>
    </rPh>
    <rPh sb="7" eb="10">
      <t>ヒャクマンエン</t>
    </rPh>
    <rPh sb="10" eb="12">
      <t>クリイレ</t>
    </rPh>
    <phoneticPr fontId="2"/>
  </si>
  <si>
    <t>基金から2,200百万円繰入</t>
    <rPh sb="0" eb="2">
      <t>キキン</t>
    </rPh>
    <rPh sb="9" eb="12">
      <t>ヒャクマンエン</t>
    </rPh>
    <rPh sb="12" eb="14">
      <t>クリイレ</t>
    </rPh>
    <phoneticPr fontId="2"/>
  </si>
  <si>
    <t>〇</t>
    <phoneticPr fontId="2"/>
  </si>
  <si>
    <t>基金から81百万円繰入</t>
    <rPh sb="0" eb="2">
      <t>キキン</t>
    </rPh>
    <rPh sb="6" eb="9">
      <t>ヒャクマンエン</t>
    </rPh>
    <rPh sb="9" eb="11">
      <t>クリイレ</t>
    </rPh>
    <phoneticPr fontId="2"/>
  </si>
  <si>
    <t>-</t>
    <phoneticPr fontId="2"/>
  </si>
  <si>
    <t>法非適用企業　基金から30百万円繰入</t>
    <rPh sb="7" eb="9">
      <t>キキン</t>
    </rPh>
    <rPh sb="13" eb="16">
      <t>ヒャクマンエン</t>
    </rPh>
    <rPh sb="16" eb="18">
      <t>クリイレ</t>
    </rPh>
    <phoneticPr fontId="2"/>
  </si>
  <si>
    <t>-</t>
    <phoneticPr fontId="2"/>
  </si>
  <si>
    <t>-</t>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</si>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</sst>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9" xfId="30" applyFont="1" applyBorder="1" applyAlignment="1" applyProtection="1">
      <alignment horizontal="left" vertical="center" wrapText="1"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32998</c:v>
                </c:pt>
                <c:pt idx="1">
                  <c:v>29361</c:v>
                </c:pt>
                <c:pt idx="2">
                  <c:v>20039</c:v>
                </c:pt>
                <c:pt idx="3">
                  <c:v>20716</c:v>
                </c:pt>
                <c:pt idx="4">
                  <c:v>19635</c:v>
                </c:pt>
              </c:numCache>
            </c:numRef>
          </c:val>
          <c:smooth val="0"/>
        </c:ser>
        <c:dLbls>
          <c:showLegendKey val="0"/>
          <c:showVal val="0"/>
          <c:showCatName val="0"/>
          <c:showSerName val="0"/>
          <c:showPercent val="0"/>
          <c:showBubbleSize val="0"/>
        </c:dLbls>
        <c:marker val="1"/>
        <c:smooth val="0"/>
        <c:axId val="81185408"/>
        <c:axId val="108876544"/>
      </c:lineChart>
      <c:catAx>
        <c:axId val="8118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76544"/>
        <c:crosses val="autoZero"/>
        <c:auto val="1"/>
        <c:lblAlgn val="ctr"/>
        <c:lblOffset val="100"/>
        <c:tickLblSkip val="1"/>
        <c:tickMarkSkip val="1"/>
        <c:noMultiLvlLbl val="0"/>
      </c:catAx>
      <c:valAx>
        <c:axId val="1088765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8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3.76</c:v>
                </c:pt>
                <c:pt idx="1">
                  <c:v>3.27</c:v>
                </c:pt>
                <c:pt idx="2">
                  <c:v>4.2300000000000004</c:v>
                </c:pt>
                <c:pt idx="3">
                  <c:v>5.18</c:v>
                </c:pt>
                <c:pt idx="4">
                  <c:v>3.43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12.49</c:v>
                </c:pt>
                <c:pt idx="1">
                  <c:v>17.84</c:v>
                </c:pt>
                <c:pt idx="2">
                  <c:v>19.2</c:v>
                </c:pt>
                <c:pt idx="3">
                  <c:v>24.78</c:v>
                </c:pt>
                <c:pt idx="4">
                  <c:v>26.95</c:v>
                </c:pt>
              </c:numCache>
            </c:numRef>
          </c:val>
        </c:ser>
        <c:dLbls>
          <c:showLegendKey val="0"/>
          <c:showVal val="0"/>
          <c:showCatName val="0"/>
          <c:showSerName val="0"/>
          <c:showPercent val="0"/>
          <c:showBubbleSize val="0"/>
        </c:dLbls>
        <c:gapWidth val="250"/>
        <c:overlap val="100"/>
        <c:axId val="79514624"/>
        <c:axId val="10804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-0.95</c:v>
                </c:pt>
                <c:pt idx="1">
                  <c:v>6.71</c:v>
                </c:pt>
                <c:pt idx="2">
                  <c:v>2.1</c:v>
                </c:pt>
                <c:pt idx="3">
                  <c:v>7.11</c:v>
                </c:pt>
                <c:pt idx="4">
                  <c:v>0.89</c:v>
                </c:pt>
              </c:numCache>
            </c:numRef>
          </c:val>
          <c:smooth val="0"/>
        </c:ser>
        <c:dLbls>
          <c:showLegendKey val="0"/>
          <c:showVal val="0"/>
          <c:showCatName val="0"/>
          <c:showSerName val="0"/>
          <c:showPercent val="0"/>
          <c:showBubbleSize val="0"/>
        </c:dLbls>
        <c:marker val="1"/>
        <c:smooth val="0"/>
        <c:axId val="79514624"/>
        <c:axId val="108041344"/>
      </c:lineChart>
      <c:catAx>
        <c:axId val="795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41344"/>
        <c:crosses val="autoZero"/>
        <c:auto val="1"/>
        <c:lblAlgn val="ctr"/>
        <c:lblOffset val="100"/>
        <c:tickLblSkip val="1"/>
        <c:tickMarkSkip val="1"/>
        <c:noMultiLvlLbl val="0"/>
      </c:catAx>
      <c:valAx>
        <c:axId val="10804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1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0.67</c:v>
                </c:pt>
                <c:pt idx="2">
                  <c:v>#N/A</c:v>
                </c:pt>
                <c:pt idx="3">
                  <c:v>0.24</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0.05</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0.22</c:v>
                </c:pt>
                <c:pt idx="4">
                  <c:v>#N/A</c:v>
                </c:pt>
                <c:pt idx="5">
                  <c:v>0.13</c:v>
                </c:pt>
                <c:pt idx="6">
                  <c:v>#N/A</c:v>
                </c:pt>
                <c:pt idx="7">
                  <c:v>0.12</c:v>
                </c:pt>
                <c:pt idx="8">
                  <c:v>#N/A</c:v>
                </c:pt>
                <c:pt idx="9">
                  <c:v>0.15</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0.48</c:v>
                </c:pt>
                <c:pt idx="2">
                  <c:v>#N/A</c:v>
                </c:pt>
                <c:pt idx="3">
                  <c:v>0.91</c:v>
                </c:pt>
                <c:pt idx="4">
                  <c:v>#N/A</c:v>
                </c:pt>
                <c:pt idx="5">
                  <c:v>0.82</c:v>
                </c:pt>
                <c:pt idx="6">
                  <c:v>#N/A</c:v>
                </c:pt>
                <c:pt idx="7">
                  <c:v>0.4</c:v>
                </c:pt>
                <c:pt idx="8">
                  <c:v>#N/A</c:v>
                </c:pt>
                <c:pt idx="9">
                  <c:v>0.43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#N/A</c:v>
                </c:pt>
                <c:pt idx="3">
                  <c:v>0.1</c:v>
                </c:pt>
                <c:pt idx="4">
                  <c:v>#N/A</c:v>
                </c:pt>
                <c:pt idx="5">
                  <c:v>0.24</c:v>
                </c:pt>
                <c:pt idx="6">
                  <c:v>#N/A</c:v>
                </c:pt>
                <c:pt idx="7">
                  <c:v>1.34</c:v>
                </c:pt>
                <c:pt idx="8">
                  <c:v>#N/A</c:v>
                </c:pt>
                <c:pt idx="9">
                  <c:v>0.78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1.05</c:v>
                </c:pt>
                <c:pt idx="2">
                  <c:v>#N/A</c:v>
                </c:pt>
                <c:pt idx="3">
                  <c:v>1.36</c:v>
                </c:pt>
                <c:pt idx="4">
                  <c:v>#N/A</c:v>
                </c:pt>
                <c:pt idx="5">
                  <c:v>2.31</c:v>
                </c:pt>
                <c:pt idx="6">
                  <c:v>#N/A</c:v>
                </c:pt>
                <c:pt idx="7">
                  <c:v>1.77</c:v>
                </c:pt>
                <c:pt idx="8">
                  <c:v>#N/A</c:v>
                </c:pt>
                <c:pt idx="9">
                  <c:v>1.48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3.76</c:v>
                </c:pt>
                <c:pt idx="2">
                  <c:v>#N/A</c:v>
                </c:pt>
                <c:pt idx="3">
                  <c:v>3.39</c:v>
                </c:pt>
                <c:pt idx="4">
                  <c:v>#N/A</c:v>
                </c:pt>
                <c:pt idx="5">
                  <c:v>4.2300000000000004</c:v>
                </c:pt>
                <c:pt idx="6">
                  <c:v>#N/A</c:v>
                </c:pt>
                <c:pt idx="7">
                  <c:v>5.18</c:v>
                </c:pt>
                <c:pt idx="8">
                  <c:v>#N/A</c:v>
                </c:pt>
                <c:pt idx="9">
                  <c:v>3.43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15.15</c:v>
                </c:pt>
                <c:pt idx="2">
                  <c:v>#N/A</c:v>
                </c:pt>
                <c:pt idx="3">
                  <c:v>15.12</c:v>
                </c:pt>
                <c:pt idx="4">
                  <c:v>#N/A</c:v>
                </c:pt>
                <c:pt idx="5">
                  <c:v>12.14</c:v>
                </c:pt>
                <c:pt idx="6">
                  <c:v>#N/A</c:v>
                </c:pt>
                <c:pt idx="7">
                  <c:v>9.0399999999999991</c:v>
                </c:pt>
                <c:pt idx="8">
                  <c:v>#N/A</c:v>
                </c:pt>
                <c:pt idx="9">
                  <c:v>8.76</c:v>
                </c:pt>
              </c:numCache>
            </c:numRef>
          </c:val>
        </c:ser>
        <c:dLbls>
          <c:showLegendKey val="0"/>
          <c:showVal val="0"/>
          <c:showCatName val="0"/>
          <c:showSerName val="0"/>
          <c:showPercent val="0"/>
          <c:showBubbleSize val="0"/>
        </c:dLbls>
        <c:gapWidth val="150"/>
        <c:overlap val="100"/>
        <c:axId val="109327872"/>
        <c:axId val="109329408"/>
      </c:barChart>
      <c:catAx>
        <c:axId val="1093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29408"/>
        <c:crosses val="autoZero"/>
        <c:auto val="1"/>
        <c:lblAlgn val="ctr"/>
        <c:lblOffset val="100"/>
        <c:tickLblSkip val="1"/>
        <c:tickMarkSkip val="1"/>
        <c:noMultiLvlLbl val="0"/>
      </c:catAx>
      <c:valAx>
        <c:axId val="10932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2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603</c:v>
                </c:pt>
                <c:pt idx="5">
                  <c:v>611</c:v>
                </c:pt>
                <c:pt idx="8">
                  <c:v>619</c:v>
                </c:pt>
                <c:pt idx="11">
                  <c:v>628</c:v>
                </c:pt>
                <c:pt idx="14">
                  <c:v>659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11</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122</c:v>
                </c:pt>
                <c:pt idx="3">
                  <c:v>125</c:v>
                </c:pt>
                <c:pt idx="6">
                  <c:v>113</c:v>
                </c:pt>
                <c:pt idx="9">
                  <c:v>96</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423</c:v>
                </c:pt>
                <c:pt idx="3">
                  <c:v>447</c:v>
                </c:pt>
                <c:pt idx="6">
                  <c:v>442</c:v>
                </c:pt>
                <c:pt idx="9">
                  <c:v>441</c:v>
                </c:pt>
                <c:pt idx="12">
                  <c:v>401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553</c:v>
                </c:pt>
                <c:pt idx="3">
                  <c:v>538</c:v>
                </c:pt>
                <c:pt idx="6">
                  <c:v>511</c:v>
                </c:pt>
                <c:pt idx="9">
                  <c:v>501</c:v>
                </c:pt>
                <c:pt idx="12">
                  <c:v>477</c:v>
                </c:pt>
              </c:numCache>
            </c:numRef>
          </c:val>
        </c:ser>
        <c:dLbls>
          <c:showLegendKey val="0"/>
          <c:showVal val="0"/>
          <c:showCatName val="0"/>
          <c:showSerName val="0"/>
          <c:showPercent val="0"/>
          <c:showBubbleSize val="0"/>
        </c:dLbls>
        <c:gapWidth val="100"/>
        <c:overlap val="100"/>
        <c:axId val="109166976"/>
        <c:axId val="109168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508</c:v>
                </c:pt>
                <c:pt idx="2">
                  <c:v>#N/A</c:v>
                </c:pt>
                <c:pt idx="3">
                  <c:v>#N/A</c:v>
                </c:pt>
                <c:pt idx="4">
                  <c:v>510</c:v>
                </c:pt>
                <c:pt idx="5">
                  <c:v>#N/A</c:v>
                </c:pt>
                <c:pt idx="6">
                  <c:v>#N/A</c:v>
                </c:pt>
                <c:pt idx="7">
                  <c:v>457</c:v>
                </c:pt>
                <c:pt idx="8">
                  <c:v>#N/A</c:v>
                </c:pt>
                <c:pt idx="9">
                  <c:v>#N/A</c:v>
                </c:pt>
                <c:pt idx="10">
                  <c:v>420</c:v>
                </c:pt>
                <c:pt idx="11">
                  <c:v>#N/A</c:v>
                </c:pt>
                <c:pt idx="12">
                  <c:v>#N/A</c:v>
                </c:pt>
                <c:pt idx="13">
                  <c:v>296</c:v>
                </c:pt>
                <c:pt idx="14">
                  <c:v>#N/A</c:v>
                </c:pt>
              </c:numCache>
            </c:numRef>
          </c:val>
          <c:smooth val="0"/>
        </c:ser>
        <c:dLbls>
          <c:showLegendKey val="0"/>
          <c:showVal val="0"/>
          <c:showCatName val="0"/>
          <c:showSerName val="0"/>
          <c:showPercent val="0"/>
          <c:showBubbleSize val="0"/>
        </c:dLbls>
        <c:marker val="1"/>
        <c:smooth val="0"/>
        <c:axId val="109166976"/>
        <c:axId val="109168896"/>
      </c:lineChart>
      <c:catAx>
        <c:axId val="1091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68896"/>
        <c:crosses val="autoZero"/>
        <c:auto val="1"/>
        <c:lblAlgn val="ctr"/>
        <c:lblOffset val="100"/>
        <c:tickLblSkip val="1"/>
        <c:tickMarkSkip val="1"/>
        <c:noMultiLvlLbl val="0"/>
      </c:catAx>
      <c:valAx>
        <c:axId val="10916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7262</c:v>
                </c:pt>
                <c:pt idx="5">
                  <c:v>7316</c:v>
                </c:pt>
                <c:pt idx="8">
                  <c:v>7433</c:v>
                </c:pt>
                <c:pt idx="11">
                  <c:v>7585</c:v>
                </c:pt>
                <c:pt idx="14">
                  <c:v>7475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c:v>
                </c:pt>
                <c:pt idx="5">
                  <c:v>2</c:v>
                </c:pt>
                <c:pt idx="8">
                  <c:v>2</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1712</c:v>
                </c:pt>
                <c:pt idx="5">
                  <c:v>2049</c:v>
                </c:pt>
                <c:pt idx="8">
                  <c:v>2099</c:v>
                </c:pt>
                <c:pt idx="11">
                  <c:v>2286</c:v>
                </c:pt>
                <c:pt idx="14">
                  <c:v>2591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1048</c:v>
                </c:pt>
                <c:pt idx="3">
                  <c:v>1114</c:v>
                </c:pt>
                <c:pt idx="6">
                  <c:v>1060</c:v>
                </c:pt>
                <c:pt idx="9">
                  <c:v>1055</c:v>
                </c:pt>
                <c:pt idx="12">
                  <c:v>1066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500</c:v>
                </c:pt>
                <c:pt idx="3">
                  <c:v>380</c:v>
                </c:pt>
                <c:pt idx="6">
                  <c:v>277</c:v>
                </c:pt>
                <c:pt idx="9">
                  <c:v>379</c:v>
                </c:pt>
                <c:pt idx="12">
                  <c:v>359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6891</c:v>
                </c:pt>
                <c:pt idx="3">
                  <c:v>6740</c:v>
                </c:pt>
                <c:pt idx="6">
                  <c:v>6568</c:v>
                </c:pt>
                <c:pt idx="9">
                  <c:v>6269</c:v>
                </c:pt>
                <c:pt idx="12">
                  <c:v>5856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167</c:v>
                </c:pt>
                <c:pt idx="3">
                  <c:v>103</c:v>
                </c:pt>
                <c:pt idx="6">
                  <c:v>85</c:v>
                </c:pt>
                <c:pt idx="9">
                  <c:v>77</c:v>
                </c:pt>
                <c:pt idx="12">
                  <c:v>109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4462</c:v>
                </c:pt>
                <c:pt idx="3">
                  <c:v>4406</c:v>
                </c:pt>
                <c:pt idx="6">
                  <c:v>4413</c:v>
                </c:pt>
                <c:pt idx="9">
                  <c:v>4464</c:v>
                </c:pt>
                <c:pt idx="12">
                  <c:v>4575</c:v>
                </c:pt>
              </c:numCache>
            </c:numRef>
          </c:val>
        </c:ser>
        <c:dLbls>
          <c:showLegendKey val="0"/>
          <c:showVal val="0"/>
          <c:showCatName val="0"/>
          <c:showSerName val="0"/>
          <c:showPercent val="0"/>
          <c:showBubbleSize val="0"/>
        </c:dLbls>
        <c:gapWidth val="100"/>
        <c:overlap val="100"/>
        <c:axId val="108113920"/>
        <c:axId val="10811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4091</c:v>
                </c:pt>
                <c:pt idx="2">
                  <c:v>#N/A</c:v>
                </c:pt>
                <c:pt idx="3">
                  <c:v>#N/A</c:v>
                </c:pt>
                <c:pt idx="4">
                  <c:v>3376</c:v>
                </c:pt>
                <c:pt idx="5">
                  <c:v>#N/A</c:v>
                </c:pt>
                <c:pt idx="6">
                  <c:v>#N/A</c:v>
                </c:pt>
                <c:pt idx="7">
                  <c:v>2870</c:v>
                </c:pt>
                <c:pt idx="8">
                  <c:v>#N/A</c:v>
                </c:pt>
                <c:pt idx="9">
                  <c:v>#N/A</c:v>
                </c:pt>
                <c:pt idx="10">
                  <c:v>2373</c:v>
                </c:pt>
                <c:pt idx="11">
                  <c:v>#N/A</c:v>
                </c:pt>
                <c:pt idx="12">
                  <c:v>#N/A</c:v>
                </c:pt>
                <c:pt idx="13">
                  <c:v>1898</c:v>
                </c:pt>
                <c:pt idx="14">
                  <c:v>#N/A</c:v>
                </c:pt>
              </c:numCache>
            </c:numRef>
          </c:val>
          <c:smooth val="0"/>
        </c:ser>
        <c:dLbls>
          <c:showLegendKey val="0"/>
          <c:showVal val="0"/>
          <c:showCatName val="0"/>
          <c:showSerName val="0"/>
          <c:showPercent val="0"/>
          <c:showBubbleSize val="0"/>
        </c:dLbls>
        <c:marker val="1"/>
        <c:smooth val="0"/>
        <c:axId val="108113920"/>
        <c:axId val="108115840"/>
      </c:lineChart>
      <c:catAx>
        <c:axId val="1081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15840"/>
        <c:crosses val="autoZero"/>
        <c:auto val="1"/>
        <c:lblAlgn val="ctr"/>
        <c:lblOffset val="100"/>
        <c:tickLblSkip val="1"/>
        <c:tickMarkSkip val="1"/>
        <c:noMultiLvlLbl val="0"/>
      </c:catAx>
      <c:valAx>
        <c:axId val="1081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19,001
18,607
56.61
6,601,200
6,361,835
154,760
4,506,058
4,574,687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景気の低迷により、基準財政収入額は落ち込んでいたが、平成</a:t>
          </a:r>
          <a:r>
            <a:rPr kumimoji="1" lang="en-US" altLang="ja-JP" sz="1300">
              <a:latin typeface="ＭＳ Ｐゴシック"/>
            </a:rPr>
            <a:t>25</a:t>
          </a:r>
          <a:r>
            <a:rPr kumimoji="1" lang="ja-JP" altLang="en-US" sz="1300">
              <a:latin typeface="ＭＳ Ｐゴシック"/>
            </a:rPr>
            <a:t>年度は、市町村民税の所得割や法人税割、たばこ税等の税収の増加によって、基準財政収入額は、リーマンショックの影響が顕著に表れた平成</a:t>
          </a:r>
          <a:r>
            <a:rPr kumimoji="1" lang="en-US" altLang="ja-JP" sz="1300">
              <a:latin typeface="ＭＳ Ｐゴシック"/>
            </a:rPr>
            <a:t>22</a:t>
          </a:r>
          <a:r>
            <a:rPr kumimoji="1" lang="ja-JP" altLang="en-US" sz="1300">
              <a:latin typeface="ＭＳ Ｐゴシック"/>
            </a:rPr>
            <a:t>年度以降で最大となった。一方で、歳出面では、妊婦健診や感染症予防事業などの保健衛生費に係る財政需要等の伸びにより、基準財政需要額は過去</a:t>
          </a:r>
          <a:r>
            <a:rPr kumimoji="1" lang="en-US" altLang="ja-JP" sz="1300">
              <a:latin typeface="ＭＳ Ｐゴシック"/>
            </a:rPr>
            <a:t>5</a:t>
          </a:r>
          <a:r>
            <a:rPr kumimoji="1" lang="ja-JP" altLang="en-US" sz="1300">
              <a:latin typeface="ＭＳ Ｐゴシック"/>
            </a:rPr>
            <a:t>年間で最大となった。</a:t>
          </a:r>
          <a:endParaRPr kumimoji="1" lang="en-US" altLang="ja-JP" sz="1300">
            <a:latin typeface="ＭＳ Ｐゴシック"/>
          </a:endParaRPr>
        </a:p>
        <a:p>
          <a:r>
            <a:rPr kumimoji="1" lang="ja-JP" altLang="en-US" sz="1300">
              <a:latin typeface="ＭＳ Ｐゴシック"/>
            </a:rPr>
            <a:t>　基準財政収入額、基準財政需要額がともに増加したため、財政力指数は、平成２４年度と同様の数値となった。</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81945</xdr:rowOff>
    </xdr:to>
    <xdr:cxnSp macro="">
      <xdr:nvCxnSpPr>
        <xdr:cNvPr id="69" name="直線コネクタ 68"/>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81945</xdr:rowOff>
    </xdr:to>
    <xdr:cxnSp macro="">
      <xdr:nvCxnSpPr>
        <xdr:cNvPr id="72" name="直線コネクタ 71"/>
        <xdr:cNvCxnSpPr/>
      </xdr:nvCxnSpPr>
      <xdr:spPr>
        <a:xfrm>
          <a:off x="3225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58965</xdr:rowOff>
    </xdr:to>
    <xdr:cxnSp macro="">
      <xdr:nvCxnSpPr>
        <xdr:cNvPr id="75" name="直線コネクタ 74"/>
        <xdr:cNvCxnSpPr/>
      </xdr:nvCxnSpPr>
      <xdr:spPr>
        <a:xfrm>
          <a:off x="2336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13002</xdr:rowOff>
    </xdr:from>
    <xdr:to>
      <xdr:col>3</xdr:col>
      <xdr:colOff>279400</xdr:colOff>
      <xdr:row>41</xdr:row>
      <xdr:rowOff>35983</xdr:rowOff>
    </xdr:to>
    <xdr:cxnSp macro="">
      <xdr:nvCxnSpPr>
        <xdr:cNvPr id="78" name="直線コネクタ 77"/>
        <xdr:cNvCxnSpPr/>
      </xdr:nvCxnSpPr>
      <xdr:spPr>
        <a:xfrm>
          <a:off x="1447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118429</xdr:rowOff>
    </xdr:from>
    <xdr:ext cx="762000" cy="259045"/>
    <xdr:sp macro="" textlink="">
      <xdr:nvSpPr>
        <xdr:cNvPr id="82" name="テキスト ボックス 81"/>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31145</xdr:rowOff>
    </xdr:from>
    <xdr:to>
      <xdr:col>7</xdr:col>
      <xdr:colOff>203200</xdr:colOff>
      <xdr:row>41</xdr:row>
      <xdr:rowOff>132745</xdr:rowOff>
    </xdr:to>
    <xdr:sp macro="" textlink="">
      <xdr:nvSpPr>
        <xdr:cNvPr id="88" name="円/楕円 87"/>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47672</xdr:rowOff>
    </xdr:from>
    <xdr:ext cx="762000" cy="259045"/>
    <xdr:sp macro="" textlink="">
      <xdr:nvSpPr>
        <xdr:cNvPr id="89"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4" name="円/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133652</xdr:rowOff>
    </xdr:from>
    <xdr:to>
      <xdr:col>2</xdr:col>
      <xdr:colOff>127000</xdr:colOff>
      <xdr:row>41</xdr:row>
      <xdr:rowOff>63802</xdr:rowOff>
    </xdr:to>
    <xdr:sp macro="" textlink="">
      <xdr:nvSpPr>
        <xdr:cNvPr id="96" name="円/楕円 95"/>
        <xdr:cNvSpPr/>
      </xdr:nvSpPr>
      <xdr:spPr>
        <a:xfrm>
          <a:off x="1397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73979</xdr:rowOff>
    </xdr:from>
    <xdr:ext cx="762000" cy="259045"/>
    <xdr:sp macro="" textlink="">
      <xdr:nvSpPr>
        <xdr:cNvPr id="97" name="テキスト ボックス 96"/>
        <xdr:cNvSpPr txBox="1"/>
      </xdr:nvSpPr>
      <xdr:spPr>
        <a:xfrm>
          <a:off x="1066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経常収支比率は、８０％代後半で推移しており、財政構造に弾力性があるとは言えない状態が継続している。</a:t>
          </a:r>
          <a:endParaRPr kumimoji="1" lang="en-US" altLang="ja-JP" sz="1300">
            <a:latin typeface="ＭＳ Ｐゴシック"/>
          </a:endParaRPr>
        </a:p>
        <a:p>
          <a:r>
            <a:rPr kumimoji="1" lang="ja-JP" altLang="en-US" sz="1300">
              <a:latin typeface="ＭＳ Ｐゴシック"/>
            </a:rPr>
            <a:t>　福祉制度に係る扶助費の増加により、今後も経常収支比率は高い水準を示すものと思われるが、義務的経費の精査と抑制を図り、比率の改善に努めていきたい。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72934</xdr:rowOff>
    </xdr:from>
    <xdr:to>
      <xdr:col>7</xdr:col>
      <xdr:colOff>152400</xdr:colOff>
      <xdr:row>63</xdr:row>
      <xdr:rowOff>110853</xdr:rowOff>
    </xdr:to>
    <xdr:cxnSp macro="">
      <xdr:nvCxnSpPr>
        <xdr:cNvPr id="134" name="直線コネクタ 133"/>
        <xdr:cNvCxnSpPr/>
      </xdr:nvCxnSpPr>
      <xdr:spPr>
        <a:xfrm flipV="1">
          <a:off x="4114800" y="1087428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38463</xdr:rowOff>
    </xdr:from>
    <xdr:to>
      <xdr:col>6</xdr:col>
      <xdr:colOff>0</xdr:colOff>
      <xdr:row>63</xdr:row>
      <xdr:rowOff>110853</xdr:rowOff>
    </xdr:to>
    <xdr:cxnSp macro="">
      <xdr:nvCxnSpPr>
        <xdr:cNvPr id="137" name="直線コネクタ 136"/>
        <xdr:cNvCxnSpPr/>
      </xdr:nvCxnSpPr>
      <xdr:spPr>
        <a:xfrm>
          <a:off x="3225800" y="108398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38463</xdr:rowOff>
    </xdr:from>
    <xdr:to>
      <xdr:col>4</xdr:col>
      <xdr:colOff>482600</xdr:colOff>
      <xdr:row>63</xdr:row>
      <xdr:rowOff>45357</xdr:rowOff>
    </xdr:to>
    <xdr:cxnSp macro="">
      <xdr:nvCxnSpPr>
        <xdr:cNvPr id="140" name="直線コネクタ 139"/>
        <xdr:cNvCxnSpPr/>
      </xdr:nvCxnSpPr>
      <xdr:spPr>
        <a:xfrm flipV="1">
          <a:off x="2336800" y="108398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45357</xdr:rowOff>
    </xdr:from>
    <xdr:to>
      <xdr:col>3</xdr:col>
      <xdr:colOff>279400</xdr:colOff>
      <xdr:row>63</xdr:row>
      <xdr:rowOff>155666</xdr:rowOff>
    </xdr:to>
    <xdr:cxnSp macro="">
      <xdr:nvCxnSpPr>
        <xdr:cNvPr id="143" name="直線コネクタ 142"/>
        <xdr:cNvCxnSpPr/>
      </xdr:nvCxnSpPr>
      <xdr:spPr>
        <a:xfrm flipV="1">
          <a:off x="1447800" y="1084670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146793</xdr:rowOff>
    </xdr:from>
    <xdr:ext cx="762000" cy="259045"/>
    <xdr:sp macro="" textlink="">
      <xdr:nvSpPr>
        <xdr:cNvPr id="145" name="テキスト ボックス 144"/>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7" name="テキスト ボックス 146"/>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22134</xdr:rowOff>
    </xdr:from>
    <xdr:to>
      <xdr:col>7</xdr:col>
      <xdr:colOff>203200</xdr:colOff>
      <xdr:row>63</xdr:row>
      <xdr:rowOff>123734</xdr:rowOff>
    </xdr:to>
    <xdr:sp macro="" textlink="">
      <xdr:nvSpPr>
        <xdr:cNvPr id="153" name="円/楕円 152"/>
        <xdr:cNvSpPr/>
      </xdr:nvSpPr>
      <xdr:spPr>
        <a:xfrm>
          <a:off x="4902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38661</xdr:rowOff>
    </xdr:from>
    <xdr:ext cx="762000" cy="259045"/>
    <xdr:sp macro="" textlink="">
      <xdr:nvSpPr>
        <xdr:cNvPr id="154" name="財政構造の弾力性該当値テキスト"/>
        <xdr:cNvSpPr txBox="1"/>
      </xdr:nvSpPr>
      <xdr:spPr>
        <a:xfrm>
          <a:off x="50419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60053</xdr:rowOff>
    </xdr:from>
    <xdr:to>
      <xdr:col>6</xdr:col>
      <xdr:colOff>50800</xdr:colOff>
      <xdr:row>63</xdr:row>
      <xdr:rowOff>161653</xdr:rowOff>
    </xdr:to>
    <xdr:sp macro="" textlink="">
      <xdr:nvSpPr>
        <xdr:cNvPr id="155" name="円/楕円 154"/>
        <xdr:cNvSpPr/>
      </xdr:nvSpPr>
      <xdr:spPr>
        <a:xfrm>
          <a:off x="4064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380</xdr:rowOff>
    </xdr:from>
    <xdr:ext cx="736600" cy="259045"/>
    <xdr:sp macro="" textlink="">
      <xdr:nvSpPr>
        <xdr:cNvPr id="156" name="テキスト ボックス 155"/>
        <xdr:cNvSpPr txBox="1"/>
      </xdr:nvSpPr>
      <xdr:spPr>
        <a:xfrm>
          <a:off x="3733800" y="1063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159113</xdr:rowOff>
    </xdr:from>
    <xdr:to>
      <xdr:col>4</xdr:col>
      <xdr:colOff>533400</xdr:colOff>
      <xdr:row>63</xdr:row>
      <xdr:rowOff>89263</xdr:rowOff>
    </xdr:to>
    <xdr:sp macro="" textlink="">
      <xdr:nvSpPr>
        <xdr:cNvPr id="157" name="円/楕円 156"/>
        <xdr:cNvSpPr/>
      </xdr:nvSpPr>
      <xdr:spPr>
        <a:xfrm>
          <a:off x="3175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99440</xdr:rowOff>
    </xdr:from>
    <xdr:ext cx="762000" cy="259045"/>
    <xdr:sp macro="" textlink="">
      <xdr:nvSpPr>
        <xdr:cNvPr id="158" name="テキスト ボックス 157"/>
        <xdr:cNvSpPr txBox="1"/>
      </xdr:nvSpPr>
      <xdr:spPr>
        <a:xfrm>
          <a:off x="2844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166007</xdr:rowOff>
    </xdr:from>
    <xdr:to>
      <xdr:col>3</xdr:col>
      <xdr:colOff>330200</xdr:colOff>
      <xdr:row>63</xdr:row>
      <xdr:rowOff>96157</xdr:rowOff>
    </xdr:to>
    <xdr:sp macro="" textlink="">
      <xdr:nvSpPr>
        <xdr:cNvPr id="159" name="円/楕円 158"/>
        <xdr:cNvSpPr/>
      </xdr:nvSpPr>
      <xdr:spPr>
        <a:xfrm>
          <a:off x="2286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80934</xdr:rowOff>
    </xdr:from>
    <xdr:ext cx="762000" cy="259045"/>
    <xdr:sp macro="" textlink="">
      <xdr:nvSpPr>
        <xdr:cNvPr id="160" name="テキスト ボックス 159"/>
        <xdr:cNvSpPr txBox="1"/>
      </xdr:nvSpPr>
      <xdr:spPr>
        <a:xfrm>
          <a:off x="1955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104866</xdr:rowOff>
    </xdr:from>
    <xdr:to>
      <xdr:col>2</xdr:col>
      <xdr:colOff>127000</xdr:colOff>
      <xdr:row>64</xdr:row>
      <xdr:rowOff>35016</xdr:rowOff>
    </xdr:to>
    <xdr:sp macro="" textlink="">
      <xdr:nvSpPr>
        <xdr:cNvPr id="161" name="円/楕円 160"/>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19793</xdr:rowOff>
    </xdr:from>
    <xdr:ext cx="762000" cy="259045"/>
    <xdr:sp macro="" textlink="">
      <xdr:nvSpPr>
        <xdr:cNvPr id="162" name="テキスト ボックス 161"/>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前年度と比較すると、人件費は約</a:t>
          </a:r>
          <a:r>
            <a:rPr kumimoji="1" lang="en-US" altLang="ja-JP" sz="1300">
              <a:latin typeface="ＭＳ Ｐゴシック"/>
            </a:rPr>
            <a:t>800</a:t>
          </a:r>
          <a:r>
            <a:rPr kumimoji="1" lang="ja-JP" altLang="en-US" sz="1300">
              <a:latin typeface="ＭＳ Ｐゴシック"/>
            </a:rPr>
            <a:t>万円減少したが、緊急雇用創出事業や環境モデル都市推進事業等のため、物件費が約</a:t>
          </a:r>
          <a:r>
            <a:rPr kumimoji="1" lang="en-US" altLang="ja-JP" sz="1300">
              <a:latin typeface="ＭＳ Ｐゴシック"/>
            </a:rPr>
            <a:t>3,700</a:t>
          </a:r>
          <a:r>
            <a:rPr kumimoji="1" lang="ja-JP" altLang="en-US" sz="1300">
              <a:latin typeface="ＭＳ Ｐゴシック"/>
            </a:rPr>
            <a:t>万円増加した。</a:t>
          </a:r>
          <a:endParaRPr kumimoji="1" lang="en-US" altLang="ja-JP" sz="1300">
            <a:latin typeface="ＭＳ Ｐゴシック"/>
          </a:endParaRPr>
        </a:p>
        <a:p>
          <a:r>
            <a:rPr kumimoji="1" lang="ja-JP" altLang="en-US" sz="1300">
              <a:latin typeface="ＭＳ Ｐゴシック"/>
            </a:rPr>
            <a:t>　今回の数値の上昇は、特定の事業による短期的なものと考えられるが、類似団体平均、全国平均、岐阜県平均いずれの数値よりも低い水準にある。</a:t>
          </a:r>
          <a:endParaRPr kumimoji="1" lang="en-US" altLang="ja-JP" sz="1300">
            <a:latin typeface="ＭＳ Ｐゴシック"/>
          </a:endParaRPr>
        </a:p>
        <a:p>
          <a:r>
            <a:rPr kumimoji="1" lang="ja-JP" altLang="en-US" sz="1300">
              <a:latin typeface="ＭＳ Ｐゴシック"/>
            </a:rPr>
            <a:t>　今後も引き続き人件費や物件費等の適正化に努め、現在の水準を維持していきたい。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156015</xdr:rowOff>
    </xdr:from>
    <xdr:to>
      <xdr:col>7</xdr:col>
      <xdr:colOff>152400</xdr:colOff>
      <xdr:row>81</xdr:row>
      <xdr:rowOff>161015</xdr:rowOff>
    </xdr:to>
    <xdr:cxnSp macro="">
      <xdr:nvCxnSpPr>
        <xdr:cNvPr id="193" name="直線コネクタ 192"/>
        <xdr:cNvCxnSpPr/>
      </xdr:nvCxnSpPr>
      <xdr:spPr>
        <a:xfrm>
          <a:off x="4114800" y="14043465"/>
          <a:ext cx="8382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156015</xdr:rowOff>
    </xdr:from>
    <xdr:to>
      <xdr:col>6</xdr:col>
      <xdr:colOff>0</xdr:colOff>
      <xdr:row>82</xdr:row>
      <xdr:rowOff>1715</xdr:rowOff>
    </xdr:to>
    <xdr:cxnSp macro="">
      <xdr:nvCxnSpPr>
        <xdr:cNvPr id="196" name="直線コネクタ 195"/>
        <xdr:cNvCxnSpPr/>
      </xdr:nvCxnSpPr>
      <xdr:spPr>
        <a:xfrm flipV="1">
          <a:off x="3225800" y="14043465"/>
          <a:ext cx="8890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166083</xdr:rowOff>
    </xdr:from>
    <xdr:to>
      <xdr:col>4</xdr:col>
      <xdr:colOff>482600</xdr:colOff>
      <xdr:row>82</xdr:row>
      <xdr:rowOff>1715</xdr:rowOff>
    </xdr:to>
    <xdr:cxnSp macro="">
      <xdr:nvCxnSpPr>
        <xdr:cNvPr id="199" name="直線コネクタ 198"/>
        <xdr:cNvCxnSpPr/>
      </xdr:nvCxnSpPr>
      <xdr:spPr>
        <a:xfrm>
          <a:off x="2336800" y="14053533"/>
          <a:ext cx="889000" cy="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164449</xdr:rowOff>
    </xdr:from>
    <xdr:to>
      <xdr:col>3</xdr:col>
      <xdr:colOff>279400</xdr:colOff>
      <xdr:row>81</xdr:row>
      <xdr:rowOff>166083</xdr:rowOff>
    </xdr:to>
    <xdr:cxnSp macro="">
      <xdr:nvCxnSpPr>
        <xdr:cNvPr id="202" name="直線コネクタ 201"/>
        <xdr:cNvCxnSpPr/>
      </xdr:nvCxnSpPr>
      <xdr:spPr>
        <a:xfrm>
          <a:off x="1447800" y="1405189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63669</xdr:rowOff>
    </xdr:from>
    <xdr:to>
      <xdr:col>3</xdr:col>
      <xdr:colOff>330200</xdr:colOff>
      <xdr:row>82</xdr:row>
      <xdr:rowOff>165269</xdr:rowOff>
    </xdr:to>
    <xdr:sp macro="" textlink="">
      <xdr:nvSpPr>
        <xdr:cNvPr id="203" name="フローチャート : 判断 202"/>
        <xdr:cNvSpPr/>
      </xdr:nvSpPr>
      <xdr:spPr>
        <a:xfrm>
          <a:off x="2286000" y="14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150046</xdr:rowOff>
    </xdr:from>
    <xdr:ext cx="762000" cy="259045"/>
    <xdr:sp macro="" textlink="">
      <xdr:nvSpPr>
        <xdr:cNvPr id="204" name="テキスト ボックス 203"/>
        <xdr:cNvSpPr txBox="1"/>
      </xdr:nvSpPr>
      <xdr:spPr>
        <a:xfrm>
          <a:off x="1955800" y="1420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13182</xdr:rowOff>
    </xdr:from>
    <xdr:to>
      <xdr:col>2</xdr:col>
      <xdr:colOff>127000</xdr:colOff>
      <xdr:row>82</xdr:row>
      <xdr:rowOff>114782</xdr:rowOff>
    </xdr:to>
    <xdr:sp macro="" textlink="">
      <xdr:nvSpPr>
        <xdr:cNvPr id="205" name="フローチャート : 判断 204"/>
        <xdr:cNvSpPr/>
      </xdr:nvSpPr>
      <xdr:spPr>
        <a:xfrm>
          <a:off x="1397000" y="140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99559</xdr:rowOff>
    </xdr:from>
    <xdr:ext cx="762000" cy="259045"/>
    <xdr:sp macro="" textlink="">
      <xdr:nvSpPr>
        <xdr:cNvPr id="206" name="テキスト ボックス 205"/>
        <xdr:cNvSpPr txBox="1"/>
      </xdr:nvSpPr>
      <xdr:spPr>
        <a:xfrm>
          <a:off x="1066800" y="1415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110215</xdr:rowOff>
    </xdr:from>
    <xdr:to>
      <xdr:col>7</xdr:col>
      <xdr:colOff>203200</xdr:colOff>
      <xdr:row>82</xdr:row>
      <xdr:rowOff>40365</xdr:rowOff>
    </xdr:to>
    <xdr:sp macro="" textlink="">
      <xdr:nvSpPr>
        <xdr:cNvPr id="212" name="円/楕円 211"/>
        <xdr:cNvSpPr/>
      </xdr:nvSpPr>
      <xdr:spPr>
        <a:xfrm>
          <a:off x="4902200" y="139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126742</xdr:rowOff>
    </xdr:from>
    <xdr:ext cx="762000" cy="259045"/>
    <xdr:sp macro="" textlink="">
      <xdr:nvSpPr>
        <xdr:cNvPr id="213" name="人件費・物件費等の状況該当値テキスト"/>
        <xdr:cNvSpPr txBox="1"/>
      </xdr:nvSpPr>
      <xdr:spPr>
        <a:xfrm>
          <a:off x="5041900" y="1384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105215</xdr:rowOff>
    </xdr:from>
    <xdr:to>
      <xdr:col>6</xdr:col>
      <xdr:colOff>50800</xdr:colOff>
      <xdr:row>82</xdr:row>
      <xdr:rowOff>35365</xdr:rowOff>
    </xdr:to>
    <xdr:sp macro="" textlink="">
      <xdr:nvSpPr>
        <xdr:cNvPr id="214" name="円/楕円 213"/>
        <xdr:cNvSpPr/>
      </xdr:nvSpPr>
      <xdr:spPr>
        <a:xfrm>
          <a:off x="4064000" y="139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45542</xdr:rowOff>
    </xdr:from>
    <xdr:ext cx="736600" cy="259045"/>
    <xdr:sp macro="" textlink="">
      <xdr:nvSpPr>
        <xdr:cNvPr id="215" name="テキスト ボックス 214"/>
        <xdr:cNvSpPr txBox="1"/>
      </xdr:nvSpPr>
      <xdr:spPr>
        <a:xfrm>
          <a:off x="3733800" y="1376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122365</xdr:rowOff>
    </xdr:from>
    <xdr:to>
      <xdr:col>4</xdr:col>
      <xdr:colOff>533400</xdr:colOff>
      <xdr:row>82</xdr:row>
      <xdr:rowOff>52515</xdr:rowOff>
    </xdr:to>
    <xdr:sp macro="" textlink="">
      <xdr:nvSpPr>
        <xdr:cNvPr id="216" name="円/楕円 215"/>
        <xdr:cNvSpPr/>
      </xdr:nvSpPr>
      <xdr:spPr>
        <a:xfrm>
          <a:off x="3175000" y="140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62692</xdr:rowOff>
    </xdr:from>
    <xdr:ext cx="762000" cy="259045"/>
    <xdr:sp macro="" textlink="">
      <xdr:nvSpPr>
        <xdr:cNvPr id="217" name="テキスト ボックス 216"/>
        <xdr:cNvSpPr txBox="1"/>
      </xdr:nvSpPr>
      <xdr:spPr>
        <a:xfrm>
          <a:off x="2844800" y="1377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115283</xdr:rowOff>
    </xdr:from>
    <xdr:to>
      <xdr:col>3</xdr:col>
      <xdr:colOff>330200</xdr:colOff>
      <xdr:row>82</xdr:row>
      <xdr:rowOff>45433</xdr:rowOff>
    </xdr:to>
    <xdr:sp macro="" textlink="">
      <xdr:nvSpPr>
        <xdr:cNvPr id="218" name="円/楕円 217"/>
        <xdr:cNvSpPr/>
      </xdr:nvSpPr>
      <xdr:spPr>
        <a:xfrm>
          <a:off x="2286000" y="1400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55610</xdr:rowOff>
    </xdr:from>
    <xdr:ext cx="762000" cy="259045"/>
    <xdr:sp macro="" textlink="">
      <xdr:nvSpPr>
        <xdr:cNvPr id="219" name="テキスト ボックス 218"/>
        <xdr:cNvSpPr txBox="1"/>
      </xdr:nvSpPr>
      <xdr:spPr>
        <a:xfrm>
          <a:off x="1955800" y="1377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113649</xdr:rowOff>
    </xdr:from>
    <xdr:to>
      <xdr:col>2</xdr:col>
      <xdr:colOff>127000</xdr:colOff>
      <xdr:row>82</xdr:row>
      <xdr:rowOff>43799</xdr:rowOff>
    </xdr:to>
    <xdr:sp macro="" textlink="">
      <xdr:nvSpPr>
        <xdr:cNvPr id="220" name="円/楕円 219"/>
        <xdr:cNvSpPr/>
      </xdr:nvSpPr>
      <xdr:spPr>
        <a:xfrm>
          <a:off x="1397000" y="140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53976</xdr:rowOff>
    </xdr:from>
    <xdr:ext cx="762000" cy="259045"/>
    <xdr:sp macro="" textlink="">
      <xdr:nvSpPr>
        <xdr:cNvPr id="221" name="テキスト ボックス 220"/>
        <xdr:cNvSpPr txBox="1"/>
      </xdr:nvSpPr>
      <xdr:spPr>
        <a:xfrm>
          <a:off x="1066800" y="1376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ラスパイレス指数は、平成２１年度以降、類似団体と概ね同程度の水準で推移している。</a:t>
          </a:r>
          <a:endParaRPr kumimoji="1" lang="en-US" altLang="ja-JP" sz="1300">
            <a:latin typeface="ＭＳ Ｐゴシック"/>
          </a:endParaRPr>
        </a:p>
        <a:p>
          <a:r>
            <a:rPr kumimoji="1" lang="ja-JP" altLang="en-US" sz="1300">
              <a:latin typeface="ＭＳ Ｐゴシック"/>
            </a:rPr>
            <a:t>　人事院や人事委員会の勧告に基づき、今後も引き続き給与の適正化に努めていきたい。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89</xdr:row>
      <xdr:rowOff>29634</xdr:rowOff>
    </xdr:to>
    <xdr:cxnSp macro="">
      <xdr:nvCxnSpPr>
        <xdr:cNvPr id="255" name="直線コネクタ 254"/>
        <xdr:cNvCxnSpPr/>
      </xdr:nvCxnSpPr>
      <xdr:spPr>
        <a:xfrm flipV="1">
          <a:off x="16179800" y="14685434"/>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37677</xdr:rowOff>
    </xdr:to>
    <xdr:cxnSp macro="">
      <xdr:nvCxnSpPr>
        <xdr:cNvPr id="258" name="直線コネクタ 257"/>
        <xdr:cNvCxnSpPr/>
      </xdr:nvCxnSpPr>
      <xdr:spPr>
        <a:xfrm flipV="1">
          <a:off x="15290800" y="152886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37677</xdr:rowOff>
    </xdr:to>
    <xdr:cxnSp macro="">
      <xdr:nvCxnSpPr>
        <xdr:cNvPr id="261" name="直線コネクタ 260"/>
        <xdr:cNvCxnSpPr/>
      </xdr:nvCxnSpPr>
      <xdr:spPr>
        <a:xfrm>
          <a:off x="14401800" y="1460500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31750</xdr:rowOff>
    </xdr:to>
    <xdr:cxnSp macro="">
      <xdr:nvCxnSpPr>
        <xdr:cNvPr id="264" name="直線コネクタ 263"/>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6" name="テキスト ボックス 265"/>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7" name="フローチャート :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4" name="円/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5"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76" name="円/楕円 275"/>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90611</xdr:rowOff>
    </xdr:from>
    <xdr:ext cx="736600" cy="259045"/>
    <xdr:sp macro="" textlink="">
      <xdr:nvSpPr>
        <xdr:cNvPr id="277" name="テキスト ボックス 276"/>
        <xdr:cNvSpPr txBox="1"/>
      </xdr:nvSpPr>
      <xdr:spPr>
        <a:xfrm>
          <a:off x="15798800" y="1500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8" name="円/楕円 277"/>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98654</xdr:rowOff>
    </xdr:from>
    <xdr:ext cx="762000" cy="259045"/>
    <xdr:sp macro="" textlink="">
      <xdr:nvSpPr>
        <xdr:cNvPr id="279" name="テキスト ボックス 278"/>
        <xdr:cNvSpPr txBox="1"/>
      </xdr:nvSpPr>
      <xdr:spPr>
        <a:xfrm>
          <a:off x="14909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0" name="円/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81" name="テキスト ボックス 28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2" name="円/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定員適正化計画に基づいて、適切な定員管理を継続してきた結果、類似団体と比較して、人口千人あたり、１人少ない職員数で行政サービスの提供ができている。</a:t>
          </a:r>
          <a:endParaRPr kumimoji="1" lang="en-US" altLang="ja-JP" sz="1300">
            <a:latin typeface="ＭＳ Ｐゴシック"/>
          </a:endParaRPr>
        </a:p>
        <a:p>
          <a:r>
            <a:rPr kumimoji="1" lang="ja-JP" altLang="en-US" sz="1300">
              <a:latin typeface="ＭＳ Ｐゴシック"/>
            </a:rPr>
            <a:t>　今後も、計画に基づいた適切な定員管理を継続していきたい。</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89888</xdr:rowOff>
    </xdr:from>
    <xdr:to>
      <xdr:col>24</xdr:col>
      <xdr:colOff>558800</xdr:colOff>
      <xdr:row>61</xdr:row>
      <xdr:rowOff>89888</xdr:rowOff>
    </xdr:to>
    <xdr:cxnSp macro="">
      <xdr:nvCxnSpPr>
        <xdr:cNvPr id="318" name="直線コネクタ 317"/>
        <xdr:cNvCxnSpPr/>
      </xdr:nvCxnSpPr>
      <xdr:spPr>
        <a:xfrm>
          <a:off x="16179800" y="10548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9"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89888</xdr:rowOff>
    </xdr:from>
    <xdr:to>
      <xdr:col>23</xdr:col>
      <xdr:colOff>406400</xdr:colOff>
      <xdr:row>61</xdr:row>
      <xdr:rowOff>101953</xdr:rowOff>
    </xdr:to>
    <xdr:cxnSp macro="">
      <xdr:nvCxnSpPr>
        <xdr:cNvPr id="321" name="直線コネクタ 320"/>
        <xdr:cNvCxnSpPr/>
      </xdr:nvCxnSpPr>
      <xdr:spPr>
        <a:xfrm flipV="1">
          <a:off x="15290800" y="105483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101953</xdr:rowOff>
    </xdr:from>
    <xdr:to>
      <xdr:col>22</xdr:col>
      <xdr:colOff>203200</xdr:colOff>
      <xdr:row>61</xdr:row>
      <xdr:rowOff>111337</xdr:rowOff>
    </xdr:to>
    <xdr:cxnSp macro="">
      <xdr:nvCxnSpPr>
        <xdr:cNvPr id="324" name="直線コネクタ 323"/>
        <xdr:cNvCxnSpPr/>
      </xdr:nvCxnSpPr>
      <xdr:spPr>
        <a:xfrm flipV="1">
          <a:off x="14401800" y="1056040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97931</xdr:rowOff>
    </xdr:from>
    <xdr:to>
      <xdr:col>21</xdr:col>
      <xdr:colOff>0</xdr:colOff>
      <xdr:row>61</xdr:row>
      <xdr:rowOff>111337</xdr:rowOff>
    </xdr:to>
    <xdr:cxnSp macro="">
      <xdr:nvCxnSpPr>
        <xdr:cNvPr id="327" name="直線コネクタ 326"/>
        <xdr:cNvCxnSpPr/>
      </xdr:nvCxnSpPr>
      <xdr:spPr>
        <a:xfrm>
          <a:off x="13512800" y="1055638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28" name="フローチャート : 判断 327"/>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7778</xdr:rowOff>
    </xdr:from>
    <xdr:ext cx="762000" cy="259045"/>
    <xdr:sp macro="" textlink="">
      <xdr:nvSpPr>
        <xdr:cNvPr id="329" name="テキスト ボックス 328"/>
        <xdr:cNvSpPr txBox="1"/>
      </xdr:nvSpPr>
      <xdr:spPr>
        <a:xfrm>
          <a:off x="14020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0" name="フローチャート : 判断 329"/>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114881</xdr:rowOff>
    </xdr:from>
    <xdr:ext cx="762000" cy="259045"/>
    <xdr:sp macro="" textlink="">
      <xdr:nvSpPr>
        <xdr:cNvPr id="331" name="テキスト ボックス 330"/>
        <xdr:cNvSpPr txBox="1"/>
      </xdr:nvSpPr>
      <xdr:spPr>
        <a:xfrm>
          <a:off x="13131800" y="1074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39088</xdr:rowOff>
    </xdr:from>
    <xdr:to>
      <xdr:col>24</xdr:col>
      <xdr:colOff>609600</xdr:colOff>
      <xdr:row>61</xdr:row>
      <xdr:rowOff>140688</xdr:rowOff>
    </xdr:to>
    <xdr:sp macro="" textlink="">
      <xdr:nvSpPr>
        <xdr:cNvPr id="337" name="円/楕円 336"/>
        <xdr:cNvSpPr/>
      </xdr:nvSpPr>
      <xdr:spPr>
        <a:xfrm>
          <a:off x="169672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55615</xdr:rowOff>
    </xdr:from>
    <xdr:ext cx="762000" cy="259045"/>
    <xdr:sp macro="" textlink="">
      <xdr:nvSpPr>
        <xdr:cNvPr id="338" name="定員管理の状況該当値テキスト"/>
        <xdr:cNvSpPr txBox="1"/>
      </xdr:nvSpPr>
      <xdr:spPr>
        <a:xfrm>
          <a:off x="17106900" y="103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39088</xdr:rowOff>
    </xdr:from>
    <xdr:to>
      <xdr:col>23</xdr:col>
      <xdr:colOff>457200</xdr:colOff>
      <xdr:row>61</xdr:row>
      <xdr:rowOff>140688</xdr:rowOff>
    </xdr:to>
    <xdr:sp macro="" textlink="">
      <xdr:nvSpPr>
        <xdr:cNvPr id="339" name="円/楕円 338"/>
        <xdr:cNvSpPr/>
      </xdr:nvSpPr>
      <xdr:spPr>
        <a:xfrm>
          <a:off x="161290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150865</xdr:rowOff>
    </xdr:from>
    <xdr:ext cx="736600" cy="259045"/>
    <xdr:sp macro="" textlink="">
      <xdr:nvSpPr>
        <xdr:cNvPr id="340" name="テキスト ボックス 339"/>
        <xdr:cNvSpPr txBox="1"/>
      </xdr:nvSpPr>
      <xdr:spPr>
        <a:xfrm>
          <a:off x="15798800" y="10266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51153</xdr:rowOff>
    </xdr:from>
    <xdr:to>
      <xdr:col>22</xdr:col>
      <xdr:colOff>254000</xdr:colOff>
      <xdr:row>61</xdr:row>
      <xdr:rowOff>152753</xdr:rowOff>
    </xdr:to>
    <xdr:sp macro="" textlink="">
      <xdr:nvSpPr>
        <xdr:cNvPr id="341" name="円/楕円 340"/>
        <xdr:cNvSpPr/>
      </xdr:nvSpPr>
      <xdr:spPr>
        <a:xfrm>
          <a:off x="152400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162930</xdr:rowOff>
    </xdr:from>
    <xdr:ext cx="762000" cy="259045"/>
    <xdr:sp macro="" textlink="">
      <xdr:nvSpPr>
        <xdr:cNvPr id="342" name="テキスト ボックス 341"/>
        <xdr:cNvSpPr txBox="1"/>
      </xdr:nvSpPr>
      <xdr:spPr>
        <a:xfrm>
          <a:off x="14909800" y="1027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3" name="円/楕円 342"/>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864</xdr:rowOff>
    </xdr:from>
    <xdr:ext cx="762000" cy="259045"/>
    <xdr:sp macro="" textlink="">
      <xdr:nvSpPr>
        <xdr:cNvPr id="344" name="テキスト ボックス 343"/>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47131</xdr:rowOff>
    </xdr:from>
    <xdr:to>
      <xdr:col>19</xdr:col>
      <xdr:colOff>533400</xdr:colOff>
      <xdr:row>61</xdr:row>
      <xdr:rowOff>148731</xdr:rowOff>
    </xdr:to>
    <xdr:sp macro="" textlink="">
      <xdr:nvSpPr>
        <xdr:cNvPr id="345" name="円/楕円 344"/>
        <xdr:cNvSpPr/>
      </xdr:nvSpPr>
      <xdr:spPr>
        <a:xfrm>
          <a:off x="13462000" y="105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158908</xdr:rowOff>
    </xdr:from>
    <xdr:ext cx="762000" cy="259045"/>
    <xdr:sp macro="" textlink="">
      <xdr:nvSpPr>
        <xdr:cNvPr id="346" name="テキスト ボックス 345"/>
        <xdr:cNvSpPr txBox="1"/>
      </xdr:nvSpPr>
      <xdr:spPr>
        <a:xfrm>
          <a:off x="13131800" y="1027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地方債の発行を慎重に行ってきたため、地方債残高は減少傾向にあり、また、交付税算入される地方債を選択してきたため、結果として実質公債費比率は平成</a:t>
          </a:r>
          <a:r>
            <a:rPr kumimoji="1" lang="en-US" altLang="ja-JP" sz="1300">
              <a:latin typeface="ＭＳ Ｐゴシック"/>
            </a:rPr>
            <a:t>21</a:t>
          </a:r>
          <a:r>
            <a:rPr kumimoji="1" lang="ja-JP" altLang="en-US" sz="1300">
              <a:latin typeface="ＭＳ Ｐゴシック"/>
            </a:rPr>
            <a:t>年度以降減少傾向にある。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年度の単年度の実質公債費比率は、前年度と比較して</a:t>
          </a:r>
          <a:r>
            <a:rPr kumimoji="1" lang="en-US" altLang="ja-JP" sz="1300">
              <a:latin typeface="ＭＳ Ｐゴシック"/>
            </a:rPr>
            <a:t>3</a:t>
          </a:r>
          <a:r>
            <a:rPr kumimoji="1" lang="ja-JP" altLang="en-US" sz="1300">
              <a:latin typeface="ＭＳ Ｐゴシック"/>
            </a:rPr>
            <a:t>ポイント減少したため、今後も適切な地方債の発行を継続し、比率の改善に努めていきたい。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82232</xdr:rowOff>
    </xdr:to>
    <xdr:cxnSp macro="">
      <xdr:nvCxnSpPr>
        <xdr:cNvPr id="376" name="直線コネクタ 375"/>
        <xdr:cNvCxnSpPr/>
      </xdr:nvCxnSpPr>
      <xdr:spPr>
        <a:xfrm flipV="1">
          <a:off x="16179800" y="6997065"/>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41</xdr:row>
      <xdr:rowOff>130493</xdr:rowOff>
    </xdr:to>
    <xdr:cxnSp macro="">
      <xdr:nvCxnSpPr>
        <xdr:cNvPr id="379" name="直線コネクタ 378"/>
        <xdr:cNvCxnSpPr/>
      </xdr:nvCxnSpPr>
      <xdr:spPr>
        <a:xfrm flipV="1">
          <a:off x="15290800" y="71116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130493</xdr:rowOff>
    </xdr:from>
    <xdr:to>
      <xdr:col>22</xdr:col>
      <xdr:colOff>203200</xdr:colOff>
      <xdr:row>41</xdr:row>
      <xdr:rowOff>160655</xdr:rowOff>
    </xdr:to>
    <xdr:cxnSp macro="">
      <xdr:nvCxnSpPr>
        <xdr:cNvPr id="382" name="直線コネクタ 381"/>
        <xdr:cNvCxnSpPr/>
      </xdr:nvCxnSpPr>
      <xdr:spPr>
        <a:xfrm flipV="1">
          <a:off x="14401800" y="71599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160655</xdr:rowOff>
    </xdr:to>
    <xdr:cxnSp macro="">
      <xdr:nvCxnSpPr>
        <xdr:cNvPr id="385" name="直線コネクタ 384"/>
        <xdr:cNvCxnSpPr/>
      </xdr:nvCxnSpPr>
      <xdr:spPr>
        <a:xfrm>
          <a:off x="13512800" y="717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86" name="フローチャート : 判断 385"/>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387" name="テキスト ボックス 386"/>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8" name="フローチャート : 判断 387"/>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89" name="テキスト ボックス 388"/>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5" name="円/楕円 394"/>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104792</xdr:rowOff>
    </xdr:from>
    <xdr:ext cx="762000" cy="259045"/>
    <xdr:sp macro="" textlink="">
      <xdr:nvSpPr>
        <xdr:cNvPr id="396" name="公債費負担の状況該当値テキスト"/>
        <xdr:cNvSpPr txBox="1"/>
      </xdr:nvSpPr>
      <xdr:spPr>
        <a:xfrm>
          <a:off x="17106900" y="679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397" name="円/楕円 396"/>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398" name="テキスト ボックス 397"/>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79693</xdr:rowOff>
    </xdr:from>
    <xdr:to>
      <xdr:col>22</xdr:col>
      <xdr:colOff>254000</xdr:colOff>
      <xdr:row>42</xdr:row>
      <xdr:rowOff>9843</xdr:rowOff>
    </xdr:to>
    <xdr:sp macro="" textlink="">
      <xdr:nvSpPr>
        <xdr:cNvPr id="399" name="円/楕円 398"/>
        <xdr:cNvSpPr/>
      </xdr:nvSpPr>
      <xdr:spPr>
        <a:xfrm>
          <a:off x="15240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166070</xdr:rowOff>
    </xdr:from>
    <xdr:ext cx="762000" cy="259045"/>
    <xdr:sp macro="" textlink="">
      <xdr:nvSpPr>
        <xdr:cNvPr id="400" name="テキスト ボックス 399"/>
        <xdr:cNvSpPr txBox="1"/>
      </xdr:nvSpPr>
      <xdr:spPr>
        <a:xfrm>
          <a:off x="14909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401" name="円/楕円 400"/>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50182</xdr:rowOff>
    </xdr:from>
    <xdr:ext cx="762000" cy="259045"/>
    <xdr:sp macro="" textlink="">
      <xdr:nvSpPr>
        <xdr:cNvPr id="402" name="テキスト ボックス 401"/>
        <xdr:cNvSpPr txBox="1"/>
      </xdr:nvSpPr>
      <xdr:spPr>
        <a:xfrm>
          <a:off x="14020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3" name="円/楕円 402"/>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404" name="テキスト ボックス 403"/>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地方債の適切な発行を継続したため、将来負担比率は平成</a:t>
          </a:r>
          <a:r>
            <a:rPr kumimoji="1" lang="en-US" altLang="ja-JP" sz="1300">
              <a:latin typeface="ＭＳ Ｐゴシック"/>
            </a:rPr>
            <a:t>21</a:t>
          </a:r>
          <a:r>
            <a:rPr kumimoji="1" lang="ja-JP" altLang="en-US" sz="1300">
              <a:latin typeface="ＭＳ Ｐゴシック"/>
            </a:rPr>
            <a:t>年度以降、数値の改善が継続している。</a:t>
          </a:r>
          <a:endParaRPr kumimoji="1" lang="en-US" altLang="ja-JP" sz="1300">
            <a:latin typeface="ＭＳ Ｐゴシック"/>
          </a:endParaRPr>
        </a:p>
        <a:p>
          <a:r>
            <a:rPr kumimoji="1" lang="ja-JP" altLang="en-US" sz="1300">
              <a:latin typeface="ＭＳ Ｐゴシック"/>
            </a:rPr>
            <a:t>　実質公債費比率にも同様の傾向が表れており、今後も適切な地方債の発行を継続していきたい。</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117272</xdr:rowOff>
    </xdr:from>
    <xdr:to>
      <xdr:col>24</xdr:col>
      <xdr:colOff>558800</xdr:colOff>
      <xdr:row>16</xdr:row>
      <xdr:rowOff>8077</xdr:rowOff>
    </xdr:to>
    <xdr:cxnSp macro="">
      <xdr:nvCxnSpPr>
        <xdr:cNvPr id="436" name="直線コネクタ 435"/>
        <xdr:cNvCxnSpPr/>
      </xdr:nvCxnSpPr>
      <xdr:spPr>
        <a:xfrm flipV="1">
          <a:off x="16179800" y="2689022"/>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8077</xdr:rowOff>
    </xdr:from>
    <xdr:to>
      <xdr:col>23</xdr:col>
      <xdr:colOff>406400</xdr:colOff>
      <xdr:row>16</xdr:row>
      <xdr:rowOff>70815</xdr:rowOff>
    </xdr:to>
    <xdr:cxnSp macro="">
      <xdr:nvCxnSpPr>
        <xdr:cNvPr id="439" name="直線コネクタ 438"/>
        <xdr:cNvCxnSpPr/>
      </xdr:nvCxnSpPr>
      <xdr:spPr>
        <a:xfrm flipV="1">
          <a:off x="15290800" y="275127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70815</xdr:rowOff>
    </xdr:from>
    <xdr:to>
      <xdr:col>22</xdr:col>
      <xdr:colOff>203200</xdr:colOff>
      <xdr:row>16</xdr:row>
      <xdr:rowOff>131623</xdr:rowOff>
    </xdr:to>
    <xdr:cxnSp macro="">
      <xdr:nvCxnSpPr>
        <xdr:cNvPr id="442" name="直線コネクタ 441"/>
        <xdr:cNvCxnSpPr/>
      </xdr:nvCxnSpPr>
      <xdr:spPr>
        <a:xfrm flipV="1">
          <a:off x="14401800" y="2814015"/>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131623</xdr:rowOff>
    </xdr:from>
    <xdr:to>
      <xdr:col>21</xdr:col>
      <xdr:colOff>0</xdr:colOff>
      <xdr:row>17</xdr:row>
      <xdr:rowOff>57175</xdr:rowOff>
    </xdr:to>
    <xdr:cxnSp macro="">
      <xdr:nvCxnSpPr>
        <xdr:cNvPr id="445" name="直線コネクタ 444"/>
        <xdr:cNvCxnSpPr/>
      </xdr:nvCxnSpPr>
      <xdr:spPr>
        <a:xfrm flipV="1">
          <a:off x="13512800" y="2874823"/>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66345</xdr:rowOff>
    </xdr:from>
    <xdr:to>
      <xdr:col>21</xdr:col>
      <xdr:colOff>50800</xdr:colOff>
      <xdr:row>16</xdr:row>
      <xdr:rowOff>167945</xdr:rowOff>
    </xdr:to>
    <xdr:sp macro="" textlink="">
      <xdr:nvSpPr>
        <xdr:cNvPr id="446" name="フローチャート : 判断 445"/>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6672</xdr:rowOff>
    </xdr:from>
    <xdr:ext cx="762000" cy="259045"/>
    <xdr:sp macro="" textlink="">
      <xdr:nvSpPr>
        <xdr:cNvPr id="447" name="テキスト ボックス 446"/>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48" name="フローチャート : 判断 447"/>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81957</xdr:rowOff>
    </xdr:from>
    <xdr:ext cx="762000" cy="259045"/>
    <xdr:sp macro="" textlink="">
      <xdr:nvSpPr>
        <xdr:cNvPr id="449" name="テキスト ボックス 448"/>
        <xdr:cNvSpPr txBox="1"/>
      </xdr:nvSpPr>
      <xdr:spPr>
        <a:xfrm>
          <a:off x="13131800" y="265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66472</xdr:rowOff>
    </xdr:from>
    <xdr:to>
      <xdr:col>24</xdr:col>
      <xdr:colOff>609600</xdr:colOff>
      <xdr:row>15</xdr:row>
      <xdr:rowOff>168072</xdr:rowOff>
    </xdr:to>
    <xdr:sp macro="" textlink="">
      <xdr:nvSpPr>
        <xdr:cNvPr id="455" name="円/楕円 454"/>
        <xdr:cNvSpPr/>
      </xdr:nvSpPr>
      <xdr:spPr>
        <a:xfrm>
          <a:off x="16967200" y="26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82999</xdr:rowOff>
    </xdr:from>
    <xdr:ext cx="762000" cy="259045"/>
    <xdr:sp macro="" textlink="">
      <xdr:nvSpPr>
        <xdr:cNvPr id="456" name="将来負担の状況該当値テキスト"/>
        <xdr:cNvSpPr txBox="1"/>
      </xdr:nvSpPr>
      <xdr:spPr>
        <a:xfrm>
          <a:off x="17106900" y="24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128727</xdr:rowOff>
    </xdr:from>
    <xdr:to>
      <xdr:col>23</xdr:col>
      <xdr:colOff>457200</xdr:colOff>
      <xdr:row>16</xdr:row>
      <xdr:rowOff>58877</xdr:rowOff>
    </xdr:to>
    <xdr:sp macro="" textlink="">
      <xdr:nvSpPr>
        <xdr:cNvPr id="457" name="円/楕円 456"/>
        <xdr:cNvSpPr/>
      </xdr:nvSpPr>
      <xdr:spPr>
        <a:xfrm>
          <a:off x="161290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43654</xdr:rowOff>
    </xdr:from>
    <xdr:ext cx="736600" cy="259045"/>
    <xdr:sp macro="" textlink="">
      <xdr:nvSpPr>
        <xdr:cNvPr id="458" name="テキスト ボックス 457"/>
        <xdr:cNvSpPr txBox="1"/>
      </xdr:nvSpPr>
      <xdr:spPr>
        <a:xfrm>
          <a:off x="15798800" y="278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20015</xdr:rowOff>
    </xdr:from>
    <xdr:to>
      <xdr:col>22</xdr:col>
      <xdr:colOff>254000</xdr:colOff>
      <xdr:row>16</xdr:row>
      <xdr:rowOff>121615</xdr:rowOff>
    </xdr:to>
    <xdr:sp macro="" textlink="">
      <xdr:nvSpPr>
        <xdr:cNvPr id="459" name="円/楕円 458"/>
        <xdr:cNvSpPr/>
      </xdr:nvSpPr>
      <xdr:spPr>
        <a:xfrm>
          <a:off x="15240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106392</xdr:rowOff>
    </xdr:from>
    <xdr:ext cx="762000" cy="259045"/>
    <xdr:sp macro="" textlink="">
      <xdr:nvSpPr>
        <xdr:cNvPr id="460" name="テキスト ボックス 459"/>
        <xdr:cNvSpPr txBox="1"/>
      </xdr:nvSpPr>
      <xdr:spPr>
        <a:xfrm>
          <a:off x="14909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80823</xdr:rowOff>
    </xdr:from>
    <xdr:to>
      <xdr:col>21</xdr:col>
      <xdr:colOff>50800</xdr:colOff>
      <xdr:row>17</xdr:row>
      <xdr:rowOff>10973</xdr:rowOff>
    </xdr:to>
    <xdr:sp macro="" textlink="">
      <xdr:nvSpPr>
        <xdr:cNvPr id="461" name="円/楕円 460"/>
        <xdr:cNvSpPr/>
      </xdr:nvSpPr>
      <xdr:spPr>
        <a:xfrm>
          <a:off x="14351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167200</xdr:rowOff>
    </xdr:from>
    <xdr:ext cx="762000" cy="259045"/>
    <xdr:sp macro="" textlink="">
      <xdr:nvSpPr>
        <xdr:cNvPr id="462" name="テキスト ボックス 461"/>
        <xdr:cNvSpPr txBox="1"/>
      </xdr:nvSpPr>
      <xdr:spPr>
        <a:xfrm>
          <a:off x="14020800" y="29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6375</xdr:rowOff>
    </xdr:from>
    <xdr:to>
      <xdr:col>19</xdr:col>
      <xdr:colOff>533400</xdr:colOff>
      <xdr:row>17</xdr:row>
      <xdr:rowOff>107975</xdr:rowOff>
    </xdr:to>
    <xdr:sp macro="" textlink="">
      <xdr:nvSpPr>
        <xdr:cNvPr id="463" name="円/楕円 462"/>
        <xdr:cNvSpPr/>
      </xdr:nvSpPr>
      <xdr:spPr>
        <a:xfrm>
          <a:off x="13462000" y="29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92752</xdr:rowOff>
    </xdr:from>
    <xdr:ext cx="762000" cy="259045"/>
    <xdr:sp macro="" textlink="">
      <xdr:nvSpPr>
        <xdr:cNvPr id="464" name="テキスト ボックス 463"/>
        <xdr:cNvSpPr txBox="1"/>
      </xdr:nvSpPr>
      <xdr:spPr>
        <a:xfrm>
          <a:off x="13131800" y="300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岐阜県御嵩町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19,001
18,607
56.61
6,601,200
6,361,835
154,760
4,506,058
4,574,687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年度は、経常一般財源の総額が対前年比で微減となったが、人件費の総額も減少しているため、数値は前年比でわずかに減少している。</a:t>
          </a:r>
          <a:endParaRPr kumimoji="1" lang="en-US" altLang="ja-JP" sz="1300">
            <a:latin typeface="ＭＳ Ｐゴシック"/>
          </a:endParaRPr>
        </a:p>
        <a:p>
          <a:r>
            <a:rPr kumimoji="1" lang="ja-JP" altLang="en-US" sz="1300">
              <a:latin typeface="ＭＳ Ｐゴシック"/>
            </a:rPr>
            <a:t>　今後も、平成</a:t>
          </a:r>
          <a:r>
            <a:rPr kumimoji="1" lang="en-US" altLang="ja-JP" sz="1300">
              <a:latin typeface="ＭＳ Ｐゴシック"/>
            </a:rPr>
            <a:t>24</a:t>
          </a:r>
          <a:r>
            <a:rPr kumimoji="1" lang="ja-JP" altLang="en-US" sz="1300">
              <a:latin typeface="ＭＳ Ｐゴシック"/>
            </a:rPr>
            <a:t>年度に見直しを行った定員適正化計画に基づき、人件費の抑制に努めていきたい。</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28702</xdr:rowOff>
    </xdr:to>
    <xdr:cxnSp macro="">
      <xdr:nvCxnSpPr>
        <xdr:cNvPr id="63" name="直線コネクタ 62"/>
        <xdr:cNvCxnSpPr/>
      </xdr:nvCxnSpPr>
      <xdr:spPr>
        <a:xfrm flipV="1">
          <a:off x="3987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46990</xdr:rowOff>
    </xdr:to>
    <xdr:cxnSp macro="">
      <xdr:nvCxnSpPr>
        <xdr:cNvPr id="66" name="直線コネクタ 65"/>
        <xdr:cNvCxnSpPr/>
      </xdr:nvCxnSpPr>
      <xdr:spPr>
        <a:xfrm flipV="1">
          <a:off x="3098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46990</xdr:rowOff>
    </xdr:to>
    <xdr:cxnSp macro="">
      <xdr:nvCxnSpPr>
        <xdr:cNvPr id="69" name="直線コネクタ 68"/>
        <xdr:cNvCxnSpPr/>
      </xdr:nvCxnSpPr>
      <xdr:spPr>
        <a:xfrm>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97282</xdr:rowOff>
    </xdr:to>
    <xdr:cxnSp macro="">
      <xdr:nvCxnSpPr>
        <xdr:cNvPr id="72" name="直線コネクタ 71"/>
        <xdr:cNvCxnSpPr/>
      </xdr:nvCxnSpPr>
      <xdr:spPr>
        <a:xfrm flipV="1">
          <a:off x="1320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74" name="テキスト ボックス 73"/>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2" name="円/楕円 81"/>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3"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4" name="円/楕円 83"/>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89679</xdr:rowOff>
    </xdr:from>
    <xdr:ext cx="736600" cy="259045"/>
    <xdr:sp macro="" textlink="">
      <xdr:nvSpPr>
        <xdr:cNvPr id="85" name="テキスト ボックス 84"/>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6" name="円/楕円 85"/>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7" name="テキスト ボックス 86"/>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8" name="円/楕円 87"/>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89" name="テキスト ボックス 88"/>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0" name="円/楕円 89"/>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1" name="テキスト ボックス 90"/>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物件費に係る比率は、平成</a:t>
          </a:r>
          <a:r>
            <a:rPr kumimoji="1" lang="en-US" altLang="ja-JP" sz="1300">
              <a:latin typeface="ＭＳ Ｐゴシック"/>
            </a:rPr>
            <a:t>24</a:t>
          </a:r>
          <a:r>
            <a:rPr kumimoji="1" lang="ja-JP" altLang="en-US" sz="1300">
              <a:latin typeface="ＭＳ Ｐゴシック"/>
            </a:rPr>
            <a:t>年度以降、増加傾向にある。</a:t>
          </a:r>
          <a:endParaRPr kumimoji="1" lang="en-US" altLang="ja-JP" sz="1300">
            <a:latin typeface="ＭＳ Ｐゴシック"/>
          </a:endParaRPr>
        </a:p>
        <a:p>
          <a:r>
            <a:rPr kumimoji="1" lang="ja-JP" altLang="en-US" sz="1300">
              <a:latin typeface="ＭＳ Ｐゴシック"/>
            </a:rPr>
            <a:t>　特に、平成</a:t>
          </a:r>
          <a:r>
            <a:rPr kumimoji="1" lang="en-US" altLang="ja-JP" sz="1300">
              <a:latin typeface="ＭＳ Ｐゴシック"/>
            </a:rPr>
            <a:t>25</a:t>
          </a:r>
          <a:r>
            <a:rPr kumimoji="1" lang="ja-JP" altLang="en-US" sz="1300">
              <a:latin typeface="ＭＳ Ｐゴシック"/>
            </a:rPr>
            <a:t>年度は、緊急雇用創出事業や環境モデル都市関係事業に係る物件費の支出を要したため、数値が増加することとなった。</a:t>
          </a:r>
          <a:endParaRPr kumimoji="1" lang="en-US" altLang="ja-JP" sz="1300">
            <a:latin typeface="ＭＳ Ｐゴシック"/>
          </a:endParaRPr>
        </a:p>
        <a:p>
          <a:r>
            <a:rPr kumimoji="1" lang="ja-JP" altLang="en-US" sz="1300">
              <a:latin typeface="ＭＳ Ｐゴシック"/>
            </a:rPr>
            <a:t>　しかし、類似団体・全国・岐阜県の平均値より下回っており、今後も適切な物件費の支出に努めていきたい。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58420</xdr:rowOff>
    </xdr:to>
    <xdr:cxnSp macro="">
      <xdr:nvCxnSpPr>
        <xdr:cNvPr id="124" name="直線コネクタ 123"/>
        <xdr:cNvCxnSpPr/>
      </xdr:nvCxnSpPr>
      <xdr:spPr>
        <a:xfrm>
          <a:off x="15671800" y="272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153670</xdr:rowOff>
    </xdr:to>
    <xdr:cxnSp macro="">
      <xdr:nvCxnSpPr>
        <xdr:cNvPr id="127" name="直線コネクタ 126"/>
        <xdr:cNvCxnSpPr/>
      </xdr:nvCxnSpPr>
      <xdr:spPr>
        <a:xfrm>
          <a:off x="14782800" y="261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62230</xdr:rowOff>
    </xdr:to>
    <xdr:cxnSp macro="">
      <xdr:nvCxnSpPr>
        <xdr:cNvPr id="130" name="直線コネクタ 129"/>
        <xdr:cNvCxnSpPr/>
      </xdr:nvCxnSpPr>
      <xdr:spPr>
        <a:xfrm flipV="1">
          <a:off x="13893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100330</xdr:rowOff>
    </xdr:to>
    <xdr:cxnSp macro="">
      <xdr:nvCxnSpPr>
        <xdr:cNvPr id="133" name="直線コネクタ 132"/>
        <xdr:cNvCxnSpPr/>
      </xdr:nvCxnSpPr>
      <xdr:spPr>
        <a:xfrm flipV="1">
          <a:off x="13004800" y="263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5" name="テキスト ボックス 134"/>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7" name="テキスト ボックス 136"/>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3" name="円/楕円 142"/>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4"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5" name="円/楕円 144"/>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6" name="テキスト ボックス 145"/>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7" name="円/楕円 146"/>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48" name="テキスト ボックス 147"/>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49" name="円/楕円 148"/>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0" name="テキスト ボックス 149"/>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1" name="円/楕円 150"/>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135907</xdr:rowOff>
    </xdr:from>
    <xdr:ext cx="762000" cy="259045"/>
    <xdr:sp macro="" textlink="">
      <xdr:nvSpPr>
        <xdr:cNvPr id="152" name="テキスト ボックス 15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福祉関係の助成等のため、扶助費については類似団体と比較して高い水準にある。</a:t>
          </a:r>
          <a:endParaRPr kumimoji="1" lang="en-US" altLang="ja-JP" sz="1300">
            <a:latin typeface="ＭＳ Ｐゴシック"/>
          </a:endParaRPr>
        </a:p>
        <a:p>
          <a:r>
            <a:rPr kumimoji="1" lang="ja-JP" altLang="en-US" sz="1300">
              <a:latin typeface="ＭＳ Ｐゴシック"/>
            </a:rPr>
            <a:t>　特に、障がい者の自立支援給付費助成事業については、例年、決算額が増加しており、対前年比で１３％の増加を示している。</a:t>
          </a:r>
          <a:endParaRPr kumimoji="1" lang="en-US" altLang="ja-JP" sz="1300">
            <a:latin typeface="ＭＳ Ｐゴシック"/>
          </a:endParaRPr>
        </a:p>
        <a:p>
          <a:r>
            <a:rPr kumimoji="1" lang="ja-JP" altLang="en-US" sz="1300">
              <a:latin typeface="ＭＳ Ｐゴシック"/>
            </a:rPr>
            <a:t>　高齢者人口も増加し、今後も高い水準で推移することが見込まれるため、今後の動向を注視していきたい。</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29028</xdr:rowOff>
    </xdr:to>
    <xdr:cxnSp macro="">
      <xdr:nvCxnSpPr>
        <xdr:cNvPr id="187" name="直線コネクタ 186"/>
        <xdr:cNvCxnSpPr/>
      </xdr:nvCxnSpPr>
      <xdr:spPr>
        <a:xfrm flipV="1">
          <a:off x="3987800" y="9924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29028</xdr:rowOff>
    </xdr:to>
    <xdr:cxnSp macro="">
      <xdr:nvCxnSpPr>
        <xdr:cNvPr id="190" name="直線コネクタ 189"/>
        <xdr:cNvCxnSpPr/>
      </xdr:nvCxnSpPr>
      <xdr:spPr>
        <a:xfrm>
          <a:off x="3098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57</xdr:row>
      <xdr:rowOff>102507</xdr:rowOff>
    </xdr:to>
    <xdr:cxnSp macro="">
      <xdr:nvCxnSpPr>
        <xdr:cNvPr id="193" name="直線コネクタ 192"/>
        <xdr:cNvCxnSpPr/>
      </xdr:nvCxnSpPr>
      <xdr:spPr>
        <a:xfrm>
          <a:off x="2209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102507</xdr:rowOff>
    </xdr:to>
    <xdr:cxnSp macro="">
      <xdr:nvCxnSpPr>
        <xdr:cNvPr id="196" name="直線コネクタ 195"/>
        <xdr:cNvCxnSpPr/>
      </xdr:nvCxnSpPr>
      <xdr:spPr>
        <a:xfrm>
          <a:off x="1320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198" name="テキスト ボックス 19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0" name="テキスト ボックス 19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6" name="円/楕円 205"/>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07"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08" name="円/楕円 207"/>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09" name="テキスト ボックス 208"/>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0" name="円/楕円 209"/>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1" name="テキスト ボックス 210"/>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2" name="円/楕円 211"/>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3" name="テキスト ボックス 212"/>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下水道事業の起債元利償還金に対する繰出金や、国民健康保険事業に係る繰出金により、その他に係る経常収支比率は、類似団体・全国・岐阜県のいずれの数値よりも高くなっている。</a:t>
          </a:r>
          <a:endParaRPr kumimoji="1" lang="en-US" altLang="ja-JP" sz="1300">
            <a:latin typeface="ＭＳ Ｐゴシック"/>
          </a:endParaRPr>
        </a:p>
        <a:p>
          <a:r>
            <a:rPr kumimoji="1" lang="ja-JP" altLang="en-US" sz="1300">
              <a:latin typeface="ＭＳ Ｐゴシック"/>
            </a:rPr>
            <a:t>　今度も、繰出金の額について精査を継続し、過大な支出とならないよう努めていきたい。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140716</xdr:rowOff>
    </xdr:from>
    <xdr:to>
      <xdr:col>24</xdr:col>
      <xdr:colOff>31750</xdr:colOff>
      <xdr:row>58</xdr:row>
      <xdr:rowOff>159004</xdr:rowOff>
    </xdr:to>
    <xdr:cxnSp macro="">
      <xdr:nvCxnSpPr>
        <xdr:cNvPr id="245" name="直線コネクタ 244"/>
        <xdr:cNvCxnSpPr/>
      </xdr:nvCxnSpPr>
      <xdr:spPr>
        <a:xfrm flipV="1">
          <a:off x="15671800" y="100848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117856</xdr:rowOff>
    </xdr:from>
    <xdr:to>
      <xdr:col>22</xdr:col>
      <xdr:colOff>565150</xdr:colOff>
      <xdr:row>58</xdr:row>
      <xdr:rowOff>159004</xdr:rowOff>
    </xdr:to>
    <xdr:cxnSp macro="">
      <xdr:nvCxnSpPr>
        <xdr:cNvPr id="248" name="直線コネクタ 247"/>
        <xdr:cNvCxnSpPr/>
      </xdr:nvCxnSpPr>
      <xdr:spPr>
        <a:xfrm>
          <a:off x="14782800" y="10061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117856</xdr:rowOff>
    </xdr:from>
    <xdr:to>
      <xdr:col>21</xdr:col>
      <xdr:colOff>361950</xdr:colOff>
      <xdr:row>58</xdr:row>
      <xdr:rowOff>127000</xdr:rowOff>
    </xdr:to>
    <xdr:cxnSp macro="">
      <xdr:nvCxnSpPr>
        <xdr:cNvPr id="251" name="直線コネクタ 250"/>
        <xdr:cNvCxnSpPr/>
      </xdr:nvCxnSpPr>
      <xdr:spPr>
        <a:xfrm flipV="1">
          <a:off x="13893800" y="10061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140716</xdr:rowOff>
    </xdr:to>
    <xdr:cxnSp macro="">
      <xdr:nvCxnSpPr>
        <xdr:cNvPr id="254" name="直線コネクタ 253"/>
        <xdr:cNvCxnSpPr/>
      </xdr:nvCxnSpPr>
      <xdr:spPr>
        <a:xfrm flipV="1">
          <a:off x="13004800" y="100711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6" name="テキスト ボックス 255"/>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112539</xdr:rowOff>
    </xdr:from>
    <xdr:ext cx="762000" cy="259045"/>
    <xdr:sp macro="" textlink="">
      <xdr:nvSpPr>
        <xdr:cNvPr id="258" name="テキスト ボックス 257"/>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89916</xdr:rowOff>
    </xdr:from>
    <xdr:to>
      <xdr:col>24</xdr:col>
      <xdr:colOff>82550</xdr:colOff>
      <xdr:row>59</xdr:row>
      <xdr:rowOff>20066</xdr:rowOff>
    </xdr:to>
    <xdr:sp macro="" textlink="">
      <xdr:nvSpPr>
        <xdr:cNvPr id="264" name="円/楕円 263"/>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61993</xdr:rowOff>
    </xdr:from>
    <xdr:ext cx="762000" cy="259045"/>
    <xdr:sp macro="" textlink="">
      <xdr:nvSpPr>
        <xdr:cNvPr id="265" name="その他該当値テキスト"/>
        <xdr:cNvSpPr txBox="1"/>
      </xdr:nvSpPr>
      <xdr:spPr>
        <a:xfrm>
          <a:off x="165989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108204</xdr:rowOff>
    </xdr:from>
    <xdr:to>
      <xdr:col>22</xdr:col>
      <xdr:colOff>615950</xdr:colOff>
      <xdr:row>59</xdr:row>
      <xdr:rowOff>38354</xdr:rowOff>
    </xdr:to>
    <xdr:sp macro="" textlink="">
      <xdr:nvSpPr>
        <xdr:cNvPr id="266" name="円/楕円 265"/>
        <xdr:cNvSpPr/>
      </xdr:nvSpPr>
      <xdr:spPr>
        <a:xfrm>
          <a:off x="15621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23131</xdr:rowOff>
    </xdr:from>
    <xdr:ext cx="736600" cy="259045"/>
    <xdr:sp macro="" textlink="">
      <xdr:nvSpPr>
        <xdr:cNvPr id="267" name="テキスト ボックス 266"/>
        <xdr:cNvSpPr txBox="1"/>
      </xdr:nvSpPr>
      <xdr:spPr>
        <a:xfrm>
          <a:off x="15290800" y="1013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67056</xdr:rowOff>
    </xdr:from>
    <xdr:to>
      <xdr:col>21</xdr:col>
      <xdr:colOff>412750</xdr:colOff>
      <xdr:row>58</xdr:row>
      <xdr:rowOff>168656</xdr:rowOff>
    </xdr:to>
    <xdr:sp macro="" textlink="">
      <xdr:nvSpPr>
        <xdr:cNvPr id="268" name="円/楕円 267"/>
        <xdr:cNvSpPr/>
      </xdr:nvSpPr>
      <xdr:spPr>
        <a:xfrm>
          <a:off x="14732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153433</xdr:rowOff>
    </xdr:from>
    <xdr:ext cx="762000" cy="259045"/>
    <xdr:sp macro="" textlink="">
      <xdr:nvSpPr>
        <xdr:cNvPr id="269" name="テキスト ボックス 268"/>
        <xdr:cNvSpPr txBox="1"/>
      </xdr:nvSpPr>
      <xdr:spPr>
        <a:xfrm>
          <a:off x="14401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0" name="円/楕円 26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1" name="テキスト ボックス 270"/>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89916</xdr:rowOff>
    </xdr:from>
    <xdr:to>
      <xdr:col>19</xdr:col>
      <xdr:colOff>6350</xdr:colOff>
      <xdr:row>59</xdr:row>
      <xdr:rowOff>20066</xdr:rowOff>
    </xdr:to>
    <xdr:sp macro="" textlink="">
      <xdr:nvSpPr>
        <xdr:cNvPr id="272" name="円/楕円 271"/>
        <xdr:cNvSpPr/>
      </xdr:nvSpPr>
      <xdr:spPr>
        <a:xfrm>
          <a:off x="12954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4843</xdr:rowOff>
    </xdr:from>
    <xdr:ext cx="762000" cy="259045"/>
    <xdr:sp macro="" textlink="">
      <xdr:nvSpPr>
        <xdr:cNvPr id="273" name="テキスト ボックス 272"/>
        <xdr:cNvSpPr txBox="1"/>
      </xdr:nvSpPr>
      <xdr:spPr>
        <a:xfrm>
          <a:off x="12623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補助費等に係る比率は、平成</a:t>
          </a:r>
          <a:r>
            <a:rPr kumimoji="1" lang="en-US" altLang="ja-JP" sz="1300">
              <a:latin typeface="ＭＳ Ｐゴシック"/>
            </a:rPr>
            <a:t>21</a:t>
          </a:r>
          <a:r>
            <a:rPr kumimoji="1" lang="ja-JP" altLang="en-US" sz="1300">
              <a:latin typeface="ＭＳ Ｐゴシック"/>
            </a:rPr>
            <a:t>年度以降、概ね横ばいを示してきたが、平成</a:t>
          </a:r>
          <a:r>
            <a:rPr kumimoji="1" lang="en-US" altLang="ja-JP" sz="1300">
              <a:latin typeface="ＭＳ Ｐゴシック"/>
            </a:rPr>
            <a:t>25</a:t>
          </a:r>
          <a:r>
            <a:rPr kumimoji="1" lang="ja-JP" altLang="en-US" sz="1300">
              <a:latin typeface="ＭＳ Ｐゴシック"/>
            </a:rPr>
            <a:t>年度は、過誤納金還付金や上水道事業会計への補助金等の減少により、数値が減少することとなった。</a:t>
          </a:r>
          <a:endParaRPr kumimoji="1" lang="en-US" altLang="ja-JP" sz="1300">
            <a:latin typeface="ＭＳ Ｐゴシック"/>
          </a:endParaRPr>
        </a:p>
        <a:p>
          <a:r>
            <a:rPr kumimoji="1" lang="ja-JP" altLang="en-US" sz="1300">
              <a:latin typeface="ＭＳ Ｐゴシック"/>
            </a:rPr>
            <a:t>　補助費総額の</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2</a:t>
          </a:r>
          <a:r>
            <a:rPr kumimoji="1" lang="ja-JP" altLang="en-US" sz="1300">
              <a:latin typeface="ＭＳ Ｐゴシック"/>
            </a:rPr>
            <a:t>を一部事務組合への負担金が占めているが、今後も適切な予算執行に努めていきたい。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24130</xdr:rowOff>
    </xdr:to>
    <xdr:cxnSp macro="">
      <xdr:nvCxnSpPr>
        <xdr:cNvPr id="303" name="直線コネクタ 302"/>
        <xdr:cNvCxnSpPr/>
      </xdr:nvCxnSpPr>
      <xdr:spPr>
        <a:xfrm flipV="1">
          <a:off x="15671800" y="6303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24130</xdr:rowOff>
    </xdr:to>
    <xdr:cxnSp macro="">
      <xdr:nvCxnSpPr>
        <xdr:cNvPr id="306" name="直線コネクタ 305"/>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33274</xdr:rowOff>
    </xdr:to>
    <xdr:cxnSp macro="">
      <xdr:nvCxnSpPr>
        <xdr:cNvPr id="309" name="直線コネクタ 308"/>
        <xdr:cNvCxnSpPr/>
      </xdr:nvCxnSpPr>
      <xdr:spPr>
        <a:xfrm flipV="1">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42418</xdr:rowOff>
    </xdr:to>
    <xdr:cxnSp macro="">
      <xdr:nvCxnSpPr>
        <xdr:cNvPr id="312" name="直線コネクタ 311"/>
        <xdr:cNvCxnSpPr/>
      </xdr:nvCxnSpPr>
      <xdr:spPr>
        <a:xfrm flipV="1">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2" name="円/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97299</xdr:rowOff>
    </xdr:from>
    <xdr:ext cx="762000" cy="259045"/>
    <xdr:sp macro="" textlink="">
      <xdr:nvSpPr>
        <xdr:cNvPr id="323"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4" name="円/楕円 323"/>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5" name="テキスト ボックス 32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6" name="円/楕円 32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7" name="テキスト ボックス 32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8" name="円/楕円 327"/>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29" name="テキスト ボックス 328"/>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0" name="円/楕円 32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31" name="テキスト ボックス 330"/>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経常収支比率に係る公債費は、過去５年間で概ね減少傾向にある。</a:t>
          </a:r>
          <a:endParaRPr kumimoji="1" lang="en-US" altLang="ja-JP" sz="1300">
            <a:latin typeface="ＭＳ Ｐゴシック"/>
          </a:endParaRPr>
        </a:p>
        <a:p>
          <a:r>
            <a:rPr kumimoji="1" lang="ja-JP" altLang="en-US" sz="1300">
              <a:latin typeface="ＭＳ Ｐゴシック"/>
            </a:rPr>
            <a:t>　公債費の総額としては、前年度の数値を下回ったが、経常一般財源総額が減少となったため、数値は、前年度よりわずかに増加した。</a:t>
          </a:r>
          <a:endParaRPr kumimoji="1" lang="en-US" altLang="ja-JP" sz="1300">
            <a:latin typeface="ＭＳ Ｐゴシック"/>
          </a:endParaRPr>
        </a:p>
        <a:p>
          <a:r>
            <a:rPr kumimoji="1" lang="ja-JP" altLang="en-US" sz="1300">
              <a:latin typeface="ＭＳ Ｐゴシック"/>
            </a:rPr>
            <a:t>　今後も地方債の慎重な発行と、適切な地方債の選択により、この比率の減少に努めていきたい。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30987</xdr:rowOff>
    </xdr:to>
    <xdr:cxnSp macro="">
      <xdr:nvCxnSpPr>
        <xdr:cNvPr id="361" name="直線コネクタ 360"/>
        <xdr:cNvCxnSpPr/>
      </xdr:nvCxnSpPr>
      <xdr:spPr>
        <a:xfrm>
          <a:off x="3987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44704</xdr:rowOff>
    </xdr:to>
    <xdr:cxnSp macro="">
      <xdr:nvCxnSpPr>
        <xdr:cNvPr id="364" name="直線コネクタ 363"/>
        <xdr:cNvCxnSpPr/>
      </xdr:nvCxnSpPr>
      <xdr:spPr>
        <a:xfrm flipV="1">
          <a:off x="3098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67563</xdr:rowOff>
    </xdr:to>
    <xdr:cxnSp macro="">
      <xdr:nvCxnSpPr>
        <xdr:cNvPr id="367" name="直線コネクタ 366"/>
        <xdr:cNvCxnSpPr/>
      </xdr:nvCxnSpPr>
      <xdr:spPr>
        <a:xfrm flipV="1">
          <a:off x="2209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113285</xdr:rowOff>
    </xdr:to>
    <xdr:cxnSp macro="">
      <xdr:nvCxnSpPr>
        <xdr:cNvPr id="370" name="直線コネクタ 369"/>
        <xdr:cNvCxnSpPr/>
      </xdr:nvCxnSpPr>
      <xdr:spPr>
        <a:xfrm flipV="1">
          <a:off x="1320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74" name="テキスト ボックス 373"/>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0" name="円/楕円 379"/>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1"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2" name="円/楕円 381"/>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83" name="テキスト ボックス 382"/>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84" name="円/楕円 383"/>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85" name="テキスト ボックス 384"/>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86" name="円/楕円 385"/>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87" name="テキスト ボックス 386"/>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88" name="円/楕円 38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89" name="テキスト ボックス 38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扶助費やその他（繰出金）の数値が類似団体・全国・岐阜県平均を上回っているため、公債費以外に係る数値も高い数値となっている。</a:t>
          </a:r>
          <a:endParaRPr kumimoji="1" lang="en-US" altLang="ja-JP" sz="1300">
            <a:latin typeface="ＭＳ Ｐゴシック"/>
          </a:endParaRPr>
        </a:p>
        <a:p>
          <a:r>
            <a:rPr kumimoji="1" lang="ja-JP" altLang="en-US" sz="1300">
              <a:latin typeface="ＭＳ Ｐゴシック"/>
            </a:rPr>
            <a:t>　今後も、繰出金や扶助費等に係る事務の適正化を図り、数値の改善に努めたい。</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79</xdr:row>
      <xdr:rowOff>39370</xdr:rowOff>
    </xdr:to>
    <xdr:cxnSp macro="">
      <xdr:nvCxnSpPr>
        <xdr:cNvPr id="422" name="直線コネクタ 421"/>
        <xdr:cNvCxnSpPr/>
      </xdr:nvCxnSpPr>
      <xdr:spPr>
        <a:xfrm flipV="1">
          <a:off x="15671800" y="135343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79</xdr:row>
      <xdr:rowOff>39370</xdr:rowOff>
    </xdr:to>
    <xdr:cxnSp macro="">
      <xdr:nvCxnSpPr>
        <xdr:cNvPr id="425" name="直線コネクタ 424"/>
        <xdr:cNvCxnSpPr/>
      </xdr:nvCxnSpPr>
      <xdr:spPr>
        <a:xfrm>
          <a:off x="14782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100330</xdr:rowOff>
    </xdr:from>
    <xdr:to>
      <xdr:col>21</xdr:col>
      <xdr:colOff>361950</xdr:colOff>
      <xdr:row>78</xdr:row>
      <xdr:rowOff>111761</xdr:rowOff>
    </xdr:to>
    <xdr:cxnSp macro="">
      <xdr:nvCxnSpPr>
        <xdr:cNvPr id="428" name="直線コネクタ 427"/>
        <xdr:cNvCxnSpPr/>
      </xdr:nvCxnSpPr>
      <xdr:spPr>
        <a:xfrm>
          <a:off x="13893800" y="13473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79</xdr:row>
      <xdr:rowOff>12700</xdr:rowOff>
    </xdr:to>
    <xdr:cxnSp macro="">
      <xdr:nvCxnSpPr>
        <xdr:cNvPr id="431" name="直線コネクタ 430"/>
        <xdr:cNvCxnSpPr/>
      </xdr:nvCxnSpPr>
      <xdr:spPr>
        <a:xfrm flipV="1">
          <a:off x="13004800" y="13473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33" name="テキスト ボックス 432"/>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5" name="テキスト ボックス 43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41" name="円/楕円 440"/>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42"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160020</xdr:rowOff>
    </xdr:from>
    <xdr:to>
      <xdr:col>22</xdr:col>
      <xdr:colOff>615950</xdr:colOff>
      <xdr:row>79</xdr:row>
      <xdr:rowOff>90170</xdr:rowOff>
    </xdr:to>
    <xdr:sp macro="" textlink="">
      <xdr:nvSpPr>
        <xdr:cNvPr id="443" name="円/楕円 442"/>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74947</xdr:rowOff>
    </xdr:from>
    <xdr:ext cx="736600" cy="259045"/>
    <xdr:sp macro="" textlink="">
      <xdr:nvSpPr>
        <xdr:cNvPr id="444" name="テキスト ボックス 443"/>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60961</xdr:rowOff>
    </xdr:from>
    <xdr:to>
      <xdr:col>21</xdr:col>
      <xdr:colOff>412750</xdr:colOff>
      <xdr:row>78</xdr:row>
      <xdr:rowOff>162561</xdr:rowOff>
    </xdr:to>
    <xdr:sp macro="" textlink="">
      <xdr:nvSpPr>
        <xdr:cNvPr id="445" name="円/楕円 444"/>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147338</xdr:rowOff>
    </xdr:from>
    <xdr:ext cx="762000" cy="259045"/>
    <xdr:sp macro="" textlink="">
      <xdr:nvSpPr>
        <xdr:cNvPr id="446" name="テキスト ボックス 445"/>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7" name="円/楕円 446"/>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8" name="テキスト ボックス 447"/>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133350</xdr:rowOff>
    </xdr:from>
    <xdr:to>
      <xdr:col>19</xdr:col>
      <xdr:colOff>6350</xdr:colOff>
      <xdr:row>79</xdr:row>
      <xdr:rowOff>63500</xdr:rowOff>
    </xdr:to>
    <xdr:sp macro="" textlink="">
      <xdr:nvSpPr>
        <xdr:cNvPr id="449" name="円/楕円 448"/>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48277</xdr:rowOff>
    </xdr:from>
    <xdr:ext cx="762000" cy="259045"/>
    <xdr:sp macro="" textlink="">
      <xdr:nvSpPr>
        <xdr:cNvPr id="450" name="テキスト ボックス 449"/>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岐阜県御嵩町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98044</xdr:rowOff>
    </xdr:from>
    <xdr:to>
      <xdr:col>4</xdr:col>
      <xdr:colOff>1117600</xdr:colOff>
      <xdr:row>17</xdr:row>
      <xdr:rowOff>101528</xdr:rowOff>
    </xdr:to>
    <xdr:cxnSp macro="">
      <xdr:nvCxnSpPr>
        <xdr:cNvPr id="52" name="直線コネクタ 51"/>
        <xdr:cNvCxnSpPr/>
      </xdr:nvCxnSpPr>
      <xdr:spPr bwMode="auto">
        <a:xfrm>
          <a:off x="5003800" y="3060319"/>
          <a:ext cx="647700" cy="3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60510</xdr:rowOff>
    </xdr:from>
    <xdr:to>
      <xdr:col>4</xdr:col>
      <xdr:colOff>469900</xdr:colOff>
      <xdr:row>17</xdr:row>
      <xdr:rowOff>98044</xdr:rowOff>
    </xdr:to>
    <xdr:cxnSp macro="">
      <xdr:nvCxnSpPr>
        <xdr:cNvPr id="55" name="直線コネクタ 54"/>
        <xdr:cNvCxnSpPr/>
      </xdr:nvCxnSpPr>
      <xdr:spPr bwMode="auto">
        <a:xfrm>
          <a:off x="4305300" y="3022785"/>
          <a:ext cx="698500" cy="37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60510</xdr:rowOff>
    </xdr:from>
    <xdr:to>
      <xdr:col>3</xdr:col>
      <xdr:colOff>904875</xdr:colOff>
      <xdr:row>17</xdr:row>
      <xdr:rowOff>70035</xdr:rowOff>
    </xdr:to>
    <xdr:cxnSp macro="">
      <xdr:nvCxnSpPr>
        <xdr:cNvPr id="58" name="直線コネクタ 57"/>
        <xdr:cNvCxnSpPr/>
      </xdr:nvCxnSpPr>
      <xdr:spPr bwMode="auto">
        <a:xfrm flipV="1">
          <a:off x="3606800" y="3022785"/>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64962</xdr:rowOff>
    </xdr:from>
    <xdr:to>
      <xdr:col>3</xdr:col>
      <xdr:colOff>206375</xdr:colOff>
      <xdr:row>17</xdr:row>
      <xdr:rowOff>70035</xdr:rowOff>
    </xdr:to>
    <xdr:cxnSp macro="">
      <xdr:nvCxnSpPr>
        <xdr:cNvPr id="61" name="直線コネクタ 60"/>
        <xdr:cNvCxnSpPr/>
      </xdr:nvCxnSpPr>
      <xdr:spPr bwMode="auto">
        <a:xfrm>
          <a:off x="2908300" y="3027237"/>
          <a:ext cx="698500" cy="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34467</xdr:rowOff>
    </xdr:from>
    <xdr:ext cx="762000" cy="259045"/>
    <xdr:sp macro="" textlink="">
      <xdr:nvSpPr>
        <xdr:cNvPr id="65" name="テキスト ボックス 64"/>
        <xdr:cNvSpPr txBox="1"/>
      </xdr:nvSpPr>
      <xdr:spPr>
        <a:xfrm>
          <a:off x="2527300" y="265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50728</xdr:rowOff>
    </xdr:from>
    <xdr:to>
      <xdr:col>5</xdr:col>
      <xdr:colOff>34925</xdr:colOff>
      <xdr:row>17</xdr:row>
      <xdr:rowOff>152328</xdr:rowOff>
    </xdr:to>
    <xdr:sp macro="" textlink="">
      <xdr:nvSpPr>
        <xdr:cNvPr id="71" name="円/楕円 70"/>
        <xdr:cNvSpPr/>
      </xdr:nvSpPr>
      <xdr:spPr bwMode="auto">
        <a:xfrm>
          <a:off x="5600700" y="301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22805</xdr:rowOff>
    </xdr:from>
    <xdr:ext cx="762000" cy="259045"/>
    <xdr:sp macro="" textlink="">
      <xdr:nvSpPr>
        <xdr:cNvPr id="72" name="人口1人当たり決算額の推移該当値テキスト130"/>
        <xdr:cNvSpPr txBox="1"/>
      </xdr:nvSpPr>
      <xdr:spPr>
        <a:xfrm>
          <a:off x="5740400" y="29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47244</xdr:rowOff>
    </xdr:from>
    <xdr:to>
      <xdr:col>4</xdr:col>
      <xdr:colOff>520700</xdr:colOff>
      <xdr:row>17</xdr:row>
      <xdr:rowOff>148844</xdr:rowOff>
    </xdr:to>
    <xdr:sp macro="" textlink="">
      <xdr:nvSpPr>
        <xdr:cNvPr id="73" name="円/楕円 72"/>
        <xdr:cNvSpPr/>
      </xdr:nvSpPr>
      <xdr:spPr bwMode="auto">
        <a:xfrm>
          <a:off x="4953000" y="300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133621</xdr:rowOff>
    </xdr:from>
    <xdr:ext cx="736600" cy="259045"/>
    <xdr:sp macro="" textlink="">
      <xdr:nvSpPr>
        <xdr:cNvPr id="74" name="テキスト ボックス 73"/>
        <xdr:cNvSpPr txBox="1"/>
      </xdr:nvSpPr>
      <xdr:spPr>
        <a:xfrm>
          <a:off x="4622800" y="309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9710</xdr:rowOff>
    </xdr:from>
    <xdr:to>
      <xdr:col>3</xdr:col>
      <xdr:colOff>955675</xdr:colOff>
      <xdr:row>17</xdr:row>
      <xdr:rowOff>111310</xdr:rowOff>
    </xdr:to>
    <xdr:sp macro="" textlink="">
      <xdr:nvSpPr>
        <xdr:cNvPr id="75" name="円/楕円 74"/>
        <xdr:cNvSpPr/>
      </xdr:nvSpPr>
      <xdr:spPr bwMode="auto">
        <a:xfrm>
          <a:off x="4254500" y="297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96087</xdr:rowOff>
    </xdr:from>
    <xdr:ext cx="762000" cy="259045"/>
    <xdr:sp macro="" textlink="">
      <xdr:nvSpPr>
        <xdr:cNvPr id="76" name="テキスト ボックス 75"/>
        <xdr:cNvSpPr txBox="1"/>
      </xdr:nvSpPr>
      <xdr:spPr>
        <a:xfrm>
          <a:off x="3924300" y="30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19235</xdr:rowOff>
    </xdr:from>
    <xdr:to>
      <xdr:col>3</xdr:col>
      <xdr:colOff>257175</xdr:colOff>
      <xdr:row>17</xdr:row>
      <xdr:rowOff>120835</xdr:rowOff>
    </xdr:to>
    <xdr:sp macro="" textlink="">
      <xdr:nvSpPr>
        <xdr:cNvPr id="77" name="円/楕円 76"/>
        <xdr:cNvSpPr/>
      </xdr:nvSpPr>
      <xdr:spPr bwMode="auto">
        <a:xfrm>
          <a:off x="3556000" y="298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105612</xdr:rowOff>
    </xdr:from>
    <xdr:ext cx="762000" cy="259045"/>
    <xdr:sp macro="" textlink="">
      <xdr:nvSpPr>
        <xdr:cNvPr id="78" name="テキスト ボックス 77"/>
        <xdr:cNvSpPr txBox="1"/>
      </xdr:nvSpPr>
      <xdr:spPr>
        <a:xfrm>
          <a:off x="3225800" y="306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14162</xdr:rowOff>
    </xdr:from>
    <xdr:to>
      <xdr:col>2</xdr:col>
      <xdr:colOff>692150</xdr:colOff>
      <xdr:row>17</xdr:row>
      <xdr:rowOff>115762</xdr:rowOff>
    </xdr:to>
    <xdr:sp macro="" textlink="">
      <xdr:nvSpPr>
        <xdr:cNvPr id="79" name="円/楕円 78"/>
        <xdr:cNvSpPr/>
      </xdr:nvSpPr>
      <xdr:spPr bwMode="auto">
        <a:xfrm>
          <a:off x="2857500" y="297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100539</xdr:rowOff>
    </xdr:from>
    <xdr:ext cx="762000" cy="259045"/>
    <xdr:sp macro="" textlink="">
      <xdr:nvSpPr>
        <xdr:cNvPr id="80" name="テキスト ボックス 79"/>
        <xdr:cNvSpPr txBox="1"/>
      </xdr:nvSpPr>
      <xdr:spPr>
        <a:xfrm>
          <a:off x="2527300" y="306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13691</xdr:rowOff>
    </xdr:from>
    <xdr:to>
      <xdr:col>4</xdr:col>
      <xdr:colOff>1117600</xdr:colOff>
      <xdr:row>37</xdr:row>
      <xdr:rowOff>135363</xdr:rowOff>
    </xdr:to>
    <xdr:cxnSp macro="">
      <xdr:nvCxnSpPr>
        <xdr:cNvPr id="114" name="直線コネクタ 113"/>
        <xdr:cNvCxnSpPr/>
      </xdr:nvCxnSpPr>
      <xdr:spPr bwMode="auto">
        <a:xfrm>
          <a:off x="5003800" y="7138391"/>
          <a:ext cx="647700" cy="12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143040</xdr:rowOff>
    </xdr:from>
    <xdr:to>
      <xdr:col>4</xdr:col>
      <xdr:colOff>469900</xdr:colOff>
      <xdr:row>37</xdr:row>
      <xdr:rowOff>13691</xdr:rowOff>
    </xdr:to>
    <xdr:cxnSp macro="">
      <xdr:nvCxnSpPr>
        <xdr:cNvPr id="117" name="直線コネクタ 116"/>
        <xdr:cNvCxnSpPr/>
      </xdr:nvCxnSpPr>
      <xdr:spPr bwMode="auto">
        <a:xfrm>
          <a:off x="4305300" y="7096290"/>
          <a:ext cx="6985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89262</xdr:rowOff>
    </xdr:from>
    <xdr:to>
      <xdr:col>3</xdr:col>
      <xdr:colOff>904875</xdr:colOff>
      <xdr:row>36</xdr:row>
      <xdr:rowOff>143040</xdr:rowOff>
    </xdr:to>
    <xdr:cxnSp macro="">
      <xdr:nvCxnSpPr>
        <xdr:cNvPr id="120" name="直線コネクタ 119"/>
        <xdr:cNvCxnSpPr/>
      </xdr:nvCxnSpPr>
      <xdr:spPr bwMode="auto">
        <a:xfrm>
          <a:off x="3606800" y="7042512"/>
          <a:ext cx="698500" cy="53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89262</xdr:rowOff>
    </xdr:from>
    <xdr:to>
      <xdr:col>3</xdr:col>
      <xdr:colOff>206375</xdr:colOff>
      <xdr:row>36</xdr:row>
      <xdr:rowOff>96653</xdr:rowOff>
    </xdr:to>
    <xdr:cxnSp macro="">
      <xdr:nvCxnSpPr>
        <xdr:cNvPr id="123" name="直線コネクタ 122"/>
        <xdr:cNvCxnSpPr/>
      </xdr:nvCxnSpPr>
      <xdr:spPr bwMode="auto">
        <a:xfrm flipV="1">
          <a:off x="2908300" y="7042512"/>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30548</xdr:rowOff>
    </xdr:from>
    <xdr:ext cx="762000" cy="259045"/>
    <xdr:sp macro="" textlink="">
      <xdr:nvSpPr>
        <xdr:cNvPr id="125" name="テキスト ボックス 124"/>
        <xdr:cNvSpPr txBox="1"/>
      </xdr:nvSpPr>
      <xdr:spPr>
        <a:xfrm>
          <a:off x="3225800" y="66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19308</xdr:rowOff>
    </xdr:from>
    <xdr:ext cx="762000" cy="259045"/>
    <xdr:sp macro="" textlink="">
      <xdr:nvSpPr>
        <xdr:cNvPr id="127" name="テキスト ボックス 126"/>
        <xdr:cNvSpPr txBox="1"/>
      </xdr:nvSpPr>
      <xdr:spPr>
        <a:xfrm>
          <a:off x="2527300" y="66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84563</xdr:rowOff>
    </xdr:from>
    <xdr:to>
      <xdr:col>5</xdr:col>
      <xdr:colOff>34925</xdr:colOff>
      <xdr:row>37</xdr:row>
      <xdr:rowOff>186163</xdr:rowOff>
    </xdr:to>
    <xdr:sp macro="" textlink="">
      <xdr:nvSpPr>
        <xdr:cNvPr id="133" name="円/楕円 132"/>
        <xdr:cNvSpPr/>
      </xdr:nvSpPr>
      <xdr:spPr bwMode="auto">
        <a:xfrm>
          <a:off x="5600700" y="720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56640</xdr:rowOff>
    </xdr:from>
    <xdr:ext cx="762000" cy="259045"/>
    <xdr:sp macro="" textlink="">
      <xdr:nvSpPr>
        <xdr:cNvPr id="134" name="人口1人当たり決算額の推移該当値テキスト445"/>
        <xdr:cNvSpPr txBox="1"/>
      </xdr:nvSpPr>
      <xdr:spPr>
        <a:xfrm>
          <a:off x="5740400" y="718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134341</xdr:rowOff>
    </xdr:from>
    <xdr:to>
      <xdr:col>4</xdr:col>
      <xdr:colOff>520700</xdr:colOff>
      <xdr:row>37</xdr:row>
      <xdr:rowOff>64491</xdr:rowOff>
    </xdr:to>
    <xdr:sp macro="" textlink="">
      <xdr:nvSpPr>
        <xdr:cNvPr id="135" name="円/楕円 134"/>
        <xdr:cNvSpPr/>
      </xdr:nvSpPr>
      <xdr:spPr bwMode="auto">
        <a:xfrm>
          <a:off x="4953000" y="708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49268</xdr:rowOff>
    </xdr:from>
    <xdr:ext cx="736600" cy="259045"/>
    <xdr:sp macro="" textlink="">
      <xdr:nvSpPr>
        <xdr:cNvPr id="136" name="テキスト ボックス 135"/>
        <xdr:cNvSpPr txBox="1"/>
      </xdr:nvSpPr>
      <xdr:spPr>
        <a:xfrm>
          <a:off x="4622800" y="7173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92240</xdr:rowOff>
    </xdr:from>
    <xdr:to>
      <xdr:col>3</xdr:col>
      <xdr:colOff>955675</xdr:colOff>
      <xdr:row>37</xdr:row>
      <xdr:rowOff>22390</xdr:rowOff>
    </xdr:to>
    <xdr:sp macro="" textlink="">
      <xdr:nvSpPr>
        <xdr:cNvPr id="137" name="円/楕円 136"/>
        <xdr:cNvSpPr/>
      </xdr:nvSpPr>
      <xdr:spPr bwMode="auto">
        <a:xfrm>
          <a:off x="4254500" y="704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7167</xdr:rowOff>
    </xdr:from>
    <xdr:ext cx="762000" cy="259045"/>
    <xdr:sp macro="" textlink="">
      <xdr:nvSpPr>
        <xdr:cNvPr id="138" name="テキスト ボックス 137"/>
        <xdr:cNvSpPr txBox="1"/>
      </xdr:nvSpPr>
      <xdr:spPr>
        <a:xfrm>
          <a:off x="3924300" y="713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38462</xdr:rowOff>
    </xdr:from>
    <xdr:to>
      <xdr:col>3</xdr:col>
      <xdr:colOff>257175</xdr:colOff>
      <xdr:row>36</xdr:row>
      <xdr:rowOff>140062</xdr:rowOff>
    </xdr:to>
    <xdr:sp macro="" textlink="">
      <xdr:nvSpPr>
        <xdr:cNvPr id="139" name="円/楕円 138"/>
        <xdr:cNvSpPr/>
      </xdr:nvSpPr>
      <xdr:spPr bwMode="auto">
        <a:xfrm>
          <a:off x="3556000" y="699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124839</xdr:rowOff>
    </xdr:from>
    <xdr:ext cx="762000" cy="259045"/>
    <xdr:sp macro="" textlink="">
      <xdr:nvSpPr>
        <xdr:cNvPr id="140" name="テキスト ボックス 139"/>
        <xdr:cNvSpPr txBox="1"/>
      </xdr:nvSpPr>
      <xdr:spPr>
        <a:xfrm>
          <a:off x="3225800" y="70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45853</xdr:rowOff>
    </xdr:from>
    <xdr:to>
      <xdr:col>2</xdr:col>
      <xdr:colOff>692150</xdr:colOff>
      <xdr:row>36</xdr:row>
      <xdr:rowOff>147453</xdr:rowOff>
    </xdr:to>
    <xdr:sp macro="" textlink="">
      <xdr:nvSpPr>
        <xdr:cNvPr id="141" name="円/楕円 140"/>
        <xdr:cNvSpPr/>
      </xdr:nvSpPr>
      <xdr:spPr bwMode="auto">
        <a:xfrm>
          <a:off x="2857500" y="699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132230</xdr:rowOff>
    </xdr:from>
    <xdr:ext cx="762000" cy="259045"/>
    <xdr:sp macro="" textlink="">
      <xdr:nvSpPr>
        <xdr:cNvPr id="142" name="テキスト ボックス 141"/>
        <xdr:cNvSpPr txBox="1"/>
      </xdr:nvSpPr>
      <xdr:spPr>
        <a:xfrm>
          <a:off x="2527300" y="708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財政調整基金は、取崩を抑制し基金の積極的な積立を行ってきたことにより、平成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年間で平均</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千万円程度であり、毎年、同程度の水準を保っている。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年度は赤字となったものの、平成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年度以降、概ね黒字傾向であり、今後もこの傾向を維持していきたい。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一般会計をはじめとし、全ての会計で赤字が生じていない。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赤字は生じていないが、黒字の総額は減少傾向にある。今後も各会計ごとで適切な財政運営や企業経営を行っていく。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〇元利償還金</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地方債の発行を慎重に行ってきたため、元利償還金は過去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年間で最少となった。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〇算入公債費</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地方債の発行の際には、原則として、交付税算入される地方債を選択してきたため、算入公債費等は、過去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年間で最大となった。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〇実質公債費比率の分子</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慎重な地方債の発行と、有利な地方債の選択に努めてきたため、数値は過去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年間で最低となった。今後もこの状態を維持したい。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地方債の現在高は、前年度をわずかに上回ったが、全体的には将来負担額は、減少傾向にある。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地方交付税算入される地方債を選択することによって、基準財政需要額算入見込額は増加傾向にあり、基金残高も過去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年間で最大となった。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以上の理由により、将来負担比率の分子は、過去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年間で最低となったが、今後も慎重な起債の発行と適切な起債の選択、剰余金等の基金積立により、比率の改善を図っていく。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6601200</v>
      </c>
      <c r="BO4" s="349"/>
      <c r="BP4" s="349"/>
      <c r="BQ4" s="349"/>
      <c r="BR4" s="349"/>
      <c r="BS4" s="349"/>
      <c r="BT4" s="349"/>
      <c r="BU4" s="350"/>
      <c r="BV4" s="348">
        <v>6940154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6361835</v>
      </c>
      <c r="BO5" s="386"/>
      <c r="BP5" s="386"/>
      <c r="BQ5" s="386"/>
      <c r="BR5" s="386"/>
      <c r="BS5" s="386"/>
      <c r="BT5" s="386"/>
      <c r="BU5" s="387"/>
      <c r="BV5" s="385">
        <v>6658883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87.3</v>
      </c>
      <c r="CU5" s="383"/>
      <c r="CV5" s="383"/>
      <c r="CW5" s="383"/>
      <c r="CX5" s="383"/>
      <c r="CY5" s="383"/>
      <c r="CZ5" s="383"/>
      <c r="DA5" s="384"/>
      <c r="DB5" s="382">
        <v>88.4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239365</v>
      </c>
      <c r="BO6" s="386"/>
      <c r="BP6" s="386"/>
      <c r="BQ6" s="386"/>
      <c r="BR6" s="386"/>
      <c r="BS6" s="386"/>
      <c r="BT6" s="386"/>
      <c r="BU6" s="387"/>
      <c r="BV6" s="385">
        <v>281271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95.7</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84605</v>
      </c>
      <c r="BO7" s="386"/>
      <c r="BP7" s="386"/>
      <c r="BQ7" s="386"/>
      <c r="BR7" s="386"/>
      <c r="BS7" s="386"/>
      <c r="BT7" s="386"/>
      <c r="BU7" s="387"/>
      <c r="BV7" s="385">
        <v>51447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4506058</v>
      </c>
      <c r="CU7" s="386"/>
      <c r="CV7" s="386"/>
      <c r="CW7" s="386"/>
      <c r="CX7" s="386"/>
      <c r="CY7" s="386"/>
      <c r="CZ7" s="386"/>
      <c r="DA7" s="387"/>
      <c r="DB7" s="385">
        <v>4436574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154760</v>
      </c>
      <c r="BO8" s="386"/>
      <c r="BP8" s="386"/>
      <c r="BQ8" s="386"/>
      <c r="BR8" s="386"/>
      <c r="BS8" s="386"/>
      <c r="BT8" s="386"/>
      <c r="BU8" s="387"/>
      <c r="BV8" s="385">
        <v>229824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18824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-75064</v>
      </c>
      <c r="BO9" s="386"/>
      <c r="BP9" s="386"/>
      <c r="BQ9" s="386"/>
      <c r="BR9" s="386"/>
      <c r="BS9" s="386"/>
      <c r="BT9" s="386"/>
      <c r="BU9" s="387"/>
      <c r="BV9" s="385">
        <v>42440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9.1</v>
      </c>
      <c r="CU9" s="383"/>
      <c r="CV9" s="383"/>
      <c r="CW9" s="383"/>
      <c r="CX9" s="383"/>
      <c r="CY9" s="383"/>
      <c r="CZ9" s="383"/>
      <c r="DA9" s="384"/>
      <c r="DB9" s="382">
        <v>9.3000000000000007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19272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115017</v>
      </c>
      <c r="BO10" s="386"/>
      <c r="BP10" s="386"/>
      <c r="BQ10" s="386"/>
      <c r="BR10" s="386"/>
      <c r="BS10" s="386"/>
      <c r="BT10" s="386"/>
      <c r="BU10" s="387"/>
      <c r="BV10" s="385">
        <v>248458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24383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19001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18607</v>
      </c>
      <c r="S13" s="467"/>
      <c r="T13" s="467"/>
      <c r="U13" s="467"/>
      <c r="V13" s="468"/>
      <c r="W13" s="401" t="s">
        <v>123</v>
      </c>
      <c r="X13" s="402"/>
      <c r="Y13" s="402"/>
      <c r="Z13" s="402"/>
      <c r="AA13" s="402"/>
      <c r="AB13" s="392"/>
      <c r="AC13" s="436">
        <v>174</v>
      </c>
      <c r="AD13" s="437"/>
      <c r="AE13" s="437"/>
      <c r="AF13" s="437"/>
      <c r="AG13" s="476"/>
      <c r="AH13" s="436">
        <v>300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39953</v>
      </c>
      <c r="BO13" s="386"/>
      <c r="BP13" s="386"/>
      <c r="BQ13" s="386"/>
      <c r="BR13" s="386"/>
      <c r="BS13" s="386"/>
      <c r="BT13" s="386"/>
      <c r="BU13" s="387"/>
      <c r="BV13" s="385">
        <v>315281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19124</v>
      </c>
      <c r="S14" s="467"/>
      <c r="T14" s="467"/>
      <c r="U14" s="467"/>
      <c r="V14" s="468"/>
      <c r="W14" s="375"/>
      <c r="X14" s="376"/>
      <c r="Y14" s="376"/>
      <c r="Z14" s="376"/>
      <c r="AA14" s="376"/>
      <c r="AB14" s="365"/>
      <c r="AC14" s="469">
        <v>1.9</v>
      </c>
      <c r="AD14" s="470"/>
      <c r="AE14" s="470"/>
      <c r="AF14" s="470"/>
      <c r="AG14" s="471"/>
      <c r="AH14" s="469">
        <v>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49.3</v>
      </c>
      <c r="CU14" s="481"/>
      <c r="CV14" s="481"/>
      <c r="CW14" s="481"/>
      <c r="CX14" s="481"/>
      <c r="CY14" s="481"/>
      <c r="CZ14" s="481"/>
      <c r="DA14" s="482"/>
      <c r="DB14" s="480">
        <v>62.2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18719</v>
      </c>
      <c r="S15" s="467"/>
      <c r="T15" s="467"/>
      <c r="U15" s="467"/>
      <c r="V15" s="468"/>
      <c r="W15" s="401" t="s">
        <v>130</v>
      </c>
      <c r="X15" s="402"/>
      <c r="Y15" s="402"/>
      <c r="Z15" s="402"/>
      <c r="AA15" s="402"/>
      <c r="AB15" s="392"/>
      <c r="AC15" s="436">
        <v>3732</v>
      </c>
      <c r="AD15" s="437"/>
      <c r="AE15" s="437"/>
      <c r="AF15" s="437"/>
      <c r="AG15" s="476"/>
      <c r="AH15" s="436">
        <v>4096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2239729</v>
      </c>
      <c r="BO15" s="349"/>
      <c r="BP15" s="349"/>
      <c r="BQ15" s="349"/>
      <c r="BR15" s="349"/>
      <c r="BS15" s="349"/>
      <c r="BT15" s="349"/>
      <c r="BU15" s="350"/>
      <c r="BV15" s="348">
        <v>2186398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41</v>
      </c>
      <c r="AD16" s="470"/>
      <c r="AE16" s="470"/>
      <c r="AF16" s="470"/>
      <c r="AG16" s="471"/>
      <c r="AH16" s="469">
        <v>41.7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3464676</v>
      </c>
      <c r="BO16" s="386"/>
      <c r="BP16" s="386"/>
      <c r="BQ16" s="386"/>
      <c r="BR16" s="386"/>
      <c r="BS16" s="386"/>
      <c r="BT16" s="386"/>
      <c r="BU16" s="387"/>
      <c r="BV16" s="385">
        <v>3424050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5204</v>
      </c>
      <c r="AD17" s="437"/>
      <c r="AE17" s="437"/>
      <c r="AF17" s="437"/>
      <c r="AG17" s="476"/>
      <c r="AH17" s="436">
        <v>5391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2884874</v>
      </c>
      <c r="BO17" s="386"/>
      <c r="BP17" s="386"/>
      <c r="BQ17" s="386"/>
      <c r="BR17" s="386"/>
      <c r="BS17" s="386"/>
      <c r="BT17" s="386"/>
      <c r="BU17" s="387"/>
      <c r="BV17" s="385">
        <v>2811218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56.61</v>
      </c>
      <c r="M18" s="498"/>
      <c r="N18" s="498"/>
      <c r="O18" s="498"/>
      <c r="P18" s="498"/>
      <c r="Q18" s="498"/>
      <c r="R18" s="499"/>
      <c r="S18" s="499"/>
      <c r="T18" s="499"/>
      <c r="U18" s="499"/>
      <c r="V18" s="500"/>
      <c r="W18" s="403"/>
      <c r="X18" s="404"/>
      <c r="Y18" s="404"/>
      <c r="Z18" s="404"/>
      <c r="AA18" s="404"/>
      <c r="AB18" s="395"/>
      <c r="AC18" s="501">
        <v>57.1</v>
      </c>
      <c r="AD18" s="502"/>
      <c r="AE18" s="502"/>
      <c r="AF18" s="502"/>
      <c r="AG18" s="503"/>
      <c r="AH18" s="501">
        <v>54.8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4019044</v>
      </c>
      <c r="BO18" s="386"/>
      <c r="BP18" s="386"/>
      <c r="BQ18" s="386"/>
      <c r="BR18" s="386"/>
      <c r="BS18" s="386"/>
      <c r="BT18" s="386"/>
      <c r="BU18" s="387"/>
      <c r="BV18" s="385">
        <v>4125170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5230157</v>
      </c>
      <c r="BO19" s="386"/>
      <c r="BP19" s="386"/>
      <c r="BQ19" s="386"/>
      <c r="BR19" s="386"/>
      <c r="BS19" s="386"/>
      <c r="BT19" s="386"/>
      <c r="BU19" s="387"/>
      <c r="BV19" s="385">
        <v>5367826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6333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4574687</v>
      </c>
      <c r="BO23" s="386"/>
      <c r="BP23" s="386"/>
      <c r="BQ23" s="386"/>
      <c r="BR23" s="386"/>
      <c r="BS23" s="386"/>
      <c r="BT23" s="386"/>
      <c r="BU23" s="387"/>
      <c r="BV23" s="385">
        <v>4463819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7080</v>
      </c>
      <c r="R24" s="437"/>
      <c r="S24" s="437"/>
      <c r="T24" s="437"/>
      <c r="U24" s="437"/>
      <c r="V24" s="476"/>
      <c r="W24" s="531"/>
      <c r="X24" s="519"/>
      <c r="Y24" s="520"/>
      <c r="Z24" s="435" t="s">
        <v>153</v>
      </c>
      <c r="AA24" s="415"/>
      <c r="AB24" s="415"/>
      <c r="AC24" s="415"/>
      <c r="AD24" s="415"/>
      <c r="AE24" s="415"/>
      <c r="AF24" s="415"/>
      <c r="AG24" s="416"/>
      <c r="AH24" s="436">
        <v>136</v>
      </c>
      <c r="AI24" s="437"/>
      <c r="AJ24" s="437"/>
      <c r="AK24" s="437"/>
      <c r="AL24" s="476"/>
      <c r="AM24" s="436">
        <v>416568</v>
      </c>
      <c r="AN24" s="437"/>
      <c r="AO24" s="437"/>
      <c r="AP24" s="437"/>
      <c r="AQ24" s="437"/>
      <c r="AR24" s="476"/>
      <c r="AS24" s="436">
        <v>3063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3321815</v>
      </c>
      <c r="BO24" s="386"/>
      <c r="BP24" s="386"/>
      <c r="BQ24" s="386"/>
      <c r="BR24" s="386"/>
      <c r="BS24" s="386"/>
      <c r="BT24" s="386"/>
      <c r="BU24" s="387"/>
      <c r="BV24" s="385">
        <v>3068064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5940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396798</v>
      </c>
      <c r="BO25" s="349"/>
      <c r="BP25" s="349"/>
      <c r="BQ25" s="349"/>
      <c r="BR25" s="349"/>
      <c r="BS25" s="349"/>
      <c r="BT25" s="349"/>
      <c r="BU25" s="350"/>
      <c r="BV25" s="348">
        <v>479430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5520</v>
      </c>
      <c r="R26" s="437"/>
      <c r="S26" s="437"/>
      <c r="T26" s="437"/>
      <c r="U26" s="437"/>
      <c r="V26" s="476"/>
      <c r="W26" s="531"/>
      <c r="X26" s="519"/>
      <c r="Y26" s="520"/>
      <c r="Z26" s="435" t="s">
        <v>159</v>
      </c>
      <c r="AA26" s="539"/>
      <c r="AB26" s="539"/>
      <c r="AC26" s="539"/>
      <c r="AD26" s="539"/>
      <c r="AE26" s="539"/>
      <c r="AF26" s="539"/>
      <c r="AG26" s="540"/>
      <c r="AH26" s="436">
        <v>3</v>
      </c>
      <c r="AI26" s="437"/>
      <c r="AJ26" s="437"/>
      <c r="AK26" s="437"/>
      <c r="AL26" s="476"/>
      <c r="AM26" s="436">
        <v>8040</v>
      </c>
      <c r="AN26" s="437"/>
      <c r="AO26" s="437"/>
      <c r="AP26" s="437"/>
      <c r="AQ26" s="437"/>
      <c r="AR26" s="476"/>
      <c r="AS26" s="436">
        <v>2680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3000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200350</v>
      </c>
      <c r="BO27" s="553"/>
      <c r="BP27" s="553"/>
      <c r="BQ27" s="553"/>
      <c r="BR27" s="553"/>
      <c r="BS27" s="553"/>
      <c r="BT27" s="553"/>
      <c r="BU27" s="554"/>
      <c r="BV27" s="552">
        <v>200130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1214315</v>
      </c>
      <c r="BO28" s="349"/>
      <c r="BP28" s="349"/>
      <c r="BQ28" s="349"/>
      <c r="BR28" s="349"/>
      <c r="BS28" s="349"/>
      <c r="BT28" s="349"/>
      <c r="BU28" s="350"/>
      <c r="BV28" s="348">
        <v>1099298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2200</v>
      </c>
      <c r="R29" s="437"/>
      <c r="S29" s="437"/>
      <c r="T29" s="437"/>
      <c r="U29" s="437"/>
      <c r="V29" s="476"/>
      <c r="W29" s="531"/>
      <c r="X29" s="519"/>
      <c r="Y29" s="520"/>
      <c r="Z29" s="435" t="s">
        <v>169</v>
      </c>
      <c r="AA29" s="415"/>
      <c r="AB29" s="415"/>
      <c r="AC29" s="415"/>
      <c r="AD29" s="415"/>
      <c r="AE29" s="415"/>
      <c r="AF29" s="415"/>
      <c r="AG29" s="416"/>
      <c r="AH29" s="436">
        <v>136</v>
      </c>
      <c r="AI29" s="437"/>
      <c r="AJ29" s="437"/>
      <c r="AK29" s="437"/>
      <c r="AL29" s="476"/>
      <c r="AM29" s="436">
        <v>416568</v>
      </c>
      <c r="AN29" s="437"/>
      <c r="AO29" s="437"/>
      <c r="AP29" s="437"/>
      <c r="AQ29" s="437"/>
      <c r="AR29" s="476"/>
      <c r="AS29" s="436">
        <v>3063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478081</v>
      </c>
      <c r="BO29" s="386"/>
      <c r="BP29" s="386"/>
      <c r="BQ29" s="386"/>
      <c r="BR29" s="386"/>
      <c r="BS29" s="386"/>
      <c r="BT29" s="386"/>
      <c r="BU29" s="387"/>
      <c r="BV29" s="385">
        <v>452613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624173</v>
      </c>
      <c r="BO30" s="553"/>
      <c r="BP30" s="553"/>
      <c r="BQ30" s="553"/>
      <c r="BR30" s="553"/>
      <c r="BS30" s="553"/>
      <c r="BT30" s="553"/>
      <c r="BU30" s="554"/>
      <c r="BV30" s="552">
        <v>479813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可茂衛生施設利用組合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御嵩町土地開発公社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〇</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可茂消防事務組合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可児市・御嵩町中学校組合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可茂公設地方卸売市場組合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可児川防災等ため池組合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岐阜県後期高齢者広域連合（一般会計）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岐阜県後期高齢者広域連合（特別会計）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岐阜県市町村会館組合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可茂広域行政事務組合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岐阜県市町村職員退職手当組合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0" t="s">
        <v>24</v>
      </c>
      <c r="C41" s="1171"/>
      <c r="D41" s="81"/>
      <c r="E41" s="1176" t="s">
        <v>25</v>
      </c>
      <c r="F41" s="1176"/>
      <c r="G41" s="1176"/>
      <c r="H41" s="1177"/>
      <c r="I41" s="82">
        <v>4462</v>
      </c>
      <c r="J41" s="83">
        <v>4406</v>
      </c>
      <c r="K41" s="83">
        <v>4413</v>
      </c>
      <c r="L41" s="83">
        <v>4464</v>
      </c>
      <c r="M41" s="84">
        <v>4575</v>
      </c>
    </row>
    <row r="42" spans="2:13" ht="27.75" customHeight="1">
      <c r="B42" s="1172"/>
      <c r="C42" s="1173"/>
      <c r="D42" s="85"/>
      <c r="E42" s="1178" t="s">
        <v>26</v>
      </c>
      <c r="F42" s="1178"/>
      <c r="G42" s="1178"/>
      <c r="H42" s="1179"/>
      <c r="I42" s="86">
        <v>167</v>
      </c>
      <c r="J42" s="87">
        <v>103</v>
      </c>
      <c r="K42" s="87">
        <v>85</v>
      </c>
      <c r="L42" s="87">
        <v>77</v>
      </c>
      <c r="M42" s="88">
        <v>109</v>
      </c>
    </row>
    <row r="43" spans="2:13" ht="27.75" customHeight="1">
      <c r="B43" s="1172"/>
      <c r="C43" s="1173"/>
      <c r="D43" s="85"/>
      <c r="E43" s="1178" t="s">
        <v>27</v>
      </c>
      <c r="F43" s="1178"/>
      <c r="G43" s="1178"/>
      <c r="H43" s="1179"/>
      <c r="I43" s="86">
        <v>6891</v>
      </c>
      <c r="J43" s="87">
        <v>6740</v>
      </c>
      <c r="K43" s="87">
        <v>6568</v>
      </c>
      <c r="L43" s="87">
        <v>6269</v>
      </c>
      <c r="M43" s="88">
        <v>5856</v>
      </c>
    </row>
    <row r="44" spans="2:13" ht="27.75" customHeight="1">
      <c r="B44" s="1172"/>
      <c r="C44" s="1173"/>
      <c r="D44" s="85"/>
      <c r="E44" s="1178" t="s">
        <v>28</v>
      </c>
      <c r="F44" s="1178"/>
      <c r="G44" s="1178"/>
      <c r="H44" s="1179"/>
      <c r="I44" s="86">
        <v>500</v>
      </c>
      <c r="J44" s="87">
        <v>380</v>
      </c>
      <c r="K44" s="87">
        <v>277</v>
      </c>
      <c r="L44" s="87">
        <v>379</v>
      </c>
      <c r="M44" s="88">
        <v>359</v>
      </c>
    </row>
    <row r="45" spans="2:13" ht="27.75" customHeight="1">
      <c r="B45" s="1172"/>
      <c r="C45" s="1173"/>
      <c r="D45" s="85"/>
      <c r="E45" s="1178" t="s">
        <v>29</v>
      </c>
      <c r="F45" s="1178"/>
      <c r="G45" s="1178"/>
      <c r="H45" s="1179"/>
      <c r="I45" s="86">
        <v>1048</v>
      </c>
      <c r="J45" s="87">
        <v>1114</v>
      </c>
      <c r="K45" s="87">
        <v>1060</v>
      </c>
      <c r="L45" s="87">
        <v>1055</v>
      </c>
      <c r="M45" s="88">
        <v>1066</v>
      </c>
    </row>
    <row r="46" spans="2:13" ht="27.75" customHeight="1">
      <c r="B46" s="1172"/>
      <c r="C46" s="1173"/>
      <c r="D46" s="85"/>
      <c r="E46" s="1178" t="s">
        <v>30</v>
      </c>
      <c r="F46" s="1178"/>
      <c r="G46" s="1178"/>
      <c r="H46" s="1179"/>
      <c r="I46" s="86" t="s">
        <v>473</v>
      </c>
      <c r="J46" s="87" t="s">
        <v>473</v>
      </c>
      <c r="K46" s="87" t="s">
        <v>473</v>
      </c>
      <c r="L46" s="87" t="s">
        <v>473</v>
      </c>
      <c r="M46" s="88" t="s">
        <v>473</v>
      </c>
    </row>
    <row r="47" spans="2:13" ht="27.75" customHeight="1">
      <c r="B47" s="1172"/>
      <c r="C47" s="1173"/>
      <c r="D47" s="85"/>
      <c r="E47" s="1178" t="s">
        <v>31</v>
      </c>
      <c r="F47" s="1178"/>
      <c r="G47" s="1178"/>
      <c r="H47" s="1179"/>
      <c r="I47" s="86" t="s">
        <v>473</v>
      </c>
      <c r="J47" s="87" t="s">
        <v>473</v>
      </c>
      <c r="K47" s="87" t="s">
        <v>473</v>
      </c>
      <c r="L47" s="87" t="s">
        <v>473</v>
      </c>
      <c r="M47" s="88" t="s">
        <v>473</v>
      </c>
    </row>
    <row r="48" spans="2:13" ht="27.75" customHeight="1">
      <c r="B48" s="1174"/>
      <c r="C48" s="1175"/>
      <c r="D48" s="85"/>
      <c r="E48" s="1178" t="s">
        <v>32</v>
      </c>
      <c r="F48" s="1178"/>
      <c r="G48" s="1178"/>
      <c r="H48" s="1179"/>
      <c r="I48" s="86" t="s">
        <v>473</v>
      </c>
      <c r="J48" s="87" t="s">
        <v>473</v>
      </c>
      <c r="K48" s="87" t="s">
        <v>473</v>
      </c>
      <c r="L48" s="87" t="s">
        <v>473</v>
      </c>
      <c r="M48" s="88" t="s">
        <v>473</v>
      </c>
    </row>
    <row r="49" spans="2:13" ht="27.75" customHeight="1">
      <c r="B49" s="1180" t="s">
        <v>33</v>
      </c>
      <c r="C49" s="1181"/>
      <c r="D49" s="89"/>
      <c r="E49" s="1178" t="s">
        <v>34</v>
      </c>
      <c r="F49" s="1178"/>
      <c r="G49" s="1178"/>
      <c r="H49" s="1179"/>
      <c r="I49" s="86">
        <v>1712</v>
      </c>
      <c r="J49" s="87">
        <v>2049</v>
      </c>
      <c r="K49" s="87">
        <v>2099</v>
      </c>
      <c r="L49" s="87">
        <v>2286</v>
      </c>
      <c r="M49" s="88">
        <v>2591</v>
      </c>
    </row>
    <row r="50" spans="2:13" ht="27.75" customHeight="1">
      <c r="B50" s="1172"/>
      <c r="C50" s="1173"/>
      <c r="D50" s="85"/>
      <c r="E50" s="1178" t="s">
        <v>35</v>
      </c>
      <c r="F50" s="1178"/>
      <c r="G50" s="1178"/>
      <c r="H50" s="1179"/>
      <c r="I50" s="86">
        <v>2</v>
      </c>
      <c r="J50" s="87">
        <v>2</v>
      </c>
      <c r="K50" s="87">
        <v>2</v>
      </c>
      <c r="L50" s="87" t="s">
        <v>473</v>
      </c>
      <c r="M50" s="88" t="s">
        <v>473</v>
      </c>
    </row>
    <row r="51" spans="2:13" ht="27.75" customHeight="1">
      <c r="B51" s="1174"/>
      <c r="C51" s="1175"/>
      <c r="D51" s="85"/>
      <c r="E51" s="1178" t="s">
        <v>36</v>
      </c>
      <c r="F51" s="1178"/>
      <c r="G51" s="1178"/>
      <c r="H51" s="1179"/>
      <c r="I51" s="86">
        <v>7262</v>
      </c>
      <c r="J51" s="87">
        <v>7316</v>
      </c>
      <c r="K51" s="87">
        <v>7433</v>
      </c>
      <c r="L51" s="87">
        <v>7585</v>
      </c>
      <c r="M51" s="88">
        <v>7475</v>
      </c>
    </row>
    <row r="52" spans="2:13" ht="27.75" customHeight="1" thickBot="1">
      <c r="B52" s="1182" t="s">
        <v>37</v>
      </c>
      <c r="C52" s="1183"/>
      <c r="D52" s="90"/>
      <c r="E52" s="1184" t="s">
        <v>38</v>
      </c>
      <c r="F52" s="1184"/>
      <c r="G52" s="1184"/>
      <c r="H52" s="1185"/>
      <c r="I52" s="91">
        <v>4091</v>
      </c>
      <c r="J52" s="92">
        <v>3376</v>
      </c>
      <c r="K52" s="92">
        <v>2870</v>
      </c>
      <c r="L52" s="92">
        <v>2373</v>
      </c>
      <c r="M52" s="93">
        <v>1898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32998</v>
      </c>
      <c r="E3" s="116"/>
      <c r="F3" s="117">
        <v>57455</v>
      </c>
      <c r="G3" s="118"/>
      <c r="H3" s="119"/>
    </row>
    <row r="4" spans="1:8">
      <c r="A4" s="120"/>
      <c r="B4" s="121"/>
      <c r="C4" s="122"/>
      <c r="D4" s="123">
        <v>30184</v>
      </c>
      <c r="E4" s="124"/>
      <c r="F4" s="125">
        <v>33958</v>
      </c>
      <c r="G4" s="126"/>
      <c r="H4" s="127"/>
    </row>
    <row r="5" spans="1:8">
      <c r="A5" s="108" t="s">
        <v>506</v>
      </c>
      <c r="B5" s="113"/>
      <c r="C5" s="114"/>
      <c r="D5" s="115">
        <v>29361</v>
      </c>
      <c r="E5" s="116"/>
      <c r="F5" s="117">
        <v>71812</v>
      </c>
      <c r="G5" s="118"/>
      <c r="H5" s="119"/>
    </row>
    <row r="6" spans="1:8">
      <c r="A6" s="120"/>
      <c r="B6" s="121"/>
      <c r="C6" s="122"/>
      <c r="D6" s="123">
        <v>18796</v>
      </c>
      <c r="E6" s="124"/>
      <c r="F6" s="125">
        <v>35025</v>
      </c>
      <c r="G6" s="126"/>
      <c r="H6" s="127"/>
    </row>
    <row r="7" spans="1:8">
      <c r="A7" s="108" t="s">
        <v>507</v>
      </c>
      <c r="B7" s="113"/>
      <c r="C7" s="114"/>
      <c r="D7" s="115">
        <v>20039</v>
      </c>
      <c r="E7" s="116"/>
      <c r="F7" s="117">
        <v>61557</v>
      </c>
      <c r="G7" s="118"/>
      <c r="H7" s="119"/>
    </row>
    <row r="8" spans="1:8">
      <c r="A8" s="120"/>
      <c r="B8" s="121"/>
      <c r="C8" s="122"/>
      <c r="D8" s="123">
        <v>14526</v>
      </c>
      <c r="E8" s="124"/>
      <c r="F8" s="125">
        <v>32497</v>
      </c>
      <c r="G8" s="126"/>
      <c r="H8" s="127"/>
    </row>
    <row r="9" spans="1:8">
      <c r="A9" s="108" t="s">
        <v>508</v>
      </c>
      <c r="B9" s="113"/>
      <c r="C9" s="114"/>
      <c r="D9" s="115">
        <v>20716</v>
      </c>
      <c r="E9" s="116"/>
      <c r="F9" s="117">
        <v>69806</v>
      </c>
      <c r="G9" s="118"/>
      <c r="H9" s="119"/>
    </row>
    <row r="10" spans="1:8">
      <c r="A10" s="120"/>
      <c r="B10" s="121"/>
      <c r="C10" s="122"/>
      <c r="D10" s="123">
        <v>10562</v>
      </c>
      <c r="E10" s="124"/>
      <c r="F10" s="125">
        <v>32823</v>
      </c>
      <c r="G10" s="126"/>
      <c r="H10" s="127"/>
    </row>
    <row r="11" spans="1:8">
      <c r="A11" s="108" t="s">
        <v>509</v>
      </c>
      <c r="B11" s="113"/>
      <c r="C11" s="114"/>
      <c r="D11" s="115">
        <v>19635</v>
      </c>
      <c r="E11" s="116"/>
      <c r="F11" s="117">
        <v>74444</v>
      </c>
      <c r="G11" s="118"/>
      <c r="H11" s="119"/>
    </row>
    <row r="12" spans="1:8">
      <c r="A12" s="120"/>
      <c r="B12" s="121"/>
      <c r="C12" s="128"/>
      <c r="D12" s="123">
        <v>11672</v>
      </c>
      <c r="E12" s="124"/>
      <c r="F12" s="125">
        <v>34175</v>
      </c>
      <c r="G12" s="126"/>
      <c r="H12" s="127"/>
    </row>
    <row r="13" spans="1:8">
      <c r="A13" s="108"/>
      <c r="B13" s="113"/>
      <c r="C13" s="129"/>
      <c r="D13" s="130">
        <v>24550</v>
      </c>
      <c r="E13" s="131"/>
      <c r="F13" s="132">
        <v>67015</v>
      </c>
      <c r="G13" s="133"/>
      <c r="H13" s="119"/>
    </row>
    <row r="14" spans="1:8">
      <c r="A14" s="120"/>
      <c r="B14" s="121"/>
      <c r="C14" s="122"/>
      <c r="D14" s="123">
        <v>17148</v>
      </c>
      <c r="E14" s="124"/>
      <c r="F14" s="125">
        <v>33696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3.76</v>
      </c>
      <c r="C19" s="134">
        <f>ROUND(VALUE(SUBSTITUTE(実質収支比率等に係る経年分析!G$48,"▲","-")),2)</f>
        <v>3.27</v>
      </c>
      <c r="D19" s="134">
        <f>ROUND(VALUE(SUBSTITUTE(実質収支比率等に係る経年分析!H$48,"▲","-")),2)</f>
        <v>4.2300000000000004</v>
      </c>
      <c r="E19" s="134">
        <f>ROUND(VALUE(SUBSTITUTE(実質収支比率等に係る経年分析!I$48,"▲","-")),2)</f>
        <v>5.18</v>
      </c>
      <c r="F19" s="134">
        <f>ROUND(VALUE(SUBSTITUTE(実質収支比率等に係る経年分析!J$48,"▲","-")),2)</f>
        <v>3.43</v>
      </c>
    </row>
    <row r="20" spans="1:11">
      <c r="A20" s="134" t="s">
        <v>43</v>
      </c>
      <c r="B20" s="134">
        <f>ROUND(VALUE(SUBSTITUTE(実質収支比率等に係る経年分析!F$47,"▲","-")),2)</f>
        <v>12.49</v>
      </c>
      <c r="C20" s="134">
        <f>ROUND(VALUE(SUBSTITUTE(実質収支比率等に係る経年分析!G$47,"▲","-")),2)</f>
        <v>17.84</v>
      </c>
      <c r="D20" s="134">
        <f>ROUND(VALUE(SUBSTITUTE(実質収支比率等に係る経年分析!H$47,"▲","-")),2)</f>
        <v>19.2</v>
      </c>
      <c r="E20" s="134">
        <f>ROUND(VALUE(SUBSTITUTE(実質収支比率等に係る経年分析!I$47,"▲","-")),2)</f>
        <v>24.78</v>
      </c>
      <c r="F20" s="134">
        <f>ROUND(VALUE(SUBSTITUTE(実質収支比率等に係る経年分析!J$47,"▲","-")),2)</f>
        <v>26.95</v>
      </c>
    </row>
    <row r="21" spans="1:11">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6.71</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7.11</v>
      </c>
      <c r="F21" s="134">
        <f>IF(ISNUMBER(VALUE(SUBSTITUTE(実質収支比率等に係る経年分析!J$49,"▲","-"))),ROUND(VALUE(SUBSTITUTE(実質収支比率等に係る経年分析!J$49,"▲","-")),2),NA())</f>
        <v>0.89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9.0399999999999991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603</v>
      </c>
      <c r="E42" s="136"/>
      <c r="F42" s="136"/>
      <c r="G42" s="136">
        <f>'実質公債費比率（分子）の構造'!L$52</f>
        <v>611</v>
      </c>
      <c r="H42" s="136"/>
      <c r="I42" s="136"/>
      <c r="J42" s="136">
        <f>'実質公債費比率（分子）の構造'!M$52</f>
        <v>619</v>
      </c>
      <c r="K42" s="136"/>
      <c r="L42" s="136"/>
      <c r="M42" s="136">
        <f>'実質公債費比率（分子）の構造'!N$52</f>
        <v>628</v>
      </c>
      <c r="N42" s="136"/>
      <c r="O42" s="136"/>
      <c r="P42" s="136">
        <f>'実質公債費比率（分子）の構造'!O$52</f>
        <v>659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11</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c r="A45" s="136" t="s">
        <v>54</v>
      </c>
      <c r="B45" s="136">
        <f>'実質公債費比率（分子）の構造'!K$49</f>
        <v>122</v>
      </c>
      <c r="C45" s="136"/>
      <c r="D45" s="136"/>
      <c r="E45" s="136">
        <f>'実質公債費比率（分子）の構造'!L$49</f>
        <v>125</v>
      </c>
      <c r="F45" s="136"/>
      <c r="G45" s="136"/>
      <c r="H45" s="136">
        <f>'実質公債費比率（分子）の構造'!M$49</f>
        <v>113</v>
      </c>
      <c r="I45" s="136"/>
      <c r="J45" s="136"/>
      <c r="K45" s="136">
        <f>'実質公債費比率（分子）の構造'!N$49</f>
        <v>96</v>
      </c>
      <c r="L45" s="136"/>
      <c r="M45" s="136"/>
      <c r="N45" s="136">
        <f>'実質公債費比率（分子）の構造'!O$49</f>
        <v>67</v>
      </c>
      <c r="O45" s="136"/>
      <c r="P45" s="136"/>
    </row>
    <row r="46" spans="1:16">
      <c r="A46" s="136" t="s">
        <v>55</v>
      </c>
      <c r="B46" s="136">
        <f>'実質公債費比率（分子）の構造'!K$48</f>
        <v>423</v>
      </c>
      <c r="C46" s="136"/>
      <c r="D46" s="136"/>
      <c r="E46" s="136">
        <f>'実質公債費比率（分子）の構造'!L$48</f>
        <v>447</v>
      </c>
      <c r="F46" s="136"/>
      <c r="G46" s="136"/>
      <c r="H46" s="136">
        <f>'実質公債費比率（分子）の構造'!M$48</f>
        <v>442</v>
      </c>
      <c r="I46" s="136"/>
      <c r="J46" s="136"/>
      <c r="K46" s="136">
        <f>'実質公債費比率（分子）の構造'!N$48</f>
        <v>441</v>
      </c>
      <c r="L46" s="136"/>
      <c r="M46" s="136"/>
      <c r="N46" s="136">
        <f>'実質公債費比率（分子）の構造'!O$48</f>
        <v>401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553</v>
      </c>
      <c r="C49" s="136"/>
      <c r="D49" s="136"/>
      <c r="E49" s="136">
        <f>'実質公債費比率（分子）の構造'!L$45</f>
        <v>538</v>
      </c>
      <c r="F49" s="136"/>
      <c r="G49" s="136"/>
      <c r="H49" s="136">
        <f>'実質公債費比率（分子）の構造'!M$45</f>
        <v>511</v>
      </c>
      <c r="I49" s="136"/>
      <c r="J49" s="136"/>
      <c r="K49" s="136">
        <f>'実質公債費比率（分子）の構造'!N$45</f>
        <v>501</v>
      </c>
      <c r="L49" s="136"/>
      <c r="M49" s="136"/>
      <c r="N49" s="136">
        <f>'実質公債費比率（分子）の構造'!O$45</f>
        <v>477</v>
      </c>
      <c r="O49" s="136"/>
      <c r="P49" s="136"/>
    </row>
    <row r="50" spans="1:16">
      <c r="A50" s="136" t="s">
        <v>58</v>
      </c>
      <c r="B50" s="136" t="e">
        <f>NA()</f>
        <v>#N/A</v>
      </c>
      <c r="C50" s="136">
        <f>IF(ISNUMBER('実質公債費比率（分子）の構造'!K$53),'実質公債費比率（分子）の構造'!K$53,NA())</f>
        <v>508</v>
      </c>
      <c r="D50" s="136" t="e">
        <f>NA()</f>
        <v>#N/A</v>
      </c>
      <c r="E50" s="136" t="e">
        <f>NA()</f>
        <v>#N/A</v>
      </c>
      <c r="F50" s="136">
        <f>IF(ISNUMBER('実質公債費比率（分子）の構造'!L$53),'実質公債費比率（分子）の構造'!L$53,NA())</f>
        <v>510</v>
      </c>
      <c r="G50" s="136" t="e">
        <f>NA()</f>
        <v>#N/A</v>
      </c>
      <c r="H50" s="136" t="e">
        <f>NA()</f>
        <v>#N/A</v>
      </c>
      <c r="I50" s="136">
        <f>IF(ISNUMBER('実質公債費比率（分子）の構造'!M$53),'実質公債費比率（分子）の構造'!M$53,NA())</f>
        <v>457</v>
      </c>
      <c r="J50" s="136" t="e">
        <f>NA()</f>
        <v>#N/A</v>
      </c>
      <c r="K50" s="136" t="e">
        <f>NA()</f>
        <v>#N/A</v>
      </c>
      <c r="L50" s="136">
        <f>IF(ISNUMBER('実質公債費比率（分子）の構造'!N$53),'実質公債費比率（分子）の構造'!N$53,NA())</f>
        <v>420</v>
      </c>
      <c r="M50" s="136" t="e">
        <f>NA()</f>
        <v>#N/A</v>
      </c>
      <c r="N50" s="136" t="e">
        <f>NA()</f>
        <v>#N/A</v>
      </c>
      <c r="O50" s="136">
        <f>IF(ISNUMBER('実質公債費比率（分子）の構造'!O$53),'実質公債費比率（分子）の構造'!O$53,NA())</f>
        <v>296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7262</v>
      </c>
      <c r="E56" s="135"/>
      <c r="F56" s="135"/>
      <c r="G56" s="135">
        <f>'将来負担比率（分子）の構造'!J$51</f>
        <v>7316</v>
      </c>
      <c r="H56" s="135"/>
      <c r="I56" s="135"/>
      <c r="J56" s="135">
        <f>'将来負担比率（分子）の構造'!K$51</f>
        <v>7433</v>
      </c>
      <c r="K56" s="135"/>
      <c r="L56" s="135"/>
      <c r="M56" s="135">
        <f>'将来負担比率（分子）の構造'!L$51</f>
        <v>7585</v>
      </c>
      <c r="N56" s="135"/>
      <c r="O56" s="135"/>
      <c r="P56" s="135">
        <f>'将来負担比率（分子）の構造'!M$51</f>
        <v>7475</v>
      </c>
    </row>
    <row r="57" spans="1:16">
      <c r="A57" s="135" t="s">
        <v>35</v>
      </c>
      <c r="B57" s="135"/>
      <c r="C57" s="135"/>
      <c r="D57" s="135">
        <f>'将来負担比率（分子）の構造'!I$50</f>
        <v>2</v>
      </c>
      <c r="E57" s="135"/>
      <c r="F57" s="135"/>
      <c r="G57" s="135">
        <f>'将来負担比率（分子）の構造'!J$50</f>
        <v>2</v>
      </c>
      <c r="H57" s="135"/>
      <c r="I57" s="135"/>
      <c r="J57" s="135">
        <f>'将来負担比率（分子）の構造'!K$50</f>
        <v>2</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1712</v>
      </c>
      <c r="E58" s="135"/>
      <c r="F58" s="135"/>
      <c r="G58" s="135">
        <f>'将来負担比率（分子）の構造'!J$49</f>
        <v>2049</v>
      </c>
      <c r="H58" s="135"/>
      <c r="I58" s="135"/>
      <c r="J58" s="135">
        <f>'将来負担比率（分子）の構造'!K$49</f>
        <v>2099</v>
      </c>
      <c r="K58" s="135"/>
      <c r="L58" s="135"/>
      <c r="M58" s="135">
        <f>'将来負担比率（分子）の構造'!L$49</f>
        <v>2286</v>
      </c>
      <c r="N58" s="135"/>
      <c r="O58" s="135"/>
      <c r="P58" s="135">
        <f>'将来負担比率（分子）の構造'!M$49</f>
        <v>2591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1048</v>
      </c>
      <c r="C62" s="135"/>
      <c r="D62" s="135"/>
      <c r="E62" s="135">
        <f>'将来負担比率（分子）の構造'!J$45</f>
        <v>1114</v>
      </c>
      <c r="F62" s="135"/>
      <c r="G62" s="135"/>
      <c r="H62" s="135">
        <f>'将来負担比率（分子）の構造'!K$45</f>
        <v>1060</v>
      </c>
      <c r="I62" s="135"/>
      <c r="J62" s="135"/>
      <c r="K62" s="135">
        <f>'将来負担比率（分子）の構造'!L$45</f>
        <v>1055</v>
      </c>
      <c r="L62" s="135"/>
      <c r="M62" s="135"/>
      <c r="N62" s="135">
        <f>'将来負担比率（分子）の構造'!M$45</f>
        <v>1066</v>
      </c>
      <c r="O62" s="135"/>
      <c r="P62" s="135"/>
    </row>
    <row r="63" spans="1:16">
      <c r="A63" s="135" t="s">
        <v>28</v>
      </c>
      <c r="B63" s="135">
        <f>'将来負担比率（分子）の構造'!I$44</f>
        <v>500</v>
      </c>
      <c r="C63" s="135"/>
      <c r="D63" s="135"/>
      <c r="E63" s="135">
        <f>'将来負担比率（分子）の構造'!J$44</f>
        <v>380</v>
      </c>
      <c r="F63" s="135"/>
      <c r="G63" s="135"/>
      <c r="H63" s="135">
        <f>'将来負担比率（分子）の構造'!K$44</f>
        <v>277</v>
      </c>
      <c r="I63" s="135"/>
      <c r="J63" s="135"/>
      <c r="K63" s="135">
        <f>'将来負担比率（分子）の構造'!L$44</f>
        <v>379</v>
      </c>
      <c r="L63" s="135"/>
      <c r="M63" s="135"/>
      <c r="N63" s="135">
        <f>'将来負担比率（分子）の構造'!M$44</f>
        <v>359</v>
      </c>
      <c r="O63" s="135"/>
      <c r="P63" s="135"/>
    </row>
    <row r="64" spans="1:16">
      <c r="A64" s="135" t="s">
        <v>27</v>
      </c>
      <c r="B64" s="135">
        <f>'将来負担比率（分子）の構造'!I$43</f>
        <v>6891</v>
      </c>
      <c r="C64" s="135"/>
      <c r="D64" s="135"/>
      <c r="E64" s="135">
        <f>'将来負担比率（分子）の構造'!J$43</f>
        <v>6740</v>
      </c>
      <c r="F64" s="135"/>
      <c r="G64" s="135"/>
      <c r="H64" s="135">
        <f>'将来負担比率（分子）の構造'!K$43</f>
        <v>6568</v>
      </c>
      <c r="I64" s="135"/>
      <c r="J64" s="135"/>
      <c r="K64" s="135">
        <f>'将来負担比率（分子）の構造'!L$43</f>
        <v>6269</v>
      </c>
      <c r="L64" s="135"/>
      <c r="M64" s="135"/>
      <c r="N64" s="135">
        <f>'将来負担比率（分子）の構造'!M$43</f>
        <v>5856</v>
      </c>
      <c r="O64" s="135"/>
      <c r="P64" s="135"/>
    </row>
    <row r="65" spans="1:16">
      <c r="A65" s="135" t="s">
        <v>26</v>
      </c>
      <c r="B65" s="135">
        <f>'将来負担比率（分子）の構造'!I$42</f>
        <v>167</v>
      </c>
      <c r="C65" s="135"/>
      <c r="D65" s="135"/>
      <c r="E65" s="135">
        <f>'将来負担比率（分子）の構造'!J$42</f>
        <v>103</v>
      </c>
      <c r="F65" s="135"/>
      <c r="G65" s="135"/>
      <c r="H65" s="135">
        <f>'将来負担比率（分子）の構造'!K$42</f>
        <v>85</v>
      </c>
      <c r="I65" s="135"/>
      <c r="J65" s="135"/>
      <c r="K65" s="135">
        <f>'将来負担比率（分子）の構造'!L$42</f>
        <v>77</v>
      </c>
      <c r="L65" s="135"/>
      <c r="M65" s="135"/>
      <c r="N65" s="135">
        <f>'将来負担比率（分子）の構造'!M$42</f>
        <v>109</v>
      </c>
      <c r="O65" s="135"/>
      <c r="P65" s="135"/>
    </row>
    <row r="66" spans="1:16">
      <c r="A66" s="135" t="s">
        <v>25</v>
      </c>
      <c r="B66" s="135">
        <f>'将来負担比率（分子）の構造'!I$41</f>
        <v>4462</v>
      </c>
      <c r="C66" s="135"/>
      <c r="D66" s="135"/>
      <c r="E66" s="135">
        <f>'将来負担比率（分子）の構造'!J$41</f>
        <v>4406</v>
      </c>
      <c r="F66" s="135"/>
      <c r="G66" s="135"/>
      <c r="H66" s="135">
        <f>'将来負担比率（分子）の構造'!K$41</f>
        <v>4413</v>
      </c>
      <c r="I66" s="135"/>
      <c r="J66" s="135"/>
      <c r="K66" s="135">
        <f>'将来負担比率（分子）の構造'!L$41</f>
        <v>4464</v>
      </c>
      <c r="L66" s="135"/>
      <c r="M66" s="135"/>
      <c r="N66" s="135">
        <f>'将来負担比率（分子）の構造'!M$41</f>
        <v>4575</v>
      </c>
      <c r="O66" s="135"/>
      <c r="P66" s="135"/>
    </row>
    <row r="67" spans="1:16">
      <c r="A67" s="135" t="s">
        <v>62</v>
      </c>
      <c r="B67" s="135" t="e">
        <f>NA()</f>
        <v>#N/A</v>
      </c>
      <c r="C67" s="135">
        <f>IF(ISNUMBER('将来負担比率（分子）の構造'!I$52), IF('将来負担比率（分子）の構造'!I$52 &lt; 0, 0, '将来負担比率（分子）の構造'!I$52), NA())</f>
        <v>4091</v>
      </c>
      <c r="D67" s="135" t="e">
        <f>NA()</f>
        <v>#N/A</v>
      </c>
      <c r="E67" s="135" t="e">
        <f>NA()</f>
        <v>#N/A</v>
      </c>
      <c r="F67" s="135">
        <f>IF(ISNUMBER('将来負担比率（分子）の構造'!J$52), IF('将来負担比率（分子）の構造'!J$52 &lt; 0, 0, '将来負担比率（分子）の構造'!J$52), NA())</f>
        <v>3376</v>
      </c>
      <c r="G67" s="135" t="e">
        <f>NA()</f>
        <v>#N/A</v>
      </c>
      <c r="H67" s="135" t="e">
        <f>NA()</f>
        <v>#N/A</v>
      </c>
      <c r="I67" s="135">
        <f>IF(ISNUMBER('将来負担比率（分子）の構造'!K$52), IF('将来負担比率（分子）の構造'!K$52 &lt; 0, 0, '将来負担比率（分子）の構造'!K$52), NA())</f>
        <v>2870</v>
      </c>
      <c r="J67" s="135" t="e">
        <f>NA()</f>
        <v>#N/A</v>
      </c>
      <c r="K67" s="135" t="e">
        <f>NA()</f>
        <v>#N/A</v>
      </c>
      <c r="L67" s="135">
        <f>IF(ISNUMBER('将来負担比率（分子）の構造'!L$52), IF('将来負担比率（分子）の構造'!L$52 &lt; 0, 0, '将来負担比率（分子）の構造'!L$52), NA())</f>
        <v>2373</v>
      </c>
      <c r="M67" s="135" t="e">
        <f>NA()</f>
        <v>#N/A</v>
      </c>
      <c r="N67" s="135" t="e">
        <f>NA()</f>
        <v>#N/A</v>
      </c>
      <c r="O67" s="135">
        <f>IF(ISNUMBER('将来負担比率（分子）の構造'!M$52), IF('将来負担比率（分子）の構造'!M$52 &lt; 0, 0, '将来負担比率（分子）の構造'!M$52), NA())</f>
        <v>1898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2352145</v>
      </c>
      <c r="S5" s="581"/>
      <c r="T5" s="581"/>
      <c r="U5" s="581"/>
      <c r="V5" s="581"/>
      <c r="W5" s="581"/>
      <c r="X5" s="581"/>
      <c r="Y5" s="582"/>
      <c r="Z5" s="583">
        <v>35.6</v>
      </c>
      <c r="AA5" s="583"/>
      <c r="AB5" s="583"/>
      <c r="AC5" s="583"/>
      <c r="AD5" s="584">
        <v>2352145</v>
      </c>
      <c r="AE5" s="584"/>
      <c r="AF5" s="584"/>
      <c r="AG5" s="584"/>
      <c r="AH5" s="584"/>
      <c r="AI5" s="584"/>
      <c r="AJ5" s="584"/>
      <c r="AK5" s="584"/>
      <c r="AL5" s="585">
        <v>56</v>
      </c>
      <c r="AM5" s="586"/>
      <c r="AN5" s="586"/>
      <c r="AO5" s="587"/>
      <c r="AP5" s="577" t="s">
        <v>207</v>
      </c>
      <c r="AQ5" s="578"/>
      <c r="AR5" s="578"/>
      <c r="AS5" s="578"/>
      <c r="AT5" s="578"/>
      <c r="AU5" s="578"/>
      <c r="AV5" s="578"/>
      <c r="AW5" s="578"/>
      <c r="AX5" s="578"/>
      <c r="AY5" s="578"/>
      <c r="AZ5" s="578"/>
      <c r="BA5" s="578"/>
      <c r="BB5" s="578"/>
      <c r="BC5" s="578"/>
      <c r="BD5" s="578"/>
      <c r="BE5" s="578"/>
      <c r="BF5" s="579"/>
      <c r="BG5" s="591">
        <v>2351835</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85636</v>
      </c>
      <c r="S6" s="592"/>
      <c r="T6" s="592"/>
      <c r="U6" s="592"/>
      <c r="V6" s="592"/>
      <c r="W6" s="592"/>
      <c r="X6" s="592"/>
      <c r="Y6" s="593"/>
      <c r="Z6" s="594">
        <v>1.3</v>
      </c>
      <c r="AA6" s="594"/>
      <c r="AB6" s="594"/>
      <c r="AC6" s="594"/>
      <c r="AD6" s="595">
        <v>85636</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2351835</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83734</v>
      </c>
      <c r="CS6" s="592"/>
      <c r="CT6" s="592"/>
      <c r="CU6" s="592"/>
      <c r="CV6" s="592"/>
      <c r="CW6" s="592"/>
      <c r="CX6" s="592"/>
      <c r="CY6" s="593"/>
      <c r="CZ6" s="594">
        <v>1.3</v>
      </c>
      <c r="DA6" s="594"/>
      <c r="DB6" s="594"/>
      <c r="DC6" s="594"/>
      <c r="DD6" s="600" t="s">
        <v>208</v>
      </c>
      <c r="DE6" s="592"/>
      <c r="DF6" s="592"/>
      <c r="DG6" s="592"/>
      <c r="DH6" s="592"/>
      <c r="DI6" s="592"/>
      <c r="DJ6" s="592"/>
      <c r="DK6" s="592"/>
      <c r="DL6" s="592"/>
      <c r="DM6" s="592"/>
      <c r="DN6" s="592"/>
      <c r="DO6" s="592"/>
      <c r="DP6" s="593"/>
      <c r="DQ6" s="600">
        <v>83734</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6556</v>
      </c>
      <c r="S7" s="592"/>
      <c r="T7" s="592"/>
      <c r="U7" s="592"/>
      <c r="V7" s="592"/>
      <c r="W7" s="592"/>
      <c r="X7" s="592"/>
      <c r="Y7" s="593"/>
      <c r="Z7" s="594">
        <v>0.1</v>
      </c>
      <c r="AA7" s="594"/>
      <c r="AB7" s="594"/>
      <c r="AC7" s="594"/>
      <c r="AD7" s="595">
        <v>6556</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994999</v>
      </c>
      <c r="BH7" s="592"/>
      <c r="BI7" s="592"/>
      <c r="BJ7" s="592"/>
      <c r="BK7" s="592"/>
      <c r="BL7" s="592"/>
      <c r="BM7" s="592"/>
      <c r="BN7" s="593"/>
      <c r="BO7" s="594">
        <v>42.3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1211963</v>
      </c>
      <c r="CS7" s="592"/>
      <c r="CT7" s="592"/>
      <c r="CU7" s="592"/>
      <c r="CV7" s="592"/>
      <c r="CW7" s="592"/>
      <c r="CX7" s="592"/>
      <c r="CY7" s="593"/>
      <c r="CZ7" s="594">
        <v>19.100000000000001</v>
      </c>
      <c r="DA7" s="594"/>
      <c r="DB7" s="594"/>
      <c r="DC7" s="594"/>
      <c r="DD7" s="600">
        <v>39354</v>
      </c>
      <c r="DE7" s="592"/>
      <c r="DF7" s="592"/>
      <c r="DG7" s="592"/>
      <c r="DH7" s="592"/>
      <c r="DI7" s="592"/>
      <c r="DJ7" s="592"/>
      <c r="DK7" s="592"/>
      <c r="DL7" s="592"/>
      <c r="DM7" s="592"/>
      <c r="DN7" s="592"/>
      <c r="DO7" s="592"/>
      <c r="DP7" s="593"/>
      <c r="DQ7" s="600">
        <v>1082959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8901</v>
      </c>
      <c r="S8" s="592"/>
      <c r="T8" s="592"/>
      <c r="U8" s="592"/>
      <c r="V8" s="592"/>
      <c r="W8" s="592"/>
      <c r="X8" s="592"/>
      <c r="Y8" s="593"/>
      <c r="Z8" s="594">
        <v>0.1</v>
      </c>
      <c r="AA8" s="594"/>
      <c r="AB8" s="594"/>
      <c r="AC8" s="594"/>
      <c r="AD8" s="595">
        <v>8901</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28865</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1935286</v>
      </c>
      <c r="CS8" s="592"/>
      <c r="CT8" s="592"/>
      <c r="CU8" s="592"/>
      <c r="CV8" s="592"/>
      <c r="CW8" s="592"/>
      <c r="CX8" s="592"/>
      <c r="CY8" s="593"/>
      <c r="CZ8" s="594">
        <v>30.4</v>
      </c>
      <c r="DA8" s="594"/>
      <c r="DB8" s="594"/>
      <c r="DC8" s="594"/>
      <c r="DD8" s="600">
        <v>18309</v>
      </c>
      <c r="DE8" s="592"/>
      <c r="DF8" s="592"/>
      <c r="DG8" s="592"/>
      <c r="DH8" s="592"/>
      <c r="DI8" s="592"/>
      <c r="DJ8" s="592"/>
      <c r="DK8" s="592"/>
      <c r="DL8" s="592"/>
      <c r="DM8" s="592"/>
      <c r="DN8" s="592"/>
      <c r="DO8" s="592"/>
      <c r="DP8" s="593"/>
      <c r="DQ8" s="600">
        <v>1167966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14218</v>
      </c>
      <c r="S9" s="592"/>
      <c r="T9" s="592"/>
      <c r="U9" s="592"/>
      <c r="V9" s="592"/>
      <c r="W9" s="592"/>
      <c r="X9" s="592"/>
      <c r="Y9" s="593"/>
      <c r="Z9" s="594">
        <v>0.2</v>
      </c>
      <c r="AA9" s="594"/>
      <c r="AB9" s="594"/>
      <c r="AC9" s="594"/>
      <c r="AD9" s="595">
        <v>14218</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804912</v>
      </c>
      <c r="BH9" s="592"/>
      <c r="BI9" s="592"/>
      <c r="BJ9" s="592"/>
      <c r="BK9" s="592"/>
      <c r="BL9" s="592"/>
      <c r="BM9" s="592"/>
      <c r="BN9" s="593"/>
      <c r="BO9" s="594">
        <v>34.200000000000003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682718</v>
      </c>
      <c r="CS9" s="592"/>
      <c r="CT9" s="592"/>
      <c r="CU9" s="592"/>
      <c r="CV9" s="592"/>
      <c r="CW9" s="592"/>
      <c r="CX9" s="592"/>
      <c r="CY9" s="593"/>
      <c r="CZ9" s="594">
        <v>10.7</v>
      </c>
      <c r="DA9" s="594"/>
      <c r="DB9" s="594"/>
      <c r="DC9" s="594"/>
      <c r="DD9" s="600">
        <v>9247</v>
      </c>
      <c r="DE9" s="592"/>
      <c r="DF9" s="592"/>
      <c r="DG9" s="592"/>
      <c r="DH9" s="592"/>
      <c r="DI9" s="592"/>
      <c r="DJ9" s="592"/>
      <c r="DK9" s="592"/>
      <c r="DL9" s="592"/>
      <c r="DM9" s="592"/>
      <c r="DN9" s="592"/>
      <c r="DO9" s="592"/>
      <c r="DP9" s="593"/>
      <c r="DQ9" s="600">
        <v>489084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160890</v>
      </c>
      <c r="S10" s="592"/>
      <c r="T10" s="592"/>
      <c r="U10" s="592"/>
      <c r="V10" s="592"/>
      <c r="W10" s="592"/>
      <c r="X10" s="592"/>
      <c r="Y10" s="593"/>
      <c r="Z10" s="594">
        <v>2.4</v>
      </c>
      <c r="AA10" s="594"/>
      <c r="AB10" s="594"/>
      <c r="AC10" s="594"/>
      <c r="AD10" s="595">
        <v>160890</v>
      </c>
      <c r="AE10" s="595"/>
      <c r="AF10" s="595"/>
      <c r="AG10" s="595"/>
      <c r="AH10" s="595"/>
      <c r="AI10" s="595"/>
      <c r="AJ10" s="595"/>
      <c r="AK10" s="595"/>
      <c r="AL10" s="596">
        <v>3.8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48027</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25125</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435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120009</v>
      </c>
      <c r="S11" s="592"/>
      <c r="T11" s="592"/>
      <c r="U11" s="592"/>
      <c r="V11" s="592"/>
      <c r="W11" s="592"/>
      <c r="X11" s="592"/>
      <c r="Y11" s="593"/>
      <c r="Z11" s="594">
        <v>1.8</v>
      </c>
      <c r="AA11" s="594"/>
      <c r="AB11" s="594"/>
      <c r="AC11" s="594"/>
      <c r="AD11" s="595">
        <v>120009</v>
      </c>
      <c r="AE11" s="595"/>
      <c r="AF11" s="595"/>
      <c r="AG11" s="595"/>
      <c r="AH11" s="595"/>
      <c r="AI11" s="595"/>
      <c r="AJ11" s="595"/>
      <c r="AK11" s="595"/>
      <c r="AL11" s="596">
        <v>2.9</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113195</v>
      </c>
      <c r="BH11" s="592"/>
      <c r="BI11" s="592"/>
      <c r="BJ11" s="592"/>
      <c r="BK11" s="592"/>
      <c r="BL11" s="592"/>
      <c r="BM11" s="592"/>
      <c r="BN11" s="593"/>
      <c r="BO11" s="594">
        <v>4.8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168861</v>
      </c>
      <c r="CS11" s="592"/>
      <c r="CT11" s="592"/>
      <c r="CU11" s="592"/>
      <c r="CV11" s="592"/>
      <c r="CW11" s="592"/>
      <c r="CX11" s="592"/>
      <c r="CY11" s="593"/>
      <c r="CZ11" s="594">
        <v>2.7</v>
      </c>
      <c r="DA11" s="594"/>
      <c r="DB11" s="594"/>
      <c r="DC11" s="594"/>
      <c r="DD11" s="600">
        <v>36053</v>
      </c>
      <c r="DE11" s="592"/>
      <c r="DF11" s="592"/>
      <c r="DG11" s="592"/>
      <c r="DH11" s="592"/>
      <c r="DI11" s="592"/>
      <c r="DJ11" s="592"/>
      <c r="DK11" s="592"/>
      <c r="DL11" s="592"/>
      <c r="DM11" s="592"/>
      <c r="DN11" s="592"/>
      <c r="DO11" s="592"/>
      <c r="DP11" s="593"/>
      <c r="DQ11" s="600">
        <v>134350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1190475</v>
      </c>
      <c r="BH12" s="592"/>
      <c r="BI12" s="592"/>
      <c r="BJ12" s="592"/>
      <c r="BK12" s="592"/>
      <c r="BL12" s="592"/>
      <c r="BM12" s="592"/>
      <c r="BN12" s="593"/>
      <c r="BO12" s="594">
        <v>50.6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45658</v>
      </c>
      <c r="CS12" s="592"/>
      <c r="CT12" s="592"/>
      <c r="CU12" s="592"/>
      <c r="CV12" s="592"/>
      <c r="CW12" s="592"/>
      <c r="CX12" s="592"/>
      <c r="CY12" s="593"/>
      <c r="CZ12" s="594">
        <v>0.7</v>
      </c>
      <c r="DA12" s="594"/>
      <c r="DB12" s="594"/>
      <c r="DC12" s="594"/>
      <c r="DD12" s="600">
        <v>4018</v>
      </c>
      <c r="DE12" s="592"/>
      <c r="DF12" s="592"/>
      <c r="DG12" s="592"/>
      <c r="DH12" s="592"/>
      <c r="DI12" s="592"/>
      <c r="DJ12" s="592"/>
      <c r="DK12" s="592"/>
      <c r="DL12" s="592"/>
      <c r="DM12" s="592"/>
      <c r="DN12" s="592"/>
      <c r="DO12" s="592"/>
      <c r="DP12" s="593"/>
      <c r="DQ12" s="600">
        <v>34283</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27072</v>
      </c>
      <c r="S13" s="592"/>
      <c r="T13" s="592"/>
      <c r="U13" s="592"/>
      <c r="V13" s="592"/>
      <c r="W13" s="592"/>
      <c r="X13" s="592"/>
      <c r="Y13" s="593"/>
      <c r="Z13" s="594">
        <v>0.4</v>
      </c>
      <c r="AA13" s="594"/>
      <c r="AB13" s="594"/>
      <c r="AC13" s="594"/>
      <c r="AD13" s="595">
        <v>27072</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1190454</v>
      </c>
      <c r="BH13" s="592"/>
      <c r="BI13" s="592"/>
      <c r="BJ13" s="592"/>
      <c r="BK13" s="592"/>
      <c r="BL13" s="592"/>
      <c r="BM13" s="592"/>
      <c r="BN13" s="593"/>
      <c r="BO13" s="594">
        <v>50.6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799289</v>
      </c>
      <c r="CS13" s="592"/>
      <c r="CT13" s="592"/>
      <c r="CU13" s="592"/>
      <c r="CV13" s="592"/>
      <c r="CW13" s="592"/>
      <c r="CX13" s="592"/>
      <c r="CY13" s="593"/>
      <c r="CZ13" s="594">
        <v>12.6</v>
      </c>
      <c r="DA13" s="594"/>
      <c r="DB13" s="594"/>
      <c r="DC13" s="594"/>
      <c r="DD13" s="600">
        <v>211953</v>
      </c>
      <c r="DE13" s="592"/>
      <c r="DF13" s="592"/>
      <c r="DG13" s="592"/>
      <c r="DH13" s="592"/>
      <c r="DI13" s="592"/>
      <c r="DJ13" s="592"/>
      <c r="DK13" s="592"/>
      <c r="DL13" s="592"/>
      <c r="DM13" s="592"/>
      <c r="DN13" s="592"/>
      <c r="DO13" s="592"/>
      <c r="DP13" s="593"/>
      <c r="DQ13" s="600">
        <v>673647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44063</v>
      </c>
      <c r="BH14" s="592"/>
      <c r="BI14" s="592"/>
      <c r="BJ14" s="592"/>
      <c r="BK14" s="592"/>
      <c r="BL14" s="592"/>
      <c r="BM14" s="592"/>
      <c r="BN14" s="593"/>
      <c r="BO14" s="594">
        <v>1.9</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307580</v>
      </c>
      <c r="CS14" s="592"/>
      <c r="CT14" s="592"/>
      <c r="CU14" s="592"/>
      <c r="CV14" s="592"/>
      <c r="CW14" s="592"/>
      <c r="CX14" s="592"/>
      <c r="CY14" s="593"/>
      <c r="CZ14" s="594">
        <v>4.8</v>
      </c>
      <c r="DA14" s="594"/>
      <c r="DB14" s="594"/>
      <c r="DC14" s="594"/>
      <c r="DD14" s="600">
        <v>13650</v>
      </c>
      <c r="DE14" s="592"/>
      <c r="DF14" s="592"/>
      <c r="DG14" s="592"/>
      <c r="DH14" s="592"/>
      <c r="DI14" s="592"/>
      <c r="DJ14" s="592"/>
      <c r="DK14" s="592"/>
      <c r="DL14" s="592"/>
      <c r="DM14" s="592"/>
      <c r="DN14" s="592"/>
      <c r="DO14" s="592"/>
      <c r="DP14" s="593"/>
      <c r="DQ14" s="600">
        <v>282761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11115</v>
      </c>
      <c r="S15" s="592"/>
      <c r="T15" s="592"/>
      <c r="U15" s="592"/>
      <c r="V15" s="592"/>
      <c r="W15" s="592"/>
      <c r="X15" s="592"/>
      <c r="Y15" s="593"/>
      <c r="Z15" s="594">
        <v>0.2</v>
      </c>
      <c r="AA15" s="594"/>
      <c r="AB15" s="594"/>
      <c r="AC15" s="594"/>
      <c r="AD15" s="595">
        <v>11115</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122298</v>
      </c>
      <c r="BH15" s="592"/>
      <c r="BI15" s="592"/>
      <c r="BJ15" s="592"/>
      <c r="BK15" s="592"/>
      <c r="BL15" s="592"/>
      <c r="BM15" s="592"/>
      <c r="BN15" s="593"/>
      <c r="BO15" s="594">
        <v>5.2</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596717</v>
      </c>
      <c r="CS15" s="592"/>
      <c r="CT15" s="592"/>
      <c r="CU15" s="592"/>
      <c r="CV15" s="592"/>
      <c r="CW15" s="592"/>
      <c r="CX15" s="592"/>
      <c r="CY15" s="593"/>
      <c r="CZ15" s="594">
        <v>9.4</v>
      </c>
      <c r="DA15" s="594"/>
      <c r="DB15" s="594"/>
      <c r="DC15" s="594"/>
      <c r="DD15" s="600">
        <v>40508</v>
      </c>
      <c r="DE15" s="592"/>
      <c r="DF15" s="592"/>
      <c r="DG15" s="592"/>
      <c r="DH15" s="592"/>
      <c r="DI15" s="592"/>
      <c r="DJ15" s="592"/>
      <c r="DK15" s="592"/>
      <c r="DL15" s="592"/>
      <c r="DM15" s="592"/>
      <c r="DN15" s="592"/>
      <c r="DO15" s="592"/>
      <c r="DP15" s="593"/>
      <c r="DQ15" s="600">
        <v>559530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1340986</v>
      </c>
      <c r="S16" s="592"/>
      <c r="T16" s="592"/>
      <c r="U16" s="592"/>
      <c r="V16" s="592"/>
      <c r="W16" s="592"/>
      <c r="X16" s="592"/>
      <c r="Y16" s="593"/>
      <c r="Z16" s="594">
        <v>20.3</v>
      </c>
      <c r="AA16" s="594"/>
      <c r="AB16" s="594"/>
      <c r="AC16" s="594"/>
      <c r="AD16" s="595">
        <v>1216843</v>
      </c>
      <c r="AE16" s="595"/>
      <c r="AF16" s="595"/>
      <c r="AG16" s="595"/>
      <c r="AH16" s="595"/>
      <c r="AI16" s="595"/>
      <c r="AJ16" s="595"/>
      <c r="AK16" s="595"/>
      <c r="AL16" s="596">
        <v>29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27664</v>
      </c>
      <c r="CS16" s="592"/>
      <c r="CT16" s="592"/>
      <c r="CU16" s="592"/>
      <c r="CV16" s="592"/>
      <c r="CW16" s="592"/>
      <c r="CX16" s="592"/>
      <c r="CY16" s="593"/>
      <c r="CZ16" s="594">
        <v>0.4</v>
      </c>
      <c r="DA16" s="594"/>
      <c r="DB16" s="594"/>
      <c r="DC16" s="594"/>
      <c r="DD16" s="600" t="s">
        <v>111</v>
      </c>
      <c r="DE16" s="592"/>
      <c r="DF16" s="592"/>
      <c r="DG16" s="592"/>
      <c r="DH16" s="592"/>
      <c r="DI16" s="592"/>
      <c r="DJ16" s="592"/>
      <c r="DK16" s="592"/>
      <c r="DL16" s="592"/>
      <c r="DM16" s="592"/>
      <c r="DN16" s="592"/>
      <c r="DO16" s="592"/>
      <c r="DP16" s="593"/>
      <c r="DQ16" s="600">
        <v>4803</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1216843</v>
      </c>
      <c r="S17" s="592"/>
      <c r="T17" s="592"/>
      <c r="U17" s="592"/>
      <c r="V17" s="592"/>
      <c r="W17" s="592"/>
      <c r="X17" s="592"/>
      <c r="Y17" s="593"/>
      <c r="Z17" s="594">
        <v>18.399999999999999</v>
      </c>
      <c r="AA17" s="594"/>
      <c r="AB17" s="594"/>
      <c r="AC17" s="594"/>
      <c r="AD17" s="595">
        <v>1216843</v>
      </c>
      <c r="AE17" s="595"/>
      <c r="AF17" s="595"/>
      <c r="AG17" s="595"/>
      <c r="AH17" s="595"/>
      <c r="AI17" s="595"/>
      <c r="AJ17" s="595"/>
      <c r="AK17" s="595"/>
      <c r="AL17" s="596">
        <v>29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477240</v>
      </c>
      <c r="CS17" s="592"/>
      <c r="CT17" s="592"/>
      <c r="CU17" s="592"/>
      <c r="CV17" s="592"/>
      <c r="CW17" s="592"/>
      <c r="CX17" s="592"/>
      <c r="CY17" s="593"/>
      <c r="CZ17" s="594">
        <v>7.5</v>
      </c>
      <c r="DA17" s="594"/>
      <c r="DB17" s="594"/>
      <c r="DC17" s="594"/>
      <c r="DD17" s="600" t="s">
        <v>111</v>
      </c>
      <c r="DE17" s="592"/>
      <c r="DF17" s="592"/>
      <c r="DG17" s="592"/>
      <c r="DH17" s="592"/>
      <c r="DI17" s="592"/>
      <c r="DJ17" s="592"/>
      <c r="DK17" s="592"/>
      <c r="DL17" s="592"/>
      <c r="DM17" s="592"/>
      <c r="DN17" s="592"/>
      <c r="DO17" s="592"/>
      <c r="DP17" s="593"/>
      <c r="DQ17" s="600">
        <v>477240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124143</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310</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4127528</v>
      </c>
      <c r="S20" s="592"/>
      <c r="T20" s="592"/>
      <c r="U20" s="592"/>
      <c r="V20" s="592"/>
      <c r="W20" s="592"/>
      <c r="X20" s="592"/>
      <c r="Y20" s="593"/>
      <c r="Z20" s="594">
        <v>62.5</v>
      </c>
      <c r="AA20" s="594"/>
      <c r="AB20" s="594"/>
      <c r="AC20" s="594"/>
      <c r="AD20" s="595">
        <v>4003385</v>
      </c>
      <c r="AE20" s="595"/>
      <c r="AF20" s="595"/>
      <c r="AG20" s="595"/>
      <c r="AH20" s="595"/>
      <c r="AI20" s="595"/>
      <c r="AJ20" s="595"/>
      <c r="AK20" s="595"/>
      <c r="AL20" s="596">
        <v>95.3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310</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6361835</v>
      </c>
      <c r="CS20" s="592"/>
      <c r="CT20" s="592"/>
      <c r="CU20" s="592"/>
      <c r="CV20" s="592"/>
      <c r="CW20" s="592"/>
      <c r="CX20" s="592"/>
      <c r="CY20" s="593"/>
      <c r="CZ20" s="594">
        <v>100</v>
      </c>
      <c r="DA20" s="594"/>
      <c r="DB20" s="594"/>
      <c r="DC20" s="594"/>
      <c r="DD20" s="600">
        <v>373092</v>
      </c>
      <c r="DE20" s="592"/>
      <c r="DF20" s="592"/>
      <c r="DG20" s="592"/>
      <c r="DH20" s="592"/>
      <c r="DI20" s="592"/>
      <c r="DJ20" s="592"/>
      <c r="DK20" s="592"/>
      <c r="DL20" s="592"/>
      <c r="DM20" s="592"/>
      <c r="DN20" s="592"/>
      <c r="DO20" s="592"/>
      <c r="DP20" s="593"/>
      <c r="DQ20" s="600">
        <v>4990792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2165</v>
      </c>
      <c r="S21" s="592"/>
      <c r="T21" s="592"/>
      <c r="U21" s="592"/>
      <c r="V21" s="592"/>
      <c r="W21" s="592"/>
      <c r="X21" s="592"/>
      <c r="Y21" s="593"/>
      <c r="Z21" s="594">
        <v>0</v>
      </c>
      <c r="AA21" s="594"/>
      <c r="AB21" s="594"/>
      <c r="AC21" s="594"/>
      <c r="AD21" s="595">
        <v>2165</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310</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52352</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75884</v>
      </c>
      <c r="S23" s="592"/>
      <c r="T23" s="592"/>
      <c r="U23" s="592"/>
      <c r="V23" s="592"/>
      <c r="W23" s="592"/>
      <c r="X23" s="592"/>
      <c r="Y23" s="593"/>
      <c r="Z23" s="594">
        <v>1.1000000000000001</v>
      </c>
      <c r="AA23" s="594"/>
      <c r="AB23" s="594"/>
      <c r="AC23" s="594"/>
      <c r="AD23" s="595">
        <v>8253</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46202</v>
      </c>
      <c r="S24" s="592"/>
      <c r="T24" s="592"/>
      <c r="U24" s="592"/>
      <c r="V24" s="592"/>
      <c r="W24" s="592"/>
      <c r="X24" s="592"/>
      <c r="Y24" s="593"/>
      <c r="Z24" s="594">
        <v>0.7</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2677059</v>
      </c>
      <c r="CS24" s="581"/>
      <c r="CT24" s="581"/>
      <c r="CU24" s="581"/>
      <c r="CV24" s="581"/>
      <c r="CW24" s="581"/>
      <c r="CX24" s="581"/>
      <c r="CY24" s="582"/>
      <c r="CZ24" s="618">
        <v>42.1</v>
      </c>
      <c r="DA24" s="619"/>
      <c r="DB24" s="619"/>
      <c r="DC24" s="620"/>
      <c r="DD24" s="617">
        <v>1963250</v>
      </c>
      <c r="DE24" s="581"/>
      <c r="DF24" s="581"/>
      <c r="DG24" s="581"/>
      <c r="DH24" s="581"/>
      <c r="DI24" s="581"/>
      <c r="DJ24" s="581"/>
      <c r="DK24" s="582"/>
      <c r="DL24" s="617">
        <v>1922352</v>
      </c>
      <c r="DM24" s="581"/>
      <c r="DN24" s="581"/>
      <c r="DO24" s="581"/>
      <c r="DP24" s="581"/>
      <c r="DQ24" s="581"/>
      <c r="DR24" s="581"/>
      <c r="DS24" s="581"/>
      <c r="DT24" s="581"/>
      <c r="DU24" s="581"/>
      <c r="DV24" s="582"/>
      <c r="DW24" s="585">
        <v>41.8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488906</v>
      </c>
      <c r="S25" s="592"/>
      <c r="T25" s="592"/>
      <c r="U25" s="592"/>
      <c r="V25" s="592"/>
      <c r="W25" s="592"/>
      <c r="X25" s="592"/>
      <c r="Y25" s="593"/>
      <c r="Z25" s="594">
        <v>7.4</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1231275</v>
      </c>
      <c r="CS25" s="623"/>
      <c r="CT25" s="623"/>
      <c r="CU25" s="623"/>
      <c r="CV25" s="623"/>
      <c r="CW25" s="623"/>
      <c r="CX25" s="623"/>
      <c r="CY25" s="624"/>
      <c r="CZ25" s="625">
        <v>19.399999999999999</v>
      </c>
      <c r="DA25" s="626"/>
      <c r="DB25" s="626"/>
      <c r="DC25" s="627"/>
      <c r="DD25" s="600">
        <v>1140106</v>
      </c>
      <c r="DE25" s="623"/>
      <c r="DF25" s="623"/>
      <c r="DG25" s="623"/>
      <c r="DH25" s="623"/>
      <c r="DI25" s="623"/>
      <c r="DJ25" s="623"/>
      <c r="DK25" s="624"/>
      <c r="DL25" s="600">
        <v>1099271</v>
      </c>
      <c r="DM25" s="623"/>
      <c r="DN25" s="623"/>
      <c r="DO25" s="623"/>
      <c r="DP25" s="623"/>
      <c r="DQ25" s="623"/>
      <c r="DR25" s="623"/>
      <c r="DS25" s="623"/>
      <c r="DT25" s="623"/>
      <c r="DU25" s="623"/>
      <c r="DV25" s="624"/>
      <c r="DW25" s="596">
        <v>23.9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746141</v>
      </c>
      <c r="CS26" s="592"/>
      <c r="CT26" s="592"/>
      <c r="CU26" s="592"/>
      <c r="CV26" s="592"/>
      <c r="CW26" s="592"/>
      <c r="CX26" s="592"/>
      <c r="CY26" s="593"/>
      <c r="CZ26" s="625">
        <v>11.7</v>
      </c>
      <c r="DA26" s="626"/>
      <c r="DB26" s="626"/>
      <c r="DC26" s="627"/>
      <c r="DD26" s="600">
        <v>671503</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528235</v>
      </c>
      <c r="S27" s="592"/>
      <c r="T27" s="592"/>
      <c r="U27" s="592"/>
      <c r="V27" s="592"/>
      <c r="W27" s="592"/>
      <c r="X27" s="592"/>
      <c r="Y27" s="593"/>
      <c r="Z27" s="594">
        <v>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2352145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968544</v>
      </c>
      <c r="CS27" s="623"/>
      <c r="CT27" s="623"/>
      <c r="CU27" s="623"/>
      <c r="CV27" s="623"/>
      <c r="CW27" s="623"/>
      <c r="CX27" s="623"/>
      <c r="CY27" s="624"/>
      <c r="CZ27" s="625">
        <v>15.2</v>
      </c>
      <c r="DA27" s="626"/>
      <c r="DB27" s="626"/>
      <c r="DC27" s="627"/>
      <c r="DD27" s="600">
        <v>345904</v>
      </c>
      <c r="DE27" s="623"/>
      <c r="DF27" s="623"/>
      <c r="DG27" s="623"/>
      <c r="DH27" s="623"/>
      <c r="DI27" s="623"/>
      <c r="DJ27" s="623"/>
      <c r="DK27" s="624"/>
      <c r="DL27" s="600">
        <v>345841</v>
      </c>
      <c r="DM27" s="623"/>
      <c r="DN27" s="623"/>
      <c r="DO27" s="623"/>
      <c r="DP27" s="623"/>
      <c r="DQ27" s="623"/>
      <c r="DR27" s="623"/>
      <c r="DS27" s="623"/>
      <c r="DT27" s="623"/>
      <c r="DU27" s="623"/>
      <c r="DV27" s="624"/>
      <c r="DW27" s="596">
        <v>7.5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197030</v>
      </c>
      <c r="S28" s="592"/>
      <c r="T28" s="592"/>
      <c r="U28" s="592"/>
      <c r="V28" s="592"/>
      <c r="W28" s="592"/>
      <c r="X28" s="592"/>
      <c r="Y28" s="593"/>
      <c r="Z28" s="594">
        <v>3</v>
      </c>
      <c r="AA28" s="594"/>
      <c r="AB28" s="594"/>
      <c r="AC28" s="594"/>
      <c r="AD28" s="595">
        <v>186979</v>
      </c>
      <c r="AE28" s="595"/>
      <c r="AF28" s="595"/>
      <c r="AG28" s="595"/>
      <c r="AH28" s="595"/>
      <c r="AI28" s="595"/>
      <c r="AJ28" s="595"/>
      <c r="AK28" s="595"/>
      <c r="AL28" s="596">
        <v>4.5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477240</v>
      </c>
      <c r="CS28" s="592"/>
      <c r="CT28" s="592"/>
      <c r="CU28" s="592"/>
      <c r="CV28" s="592"/>
      <c r="CW28" s="592"/>
      <c r="CX28" s="592"/>
      <c r="CY28" s="593"/>
      <c r="CZ28" s="625">
        <v>7.5</v>
      </c>
      <c r="DA28" s="626"/>
      <c r="DB28" s="626"/>
      <c r="DC28" s="627"/>
      <c r="DD28" s="600">
        <v>477240</v>
      </c>
      <c r="DE28" s="592"/>
      <c r="DF28" s="592"/>
      <c r="DG28" s="592"/>
      <c r="DH28" s="592"/>
      <c r="DI28" s="592"/>
      <c r="DJ28" s="592"/>
      <c r="DK28" s="593"/>
      <c r="DL28" s="600">
        <v>477240</v>
      </c>
      <c r="DM28" s="592"/>
      <c r="DN28" s="592"/>
      <c r="DO28" s="592"/>
      <c r="DP28" s="592"/>
      <c r="DQ28" s="592"/>
      <c r="DR28" s="592"/>
      <c r="DS28" s="592"/>
      <c r="DT28" s="592"/>
      <c r="DU28" s="592"/>
      <c r="DV28" s="593"/>
      <c r="DW28" s="596">
        <v>10.4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12294</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477240</v>
      </c>
      <c r="CS29" s="623"/>
      <c r="CT29" s="623"/>
      <c r="CU29" s="623"/>
      <c r="CV29" s="623"/>
      <c r="CW29" s="623"/>
      <c r="CX29" s="623"/>
      <c r="CY29" s="624"/>
      <c r="CZ29" s="625">
        <v>7.5</v>
      </c>
      <c r="DA29" s="626"/>
      <c r="DB29" s="626"/>
      <c r="DC29" s="627"/>
      <c r="DD29" s="600">
        <v>477240</v>
      </c>
      <c r="DE29" s="623"/>
      <c r="DF29" s="623"/>
      <c r="DG29" s="623"/>
      <c r="DH29" s="623"/>
      <c r="DI29" s="623"/>
      <c r="DJ29" s="623"/>
      <c r="DK29" s="624"/>
      <c r="DL29" s="600">
        <v>477240</v>
      </c>
      <c r="DM29" s="623"/>
      <c r="DN29" s="623"/>
      <c r="DO29" s="623"/>
      <c r="DP29" s="623"/>
      <c r="DQ29" s="623"/>
      <c r="DR29" s="623"/>
      <c r="DS29" s="623"/>
      <c r="DT29" s="623"/>
      <c r="DU29" s="623"/>
      <c r="DV29" s="624"/>
      <c r="DW29" s="596">
        <v>10.4</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126188</v>
      </c>
      <c r="S30" s="592"/>
      <c r="T30" s="592"/>
      <c r="U30" s="592"/>
      <c r="V30" s="592"/>
      <c r="W30" s="592"/>
      <c r="X30" s="592"/>
      <c r="Y30" s="593"/>
      <c r="Z30" s="594">
        <v>1.9</v>
      </c>
      <c r="AA30" s="594"/>
      <c r="AB30" s="594"/>
      <c r="AC30" s="594"/>
      <c r="AD30" s="595">
        <v>412</v>
      </c>
      <c r="AE30" s="595"/>
      <c r="AF30" s="595"/>
      <c r="AG30" s="595"/>
      <c r="AH30" s="595"/>
      <c r="AI30" s="595"/>
      <c r="AJ30" s="595"/>
      <c r="AK30" s="595"/>
      <c r="AL30" s="596">
        <v>0</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98.9</v>
      </c>
      <c r="BH30" s="650"/>
      <c r="BI30" s="650"/>
      <c r="BJ30" s="650"/>
      <c r="BK30" s="650"/>
      <c r="BL30" s="650"/>
      <c r="BM30" s="586">
        <v>94.5</v>
      </c>
      <c r="BN30" s="650"/>
      <c r="BO30" s="650"/>
      <c r="BP30" s="650"/>
      <c r="BQ30" s="651"/>
      <c r="BR30" s="649">
        <v>98.9</v>
      </c>
      <c r="BS30" s="650"/>
      <c r="BT30" s="650"/>
      <c r="BU30" s="650"/>
      <c r="BV30" s="650"/>
      <c r="BW30" s="650"/>
      <c r="BX30" s="586">
        <v>94.2</v>
      </c>
      <c r="BY30" s="650"/>
      <c r="BZ30" s="650"/>
      <c r="CA30" s="650"/>
      <c r="CB30" s="651"/>
      <c r="CD30" s="654"/>
      <c r="CE30" s="655"/>
      <c r="CF30" s="605" t="s">
        <v>290</v>
      </c>
      <c r="CG30" s="606"/>
      <c r="CH30" s="606"/>
      <c r="CI30" s="606"/>
      <c r="CJ30" s="606"/>
      <c r="CK30" s="606"/>
      <c r="CL30" s="606"/>
      <c r="CM30" s="606"/>
      <c r="CN30" s="606"/>
      <c r="CO30" s="606"/>
      <c r="CP30" s="606"/>
      <c r="CQ30" s="607"/>
      <c r="CR30" s="591">
        <v>431332</v>
      </c>
      <c r="CS30" s="592"/>
      <c r="CT30" s="592"/>
      <c r="CU30" s="592"/>
      <c r="CV30" s="592"/>
      <c r="CW30" s="592"/>
      <c r="CX30" s="592"/>
      <c r="CY30" s="593"/>
      <c r="CZ30" s="625">
        <v>6.8</v>
      </c>
      <c r="DA30" s="626"/>
      <c r="DB30" s="626"/>
      <c r="DC30" s="627"/>
      <c r="DD30" s="600">
        <v>431332</v>
      </c>
      <c r="DE30" s="592"/>
      <c r="DF30" s="592"/>
      <c r="DG30" s="592"/>
      <c r="DH30" s="592"/>
      <c r="DI30" s="592"/>
      <c r="DJ30" s="592"/>
      <c r="DK30" s="593"/>
      <c r="DL30" s="600">
        <v>431332</v>
      </c>
      <c r="DM30" s="592"/>
      <c r="DN30" s="592"/>
      <c r="DO30" s="592"/>
      <c r="DP30" s="592"/>
      <c r="DQ30" s="592"/>
      <c r="DR30" s="592"/>
      <c r="DS30" s="592"/>
      <c r="DT30" s="592"/>
      <c r="DU30" s="592"/>
      <c r="DV30" s="593"/>
      <c r="DW30" s="596">
        <v>9.4</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281271</v>
      </c>
      <c r="S31" s="592"/>
      <c r="T31" s="592"/>
      <c r="U31" s="592"/>
      <c r="V31" s="592"/>
      <c r="W31" s="592"/>
      <c r="X31" s="592"/>
      <c r="Y31" s="593"/>
      <c r="Z31" s="594">
        <v>4.3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98.8</v>
      </c>
      <c r="BH31" s="623"/>
      <c r="BI31" s="623"/>
      <c r="BJ31" s="623"/>
      <c r="BK31" s="623"/>
      <c r="BL31" s="623"/>
      <c r="BM31" s="597">
        <v>96</v>
      </c>
      <c r="BN31" s="647"/>
      <c r="BO31" s="647"/>
      <c r="BP31" s="647"/>
      <c r="BQ31" s="648"/>
      <c r="BR31" s="646">
        <v>98.8</v>
      </c>
      <c r="BS31" s="623"/>
      <c r="BT31" s="623"/>
      <c r="BU31" s="623"/>
      <c r="BV31" s="623"/>
      <c r="BW31" s="623"/>
      <c r="BX31" s="597">
        <v>95.9</v>
      </c>
      <c r="BY31" s="647"/>
      <c r="BZ31" s="647"/>
      <c r="CA31" s="647"/>
      <c r="CB31" s="648"/>
      <c r="CD31" s="654"/>
      <c r="CE31" s="655"/>
      <c r="CF31" s="605" t="s">
        <v>294</v>
      </c>
      <c r="CG31" s="606"/>
      <c r="CH31" s="606"/>
      <c r="CI31" s="606"/>
      <c r="CJ31" s="606"/>
      <c r="CK31" s="606"/>
      <c r="CL31" s="606"/>
      <c r="CM31" s="606"/>
      <c r="CN31" s="606"/>
      <c r="CO31" s="606"/>
      <c r="CP31" s="606"/>
      <c r="CQ31" s="607"/>
      <c r="CR31" s="591">
        <v>45908</v>
      </c>
      <c r="CS31" s="623"/>
      <c r="CT31" s="623"/>
      <c r="CU31" s="623"/>
      <c r="CV31" s="623"/>
      <c r="CW31" s="623"/>
      <c r="CX31" s="623"/>
      <c r="CY31" s="624"/>
      <c r="CZ31" s="625">
        <v>0.7</v>
      </c>
      <c r="DA31" s="626"/>
      <c r="DB31" s="626"/>
      <c r="DC31" s="627"/>
      <c r="DD31" s="600">
        <v>45908</v>
      </c>
      <c r="DE31" s="623"/>
      <c r="DF31" s="623"/>
      <c r="DG31" s="623"/>
      <c r="DH31" s="623"/>
      <c r="DI31" s="623"/>
      <c r="DJ31" s="623"/>
      <c r="DK31" s="624"/>
      <c r="DL31" s="600">
        <v>45908</v>
      </c>
      <c r="DM31" s="623"/>
      <c r="DN31" s="623"/>
      <c r="DO31" s="623"/>
      <c r="DP31" s="623"/>
      <c r="DQ31" s="623"/>
      <c r="DR31" s="623"/>
      <c r="DS31" s="623"/>
      <c r="DT31" s="623"/>
      <c r="DU31" s="623"/>
      <c r="DV31" s="624"/>
      <c r="DW31" s="596">
        <v>1</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120945</v>
      </c>
      <c r="S32" s="592"/>
      <c r="T32" s="592"/>
      <c r="U32" s="592"/>
      <c r="V32" s="592"/>
      <c r="W32" s="592"/>
      <c r="X32" s="592"/>
      <c r="Y32" s="593"/>
      <c r="Z32" s="594">
        <v>1.8</v>
      </c>
      <c r="AA32" s="594"/>
      <c r="AB32" s="594"/>
      <c r="AC32" s="594"/>
      <c r="AD32" s="595">
        <v>547</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98.9</v>
      </c>
      <c r="BH32" s="659"/>
      <c r="BI32" s="659"/>
      <c r="BJ32" s="659"/>
      <c r="BK32" s="659"/>
      <c r="BL32" s="659"/>
      <c r="BM32" s="660">
        <v>92.7</v>
      </c>
      <c r="BN32" s="659"/>
      <c r="BO32" s="659"/>
      <c r="BP32" s="659"/>
      <c r="BQ32" s="661"/>
      <c r="BR32" s="658">
        <v>98.9</v>
      </c>
      <c r="BS32" s="659"/>
      <c r="BT32" s="659"/>
      <c r="BU32" s="659"/>
      <c r="BV32" s="659"/>
      <c r="BW32" s="659"/>
      <c r="BX32" s="660">
        <v>92.2</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542200</v>
      </c>
      <c r="S33" s="592"/>
      <c r="T33" s="592"/>
      <c r="U33" s="592"/>
      <c r="V33" s="592"/>
      <c r="W33" s="592"/>
      <c r="X33" s="592"/>
      <c r="Y33" s="593"/>
      <c r="Z33" s="594">
        <v>8.1999999999999993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3284020</v>
      </c>
      <c r="CS33" s="623"/>
      <c r="CT33" s="623"/>
      <c r="CU33" s="623"/>
      <c r="CV33" s="623"/>
      <c r="CW33" s="623"/>
      <c r="CX33" s="623"/>
      <c r="CY33" s="624"/>
      <c r="CZ33" s="625">
        <v>51.6</v>
      </c>
      <c r="DA33" s="626"/>
      <c r="DB33" s="626"/>
      <c r="DC33" s="627"/>
      <c r="DD33" s="600">
        <v>2812154</v>
      </c>
      <c r="DE33" s="623"/>
      <c r="DF33" s="623"/>
      <c r="DG33" s="623"/>
      <c r="DH33" s="623"/>
      <c r="DI33" s="623"/>
      <c r="DJ33" s="623"/>
      <c r="DK33" s="624"/>
      <c r="DL33" s="600">
        <v>2096692</v>
      </c>
      <c r="DM33" s="623"/>
      <c r="DN33" s="623"/>
      <c r="DO33" s="623"/>
      <c r="DP33" s="623"/>
      <c r="DQ33" s="623"/>
      <c r="DR33" s="623"/>
      <c r="DS33" s="623"/>
      <c r="DT33" s="623"/>
      <c r="DU33" s="623"/>
      <c r="DV33" s="624"/>
      <c r="DW33" s="596">
        <v>45.6</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872445</v>
      </c>
      <c r="CS34" s="592"/>
      <c r="CT34" s="592"/>
      <c r="CU34" s="592"/>
      <c r="CV34" s="592"/>
      <c r="CW34" s="592"/>
      <c r="CX34" s="592"/>
      <c r="CY34" s="593"/>
      <c r="CZ34" s="625">
        <v>13.7</v>
      </c>
      <c r="DA34" s="626"/>
      <c r="DB34" s="626"/>
      <c r="DC34" s="627"/>
      <c r="DD34" s="600">
        <v>719012</v>
      </c>
      <c r="DE34" s="592"/>
      <c r="DF34" s="592"/>
      <c r="DG34" s="592"/>
      <c r="DH34" s="592"/>
      <c r="DI34" s="592"/>
      <c r="DJ34" s="592"/>
      <c r="DK34" s="593"/>
      <c r="DL34" s="600">
        <v>581198</v>
      </c>
      <c r="DM34" s="592"/>
      <c r="DN34" s="592"/>
      <c r="DO34" s="592"/>
      <c r="DP34" s="592"/>
      <c r="DQ34" s="592"/>
      <c r="DR34" s="592"/>
      <c r="DS34" s="592"/>
      <c r="DT34" s="592"/>
      <c r="DU34" s="592"/>
      <c r="DV34" s="593"/>
      <c r="DW34" s="596">
        <v>12.6</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400000</v>
      </c>
      <c r="S35" s="592"/>
      <c r="T35" s="592"/>
      <c r="U35" s="592"/>
      <c r="V35" s="592"/>
      <c r="W35" s="592"/>
      <c r="X35" s="592"/>
      <c r="Y35" s="593"/>
      <c r="Z35" s="594">
        <v>6.1</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1158768</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66541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61393</v>
      </c>
      <c r="CS35" s="623"/>
      <c r="CT35" s="623"/>
      <c r="CU35" s="623"/>
      <c r="CV35" s="623"/>
      <c r="CW35" s="623"/>
      <c r="CX35" s="623"/>
      <c r="CY35" s="624"/>
      <c r="CZ35" s="625">
        <v>1</v>
      </c>
      <c r="DA35" s="626"/>
      <c r="DB35" s="626"/>
      <c r="DC35" s="627"/>
      <c r="DD35" s="600">
        <v>58724</v>
      </c>
      <c r="DE35" s="623"/>
      <c r="DF35" s="623"/>
      <c r="DG35" s="623"/>
      <c r="DH35" s="623"/>
      <c r="DI35" s="623"/>
      <c r="DJ35" s="623"/>
      <c r="DK35" s="624"/>
      <c r="DL35" s="600">
        <v>57018</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6601200</v>
      </c>
      <c r="S36" s="664"/>
      <c r="T36" s="664"/>
      <c r="U36" s="664"/>
      <c r="V36" s="664"/>
      <c r="W36" s="664"/>
      <c r="X36" s="664"/>
      <c r="Y36" s="665"/>
      <c r="Z36" s="666">
        <v>100</v>
      </c>
      <c r="AA36" s="666"/>
      <c r="AB36" s="666"/>
      <c r="AC36" s="666"/>
      <c r="AD36" s="667">
        <v>4201741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424828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52488</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829751</v>
      </c>
      <c r="CS36" s="592"/>
      <c r="CT36" s="592"/>
      <c r="CU36" s="592"/>
      <c r="CV36" s="592"/>
      <c r="CW36" s="592"/>
      <c r="CX36" s="592"/>
      <c r="CY36" s="593"/>
      <c r="CZ36" s="625">
        <v>13</v>
      </c>
      <c r="DA36" s="626"/>
      <c r="DB36" s="626"/>
      <c r="DC36" s="627"/>
      <c r="DD36" s="600">
        <v>776828</v>
      </c>
      <c r="DE36" s="592"/>
      <c r="DF36" s="592"/>
      <c r="DG36" s="592"/>
      <c r="DH36" s="592"/>
      <c r="DI36" s="592"/>
      <c r="DJ36" s="592"/>
      <c r="DK36" s="593"/>
      <c r="DL36" s="600">
        <v>577912</v>
      </c>
      <c r="DM36" s="592"/>
      <c r="DN36" s="592"/>
      <c r="DO36" s="592"/>
      <c r="DP36" s="592"/>
      <c r="DQ36" s="592"/>
      <c r="DR36" s="592"/>
      <c r="DS36" s="592"/>
      <c r="DT36" s="592"/>
      <c r="DU36" s="592"/>
      <c r="DV36" s="593"/>
      <c r="DW36" s="596">
        <v>12.6</v>
      </c>
      <c r="DX36" s="621"/>
      <c r="DY36" s="621"/>
      <c r="DZ36" s="621"/>
      <c r="EA36" s="621"/>
      <c r="EB36" s="621"/>
      <c r="EC36" s="622"/>
    </row>
    <row r="37" spans="2:133" ht="11.25" customHeight="1">
      <c r="AQ37" s="670" t="s">
        <v>312</v>
      </c>
      <c r="AR37" s="671"/>
      <c r="AS37" s="671"/>
      <c r="AT37" s="671"/>
      <c r="AU37" s="671"/>
      <c r="AV37" s="671"/>
      <c r="AW37" s="671"/>
      <c r="AX37" s="671"/>
      <c r="AY37" s="672"/>
      <c r="AZ37" s="591">
        <v>147569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2877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541336</v>
      </c>
      <c r="CS37" s="623"/>
      <c r="CT37" s="623"/>
      <c r="CU37" s="623"/>
      <c r="CV37" s="623"/>
      <c r="CW37" s="623"/>
      <c r="CX37" s="623"/>
      <c r="CY37" s="624"/>
      <c r="CZ37" s="625">
        <v>8.5</v>
      </c>
      <c r="DA37" s="626"/>
      <c r="DB37" s="626"/>
      <c r="DC37" s="627"/>
      <c r="DD37" s="600">
        <v>519908</v>
      </c>
      <c r="DE37" s="623"/>
      <c r="DF37" s="623"/>
      <c r="DG37" s="623"/>
      <c r="DH37" s="623"/>
      <c r="DI37" s="623"/>
      <c r="DJ37" s="623"/>
      <c r="DK37" s="624"/>
      <c r="DL37" s="600">
        <v>445042</v>
      </c>
      <c r="DM37" s="623"/>
      <c r="DN37" s="623"/>
      <c r="DO37" s="623"/>
      <c r="DP37" s="623"/>
      <c r="DQ37" s="623"/>
      <c r="DR37" s="623"/>
      <c r="DS37" s="623"/>
      <c r="DT37" s="623"/>
      <c r="DU37" s="623"/>
      <c r="DV37" s="624"/>
      <c r="DW37" s="596">
        <v>9.6999999999999993</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5118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998983</v>
      </c>
      <c r="CS38" s="592"/>
      <c r="CT38" s="592"/>
      <c r="CU38" s="592"/>
      <c r="CV38" s="592"/>
      <c r="CW38" s="592"/>
      <c r="CX38" s="592"/>
      <c r="CY38" s="593"/>
      <c r="CZ38" s="625">
        <v>15.7</v>
      </c>
      <c r="DA38" s="626"/>
      <c r="DB38" s="626"/>
      <c r="DC38" s="627"/>
      <c r="DD38" s="600">
        <v>930531</v>
      </c>
      <c r="DE38" s="592"/>
      <c r="DF38" s="592"/>
      <c r="DG38" s="592"/>
      <c r="DH38" s="592"/>
      <c r="DI38" s="592"/>
      <c r="DJ38" s="592"/>
      <c r="DK38" s="593"/>
      <c r="DL38" s="600">
        <v>880564</v>
      </c>
      <c r="DM38" s="592"/>
      <c r="DN38" s="592"/>
      <c r="DO38" s="592"/>
      <c r="DP38" s="592"/>
      <c r="DQ38" s="592"/>
      <c r="DR38" s="592"/>
      <c r="DS38" s="592"/>
      <c r="DT38" s="592"/>
      <c r="DU38" s="592"/>
      <c r="DV38" s="593"/>
      <c r="DW38" s="596">
        <v>19.100000000000001</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366083</v>
      </c>
      <c r="CS39" s="623"/>
      <c r="CT39" s="623"/>
      <c r="CU39" s="623"/>
      <c r="CV39" s="623"/>
      <c r="CW39" s="623"/>
      <c r="CX39" s="623"/>
      <c r="CY39" s="624"/>
      <c r="CZ39" s="625">
        <v>5.8</v>
      </c>
      <c r="DA39" s="626"/>
      <c r="DB39" s="626"/>
      <c r="DC39" s="627"/>
      <c r="DD39" s="600">
        <v>327047</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128360</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67</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155365</v>
      </c>
      <c r="CS40" s="592"/>
      <c r="CT40" s="592"/>
      <c r="CU40" s="592"/>
      <c r="CV40" s="592"/>
      <c r="CW40" s="592"/>
      <c r="CX40" s="592"/>
      <c r="CY40" s="593"/>
      <c r="CZ40" s="625">
        <v>2.4</v>
      </c>
      <c r="DA40" s="626"/>
      <c r="DB40" s="626"/>
      <c r="DC40" s="627"/>
      <c r="DD40" s="600">
        <v>12</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458011</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400756</v>
      </c>
      <c r="CS42" s="592"/>
      <c r="CT42" s="592"/>
      <c r="CU42" s="592"/>
      <c r="CV42" s="592"/>
      <c r="CW42" s="592"/>
      <c r="CX42" s="592"/>
      <c r="CY42" s="593"/>
      <c r="CZ42" s="625">
        <v>6.3</v>
      </c>
      <c r="DA42" s="674"/>
      <c r="DB42" s="674"/>
      <c r="DC42" s="675"/>
      <c r="DD42" s="600">
        <v>215388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4440</v>
      </c>
      <c r="CS43" s="623"/>
      <c r="CT43" s="623"/>
      <c r="CU43" s="623"/>
      <c r="CV43" s="623"/>
      <c r="CW43" s="623"/>
      <c r="CX43" s="623"/>
      <c r="CY43" s="624"/>
      <c r="CZ43" s="625">
        <v>0.1</v>
      </c>
      <c r="DA43" s="626"/>
      <c r="DB43" s="626"/>
      <c r="DC43" s="627"/>
      <c r="DD43" s="600">
        <v>4397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373092</v>
      </c>
      <c r="CS44" s="592"/>
      <c r="CT44" s="592"/>
      <c r="CU44" s="592"/>
      <c r="CV44" s="592"/>
      <c r="CW44" s="592"/>
      <c r="CX44" s="592"/>
      <c r="CY44" s="593"/>
      <c r="CZ44" s="625">
        <v>5.9</v>
      </c>
      <c r="DA44" s="674"/>
      <c r="DB44" s="674"/>
      <c r="DC44" s="675"/>
      <c r="DD44" s="600">
        <v>210585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139245</v>
      </c>
      <c r="CS45" s="623"/>
      <c r="CT45" s="623"/>
      <c r="CU45" s="623"/>
      <c r="CV45" s="623"/>
      <c r="CW45" s="623"/>
      <c r="CX45" s="623"/>
      <c r="CY45" s="624"/>
      <c r="CZ45" s="625">
        <v>2.2000000000000002</v>
      </c>
      <c r="DA45" s="626"/>
      <c r="DB45" s="626"/>
      <c r="DC45" s="627"/>
      <c r="DD45" s="600">
        <v>12147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221773</v>
      </c>
      <c r="CS46" s="592"/>
      <c r="CT46" s="592"/>
      <c r="CU46" s="592"/>
      <c r="CV46" s="592"/>
      <c r="CW46" s="592"/>
      <c r="CX46" s="592"/>
      <c r="CY46" s="593"/>
      <c r="CZ46" s="625">
        <v>3.5</v>
      </c>
      <c r="DA46" s="674"/>
      <c r="DB46" s="674"/>
      <c r="DC46" s="675"/>
      <c r="DD46" s="600">
        <v>186364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27664</v>
      </c>
      <c r="CS47" s="623"/>
      <c r="CT47" s="623"/>
      <c r="CU47" s="623"/>
      <c r="CV47" s="623"/>
      <c r="CW47" s="623"/>
      <c r="CX47" s="623"/>
      <c r="CY47" s="624"/>
      <c r="CZ47" s="625">
        <v>0.4</v>
      </c>
      <c r="DA47" s="626"/>
      <c r="DB47" s="626"/>
      <c r="DC47" s="627"/>
      <c r="DD47" s="600">
        <v>4803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6361835</v>
      </c>
      <c r="CS49" s="659"/>
      <c r="CT49" s="659"/>
      <c r="CU49" s="659"/>
      <c r="CV49" s="659"/>
      <c r="CW49" s="659"/>
      <c r="CX49" s="659"/>
      <c r="CY49" s="686"/>
      <c r="CZ49" s="687">
        <v>100</v>
      </c>
      <c r="DA49" s="688"/>
      <c r="DB49" s="688"/>
      <c r="DC49" s="689"/>
      <c r="DD49" s="690">
        <v>4990792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6601</v>
      </c>
      <c r="R7" s="721"/>
      <c r="S7" s="721"/>
      <c r="T7" s="721"/>
      <c r="U7" s="721"/>
      <c r="V7" s="721">
        <v>6362</v>
      </c>
      <c r="W7" s="721"/>
      <c r="X7" s="721"/>
      <c r="Y7" s="721"/>
      <c r="Z7" s="721"/>
      <c r="AA7" s="721">
        <v>239</v>
      </c>
      <c r="AB7" s="721"/>
      <c r="AC7" s="721"/>
      <c r="AD7" s="721"/>
      <c r="AE7" s="722"/>
      <c r="AF7" s="723">
        <v>155</v>
      </c>
      <c r="AG7" s="724"/>
      <c r="AH7" s="724"/>
      <c r="AI7" s="724"/>
      <c r="AJ7" s="725"/>
      <c r="AK7" s="760">
        <v>126</v>
      </c>
      <c r="AL7" s="761"/>
      <c r="AM7" s="761"/>
      <c r="AN7" s="761"/>
      <c r="AO7" s="761"/>
      <c r="AP7" s="761">
        <v>4575</v>
      </c>
      <c r="AQ7" s="761"/>
      <c r="AR7" s="761"/>
      <c r="AS7" s="761"/>
      <c r="AT7" s="761"/>
      <c r="AU7" s="762" t="s">
        <v>545</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544</v>
      </c>
      <c r="BS7" s="764" t="s">
        <v>539</v>
      </c>
      <c r="BT7" s="765"/>
      <c r="BU7" s="765"/>
      <c r="BV7" s="765"/>
      <c r="BW7" s="765"/>
      <c r="BX7" s="765"/>
      <c r="BY7" s="765"/>
      <c r="BZ7" s="765"/>
      <c r="CA7" s="765"/>
      <c r="CB7" s="765"/>
      <c r="CC7" s="765"/>
      <c r="CD7" s="765"/>
      <c r="CE7" s="765"/>
      <c r="CF7" s="765"/>
      <c r="CG7" s="766"/>
      <c r="CH7" s="757">
        <v>0</v>
      </c>
      <c r="CI7" s="758"/>
      <c r="CJ7" s="758"/>
      <c r="CK7" s="758"/>
      <c r="CL7" s="759"/>
      <c r="CM7" s="757">
        <v>19</v>
      </c>
      <c r="CN7" s="758"/>
      <c r="CO7" s="758"/>
      <c r="CP7" s="758"/>
      <c r="CQ7" s="759"/>
      <c r="CR7" s="757">
        <v>5</v>
      </c>
      <c r="CS7" s="758"/>
      <c r="CT7" s="758"/>
      <c r="CU7" s="758"/>
      <c r="CV7" s="759"/>
      <c r="CW7" s="757" t="s">
        <v>552</v>
      </c>
      <c r="CX7" s="758"/>
      <c r="CY7" s="758"/>
      <c r="CZ7" s="758"/>
      <c r="DA7" s="759"/>
      <c r="DB7" s="757" t="s">
        <v>552</v>
      </c>
      <c r="DC7" s="758"/>
      <c r="DD7" s="758"/>
      <c r="DE7" s="758"/>
      <c r="DF7" s="759"/>
      <c r="DG7" s="757">
        <v>41</v>
      </c>
      <c r="DH7" s="758"/>
      <c r="DI7" s="758"/>
      <c r="DJ7" s="758"/>
      <c r="DK7" s="759"/>
      <c r="DL7" s="757" t="s">
        <v>552</v>
      </c>
      <c r="DM7" s="758"/>
      <c r="DN7" s="758"/>
      <c r="DO7" s="758"/>
      <c r="DP7" s="759"/>
      <c r="DQ7" s="757" t="s">
        <v>552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6601</v>
      </c>
      <c r="R23" s="780"/>
      <c r="S23" s="780"/>
      <c r="T23" s="780"/>
      <c r="U23" s="780"/>
      <c r="V23" s="780">
        <v>6362</v>
      </c>
      <c r="W23" s="780"/>
      <c r="X23" s="780"/>
      <c r="Y23" s="780"/>
      <c r="Z23" s="780"/>
      <c r="AA23" s="780">
        <v>239</v>
      </c>
      <c r="AB23" s="780"/>
      <c r="AC23" s="780"/>
      <c r="AD23" s="780"/>
      <c r="AE23" s="781"/>
      <c r="AF23" s="782">
        <v>155</v>
      </c>
      <c r="AG23" s="780"/>
      <c r="AH23" s="780"/>
      <c r="AI23" s="780"/>
      <c r="AJ23" s="783"/>
      <c r="AK23" s="784"/>
      <c r="AL23" s="785"/>
      <c r="AM23" s="785"/>
      <c r="AN23" s="785"/>
      <c r="AO23" s="785"/>
      <c r="AP23" s="780">
        <v>4575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2210</v>
      </c>
      <c r="R28" s="809"/>
      <c r="S28" s="809"/>
      <c r="T28" s="809"/>
      <c r="U28" s="809"/>
      <c r="V28" s="809">
        <v>2143</v>
      </c>
      <c r="W28" s="809"/>
      <c r="X28" s="809"/>
      <c r="Y28" s="809"/>
      <c r="Z28" s="809"/>
      <c r="AA28" s="809">
        <v>67</v>
      </c>
      <c r="AB28" s="809"/>
      <c r="AC28" s="809"/>
      <c r="AD28" s="809"/>
      <c r="AE28" s="810"/>
      <c r="AF28" s="811">
        <v>67</v>
      </c>
      <c r="AG28" s="809"/>
      <c r="AH28" s="809"/>
      <c r="AI28" s="809"/>
      <c r="AJ28" s="812"/>
      <c r="AK28" s="813">
        <v>128</v>
      </c>
      <c r="AL28" s="804"/>
      <c r="AM28" s="804"/>
      <c r="AN28" s="804"/>
      <c r="AO28" s="804"/>
      <c r="AP28" s="804" t="s">
        <v>527</v>
      </c>
      <c r="AQ28" s="804"/>
      <c r="AR28" s="804"/>
      <c r="AS28" s="804"/>
      <c r="AT28" s="804"/>
      <c r="AU28" s="804" t="s">
        <v>527</v>
      </c>
      <c r="AV28" s="804"/>
      <c r="AW28" s="804"/>
      <c r="AX28" s="804"/>
      <c r="AY28" s="804"/>
      <c r="AZ28" s="805" t="s">
        <v>552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175</v>
      </c>
      <c r="R29" s="745"/>
      <c r="S29" s="745"/>
      <c r="T29" s="745"/>
      <c r="U29" s="745"/>
      <c r="V29" s="745">
        <v>168</v>
      </c>
      <c r="W29" s="745"/>
      <c r="X29" s="745"/>
      <c r="Y29" s="745"/>
      <c r="Z29" s="745"/>
      <c r="AA29" s="745">
        <v>7</v>
      </c>
      <c r="AB29" s="745"/>
      <c r="AC29" s="745"/>
      <c r="AD29" s="745"/>
      <c r="AE29" s="746"/>
      <c r="AF29" s="747">
        <v>7</v>
      </c>
      <c r="AG29" s="748"/>
      <c r="AH29" s="748"/>
      <c r="AI29" s="748"/>
      <c r="AJ29" s="749"/>
      <c r="AK29" s="816">
        <v>43</v>
      </c>
      <c r="AL29" s="817"/>
      <c r="AM29" s="817"/>
      <c r="AN29" s="817"/>
      <c r="AO29" s="817"/>
      <c r="AP29" s="817" t="s">
        <v>527</v>
      </c>
      <c r="AQ29" s="817"/>
      <c r="AR29" s="817"/>
      <c r="AS29" s="817"/>
      <c r="AT29" s="817"/>
      <c r="AU29" s="817" t="s">
        <v>527</v>
      </c>
      <c r="AV29" s="817"/>
      <c r="AW29" s="817"/>
      <c r="AX29" s="817"/>
      <c r="AY29" s="817"/>
      <c r="AZ29" s="818" t="s">
        <v>552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1484</v>
      </c>
      <c r="R30" s="745"/>
      <c r="S30" s="745"/>
      <c r="T30" s="745"/>
      <c r="U30" s="745"/>
      <c r="V30" s="745">
        <v>1449</v>
      </c>
      <c r="W30" s="745"/>
      <c r="X30" s="745"/>
      <c r="Y30" s="745"/>
      <c r="Z30" s="745"/>
      <c r="AA30" s="745">
        <v>35</v>
      </c>
      <c r="AB30" s="745"/>
      <c r="AC30" s="745"/>
      <c r="AD30" s="745"/>
      <c r="AE30" s="746"/>
      <c r="AF30" s="747">
        <v>35</v>
      </c>
      <c r="AG30" s="748"/>
      <c r="AH30" s="748"/>
      <c r="AI30" s="748"/>
      <c r="AJ30" s="749"/>
      <c r="AK30" s="816">
        <v>224</v>
      </c>
      <c r="AL30" s="817"/>
      <c r="AM30" s="817"/>
      <c r="AN30" s="817"/>
      <c r="AO30" s="817"/>
      <c r="AP30" s="817" t="s">
        <v>527</v>
      </c>
      <c r="AQ30" s="817"/>
      <c r="AR30" s="817"/>
      <c r="AS30" s="817"/>
      <c r="AT30" s="817"/>
      <c r="AU30" s="817" t="s">
        <v>527</v>
      </c>
      <c r="AV30" s="817"/>
      <c r="AW30" s="817"/>
      <c r="AX30" s="817"/>
      <c r="AY30" s="817"/>
      <c r="AZ30" s="818" t="s">
        <v>552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7</v>
      </c>
      <c r="R31" s="745"/>
      <c r="S31" s="745"/>
      <c r="T31" s="745"/>
      <c r="U31" s="745"/>
      <c r="V31" s="745">
        <v>5</v>
      </c>
      <c r="W31" s="745"/>
      <c r="X31" s="745"/>
      <c r="Y31" s="745"/>
      <c r="Z31" s="745"/>
      <c r="AA31" s="745">
        <v>2</v>
      </c>
      <c r="AB31" s="745"/>
      <c r="AC31" s="745"/>
      <c r="AD31" s="745"/>
      <c r="AE31" s="746"/>
      <c r="AF31" s="747">
        <v>2</v>
      </c>
      <c r="AG31" s="748"/>
      <c r="AH31" s="748"/>
      <c r="AI31" s="748"/>
      <c r="AJ31" s="749"/>
      <c r="AK31" s="816" t="s">
        <v>546</v>
      </c>
      <c r="AL31" s="817"/>
      <c r="AM31" s="817"/>
      <c r="AN31" s="817"/>
      <c r="AO31" s="817"/>
      <c r="AP31" s="817" t="s">
        <v>527</v>
      </c>
      <c r="AQ31" s="817"/>
      <c r="AR31" s="817"/>
      <c r="AS31" s="817"/>
      <c r="AT31" s="817"/>
      <c r="AU31" s="817" t="s">
        <v>527</v>
      </c>
      <c r="AV31" s="817"/>
      <c r="AW31" s="817"/>
      <c r="AX31" s="817"/>
      <c r="AY31" s="817"/>
      <c r="AZ31" s="818" t="s">
        <v>552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439</v>
      </c>
      <c r="R32" s="745"/>
      <c r="S32" s="745"/>
      <c r="T32" s="745"/>
      <c r="U32" s="745"/>
      <c r="V32" s="745">
        <v>436</v>
      </c>
      <c r="W32" s="745"/>
      <c r="X32" s="745"/>
      <c r="Y32" s="745"/>
      <c r="Z32" s="745"/>
      <c r="AA32" s="745">
        <v>3</v>
      </c>
      <c r="AB32" s="745"/>
      <c r="AC32" s="745"/>
      <c r="AD32" s="745"/>
      <c r="AE32" s="746"/>
      <c r="AF32" s="747">
        <v>395</v>
      </c>
      <c r="AG32" s="748"/>
      <c r="AH32" s="748"/>
      <c r="AI32" s="748"/>
      <c r="AJ32" s="749"/>
      <c r="AK32" s="816">
        <v>0</v>
      </c>
      <c r="AL32" s="817"/>
      <c r="AM32" s="817"/>
      <c r="AN32" s="817"/>
      <c r="AO32" s="817"/>
      <c r="AP32" s="817">
        <v>254</v>
      </c>
      <c r="AQ32" s="817"/>
      <c r="AR32" s="817"/>
      <c r="AS32" s="817"/>
      <c r="AT32" s="817"/>
      <c r="AU32" s="817">
        <v>28</v>
      </c>
      <c r="AV32" s="817"/>
      <c r="AW32" s="817"/>
      <c r="AX32" s="817"/>
      <c r="AY32" s="817"/>
      <c r="AZ32" s="818" t="s">
        <v>527</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903</v>
      </c>
      <c r="R33" s="745"/>
      <c r="S33" s="745"/>
      <c r="T33" s="745"/>
      <c r="U33" s="745"/>
      <c r="V33" s="745">
        <v>880</v>
      </c>
      <c r="W33" s="745"/>
      <c r="X33" s="745"/>
      <c r="Y33" s="745"/>
      <c r="Z33" s="745"/>
      <c r="AA33" s="745">
        <v>23</v>
      </c>
      <c r="AB33" s="745"/>
      <c r="AC33" s="745"/>
      <c r="AD33" s="745"/>
      <c r="AE33" s="746"/>
      <c r="AF33" s="747">
        <v>19</v>
      </c>
      <c r="AG33" s="748"/>
      <c r="AH33" s="748"/>
      <c r="AI33" s="748"/>
      <c r="AJ33" s="749"/>
      <c r="AK33" s="816">
        <v>425</v>
      </c>
      <c r="AL33" s="817"/>
      <c r="AM33" s="817"/>
      <c r="AN33" s="817"/>
      <c r="AO33" s="817"/>
      <c r="AP33" s="817">
        <v>6154</v>
      </c>
      <c r="AQ33" s="817"/>
      <c r="AR33" s="817"/>
      <c r="AS33" s="817"/>
      <c r="AT33" s="817"/>
      <c r="AU33" s="817">
        <v>5828</v>
      </c>
      <c r="AV33" s="817"/>
      <c r="AW33" s="817"/>
      <c r="AX33" s="817"/>
      <c r="AY33" s="817"/>
      <c r="AZ33" s="818" t="s">
        <v>527</v>
      </c>
      <c r="BA33" s="818"/>
      <c r="BB33" s="818"/>
      <c r="BC33" s="818"/>
      <c r="BD33" s="818"/>
      <c r="BE33" s="819" t="s">
        <v>547</v>
      </c>
      <c r="BF33" s="820"/>
      <c r="BG33" s="820"/>
      <c r="BH33" s="820"/>
      <c r="BI33" s="821"/>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4"/>
      <c r="BF62" s="814"/>
      <c r="BG62" s="814"/>
      <c r="BH62" s="814"/>
      <c r="BI62" s="815"/>
      <c r="BJ62" s="834"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525</v>
      </c>
      <c r="AG63" s="831"/>
      <c r="AH63" s="831"/>
      <c r="AI63" s="831"/>
      <c r="AJ63" s="832"/>
      <c r="AK63" s="833"/>
      <c r="AL63" s="828"/>
      <c r="AM63" s="828"/>
      <c r="AN63" s="828"/>
      <c r="AO63" s="828"/>
      <c r="AP63" s="831">
        <v>6408</v>
      </c>
      <c r="AQ63" s="831"/>
      <c r="AR63" s="831"/>
      <c r="AS63" s="831"/>
      <c r="AT63" s="831"/>
      <c r="AU63" s="831">
        <v>5856</v>
      </c>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41" t="s">
        <v>372</v>
      </c>
      <c r="AG66" s="799"/>
      <c r="AH66" s="799"/>
      <c r="AI66" s="799"/>
      <c r="AJ66" s="842"/>
      <c r="AK66" s="703" t="s">
        <v>373</v>
      </c>
      <c r="AL66" s="727"/>
      <c r="AM66" s="727"/>
      <c r="AN66" s="727"/>
      <c r="AO66" s="728"/>
      <c r="AP66" s="703" t="s">
        <v>374</v>
      </c>
      <c r="AQ66" s="704"/>
      <c r="AR66" s="704"/>
      <c r="AS66" s="704"/>
      <c r="AT66" s="705"/>
      <c r="AU66" s="703" t="s">
        <v>388</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2"/>
      <c r="AH67" s="802"/>
      <c r="AI67" s="802"/>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528</v>
      </c>
      <c r="C68" s="859"/>
      <c r="D68" s="859"/>
      <c r="E68" s="859"/>
      <c r="F68" s="859"/>
      <c r="G68" s="859"/>
      <c r="H68" s="859"/>
      <c r="I68" s="859"/>
      <c r="J68" s="859"/>
      <c r="K68" s="859"/>
      <c r="L68" s="859"/>
      <c r="M68" s="859"/>
      <c r="N68" s="859"/>
      <c r="O68" s="859"/>
      <c r="P68" s="860"/>
      <c r="Q68" s="861">
        <v>3680</v>
      </c>
      <c r="R68" s="855"/>
      <c r="S68" s="855"/>
      <c r="T68" s="855"/>
      <c r="U68" s="855"/>
      <c r="V68" s="855">
        <v>3561</v>
      </c>
      <c r="W68" s="855"/>
      <c r="X68" s="855"/>
      <c r="Y68" s="855"/>
      <c r="Z68" s="855"/>
      <c r="AA68" s="855">
        <v>119</v>
      </c>
      <c r="AB68" s="855"/>
      <c r="AC68" s="855"/>
      <c r="AD68" s="855"/>
      <c r="AE68" s="855"/>
      <c r="AF68" s="855">
        <v>119</v>
      </c>
      <c r="AG68" s="855"/>
      <c r="AH68" s="855"/>
      <c r="AI68" s="855"/>
      <c r="AJ68" s="855"/>
      <c r="AK68" s="855">
        <v>83</v>
      </c>
      <c r="AL68" s="855"/>
      <c r="AM68" s="855"/>
      <c r="AN68" s="855"/>
      <c r="AO68" s="855"/>
      <c r="AP68" s="855">
        <v>912</v>
      </c>
      <c r="AQ68" s="855"/>
      <c r="AR68" s="855"/>
      <c r="AS68" s="855"/>
      <c r="AT68" s="855"/>
      <c r="AU68" s="855">
        <v>94</v>
      </c>
      <c r="AV68" s="855"/>
      <c r="AW68" s="855"/>
      <c r="AX68" s="855"/>
      <c r="AY68" s="855"/>
      <c r="AZ68" s="856" t="s">
        <v>540</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529</v>
      </c>
      <c r="C69" s="863"/>
      <c r="D69" s="863"/>
      <c r="E69" s="863"/>
      <c r="F69" s="863"/>
      <c r="G69" s="863"/>
      <c r="H69" s="863"/>
      <c r="I69" s="863"/>
      <c r="J69" s="863"/>
      <c r="K69" s="863"/>
      <c r="L69" s="863"/>
      <c r="M69" s="863"/>
      <c r="N69" s="863"/>
      <c r="O69" s="863"/>
      <c r="P69" s="864"/>
      <c r="Q69" s="865">
        <v>3615</v>
      </c>
      <c r="R69" s="817"/>
      <c r="S69" s="817"/>
      <c r="T69" s="817"/>
      <c r="U69" s="817"/>
      <c r="V69" s="817">
        <v>3502</v>
      </c>
      <c r="W69" s="817"/>
      <c r="X69" s="817"/>
      <c r="Y69" s="817"/>
      <c r="Z69" s="817"/>
      <c r="AA69" s="817">
        <v>113</v>
      </c>
      <c r="AB69" s="817"/>
      <c r="AC69" s="817"/>
      <c r="AD69" s="817"/>
      <c r="AE69" s="817"/>
      <c r="AF69" s="817">
        <v>63</v>
      </c>
      <c r="AG69" s="817"/>
      <c r="AH69" s="817"/>
      <c r="AI69" s="817"/>
      <c r="AJ69" s="817"/>
      <c r="AK69" s="817" t="s">
        <v>546</v>
      </c>
      <c r="AL69" s="817"/>
      <c r="AM69" s="817"/>
      <c r="AN69" s="817"/>
      <c r="AO69" s="817"/>
      <c r="AP69" s="817">
        <v>910</v>
      </c>
      <c r="AQ69" s="817"/>
      <c r="AR69" s="817"/>
      <c r="AS69" s="817"/>
      <c r="AT69" s="817"/>
      <c r="AU69" s="817">
        <v>84</v>
      </c>
      <c r="AV69" s="817"/>
      <c r="AW69" s="817"/>
      <c r="AX69" s="817"/>
      <c r="AY69" s="817"/>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530</v>
      </c>
      <c r="C70" s="863"/>
      <c r="D70" s="863"/>
      <c r="E70" s="863"/>
      <c r="F70" s="863"/>
      <c r="G70" s="863"/>
      <c r="H70" s="863"/>
      <c r="I70" s="863"/>
      <c r="J70" s="863"/>
      <c r="K70" s="863"/>
      <c r="L70" s="863"/>
      <c r="M70" s="863"/>
      <c r="N70" s="863"/>
      <c r="O70" s="863"/>
      <c r="P70" s="864"/>
      <c r="Q70" s="865">
        <v>35</v>
      </c>
      <c r="R70" s="817"/>
      <c r="S70" s="817"/>
      <c r="T70" s="817"/>
      <c r="U70" s="817"/>
      <c r="V70" s="817">
        <v>30</v>
      </c>
      <c r="W70" s="817"/>
      <c r="X70" s="817"/>
      <c r="Y70" s="817"/>
      <c r="Z70" s="817"/>
      <c r="AA70" s="817">
        <v>5</v>
      </c>
      <c r="AB70" s="817"/>
      <c r="AC70" s="817"/>
      <c r="AD70" s="817"/>
      <c r="AE70" s="817"/>
      <c r="AF70" s="817">
        <v>5</v>
      </c>
      <c r="AG70" s="817"/>
      <c r="AH70" s="817"/>
      <c r="AI70" s="817"/>
      <c r="AJ70" s="817"/>
      <c r="AK70" s="817" t="s">
        <v>546</v>
      </c>
      <c r="AL70" s="817"/>
      <c r="AM70" s="817"/>
      <c r="AN70" s="817"/>
      <c r="AO70" s="817"/>
      <c r="AP70" s="817">
        <v>181</v>
      </c>
      <c r="AQ70" s="817"/>
      <c r="AR70" s="817"/>
      <c r="AS70" s="817"/>
      <c r="AT70" s="817"/>
      <c r="AU70" s="817">
        <v>181</v>
      </c>
      <c r="AV70" s="817"/>
      <c r="AW70" s="817"/>
      <c r="AX70" s="817"/>
      <c r="AY70" s="817"/>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531</v>
      </c>
      <c r="C71" s="863"/>
      <c r="D71" s="863"/>
      <c r="E71" s="863"/>
      <c r="F71" s="863"/>
      <c r="G71" s="863"/>
      <c r="H71" s="863"/>
      <c r="I71" s="863"/>
      <c r="J71" s="863"/>
      <c r="K71" s="863"/>
      <c r="L71" s="863"/>
      <c r="M71" s="863"/>
      <c r="N71" s="863"/>
      <c r="O71" s="863"/>
      <c r="P71" s="864"/>
      <c r="Q71" s="865">
        <v>50</v>
      </c>
      <c r="R71" s="817"/>
      <c r="S71" s="817"/>
      <c r="T71" s="817"/>
      <c r="U71" s="817"/>
      <c r="V71" s="817">
        <v>37</v>
      </c>
      <c r="W71" s="817"/>
      <c r="X71" s="817"/>
      <c r="Y71" s="817"/>
      <c r="Z71" s="817"/>
      <c r="AA71" s="817">
        <v>13</v>
      </c>
      <c r="AB71" s="817"/>
      <c r="AC71" s="817"/>
      <c r="AD71" s="817"/>
      <c r="AE71" s="817"/>
      <c r="AF71" s="817">
        <v>13</v>
      </c>
      <c r="AG71" s="817"/>
      <c r="AH71" s="817"/>
      <c r="AI71" s="817"/>
      <c r="AJ71" s="817"/>
      <c r="AK71" s="817" t="s">
        <v>549</v>
      </c>
      <c r="AL71" s="817"/>
      <c r="AM71" s="817"/>
      <c r="AN71" s="817"/>
      <c r="AO71" s="817"/>
      <c r="AP71" s="817" t="s">
        <v>527</v>
      </c>
      <c r="AQ71" s="817"/>
      <c r="AR71" s="817"/>
      <c r="AS71" s="817"/>
      <c r="AT71" s="817"/>
      <c r="AU71" s="817" t="s">
        <v>527</v>
      </c>
      <c r="AV71" s="817"/>
      <c r="AW71" s="817"/>
      <c r="AX71" s="817"/>
      <c r="AY71" s="817"/>
      <c r="AZ71" s="866" t="s">
        <v>550</v>
      </c>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532</v>
      </c>
      <c r="C72" s="863"/>
      <c r="D72" s="863"/>
      <c r="E72" s="863"/>
      <c r="F72" s="863"/>
      <c r="G72" s="863"/>
      <c r="H72" s="863"/>
      <c r="I72" s="863"/>
      <c r="J72" s="863"/>
      <c r="K72" s="863"/>
      <c r="L72" s="863"/>
      <c r="M72" s="863"/>
      <c r="N72" s="863"/>
      <c r="O72" s="863"/>
      <c r="P72" s="864"/>
      <c r="Q72" s="865">
        <v>39</v>
      </c>
      <c r="R72" s="817"/>
      <c r="S72" s="817"/>
      <c r="T72" s="817"/>
      <c r="U72" s="817"/>
      <c r="V72" s="817">
        <v>36</v>
      </c>
      <c r="W72" s="817"/>
      <c r="X72" s="817"/>
      <c r="Y72" s="817"/>
      <c r="Z72" s="817"/>
      <c r="AA72" s="817">
        <v>3</v>
      </c>
      <c r="AB72" s="817"/>
      <c r="AC72" s="817"/>
      <c r="AD72" s="817"/>
      <c r="AE72" s="817"/>
      <c r="AF72" s="817">
        <v>3</v>
      </c>
      <c r="AG72" s="817"/>
      <c r="AH72" s="817"/>
      <c r="AI72" s="817"/>
      <c r="AJ72" s="817"/>
      <c r="AK72" s="817" t="s">
        <v>546</v>
      </c>
      <c r="AL72" s="817"/>
      <c r="AM72" s="817"/>
      <c r="AN72" s="817"/>
      <c r="AO72" s="817"/>
      <c r="AP72" s="817" t="s">
        <v>527</v>
      </c>
      <c r="AQ72" s="817"/>
      <c r="AR72" s="817"/>
      <c r="AS72" s="817"/>
      <c r="AT72" s="817"/>
      <c r="AU72" s="817" t="s">
        <v>527</v>
      </c>
      <c r="AV72" s="817"/>
      <c r="AW72" s="817"/>
      <c r="AX72" s="817"/>
      <c r="AY72" s="817"/>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537</v>
      </c>
      <c r="C73" s="863"/>
      <c r="D73" s="863"/>
      <c r="E73" s="863"/>
      <c r="F73" s="863"/>
      <c r="G73" s="863"/>
      <c r="H73" s="863"/>
      <c r="I73" s="863"/>
      <c r="J73" s="863"/>
      <c r="K73" s="863"/>
      <c r="L73" s="863"/>
      <c r="M73" s="863"/>
      <c r="N73" s="863"/>
      <c r="O73" s="863"/>
      <c r="P73" s="864"/>
      <c r="Q73" s="865">
        <v>250</v>
      </c>
      <c r="R73" s="817"/>
      <c r="S73" s="817"/>
      <c r="T73" s="817"/>
      <c r="U73" s="817"/>
      <c r="V73" s="817">
        <v>213</v>
      </c>
      <c r="W73" s="817"/>
      <c r="X73" s="817"/>
      <c r="Y73" s="817"/>
      <c r="Z73" s="817"/>
      <c r="AA73" s="817">
        <v>37</v>
      </c>
      <c r="AB73" s="817"/>
      <c r="AC73" s="817"/>
      <c r="AD73" s="817"/>
      <c r="AE73" s="817"/>
      <c r="AF73" s="817">
        <v>37</v>
      </c>
      <c r="AG73" s="817"/>
      <c r="AH73" s="817"/>
      <c r="AI73" s="817"/>
      <c r="AJ73" s="817"/>
      <c r="AK73" s="817" t="s">
        <v>548</v>
      </c>
      <c r="AL73" s="817"/>
      <c r="AM73" s="817"/>
      <c r="AN73" s="817"/>
      <c r="AO73" s="817"/>
      <c r="AP73" s="817" t="s">
        <v>527</v>
      </c>
      <c r="AQ73" s="817"/>
      <c r="AR73" s="817"/>
      <c r="AS73" s="817"/>
      <c r="AT73" s="817"/>
      <c r="AU73" s="817" t="s">
        <v>527</v>
      </c>
      <c r="AV73" s="817"/>
      <c r="AW73" s="817"/>
      <c r="AX73" s="817"/>
      <c r="AY73" s="817"/>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538</v>
      </c>
      <c r="C74" s="863"/>
      <c r="D74" s="863"/>
      <c r="E74" s="863"/>
      <c r="F74" s="863"/>
      <c r="G74" s="863"/>
      <c r="H74" s="863"/>
      <c r="I74" s="863"/>
      <c r="J74" s="863"/>
      <c r="K74" s="863"/>
      <c r="L74" s="863"/>
      <c r="M74" s="863"/>
      <c r="N74" s="863"/>
      <c r="O74" s="863"/>
      <c r="P74" s="864"/>
      <c r="Q74" s="865">
        <v>224498</v>
      </c>
      <c r="R74" s="817"/>
      <c r="S74" s="817"/>
      <c r="T74" s="817"/>
      <c r="U74" s="817"/>
      <c r="V74" s="817">
        <v>216268</v>
      </c>
      <c r="W74" s="817"/>
      <c r="X74" s="817"/>
      <c r="Y74" s="817"/>
      <c r="Z74" s="817"/>
      <c r="AA74" s="817">
        <v>8230</v>
      </c>
      <c r="AB74" s="817"/>
      <c r="AC74" s="817"/>
      <c r="AD74" s="817"/>
      <c r="AE74" s="817"/>
      <c r="AF74" s="817">
        <v>8230</v>
      </c>
      <c r="AG74" s="817"/>
      <c r="AH74" s="817"/>
      <c r="AI74" s="817"/>
      <c r="AJ74" s="817"/>
      <c r="AK74" s="817">
        <v>1320</v>
      </c>
      <c r="AL74" s="817"/>
      <c r="AM74" s="817"/>
      <c r="AN74" s="817"/>
      <c r="AO74" s="817"/>
      <c r="AP74" s="817" t="s">
        <v>527</v>
      </c>
      <c r="AQ74" s="817"/>
      <c r="AR74" s="817"/>
      <c r="AS74" s="817"/>
      <c r="AT74" s="817"/>
      <c r="AU74" s="817" t="s">
        <v>527</v>
      </c>
      <c r="AV74" s="817"/>
      <c r="AW74" s="817"/>
      <c r="AX74" s="817"/>
      <c r="AY74" s="817"/>
      <c r="AZ74" s="866" t="s">
        <v>541</v>
      </c>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533</v>
      </c>
      <c r="C75" s="863"/>
      <c r="D75" s="863"/>
      <c r="E75" s="863"/>
      <c r="F75" s="863"/>
      <c r="G75" s="863"/>
      <c r="H75" s="863"/>
      <c r="I75" s="863"/>
      <c r="J75" s="863"/>
      <c r="K75" s="863"/>
      <c r="L75" s="863"/>
      <c r="M75" s="863"/>
      <c r="N75" s="863"/>
      <c r="O75" s="863"/>
      <c r="P75" s="864"/>
      <c r="Q75" s="868">
        <v>69</v>
      </c>
      <c r="R75" s="869"/>
      <c r="S75" s="869"/>
      <c r="T75" s="869"/>
      <c r="U75" s="816"/>
      <c r="V75" s="870">
        <v>64</v>
      </c>
      <c r="W75" s="869"/>
      <c r="X75" s="869"/>
      <c r="Y75" s="869"/>
      <c r="Z75" s="816"/>
      <c r="AA75" s="870">
        <v>4</v>
      </c>
      <c r="AB75" s="869"/>
      <c r="AC75" s="869"/>
      <c r="AD75" s="869"/>
      <c r="AE75" s="816"/>
      <c r="AF75" s="870">
        <v>4</v>
      </c>
      <c r="AG75" s="869"/>
      <c r="AH75" s="869"/>
      <c r="AI75" s="869"/>
      <c r="AJ75" s="816"/>
      <c r="AK75" s="870" t="s">
        <v>546</v>
      </c>
      <c r="AL75" s="869"/>
      <c r="AM75" s="869"/>
      <c r="AN75" s="869"/>
      <c r="AO75" s="816"/>
      <c r="AP75" s="870" t="s">
        <v>527</v>
      </c>
      <c r="AQ75" s="869"/>
      <c r="AR75" s="869"/>
      <c r="AS75" s="869"/>
      <c r="AT75" s="816"/>
      <c r="AU75" s="870" t="s">
        <v>527</v>
      </c>
      <c r="AV75" s="869"/>
      <c r="AW75" s="869"/>
      <c r="AX75" s="869"/>
      <c r="AY75" s="816"/>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534</v>
      </c>
      <c r="C76" s="863"/>
      <c r="D76" s="863"/>
      <c r="E76" s="863"/>
      <c r="F76" s="863"/>
      <c r="G76" s="863"/>
      <c r="H76" s="863"/>
      <c r="I76" s="863"/>
      <c r="J76" s="863"/>
      <c r="K76" s="863"/>
      <c r="L76" s="863"/>
      <c r="M76" s="863"/>
      <c r="N76" s="863"/>
      <c r="O76" s="863"/>
      <c r="P76" s="864"/>
      <c r="Q76" s="868">
        <v>437</v>
      </c>
      <c r="R76" s="869"/>
      <c r="S76" s="869"/>
      <c r="T76" s="869"/>
      <c r="U76" s="816"/>
      <c r="V76" s="870">
        <v>437</v>
      </c>
      <c r="W76" s="869"/>
      <c r="X76" s="869"/>
      <c r="Y76" s="869"/>
      <c r="Z76" s="816"/>
      <c r="AA76" s="870">
        <v>0</v>
      </c>
      <c r="AB76" s="869"/>
      <c r="AC76" s="869"/>
      <c r="AD76" s="869"/>
      <c r="AE76" s="816"/>
      <c r="AF76" s="870">
        <v>0</v>
      </c>
      <c r="AG76" s="869"/>
      <c r="AH76" s="869"/>
      <c r="AI76" s="869"/>
      <c r="AJ76" s="816"/>
      <c r="AK76" s="870">
        <v>433</v>
      </c>
      <c r="AL76" s="869"/>
      <c r="AM76" s="869"/>
      <c r="AN76" s="869"/>
      <c r="AO76" s="816"/>
      <c r="AP76" s="870" t="s">
        <v>527</v>
      </c>
      <c r="AQ76" s="869"/>
      <c r="AR76" s="869"/>
      <c r="AS76" s="869"/>
      <c r="AT76" s="816"/>
      <c r="AU76" s="870" t="s">
        <v>527</v>
      </c>
      <c r="AV76" s="869"/>
      <c r="AW76" s="869"/>
      <c r="AX76" s="869"/>
      <c r="AY76" s="816"/>
      <c r="AZ76" s="866" t="s">
        <v>542</v>
      </c>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535</v>
      </c>
      <c r="C77" s="863"/>
      <c r="D77" s="863"/>
      <c r="E77" s="863"/>
      <c r="F77" s="863"/>
      <c r="G77" s="863"/>
      <c r="H77" s="863"/>
      <c r="I77" s="863"/>
      <c r="J77" s="863"/>
      <c r="K77" s="863"/>
      <c r="L77" s="863"/>
      <c r="M77" s="863"/>
      <c r="N77" s="863"/>
      <c r="O77" s="863"/>
      <c r="P77" s="864"/>
      <c r="Q77" s="868">
        <v>10474</v>
      </c>
      <c r="R77" s="869"/>
      <c r="S77" s="869"/>
      <c r="T77" s="869"/>
      <c r="U77" s="816"/>
      <c r="V77" s="870">
        <v>10424</v>
      </c>
      <c r="W77" s="869"/>
      <c r="X77" s="869"/>
      <c r="Y77" s="869"/>
      <c r="Z77" s="816"/>
      <c r="AA77" s="870">
        <v>50</v>
      </c>
      <c r="AB77" s="869"/>
      <c r="AC77" s="869"/>
      <c r="AD77" s="869"/>
      <c r="AE77" s="816"/>
      <c r="AF77" s="870">
        <v>50</v>
      </c>
      <c r="AG77" s="869"/>
      <c r="AH77" s="869"/>
      <c r="AI77" s="869"/>
      <c r="AJ77" s="816"/>
      <c r="AK77" s="870">
        <v>2200</v>
      </c>
      <c r="AL77" s="869"/>
      <c r="AM77" s="869"/>
      <c r="AN77" s="869"/>
      <c r="AO77" s="816"/>
      <c r="AP77" s="870" t="s">
        <v>527</v>
      </c>
      <c r="AQ77" s="869"/>
      <c r="AR77" s="869"/>
      <c r="AS77" s="869"/>
      <c r="AT77" s="816"/>
      <c r="AU77" s="870" t="s">
        <v>527</v>
      </c>
      <c r="AV77" s="869"/>
      <c r="AW77" s="869"/>
      <c r="AX77" s="869"/>
      <c r="AY77" s="816"/>
      <c r="AZ77" s="866" t="s">
        <v>543</v>
      </c>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t="s">
        <v>536</v>
      </c>
      <c r="C78" s="863"/>
      <c r="D78" s="863"/>
      <c r="E78" s="863"/>
      <c r="F78" s="863"/>
      <c r="G78" s="863"/>
      <c r="H78" s="863"/>
      <c r="I78" s="863"/>
      <c r="J78" s="863"/>
      <c r="K78" s="863"/>
      <c r="L78" s="863"/>
      <c r="M78" s="863"/>
      <c r="N78" s="863"/>
      <c r="O78" s="863"/>
      <c r="P78" s="864"/>
      <c r="Q78" s="865">
        <v>409</v>
      </c>
      <c r="R78" s="817"/>
      <c r="S78" s="817"/>
      <c r="T78" s="817"/>
      <c r="U78" s="817"/>
      <c r="V78" s="817">
        <v>404</v>
      </c>
      <c r="W78" s="817"/>
      <c r="X78" s="817"/>
      <c r="Y78" s="817"/>
      <c r="Z78" s="817"/>
      <c r="AA78" s="817">
        <v>5</v>
      </c>
      <c r="AB78" s="817"/>
      <c r="AC78" s="817"/>
      <c r="AD78" s="817"/>
      <c r="AE78" s="817"/>
      <c r="AF78" s="817">
        <v>933</v>
      </c>
      <c r="AG78" s="817"/>
      <c r="AH78" s="817"/>
      <c r="AI78" s="817"/>
      <c r="AJ78" s="817"/>
      <c r="AK78" s="817" t="s">
        <v>546</v>
      </c>
      <c r="AL78" s="817"/>
      <c r="AM78" s="817"/>
      <c r="AN78" s="817"/>
      <c r="AO78" s="817"/>
      <c r="AP78" s="817" t="s">
        <v>527</v>
      </c>
      <c r="AQ78" s="817"/>
      <c r="AR78" s="817"/>
      <c r="AS78" s="817"/>
      <c r="AT78" s="817"/>
      <c r="AU78" s="817" t="s">
        <v>527</v>
      </c>
      <c r="AV78" s="817"/>
      <c r="AW78" s="817"/>
      <c r="AX78" s="817"/>
      <c r="AY78" s="817"/>
      <c r="AZ78" s="866" t="s">
        <v>551</v>
      </c>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365</v>
      </c>
      <c r="B88" s="776" t="s">
        <v>389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9458</v>
      </c>
      <c r="AG88" s="831"/>
      <c r="AH88" s="831"/>
      <c r="AI88" s="831"/>
      <c r="AJ88" s="831"/>
      <c r="AK88" s="828"/>
      <c r="AL88" s="828"/>
      <c r="AM88" s="828"/>
      <c r="AN88" s="828"/>
      <c r="AO88" s="828"/>
      <c r="AP88" s="831">
        <v>2003</v>
      </c>
      <c r="AQ88" s="831"/>
      <c r="AR88" s="831"/>
      <c r="AS88" s="831"/>
      <c r="AT88" s="831"/>
      <c r="AU88" s="831">
        <v>359</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390</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5</v>
      </c>
      <c r="CS102" s="839"/>
      <c r="CT102" s="839"/>
      <c r="CU102" s="839"/>
      <c r="CV102" s="882"/>
      <c r="CW102" s="881" t="s">
        <v>552</v>
      </c>
      <c r="CX102" s="839"/>
      <c r="CY102" s="839"/>
      <c r="CZ102" s="839"/>
      <c r="DA102" s="882"/>
      <c r="DB102" s="881" t="s">
        <v>552</v>
      </c>
      <c r="DC102" s="839"/>
      <c r="DD102" s="839"/>
      <c r="DE102" s="839"/>
      <c r="DF102" s="882"/>
      <c r="DG102" s="881">
        <v>41</v>
      </c>
      <c r="DH102" s="839"/>
      <c r="DI102" s="839"/>
      <c r="DJ102" s="839"/>
      <c r="DK102" s="882"/>
      <c r="DL102" s="881" t="s">
        <v>552</v>
      </c>
      <c r="DM102" s="839"/>
      <c r="DN102" s="839"/>
      <c r="DO102" s="839"/>
      <c r="DP102" s="882"/>
      <c r="DQ102" s="881" t="s">
        <v>553</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391</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392</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395</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396</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398</v>
      </c>
      <c r="AB109" s="884"/>
      <c r="AC109" s="884"/>
      <c r="AD109" s="884"/>
      <c r="AE109" s="885"/>
      <c r="AF109" s="883" t="s">
        <v>285</v>
      </c>
      <c r="AG109" s="884"/>
      <c r="AH109" s="884"/>
      <c r="AI109" s="884"/>
      <c r="AJ109" s="885"/>
      <c r="AK109" s="883" t="s">
        <v>284</v>
      </c>
      <c r="AL109" s="884"/>
      <c r="AM109" s="884"/>
      <c r="AN109" s="884"/>
      <c r="AO109" s="885"/>
      <c r="AP109" s="883" t="s">
        <v>399</v>
      </c>
      <c r="AQ109" s="884"/>
      <c r="AR109" s="884"/>
      <c r="AS109" s="884"/>
      <c r="AT109" s="886"/>
      <c r="AU109" s="905" t="s">
        <v>397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398</v>
      </c>
      <c r="BR109" s="884"/>
      <c r="BS109" s="884"/>
      <c r="BT109" s="884"/>
      <c r="BU109" s="885"/>
      <c r="BV109" s="883" t="s">
        <v>285</v>
      </c>
      <c r="BW109" s="884"/>
      <c r="BX109" s="884"/>
      <c r="BY109" s="884"/>
      <c r="BZ109" s="885"/>
      <c r="CA109" s="883" t="s">
        <v>284</v>
      </c>
      <c r="CB109" s="884"/>
      <c r="CC109" s="884"/>
      <c r="CD109" s="884"/>
      <c r="CE109" s="885"/>
      <c r="CF109" s="906" t="s">
        <v>399</v>
      </c>
      <c r="CG109" s="906"/>
      <c r="CH109" s="906"/>
      <c r="CI109" s="906"/>
      <c r="CJ109" s="906"/>
      <c r="CK109" s="883" t="s">
        <v>400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398</v>
      </c>
      <c r="DH109" s="884"/>
      <c r="DI109" s="884"/>
      <c r="DJ109" s="884"/>
      <c r="DK109" s="885"/>
      <c r="DL109" s="883" t="s">
        <v>285</v>
      </c>
      <c r="DM109" s="884"/>
      <c r="DN109" s="884"/>
      <c r="DO109" s="884"/>
      <c r="DP109" s="885"/>
      <c r="DQ109" s="883" t="s">
        <v>284</v>
      </c>
      <c r="DR109" s="884"/>
      <c r="DS109" s="884"/>
      <c r="DT109" s="884"/>
      <c r="DU109" s="885"/>
      <c r="DV109" s="883" t="s">
        <v>399</v>
      </c>
      <c r="DW109" s="884"/>
      <c r="DX109" s="884"/>
      <c r="DY109" s="884"/>
      <c r="DZ109" s="886"/>
    </row>
    <row r="110" spans="1:131" s="197" customFormat="1" ht="26.25" customHeight="1">
      <c r="A110" s="887" t="s">
        <v>401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511268</v>
      </c>
      <c r="AB110" s="891"/>
      <c r="AC110" s="891"/>
      <c r="AD110" s="891"/>
      <c r="AE110" s="892"/>
      <c r="AF110" s="893">
        <v>501360</v>
      </c>
      <c r="AG110" s="891"/>
      <c r="AH110" s="891"/>
      <c r="AI110" s="891"/>
      <c r="AJ110" s="892"/>
      <c r="AK110" s="893">
        <v>477240</v>
      </c>
      <c r="AL110" s="891"/>
      <c r="AM110" s="891"/>
      <c r="AN110" s="891"/>
      <c r="AO110" s="892"/>
      <c r="AP110" s="894">
        <v>12.4</v>
      </c>
      <c r="AQ110" s="895"/>
      <c r="AR110" s="895"/>
      <c r="AS110" s="895"/>
      <c r="AT110" s="896"/>
      <c r="AU110" s="897" t="s">
        <v>60</v>
      </c>
      <c r="AV110" s="898"/>
      <c r="AW110" s="898"/>
      <c r="AX110" s="898"/>
      <c r="AY110" s="899"/>
      <c r="AZ110" s="941" t="s">
        <v>402</v>
      </c>
      <c r="BA110" s="888"/>
      <c r="BB110" s="888"/>
      <c r="BC110" s="888"/>
      <c r="BD110" s="888"/>
      <c r="BE110" s="888"/>
      <c r="BF110" s="888"/>
      <c r="BG110" s="888"/>
      <c r="BH110" s="888"/>
      <c r="BI110" s="888"/>
      <c r="BJ110" s="888"/>
      <c r="BK110" s="888"/>
      <c r="BL110" s="888"/>
      <c r="BM110" s="888"/>
      <c r="BN110" s="888"/>
      <c r="BO110" s="888"/>
      <c r="BP110" s="889"/>
      <c r="BQ110" s="927">
        <v>4413025</v>
      </c>
      <c r="BR110" s="928"/>
      <c r="BS110" s="928"/>
      <c r="BT110" s="928"/>
      <c r="BU110" s="928"/>
      <c r="BV110" s="928">
        <v>4463819</v>
      </c>
      <c r="BW110" s="928"/>
      <c r="BX110" s="928"/>
      <c r="BY110" s="928"/>
      <c r="BZ110" s="928"/>
      <c r="CA110" s="928">
        <v>4574687</v>
      </c>
      <c r="CB110" s="928"/>
      <c r="CC110" s="928"/>
      <c r="CD110" s="928"/>
      <c r="CE110" s="928"/>
      <c r="CF110" s="942">
        <v>118.9</v>
      </c>
      <c r="CG110" s="943"/>
      <c r="CH110" s="943"/>
      <c r="CI110" s="943"/>
      <c r="CJ110" s="943"/>
      <c r="CK110" s="944" t="s">
        <v>403</v>
      </c>
      <c r="CL110" s="945"/>
      <c r="CM110" s="924" t="s">
        <v>404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405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406</v>
      </c>
      <c r="BA111" s="951"/>
      <c r="BB111" s="951"/>
      <c r="BC111" s="951"/>
      <c r="BD111" s="951"/>
      <c r="BE111" s="951"/>
      <c r="BF111" s="951"/>
      <c r="BG111" s="951"/>
      <c r="BH111" s="951"/>
      <c r="BI111" s="951"/>
      <c r="BJ111" s="951"/>
      <c r="BK111" s="951"/>
      <c r="BL111" s="951"/>
      <c r="BM111" s="951"/>
      <c r="BN111" s="951"/>
      <c r="BO111" s="951"/>
      <c r="BP111" s="952"/>
      <c r="BQ111" s="920">
        <v>85000</v>
      </c>
      <c r="BR111" s="921"/>
      <c r="BS111" s="921"/>
      <c r="BT111" s="921"/>
      <c r="BU111" s="921"/>
      <c r="BV111" s="921">
        <v>76500</v>
      </c>
      <c r="BW111" s="921"/>
      <c r="BX111" s="921"/>
      <c r="BY111" s="921"/>
      <c r="BZ111" s="921"/>
      <c r="CA111" s="921">
        <v>108500</v>
      </c>
      <c r="CB111" s="921"/>
      <c r="CC111" s="921"/>
      <c r="CD111" s="921"/>
      <c r="CE111" s="921"/>
      <c r="CF111" s="915">
        <v>2.8</v>
      </c>
      <c r="CG111" s="916"/>
      <c r="CH111" s="916"/>
      <c r="CI111" s="916"/>
      <c r="CJ111" s="916"/>
      <c r="CK111" s="946"/>
      <c r="CL111" s="947"/>
      <c r="CM111" s="917" t="s">
        <v>407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408</v>
      </c>
      <c r="B112" s="954"/>
      <c r="C112" s="951" t="s">
        <v>409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410</v>
      </c>
      <c r="BA112" s="951"/>
      <c r="BB112" s="951"/>
      <c r="BC112" s="951"/>
      <c r="BD112" s="951"/>
      <c r="BE112" s="951"/>
      <c r="BF112" s="951"/>
      <c r="BG112" s="951"/>
      <c r="BH112" s="951"/>
      <c r="BI112" s="951"/>
      <c r="BJ112" s="951"/>
      <c r="BK112" s="951"/>
      <c r="BL112" s="951"/>
      <c r="BM112" s="951"/>
      <c r="BN112" s="951"/>
      <c r="BO112" s="951"/>
      <c r="BP112" s="952"/>
      <c r="BQ112" s="920">
        <v>6568293</v>
      </c>
      <c r="BR112" s="921"/>
      <c r="BS112" s="921"/>
      <c r="BT112" s="921"/>
      <c r="BU112" s="921"/>
      <c r="BV112" s="921">
        <v>6268700</v>
      </c>
      <c r="BW112" s="921"/>
      <c r="BX112" s="921"/>
      <c r="BY112" s="921"/>
      <c r="BZ112" s="921"/>
      <c r="CA112" s="921">
        <v>5855544</v>
      </c>
      <c r="CB112" s="921"/>
      <c r="CC112" s="921"/>
      <c r="CD112" s="921"/>
      <c r="CE112" s="921"/>
      <c r="CF112" s="915">
        <v>152.19999999999999</v>
      </c>
      <c r="CG112" s="916"/>
      <c r="CH112" s="916"/>
      <c r="CI112" s="916"/>
      <c r="CJ112" s="916"/>
      <c r="CK112" s="946"/>
      <c r="CL112" s="947"/>
      <c r="CM112" s="917" t="s">
        <v>411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412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441914</v>
      </c>
      <c r="AB113" s="935"/>
      <c r="AC113" s="935"/>
      <c r="AD113" s="935"/>
      <c r="AE113" s="936"/>
      <c r="AF113" s="937">
        <v>441211</v>
      </c>
      <c r="AG113" s="935"/>
      <c r="AH113" s="935"/>
      <c r="AI113" s="935"/>
      <c r="AJ113" s="936"/>
      <c r="AK113" s="937">
        <v>401105</v>
      </c>
      <c r="AL113" s="935"/>
      <c r="AM113" s="935"/>
      <c r="AN113" s="935"/>
      <c r="AO113" s="936"/>
      <c r="AP113" s="938">
        <v>10.4</v>
      </c>
      <c r="AQ113" s="939"/>
      <c r="AR113" s="939"/>
      <c r="AS113" s="939"/>
      <c r="AT113" s="940"/>
      <c r="AU113" s="900"/>
      <c r="AV113" s="901"/>
      <c r="AW113" s="901"/>
      <c r="AX113" s="901"/>
      <c r="AY113" s="902"/>
      <c r="AZ113" s="950" t="s">
        <v>413</v>
      </c>
      <c r="BA113" s="951"/>
      <c r="BB113" s="951"/>
      <c r="BC113" s="951"/>
      <c r="BD113" s="951"/>
      <c r="BE113" s="951"/>
      <c r="BF113" s="951"/>
      <c r="BG113" s="951"/>
      <c r="BH113" s="951"/>
      <c r="BI113" s="951"/>
      <c r="BJ113" s="951"/>
      <c r="BK113" s="951"/>
      <c r="BL113" s="951"/>
      <c r="BM113" s="951"/>
      <c r="BN113" s="951"/>
      <c r="BO113" s="951"/>
      <c r="BP113" s="952"/>
      <c r="BQ113" s="920">
        <v>277382</v>
      </c>
      <c r="BR113" s="921"/>
      <c r="BS113" s="921"/>
      <c r="BT113" s="921"/>
      <c r="BU113" s="921"/>
      <c r="BV113" s="921">
        <v>379308</v>
      </c>
      <c r="BW113" s="921"/>
      <c r="BX113" s="921"/>
      <c r="BY113" s="921"/>
      <c r="BZ113" s="921"/>
      <c r="CA113" s="921">
        <v>358677</v>
      </c>
      <c r="CB113" s="921"/>
      <c r="CC113" s="921"/>
      <c r="CD113" s="921"/>
      <c r="CE113" s="921"/>
      <c r="CF113" s="915">
        <v>9.3000000000000007</v>
      </c>
      <c r="CG113" s="916"/>
      <c r="CH113" s="916"/>
      <c r="CI113" s="916"/>
      <c r="CJ113" s="916"/>
      <c r="CK113" s="946"/>
      <c r="CL113" s="947"/>
      <c r="CM113" s="917" t="s">
        <v>414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415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113163</v>
      </c>
      <c r="AB114" s="960"/>
      <c r="AC114" s="960"/>
      <c r="AD114" s="960"/>
      <c r="AE114" s="961"/>
      <c r="AF114" s="962">
        <v>95603</v>
      </c>
      <c r="AG114" s="960"/>
      <c r="AH114" s="960"/>
      <c r="AI114" s="960"/>
      <c r="AJ114" s="961"/>
      <c r="AK114" s="962">
        <v>67382</v>
      </c>
      <c r="AL114" s="960"/>
      <c r="AM114" s="960"/>
      <c r="AN114" s="960"/>
      <c r="AO114" s="961"/>
      <c r="AP114" s="963">
        <v>1.8</v>
      </c>
      <c r="AQ114" s="964"/>
      <c r="AR114" s="964"/>
      <c r="AS114" s="964"/>
      <c r="AT114" s="965"/>
      <c r="AU114" s="900"/>
      <c r="AV114" s="901"/>
      <c r="AW114" s="901"/>
      <c r="AX114" s="901"/>
      <c r="AY114" s="902"/>
      <c r="AZ114" s="950" t="s">
        <v>416</v>
      </c>
      <c r="BA114" s="951"/>
      <c r="BB114" s="951"/>
      <c r="BC114" s="951"/>
      <c r="BD114" s="951"/>
      <c r="BE114" s="951"/>
      <c r="BF114" s="951"/>
      <c r="BG114" s="951"/>
      <c r="BH114" s="951"/>
      <c r="BI114" s="951"/>
      <c r="BJ114" s="951"/>
      <c r="BK114" s="951"/>
      <c r="BL114" s="951"/>
      <c r="BM114" s="951"/>
      <c r="BN114" s="951"/>
      <c r="BO114" s="951"/>
      <c r="BP114" s="952"/>
      <c r="BQ114" s="920">
        <v>1059689</v>
      </c>
      <c r="BR114" s="921"/>
      <c r="BS114" s="921"/>
      <c r="BT114" s="921"/>
      <c r="BU114" s="921"/>
      <c r="BV114" s="921">
        <v>1054709</v>
      </c>
      <c r="BW114" s="921"/>
      <c r="BX114" s="921"/>
      <c r="BY114" s="921"/>
      <c r="BZ114" s="921"/>
      <c r="CA114" s="921">
        <v>1065735</v>
      </c>
      <c r="CB114" s="921"/>
      <c r="CC114" s="921"/>
      <c r="CD114" s="921"/>
      <c r="CE114" s="921"/>
      <c r="CF114" s="915">
        <v>27.7</v>
      </c>
      <c r="CG114" s="916"/>
      <c r="CH114" s="916"/>
      <c r="CI114" s="916"/>
      <c r="CJ114" s="916"/>
      <c r="CK114" s="946"/>
      <c r="CL114" s="947"/>
      <c r="CM114" s="917" t="s">
        <v>417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418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10356</v>
      </c>
      <c r="AB115" s="935"/>
      <c r="AC115" s="935"/>
      <c r="AD115" s="935"/>
      <c r="AE115" s="936"/>
      <c r="AF115" s="937">
        <v>9860</v>
      </c>
      <c r="AG115" s="935"/>
      <c r="AH115" s="935"/>
      <c r="AI115" s="935"/>
      <c r="AJ115" s="936"/>
      <c r="AK115" s="937">
        <v>9724</v>
      </c>
      <c r="AL115" s="935"/>
      <c r="AM115" s="935"/>
      <c r="AN115" s="935"/>
      <c r="AO115" s="936"/>
      <c r="AP115" s="938">
        <v>0.3</v>
      </c>
      <c r="AQ115" s="939"/>
      <c r="AR115" s="939"/>
      <c r="AS115" s="939"/>
      <c r="AT115" s="940"/>
      <c r="AU115" s="900"/>
      <c r="AV115" s="901"/>
      <c r="AW115" s="901"/>
      <c r="AX115" s="901"/>
      <c r="AY115" s="902"/>
      <c r="AZ115" s="950" t="s">
        <v>419</v>
      </c>
      <c r="BA115" s="951"/>
      <c r="BB115" s="951"/>
      <c r="BC115" s="951"/>
      <c r="BD115" s="951"/>
      <c r="BE115" s="951"/>
      <c r="BF115" s="951"/>
      <c r="BG115" s="951"/>
      <c r="BH115" s="951"/>
      <c r="BI115" s="951"/>
      <c r="BJ115" s="951"/>
      <c r="BK115" s="951"/>
      <c r="BL115" s="951"/>
      <c r="BM115" s="951"/>
      <c r="BN115" s="951"/>
      <c r="BO115" s="951"/>
      <c r="BP115" s="952"/>
      <c r="BQ115" s="920" t="s">
        <v>111</v>
      </c>
      <c r="BR115" s="921"/>
      <c r="BS115" s="921"/>
      <c r="BT115" s="921"/>
      <c r="BU115" s="921"/>
      <c r="BV115" s="921" t="s">
        <v>111</v>
      </c>
      <c r="BW115" s="921"/>
      <c r="BX115" s="921"/>
      <c r="BY115" s="921"/>
      <c r="BZ115" s="921"/>
      <c r="CA115" s="921" t="s">
        <v>111</v>
      </c>
      <c r="CB115" s="921"/>
      <c r="CC115" s="921"/>
      <c r="CD115" s="921"/>
      <c r="CE115" s="921"/>
      <c r="CF115" s="915" t="s">
        <v>111</v>
      </c>
      <c r="CG115" s="916"/>
      <c r="CH115" s="916"/>
      <c r="CI115" s="916"/>
      <c r="CJ115" s="916"/>
      <c r="CK115" s="946"/>
      <c r="CL115" s="947"/>
      <c r="CM115" s="950" t="s">
        <v>420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111</v>
      </c>
      <c r="DH115" s="960"/>
      <c r="DI115" s="960"/>
      <c r="DJ115" s="960"/>
      <c r="DK115" s="961"/>
      <c r="DL115" s="962" t="s">
        <v>111</v>
      </c>
      <c r="DM115" s="960"/>
      <c r="DN115" s="960"/>
      <c r="DO115" s="960"/>
      <c r="DP115" s="961"/>
      <c r="DQ115" s="962">
        <v>40500</v>
      </c>
      <c r="DR115" s="960"/>
      <c r="DS115" s="960"/>
      <c r="DT115" s="960"/>
      <c r="DU115" s="961"/>
      <c r="DV115" s="963">
        <v>1.1000000000000001</v>
      </c>
      <c r="DW115" s="964"/>
      <c r="DX115" s="964"/>
      <c r="DY115" s="964"/>
      <c r="DZ115" s="965"/>
    </row>
    <row r="116" spans="1:130" s="197" customFormat="1" ht="26.25" customHeight="1">
      <c r="A116" s="957"/>
      <c r="B116" s="958"/>
      <c r="C116" s="972" t="s">
        <v>421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23</v>
      </c>
      <c r="AB116" s="960"/>
      <c r="AC116" s="960"/>
      <c r="AD116" s="960"/>
      <c r="AE116" s="961"/>
      <c r="AF116" s="962">
        <v>47</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422</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423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85000</v>
      </c>
      <c r="DH116" s="960"/>
      <c r="DI116" s="960"/>
      <c r="DJ116" s="960"/>
      <c r="DK116" s="961"/>
      <c r="DL116" s="962">
        <v>76500</v>
      </c>
      <c r="DM116" s="960"/>
      <c r="DN116" s="960"/>
      <c r="DO116" s="960"/>
      <c r="DP116" s="961"/>
      <c r="DQ116" s="962">
        <v>68000</v>
      </c>
      <c r="DR116" s="960"/>
      <c r="DS116" s="960"/>
      <c r="DT116" s="960"/>
      <c r="DU116" s="961"/>
      <c r="DV116" s="963">
        <v>1.8</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424</v>
      </c>
      <c r="Z117" s="885"/>
      <c r="AA117" s="997">
        <v>1076724</v>
      </c>
      <c r="AB117" s="967"/>
      <c r="AC117" s="967"/>
      <c r="AD117" s="967"/>
      <c r="AE117" s="968"/>
      <c r="AF117" s="966">
        <v>1048081</v>
      </c>
      <c r="AG117" s="967"/>
      <c r="AH117" s="967"/>
      <c r="AI117" s="967"/>
      <c r="AJ117" s="968"/>
      <c r="AK117" s="966">
        <v>955451</v>
      </c>
      <c r="AL117" s="967"/>
      <c r="AM117" s="967"/>
      <c r="AN117" s="967"/>
      <c r="AO117" s="968"/>
      <c r="AP117" s="969"/>
      <c r="AQ117" s="970"/>
      <c r="AR117" s="970"/>
      <c r="AS117" s="970"/>
      <c r="AT117" s="971"/>
      <c r="AU117" s="900"/>
      <c r="AV117" s="901"/>
      <c r="AW117" s="901"/>
      <c r="AX117" s="901"/>
      <c r="AY117" s="902"/>
      <c r="AZ117" s="996" t="s">
        <v>425</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426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398</v>
      </c>
      <c r="AB118" s="884"/>
      <c r="AC118" s="884"/>
      <c r="AD118" s="884"/>
      <c r="AE118" s="885"/>
      <c r="AF118" s="883" t="s">
        <v>285</v>
      </c>
      <c r="AG118" s="884"/>
      <c r="AH118" s="884"/>
      <c r="AI118" s="884"/>
      <c r="AJ118" s="885"/>
      <c r="AK118" s="883" t="s">
        <v>284</v>
      </c>
      <c r="AL118" s="884"/>
      <c r="AM118" s="884"/>
      <c r="AN118" s="884"/>
      <c r="AO118" s="885"/>
      <c r="AP118" s="991" t="s">
        <v>399</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427</v>
      </c>
      <c r="BP118" s="995"/>
      <c r="BQ118" s="986">
        <v>12403389</v>
      </c>
      <c r="BR118" s="987"/>
      <c r="BS118" s="987"/>
      <c r="BT118" s="987"/>
      <c r="BU118" s="987"/>
      <c r="BV118" s="987">
        <v>12243036</v>
      </c>
      <c r="BW118" s="987"/>
      <c r="BX118" s="987"/>
      <c r="BY118" s="987"/>
      <c r="BZ118" s="987"/>
      <c r="CA118" s="987">
        <v>11963143</v>
      </c>
      <c r="CB118" s="987"/>
      <c r="CC118" s="987"/>
      <c r="CD118" s="987"/>
      <c r="CE118" s="987"/>
      <c r="CF118" s="988"/>
      <c r="CG118" s="989"/>
      <c r="CH118" s="989"/>
      <c r="CI118" s="989"/>
      <c r="CJ118" s="990"/>
      <c r="CK118" s="946"/>
      <c r="CL118" s="947"/>
      <c r="CM118" s="917" t="s">
        <v>428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403</v>
      </c>
      <c r="B119" s="945"/>
      <c r="C119" s="924" t="s">
        <v>404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429</v>
      </c>
      <c r="AV119" s="979"/>
      <c r="AW119" s="979"/>
      <c r="AX119" s="979"/>
      <c r="AY119" s="980"/>
      <c r="AZ119" s="941" t="s">
        <v>430</v>
      </c>
      <c r="BA119" s="888"/>
      <c r="BB119" s="888"/>
      <c r="BC119" s="888"/>
      <c r="BD119" s="888"/>
      <c r="BE119" s="888"/>
      <c r="BF119" s="888"/>
      <c r="BG119" s="888"/>
      <c r="BH119" s="888"/>
      <c r="BI119" s="888"/>
      <c r="BJ119" s="888"/>
      <c r="BK119" s="888"/>
      <c r="BL119" s="888"/>
      <c r="BM119" s="888"/>
      <c r="BN119" s="888"/>
      <c r="BO119" s="888"/>
      <c r="BP119" s="889"/>
      <c r="BQ119" s="927">
        <v>2099238</v>
      </c>
      <c r="BR119" s="928"/>
      <c r="BS119" s="928"/>
      <c r="BT119" s="928"/>
      <c r="BU119" s="928"/>
      <c r="BV119" s="928">
        <v>2285541</v>
      </c>
      <c r="BW119" s="928"/>
      <c r="BX119" s="928"/>
      <c r="BY119" s="928"/>
      <c r="BZ119" s="928"/>
      <c r="CA119" s="928">
        <v>2590636</v>
      </c>
      <c r="CB119" s="928"/>
      <c r="CC119" s="928"/>
      <c r="CD119" s="928"/>
      <c r="CE119" s="928"/>
      <c r="CF119" s="942">
        <v>67.400000000000006</v>
      </c>
      <c r="CG119" s="943"/>
      <c r="CH119" s="943"/>
      <c r="CI119" s="943"/>
      <c r="CJ119" s="943"/>
      <c r="CK119" s="948"/>
      <c r="CL119" s="949"/>
      <c r="CM119" s="1005" t="s">
        <v>431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111</v>
      </c>
      <c r="DH119" s="999"/>
      <c r="DI119" s="999"/>
      <c r="DJ119" s="999"/>
      <c r="DK119" s="1000"/>
      <c r="DL119" s="1001" t="s">
        <v>111</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c r="A120" s="976"/>
      <c r="B120" s="947"/>
      <c r="C120" s="917" t="s">
        <v>407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432</v>
      </c>
      <c r="BA120" s="951"/>
      <c r="BB120" s="951"/>
      <c r="BC120" s="951"/>
      <c r="BD120" s="951"/>
      <c r="BE120" s="951"/>
      <c r="BF120" s="951"/>
      <c r="BG120" s="951"/>
      <c r="BH120" s="951"/>
      <c r="BI120" s="951"/>
      <c r="BJ120" s="951"/>
      <c r="BK120" s="951"/>
      <c r="BL120" s="951"/>
      <c r="BM120" s="951"/>
      <c r="BN120" s="951"/>
      <c r="BO120" s="951"/>
      <c r="BP120" s="952"/>
      <c r="BQ120" s="920">
        <v>1712</v>
      </c>
      <c r="BR120" s="921"/>
      <c r="BS120" s="921"/>
      <c r="BT120" s="921"/>
      <c r="BU120" s="921"/>
      <c r="BV120" s="921" t="s">
        <v>111</v>
      </c>
      <c r="BW120" s="921"/>
      <c r="BX120" s="921"/>
      <c r="BY120" s="921"/>
      <c r="BZ120" s="921"/>
      <c r="CA120" s="921" t="s">
        <v>111</v>
      </c>
      <c r="CB120" s="921"/>
      <c r="CC120" s="921"/>
      <c r="CD120" s="921"/>
      <c r="CE120" s="921"/>
      <c r="CF120" s="915" t="s">
        <v>111</v>
      </c>
      <c r="CG120" s="916"/>
      <c r="CH120" s="916"/>
      <c r="CI120" s="916"/>
      <c r="CJ120" s="916"/>
      <c r="CK120" s="1014" t="s">
        <v>433</v>
      </c>
      <c r="CL120" s="1015"/>
      <c r="CM120" s="1015"/>
      <c r="CN120" s="1015"/>
      <c r="CO120" s="1016"/>
      <c r="CP120" s="1022" t="s">
        <v>383</v>
      </c>
      <c r="CQ120" s="1023"/>
      <c r="CR120" s="1023"/>
      <c r="CS120" s="1023"/>
      <c r="CT120" s="1023"/>
      <c r="CU120" s="1023"/>
      <c r="CV120" s="1023"/>
      <c r="CW120" s="1023"/>
      <c r="CX120" s="1023"/>
      <c r="CY120" s="1023"/>
      <c r="CZ120" s="1023"/>
      <c r="DA120" s="1023"/>
      <c r="DB120" s="1023"/>
      <c r="DC120" s="1023"/>
      <c r="DD120" s="1023"/>
      <c r="DE120" s="1023"/>
      <c r="DF120" s="1024"/>
      <c r="DG120" s="927">
        <v>6517552</v>
      </c>
      <c r="DH120" s="928"/>
      <c r="DI120" s="928"/>
      <c r="DJ120" s="928"/>
      <c r="DK120" s="928"/>
      <c r="DL120" s="928">
        <v>6228085</v>
      </c>
      <c r="DM120" s="928"/>
      <c r="DN120" s="928"/>
      <c r="DO120" s="928"/>
      <c r="DP120" s="928"/>
      <c r="DQ120" s="928">
        <v>5827828</v>
      </c>
      <c r="DR120" s="928"/>
      <c r="DS120" s="928"/>
      <c r="DT120" s="928"/>
      <c r="DU120" s="928"/>
      <c r="DV120" s="929">
        <v>151.5</v>
      </c>
      <c r="DW120" s="929"/>
      <c r="DX120" s="929"/>
      <c r="DY120" s="929"/>
      <c r="DZ120" s="930"/>
    </row>
    <row r="121" spans="1:130" s="197" customFormat="1" ht="26.25" customHeight="1">
      <c r="A121" s="976"/>
      <c r="B121" s="947"/>
      <c r="C121" s="1011" t="s">
        <v>434</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435</v>
      </c>
      <c r="BA121" s="972"/>
      <c r="BB121" s="972"/>
      <c r="BC121" s="972"/>
      <c r="BD121" s="972"/>
      <c r="BE121" s="972"/>
      <c r="BF121" s="972"/>
      <c r="BG121" s="972"/>
      <c r="BH121" s="972"/>
      <c r="BI121" s="972"/>
      <c r="BJ121" s="972"/>
      <c r="BK121" s="972"/>
      <c r="BL121" s="972"/>
      <c r="BM121" s="972"/>
      <c r="BN121" s="972"/>
      <c r="BO121" s="972"/>
      <c r="BP121" s="973"/>
      <c r="BQ121" s="986">
        <v>7432901</v>
      </c>
      <c r="BR121" s="987"/>
      <c r="BS121" s="987"/>
      <c r="BT121" s="987"/>
      <c r="BU121" s="987"/>
      <c r="BV121" s="987">
        <v>7584913</v>
      </c>
      <c r="BW121" s="987"/>
      <c r="BX121" s="987"/>
      <c r="BY121" s="987"/>
      <c r="BZ121" s="987"/>
      <c r="CA121" s="987">
        <v>7474985</v>
      </c>
      <c r="CB121" s="987"/>
      <c r="CC121" s="987"/>
      <c r="CD121" s="987"/>
      <c r="CE121" s="987"/>
      <c r="CF121" s="1025">
        <v>194.3</v>
      </c>
      <c r="CG121" s="1026"/>
      <c r="CH121" s="1026"/>
      <c r="CI121" s="1026"/>
      <c r="CJ121" s="1026"/>
      <c r="CK121" s="1017"/>
      <c r="CL121" s="1018"/>
      <c r="CM121" s="1018"/>
      <c r="CN121" s="1018"/>
      <c r="CO121" s="1019"/>
      <c r="CP121" s="1008" t="s">
        <v>381</v>
      </c>
      <c r="CQ121" s="1009"/>
      <c r="CR121" s="1009"/>
      <c r="CS121" s="1009"/>
      <c r="CT121" s="1009"/>
      <c r="CU121" s="1009"/>
      <c r="CV121" s="1009"/>
      <c r="CW121" s="1009"/>
      <c r="CX121" s="1009"/>
      <c r="CY121" s="1009"/>
      <c r="CZ121" s="1009"/>
      <c r="DA121" s="1009"/>
      <c r="DB121" s="1009"/>
      <c r="DC121" s="1009"/>
      <c r="DD121" s="1009"/>
      <c r="DE121" s="1009"/>
      <c r="DF121" s="1010"/>
      <c r="DG121" s="920">
        <v>50741</v>
      </c>
      <c r="DH121" s="921"/>
      <c r="DI121" s="921"/>
      <c r="DJ121" s="921"/>
      <c r="DK121" s="921"/>
      <c r="DL121" s="921">
        <v>40615</v>
      </c>
      <c r="DM121" s="921"/>
      <c r="DN121" s="921"/>
      <c r="DO121" s="921"/>
      <c r="DP121" s="921"/>
      <c r="DQ121" s="921">
        <v>27716</v>
      </c>
      <c r="DR121" s="921"/>
      <c r="DS121" s="921"/>
      <c r="DT121" s="921"/>
      <c r="DU121" s="921"/>
      <c r="DV121" s="922">
        <v>0.7</v>
      </c>
      <c r="DW121" s="922"/>
      <c r="DX121" s="922"/>
      <c r="DY121" s="922"/>
      <c r="DZ121" s="923"/>
    </row>
    <row r="122" spans="1:130" s="197" customFormat="1" ht="26.25" customHeight="1">
      <c r="A122" s="976"/>
      <c r="B122" s="947"/>
      <c r="C122" s="917" t="s">
        <v>417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436</v>
      </c>
      <c r="BP122" s="995"/>
      <c r="BQ122" s="1035">
        <v>9533851</v>
      </c>
      <c r="BR122" s="1036"/>
      <c r="BS122" s="1036"/>
      <c r="BT122" s="1036"/>
      <c r="BU122" s="1036"/>
      <c r="BV122" s="1036">
        <v>9870454</v>
      </c>
      <c r="BW122" s="1036"/>
      <c r="BX122" s="1036"/>
      <c r="BY122" s="1036"/>
      <c r="BZ122" s="1036"/>
      <c r="CA122" s="1036">
        <v>10065621</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9996</v>
      </c>
      <c r="AB123" s="960"/>
      <c r="AC123" s="960"/>
      <c r="AD123" s="960"/>
      <c r="AE123" s="961"/>
      <c r="AF123" s="962">
        <v>9860</v>
      </c>
      <c r="AG123" s="960"/>
      <c r="AH123" s="960"/>
      <c r="AI123" s="960"/>
      <c r="AJ123" s="961"/>
      <c r="AK123" s="962">
        <v>9724</v>
      </c>
      <c r="AL123" s="960"/>
      <c r="AM123" s="960"/>
      <c r="AN123" s="960"/>
      <c r="AO123" s="961"/>
      <c r="AP123" s="963">
        <v>0.3</v>
      </c>
      <c r="AQ123" s="964"/>
      <c r="AR123" s="964"/>
      <c r="AS123" s="964"/>
      <c r="AT123" s="965"/>
      <c r="AU123" s="1032" t="s">
        <v>437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75.2</v>
      </c>
      <c r="BR123" s="1028"/>
      <c r="BS123" s="1028"/>
      <c r="BT123" s="1028"/>
      <c r="BU123" s="1028"/>
      <c r="BV123" s="1028">
        <v>62.2</v>
      </c>
      <c r="BW123" s="1028"/>
      <c r="BX123" s="1028"/>
      <c r="BY123" s="1028"/>
      <c r="BZ123" s="1028"/>
      <c r="CA123" s="1028">
        <v>49.3</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438</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428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439</v>
      </c>
      <c r="CL125" s="1015"/>
      <c r="CM125" s="1015"/>
      <c r="CN125" s="1015"/>
      <c r="CO125" s="1016"/>
      <c r="CP125" s="941" t="s">
        <v>440</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360</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441</v>
      </c>
      <c r="AY126" s="1038"/>
      <c r="AZ126" s="1038"/>
      <c r="BA126" s="1038"/>
      <c r="BB126" s="1038"/>
      <c r="BC126" s="1038"/>
      <c r="BD126" s="1038"/>
      <c r="BE126" s="1039"/>
      <c r="BF126" s="1053" t="s">
        <v>442</v>
      </c>
      <c r="BG126" s="1038"/>
      <c r="BH126" s="1038"/>
      <c r="BI126" s="1038"/>
      <c r="BJ126" s="1038"/>
      <c r="BK126" s="1038"/>
      <c r="BL126" s="1039"/>
      <c r="BM126" s="1053" t="s">
        <v>443</v>
      </c>
      <c r="BN126" s="1038"/>
      <c r="BO126" s="1038"/>
      <c r="BP126" s="1038"/>
      <c r="BQ126" s="1038"/>
      <c r="BR126" s="1038"/>
      <c r="BS126" s="1039"/>
      <c r="BT126" s="1053" t="s">
        <v>444</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445</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446</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3"/>
      <c r="AV127" s="233"/>
      <c r="AW127" s="233"/>
      <c r="AX127" s="887" t="s">
        <v>447</v>
      </c>
      <c r="AY127" s="888"/>
      <c r="AZ127" s="888"/>
      <c r="BA127" s="888"/>
      <c r="BB127" s="888"/>
      <c r="BC127" s="888"/>
      <c r="BD127" s="888"/>
      <c r="BE127" s="889"/>
      <c r="BF127" s="1042" t="s">
        <v>111</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448</v>
      </c>
      <c r="CQ127" s="1046"/>
      <c r="CR127" s="1046"/>
      <c r="CS127" s="1046"/>
      <c r="CT127" s="1046"/>
      <c r="CU127" s="1046"/>
      <c r="CV127" s="1046"/>
      <c r="CW127" s="1046"/>
      <c r="CX127" s="1046"/>
      <c r="CY127" s="1046"/>
      <c r="CZ127" s="1046"/>
      <c r="DA127" s="1046"/>
      <c r="DB127" s="1046"/>
      <c r="DC127" s="1046"/>
      <c r="DD127" s="1046"/>
      <c r="DE127" s="1046"/>
      <c r="DF127" s="1047"/>
      <c r="DG127" s="1048" t="s">
        <v>111</v>
      </c>
      <c r="DH127" s="1049"/>
      <c r="DI127" s="1049"/>
      <c r="DJ127" s="1049"/>
      <c r="DK127" s="1049"/>
      <c r="DL127" s="1049" t="s">
        <v>111</v>
      </c>
      <c r="DM127" s="1049"/>
      <c r="DN127" s="1049"/>
      <c r="DO127" s="1049"/>
      <c r="DP127" s="1049"/>
      <c r="DQ127" s="1049" t="s">
        <v>111</v>
      </c>
      <c r="DR127" s="1049"/>
      <c r="DS127" s="1049"/>
      <c r="DT127" s="1049"/>
      <c r="DU127" s="1049"/>
      <c r="DV127" s="1050" t="s">
        <v>111</v>
      </c>
      <c r="DW127" s="1050"/>
      <c r="DX127" s="1050"/>
      <c r="DY127" s="1050"/>
      <c r="DZ127" s="1051"/>
    </row>
    <row r="128" spans="1:130" s="197" customFormat="1" ht="26.25" customHeight="1">
      <c r="A128" s="1072" t="s">
        <v>449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450</v>
      </c>
      <c r="X128" s="1074"/>
      <c r="Y128" s="1074"/>
      <c r="Z128" s="1075"/>
      <c r="AA128" s="1090">
        <v>356</v>
      </c>
      <c r="AB128" s="1091"/>
      <c r="AC128" s="1091"/>
      <c r="AD128" s="1091"/>
      <c r="AE128" s="1092"/>
      <c r="AF128" s="1093">
        <v>356</v>
      </c>
      <c r="AG128" s="1091"/>
      <c r="AH128" s="1091"/>
      <c r="AI128" s="1091"/>
      <c r="AJ128" s="1092"/>
      <c r="AK128" s="1093" t="s">
        <v>111</v>
      </c>
      <c r="AL128" s="1091"/>
      <c r="AM128" s="1091"/>
      <c r="AN128" s="1091"/>
      <c r="AO128" s="1092"/>
      <c r="AP128" s="1094"/>
      <c r="AQ128" s="1095"/>
      <c r="AR128" s="1095"/>
      <c r="AS128" s="1095"/>
      <c r="AT128" s="1096"/>
      <c r="AU128" s="235"/>
      <c r="AV128" s="235"/>
      <c r="AW128" s="235"/>
      <c r="AX128" s="1055" t="s">
        <v>451</v>
      </c>
      <c r="AY128" s="951"/>
      <c r="AZ128" s="951"/>
      <c r="BA128" s="951"/>
      <c r="BB128" s="951"/>
      <c r="BC128" s="951"/>
      <c r="BD128" s="951"/>
      <c r="BE128" s="952"/>
      <c r="BF128" s="1067" t="s">
        <v>111</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452</v>
      </c>
      <c r="X129" s="1062"/>
      <c r="Y129" s="1062"/>
      <c r="Z129" s="1063"/>
      <c r="AA129" s="959">
        <v>4432410</v>
      </c>
      <c r="AB129" s="960"/>
      <c r="AC129" s="960"/>
      <c r="AD129" s="960"/>
      <c r="AE129" s="961"/>
      <c r="AF129" s="962">
        <v>4436574</v>
      </c>
      <c r="AG129" s="960"/>
      <c r="AH129" s="960"/>
      <c r="AI129" s="960"/>
      <c r="AJ129" s="961"/>
      <c r="AK129" s="962">
        <v>4506058</v>
      </c>
      <c r="AL129" s="960"/>
      <c r="AM129" s="960"/>
      <c r="AN129" s="960"/>
      <c r="AO129" s="961"/>
      <c r="AP129" s="1064"/>
      <c r="AQ129" s="1065"/>
      <c r="AR129" s="1065"/>
      <c r="AS129" s="1065"/>
      <c r="AT129" s="1066"/>
      <c r="AU129" s="235"/>
      <c r="AV129" s="235"/>
      <c r="AW129" s="235"/>
      <c r="AX129" s="1055" t="s">
        <v>453</v>
      </c>
      <c r="AY129" s="951"/>
      <c r="AZ129" s="951"/>
      <c r="BA129" s="951"/>
      <c r="BB129" s="951"/>
      <c r="BC129" s="951"/>
      <c r="BD129" s="951"/>
      <c r="BE129" s="952"/>
      <c r="BF129" s="1056">
        <v>10.199999999999999</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454</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455</v>
      </c>
      <c r="X130" s="1062"/>
      <c r="Y130" s="1062"/>
      <c r="Z130" s="1063"/>
      <c r="AA130" s="959">
        <v>619569</v>
      </c>
      <c r="AB130" s="960"/>
      <c r="AC130" s="960"/>
      <c r="AD130" s="960"/>
      <c r="AE130" s="961"/>
      <c r="AF130" s="962">
        <v>627992</v>
      </c>
      <c r="AG130" s="960"/>
      <c r="AH130" s="960"/>
      <c r="AI130" s="960"/>
      <c r="AJ130" s="961"/>
      <c r="AK130" s="962">
        <v>659774</v>
      </c>
      <c r="AL130" s="960"/>
      <c r="AM130" s="960"/>
      <c r="AN130" s="960"/>
      <c r="AO130" s="961"/>
      <c r="AP130" s="1064"/>
      <c r="AQ130" s="1065"/>
      <c r="AR130" s="1065"/>
      <c r="AS130" s="1065"/>
      <c r="AT130" s="1066"/>
      <c r="AU130" s="235"/>
      <c r="AV130" s="235"/>
      <c r="AW130" s="235"/>
      <c r="AX130" s="1114" t="s">
        <v>456</v>
      </c>
      <c r="AY130" s="1046"/>
      <c r="AZ130" s="1046"/>
      <c r="BA130" s="1046"/>
      <c r="BB130" s="1046"/>
      <c r="BC130" s="1046"/>
      <c r="BD130" s="1046"/>
      <c r="BE130" s="1047"/>
      <c r="BF130" s="1076">
        <v>49.3</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457</v>
      </c>
      <c r="X131" s="1085"/>
      <c r="Y131" s="1085"/>
      <c r="Z131" s="1086"/>
      <c r="AA131" s="998">
        <v>3812841</v>
      </c>
      <c r="AB131" s="999"/>
      <c r="AC131" s="999"/>
      <c r="AD131" s="999"/>
      <c r="AE131" s="1000"/>
      <c r="AF131" s="1001">
        <v>3808582</v>
      </c>
      <c r="AG131" s="999"/>
      <c r="AH131" s="999"/>
      <c r="AI131" s="999"/>
      <c r="AJ131" s="1000"/>
      <c r="AK131" s="1001">
        <v>3846284</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458</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459</v>
      </c>
      <c r="W132" s="1102"/>
      <c r="X132" s="1102"/>
      <c r="Y132" s="1102"/>
      <c r="Z132" s="1103"/>
      <c r="AA132" s="1104">
        <v>11.980541540000001</v>
      </c>
      <c r="AB132" s="1105"/>
      <c r="AC132" s="1105"/>
      <c r="AD132" s="1105"/>
      <c r="AE132" s="1106"/>
      <c r="AF132" s="1107">
        <v>11.02071585</v>
      </c>
      <c r="AG132" s="1105"/>
      <c r="AH132" s="1105"/>
      <c r="AI132" s="1105"/>
      <c r="AJ132" s="1106"/>
      <c r="AK132" s="1107">
        <v>7.6873418600000001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460</v>
      </c>
      <c r="W133" s="1109"/>
      <c r="X133" s="1109"/>
      <c r="Y133" s="1109"/>
      <c r="Z133" s="1110"/>
      <c r="AA133" s="1111">
        <v>12.9</v>
      </c>
      <c r="AB133" s="1112"/>
      <c r="AC133" s="1112"/>
      <c r="AD133" s="1112"/>
      <c r="AE133" s="1113"/>
      <c r="AF133" s="1111">
        <v>12.1</v>
      </c>
      <c r="AG133" s="1112"/>
      <c r="AH133" s="1112"/>
      <c r="AI133" s="1112"/>
      <c r="AJ133" s="1113"/>
      <c r="AK133" s="1111">
        <v>10.199999999999999</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8" t="s">
        <v>463</v>
      </c>
      <c r="L7" s="254"/>
      <c r="M7" s="255" t="s">
        <v>464</v>
      </c>
      <c r="N7" s="256"/>
    </row>
    <row r="8" spans="1:16">
      <c r="A8" s="248"/>
      <c r="B8" s="244"/>
      <c r="C8" s="244"/>
      <c r="D8" s="244"/>
      <c r="E8" s="244"/>
      <c r="F8" s="244"/>
      <c r="G8" s="257"/>
      <c r="H8" s="258"/>
      <c r="I8" s="258"/>
      <c r="J8" s="259"/>
      <c r="K8" s="1119"/>
      <c r="L8" s="260" t="s">
        <v>465</v>
      </c>
      <c r="M8" s="261" t="s">
        <v>466</v>
      </c>
      <c r="N8" s="262" t="s">
        <v>467</v>
      </c>
    </row>
    <row r="9" spans="1:16">
      <c r="A9" s="248"/>
      <c r="B9" s="244"/>
      <c r="C9" s="244"/>
      <c r="D9" s="244"/>
      <c r="E9" s="244"/>
      <c r="F9" s="244"/>
      <c r="G9" s="1120" t="s">
        <v>468</v>
      </c>
      <c r="H9" s="1121"/>
      <c r="I9" s="1121"/>
      <c r="J9" s="1122"/>
      <c r="K9" s="263">
        <v>1231275</v>
      </c>
      <c r="L9" s="264">
        <v>64801</v>
      </c>
      <c r="M9" s="265">
        <v>76983</v>
      </c>
      <c r="N9" s="266">
        <v>-15.8</v>
      </c>
    </row>
    <row r="10" spans="1:16">
      <c r="A10" s="248"/>
      <c r="B10" s="244"/>
      <c r="C10" s="244"/>
      <c r="D10" s="244"/>
      <c r="E10" s="244"/>
      <c r="F10" s="244"/>
      <c r="G10" s="1120" t="s">
        <v>469</v>
      </c>
      <c r="H10" s="1121"/>
      <c r="I10" s="1121"/>
      <c r="J10" s="1122"/>
      <c r="K10" s="267">
        <v>139971</v>
      </c>
      <c r="L10" s="268">
        <v>7367</v>
      </c>
      <c r="M10" s="269">
        <v>8074</v>
      </c>
      <c r="N10" s="270">
        <v>-8.8000000000000007</v>
      </c>
    </row>
    <row r="11" spans="1:16" ht="13.5" customHeight="1">
      <c r="A11" s="248"/>
      <c r="B11" s="244"/>
      <c r="C11" s="244"/>
      <c r="D11" s="244"/>
      <c r="E11" s="244"/>
      <c r="F11" s="244"/>
      <c r="G11" s="1120" t="s">
        <v>470</v>
      </c>
      <c r="H11" s="1121"/>
      <c r="I11" s="1121"/>
      <c r="J11" s="1122"/>
      <c r="K11" s="267">
        <v>185678</v>
      </c>
      <c r="L11" s="268">
        <v>9772</v>
      </c>
      <c r="M11" s="269">
        <v>11657</v>
      </c>
      <c r="N11" s="270">
        <v>-16.2</v>
      </c>
    </row>
    <row r="12" spans="1:16" ht="13.5" customHeight="1">
      <c r="A12" s="248"/>
      <c r="B12" s="244"/>
      <c r="C12" s="244"/>
      <c r="D12" s="244"/>
      <c r="E12" s="244"/>
      <c r="F12" s="244"/>
      <c r="G12" s="1120" t="s">
        <v>471</v>
      </c>
      <c r="H12" s="1121"/>
      <c r="I12" s="1121"/>
      <c r="J12" s="1122"/>
      <c r="K12" s="267">
        <v>10655</v>
      </c>
      <c r="L12" s="268">
        <v>561</v>
      </c>
      <c r="M12" s="269">
        <v>448</v>
      </c>
      <c r="N12" s="270">
        <v>25.2</v>
      </c>
    </row>
    <row r="13" spans="1:16" ht="13.5" customHeight="1">
      <c r="A13" s="248"/>
      <c r="B13" s="244"/>
      <c r="C13" s="244"/>
      <c r="D13" s="244"/>
      <c r="E13" s="244"/>
      <c r="F13" s="244"/>
      <c r="G13" s="1120" t="s">
        <v>472</v>
      </c>
      <c r="H13" s="1121"/>
      <c r="I13" s="1121"/>
      <c r="J13" s="1122"/>
      <c r="K13" s="267" t="s">
        <v>473</v>
      </c>
      <c r="L13" s="268" t="s">
        <v>473</v>
      </c>
      <c r="M13" s="269" t="s">
        <v>473</v>
      </c>
      <c r="N13" s="270" t="s">
        <v>473</v>
      </c>
    </row>
    <row r="14" spans="1:16" ht="13.5" customHeight="1">
      <c r="A14" s="248"/>
      <c r="B14" s="244"/>
      <c r="C14" s="244"/>
      <c r="D14" s="244"/>
      <c r="E14" s="244"/>
      <c r="F14" s="244"/>
      <c r="G14" s="1120" t="s">
        <v>474</v>
      </c>
      <c r="H14" s="1121"/>
      <c r="I14" s="1121"/>
      <c r="J14" s="1122"/>
      <c r="K14" s="267">
        <v>74450</v>
      </c>
      <c r="L14" s="268">
        <v>3918</v>
      </c>
      <c r="M14" s="269">
        <v>3486</v>
      </c>
      <c r="N14" s="270">
        <v>12.4</v>
      </c>
    </row>
    <row r="15" spans="1:16" ht="13.5" customHeight="1">
      <c r="A15" s="248"/>
      <c r="B15" s="244"/>
      <c r="C15" s="244"/>
      <c r="D15" s="244"/>
      <c r="E15" s="244"/>
      <c r="F15" s="244"/>
      <c r="G15" s="1120" t="s">
        <v>475</v>
      </c>
      <c r="H15" s="1121"/>
      <c r="I15" s="1121"/>
      <c r="J15" s="1122"/>
      <c r="K15" s="267">
        <v>4440</v>
      </c>
      <c r="L15" s="268">
        <v>234</v>
      </c>
      <c r="M15" s="269">
        <v>1601</v>
      </c>
      <c r="N15" s="270">
        <v>-85.4</v>
      </c>
    </row>
    <row r="16" spans="1:16">
      <c r="A16" s="248"/>
      <c r="B16" s="244"/>
      <c r="C16" s="244"/>
      <c r="D16" s="244"/>
      <c r="E16" s="244"/>
      <c r="F16" s="244"/>
      <c r="G16" s="1123" t="s">
        <v>476</v>
      </c>
      <c r="H16" s="1124"/>
      <c r="I16" s="1124"/>
      <c r="J16" s="1125"/>
      <c r="K16" s="268">
        <v>-122300</v>
      </c>
      <c r="L16" s="268">
        <v>-6437</v>
      </c>
      <c r="M16" s="269">
        <v>-9493</v>
      </c>
      <c r="N16" s="270">
        <v>-32.200000000000003</v>
      </c>
    </row>
    <row r="17" spans="1:16">
      <c r="A17" s="248"/>
      <c r="B17" s="244"/>
      <c r="C17" s="244"/>
      <c r="D17" s="244"/>
      <c r="E17" s="244"/>
      <c r="F17" s="244"/>
      <c r="G17" s="1123" t="s">
        <v>169</v>
      </c>
      <c r="H17" s="1124"/>
      <c r="I17" s="1124"/>
      <c r="J17" s="1125"/>
      <c r="K17" s="268">
        <v>1524169</v>
      </c>
      <c r="L17" s="268">
        <v>80215</v>
      </c>
      <c r="M17" s="269">
        <v>92756</v>
      </c>
      <c r="N17" s="270">
        <v>-13.5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5" t="s">
        <v>481</v>
      </c>
      <c r="H21" s="1116"/>
      <c r="I21" s="1116"/>
      <c r="J21" s="1117"/>
      <c r="K21" s="280">
        <v>7.16</v>
      </c>
      <c r="L21" s="281">
        <v>8.7799999999999994</v>
      </c>
      <c r="M21" s="282">
        <v>-1.62</v>
      </c>
      <c r="N21" s="249"/>
      <c r="O21" s="283"/>
      <c r="P21" s="279"/>
    </row>
    <row r="22" spans="1:16" s="284" customFormat="1">
      <c r="A22" s="279"/>
      <c r="B22" s="249"/>
      <c r="C22" s="249"/>
      <c r="D22" s="249"/>
      <c r="E22" s="249"/>
      <c r="F22" s="249"/>
      <c r="G22" s="1115" t="s">
        <v>482</v>
      </c>
      <c r="H22" s="1116"/>
      <c r="I22" s="1116"/>
      <c r="J22" s="1117"/>
      <c r="K22" s="285">
        <v>96</v>
      </c>
      <c r="L22" s="286">
        <v>96.3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8" t="s">
        <v>463</v>
      </c>
      <c r="L30" s="254"/>
      <c r="M30" s="255" t="s">
        <v>464</v>
      </c>
      <c r="N30" s="256"/>
    </row>
    <row r="31" spans="1:16">
      <c r="A31" s="248"/>
      <c r="B31" s="244"/>
      <c r="C31" s="244"/>
      <c r="D31" s="244"/>
      <c r="E31" s="244"/>
      <c r="F31" s="244"/>
      <c r="G31" s="257"/>
      <c r="H31" s="258"/>
      <c r="I31" s="258"/>
      <c r="J31" s="259"/>
      <c r="K31" s="1119"/>
      <c r="L31" s="260" t="s">
        <v>465</v>
      </c>
      <c r="M31" s="261" t="s">
        <v>466</v>
      </c>
      <c r="N31" s="262" t="s">
        <v>467</v>
      </c>
    </row>
    <row r="32" spans="1:16" ht="27" customHeight="1">
      <c r="A32" s="248"/>
      <c r="B32" s="244"/>
      <c r="C32" s="244"/>
      <c r="D32" s="244"/>
      <c r="E32" s="244"/>
      <c r="F32" s="244"/>
      <c r="G32" s="1131" t="s">
        <v>486</v>
      </c>
      <c r="H32" s="1132"/>
      <c r="I32" s="1132"/>
      <c r="J32" s="1133"/>
      <c r="K32" s="294">
        <v>477240</v>
      </c>
      <c r="L32" s="294">
        <v>25117</v>
      </c>
      <c r="M32" s="295">
        <v>53752</v>
      </c>
      <c r="N32" s="296">
        <v>-53.3</v>
      </c>
    </row>
    <row r="33" spans="1:16" ht="13.5" customHeight="1">
      <c r="A33" s="248"/>
      <c r="B33" s="244"/>
      <c r="C33" s="244"/>
      <c r="D33" s="244"/>
      <c r="E33" s="244"/>
      <c r="F33" s="244"/>
      <c r="G33" s="1131" t="s">
        <v>487</v>
      </c>
      <c r="H33" s="1132"/>
      <c r="I33" s="1132"/>
      <c r="J33" s="1133"/>
      <c r="K33" s="294" t="s">
        <v>473</v>
      </c>
      <c r="L33" s="294" t="s">
        <v>473</v>
      </c>
      <c r="M33" s="295" t="s">
        <v>473</v>
      </c>
      <c r="N33" s="296" t="s">
        <v>473</v>
      </c>
    </row>
    <row r="34" spans="1:16" ht="27" customHeight="1">
      <c r="A34" s="248"/>
      <c r="B34" s="244"/>
      <c r="C34" s="244"/>
      <c r="D34" s="244"/>
      <c r="E34" s="244"/>
      <c r="F34" s="244"/>
      <c r="G34" s="1131" t="s">
        <v>488</v>
      </c>
      <c r="H34" s="1132"/>
      <c r="I34" s="1132"/>
      <c r="J34" s="1133"/>
      <c r="K34" s="294" t="s">
        <v>473</v>
      </c>
      <c r="L34" s="294" t="s">
        <v>473</v>
      </c>
      <c r="M34" s="295">
        <v>8</v>
      </c>
      <c r="N34" s="296" t="s">
        <v>473</v>
      </c>
    </row>
    <row r="35" spans="1:16" ht="27" customHeight="1">
      <c r="A35" s="248"/>
      <c r="B35" s="244"/>
      <c r="C35" s="244"/>
      <c r="D35" s="244"/>
      <c r="E35" s="244"/>
      <c r="F35" s="244"/>
      <c r="G35" s="1131" t="s">
        <v>489</v>
      </c>
      <c r="H35" s="1132"/>
      <c r="I35" s="1132"/>
      <c r="J35" s="1133"/>
      <c r="K35" s="294">
        <v>401105</v>
      </c>
      <c r="L35" s="294">
        <v>21110</v>
      </c>
      <c r="M35" s="295">
        <v>15811</v>
      </c>
      <c r="N35" s="296">
        <v>33.5</v>
      </c>
    </row>
    <row r="36" spans="1:16" ht="27" customHeight="1">
      <c r="A36" s="248"/>
      <c r="B36" s="244"/>
      <c r="C36" s="244"/>
      <c r="D36" s="244"/>
      <c r="E36" s="244"/>
      <c r="F36" s="244"/>
      <c r="G36" s="1131" t="s">
        <v>490</v>
      </c>
      <c r="H36" s="1132"/>
      <c r="I36" s="1132"/>
      <c r="J36" s="1133"/>
      <c r="K36" s="294">
        <v>67382</v>
      </c>
      <c r="L36" s="294">
        <v>3546</v>
      </c>
      <c r="M36" s="295">
        <v>3371</v>
      </c>
      <c r="N36" s="296">
        <v>5.2</v>
      </c>
    </row>
    <row r="37" spans="1:16" ht="13.5" customHeight="1">
      <c r="A37" s="248"/>
      <c r="B37" s="244"/>
      <c r="C37" s="244"/>
      <c r="D37" s="244"/>
      <c r="E37" s="244"/>
      <c r="F37" s="244"/>
      <c r="G37" s="1131" t="s">
        <v>491</v>
      </c>
      <c r="H37" s="1132"/>
      <c r="I37" s="1132"/>
      <c r="J37" s="1133"/>
      <c r="K37" s="294">
        <v>9724</v>
      </c>
      <c r="L37" s="294">
        <v>512</v>
      </c>
      <c r="M37" s="295">
        <v>1425</v>
      </c>
      <c r="N37" s="296">
        <v>-64.099999999999994</v>
      </c>
    </row>
    <row r="38" spans="1:16" ht="27" customHeight="1">
      <c r="A38" s="248"/>
      <c r="B38" s="244"/>
      <c r="C38" s="244"/>
      <c r="D38" s="244"/>
      <c r="E38" s="244"/>
      <c r="F38" s="244"/>
      <c r="G38" s="1134" t="s">
        <v>492</v>
      </c>
      <c r="H38" s="1135"/>
      <c r="I38" s="1135"/>
      <c r="J38" s="1136"/>
      <c r="K38" s="297" t="s">
        <v>473</v>
      </c>
      <c r="L38" s="297" t="s">
        <v>473</v>
      </c>
      <c r="M38" s="298">
        <v>8</v>
      </c>
      <c r="N38" s="299" t="s">
        <v>473</v>
      </c>
      <c r="O38" s="293"/>
    </row>
    <row r="39" spans="1:16">
      <c r="A39" s="248"/>
      <c r="B39" s="244"/>
      <c r="C39" s="244"/>
      <c r="D39" s="244"/>
      <c r="E39" s="244"/>
      <c r="F39" s="244"/>
      <c r="G39" s="1134" t="s">
        <v>493</v>
      </c>
      <c r="H39" s="1135"/>
      <c r="I39" s="1135"/>
      <c r="J39" s="1136"/>
      <c r="K39" s="300" t="s">
        <v>473</v>
      </c>
      <c r="L39" s="300" t="s">
        <v>473</v>
      </c>
      <c r="M39" s="301">
        <v>-3247</v>
      </c>
      <c r="N39" s="302" t="s">
        <v>473</v>
      </c>
      <c r="O39" s="293"/>
    </row>
    <row r="40" spans="1:16" ht="27" customHeight="1">
      <c r="A40" s="248"/>
      <c r="B40" s="244"/>
      <c r="C40" s="244"/>
      <c r="D40" s="244"/>
      <c r="E40" s="244"/>
      <c r="F40" s="244"/>
      <c r="G40" s="1131" t="s">
        <v>494</v>
      </c>
      <c r="H40" s="1132"/>
      <c r="I40" s="1132"/>
      <c r="J40" s="1133"/>
      <c r="K40" s="300">
        <v>-659774</v>
      </c>
      <c r="L40" s="300">
        <v>-34723</v>
      </c>
      <c r="M40" s="301">
        <v>-45760</v>
      </c>
      <c r="N40" s="302">
        <v>-24.1</v>
      </c>
      <c r="O40" s="293"/>
    </row>
    <row r="41" spans="1:16">
      <c r="A41" s="248"/>
      <c r="B41" s="244"/>
      <c r="C41" s="244"/>
      <c r="D41" s="244"/>
      <c r="E41" s="244"/>
      <c r="F41" s="244"/>
      <c r="G41" s="1137" t="s">
        <v>279</v>
      </c>
      <c r="H41" s="1138"/>
      <c r="I41" s="1138"/>
      <c r="J41" s="1139"/>
      <c r="K41" s="294">
        <v>295677</v>
      </c>
      <c r="L41" s="300">
        <v>15561</v>
      </c>
      <c r="M41" s="301">
        <v>25369</v>
      </c>
      <c r="N41" s="302">
        <v>-38.700000000000003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6" t="s">
        <v>463</v>
      </c>
      <c r="J49" s="1128" t="s">
        <v>498</v>
      </c>
      <c r="K49" s="1129"/>
      <c r="L49" s="1129"/>
      <c r="M49" s="1129"/>
      <c r="N49" s="1130"/>
    </row>
    <row r="50" spans="1:14">
      <c r="A50" s="248"/>
      <c r="B50" s="244"/>
      <c r="C50" s="244"/>
      <c r="D50" s="244"/>
      <c r="E50" s="244"/>
      <c r="F50" s="244"/>
      <c r="G50" s="312"/>
      <c r="H50" s="313"/>
      <c r="I50" s="1127"/>
      <c r="J50" s="314" t="s">
        <v>499</v>
      </c>
      <c r="K50" s="315" t="s">
        <v>500</v>
      </c>
      <c r="L50" s="316" t="s">
        <v>501</v>
      </c>
      <c r="M50" s="317" t="s">
        <v>502</v>
      </c>
      <c r="N50" s="318" t="s">
        <v>503</v>
      </c>
    </row>
    <row r="51" spans="1:14">
      <c r="A51" s="248"/>
      <c r="B51" s="244"/>
      <c r="C51" s="244"/>
      <c r="D51" s="244"/>
      <c r="E51" s="244"/>
      <c r="F51" s="244"/>
      <c r="G51" s="310" t="s">
        <v>504</v>
      </c>
      <c r="H51" s="311"/>
      <c r="I51" s="319">
        <v>630662</v>
      </c>
      <c r="J51" s="320">
        <v>32998</v>
      </c>
      <c r="K51" s="321">
        <v>44.9</v>
      </c>
      <c r="L51" s="322">
        <v>57455</v>
      </c>
      <c r="M51" s="323">
        <v>39.799999999999997</v>
      </c>
      <c r="N51" s="324">
        <v>5.0999999999999996</v>
      </c>
    </row>
    <row r="52" spans="1:14">
      <c r="A52" s="248"/>
      <c r="B52" s="244"/>
      <c r="C52" s="244"/>
      <c r="D52" s="244"/>
      <c r="E52" s="244"/>
      <c r="F52" s="244"/>
      <c r="G52" s="325"/>
      <c r="H52" s="326" t="s">
        <v>505</v>
      </c>
      <c r="I52" s="327">
        <v>576871</v>
      </c>
      <c r="J52" s="328">
        <v>30184</v>
      </c>
      <c r="K52" s="329">
        <v>41.1</v>
      </c>
      <c r="L52" s="330">
        <v>33958</v>
      </c>
      <c r="M52" s="331">
        <v>43.6</v>
      </c>
      <c r="N52" s="332">
        <v>-2.5</v>
      </c>
    </row>
    <row r="53" spans="1:14">
      <c r="A53" s="248"/>
      <c r="B53" s="244"/>
      <c r="C53" s="244"/>
      <c r="D53" s="244"/>
      <c r="E53" s="244"/>
      <c r="F53" s="244"/>
      <c r="G53" s="310" t="s">
        <v>506</v>
      </c>
      <c r="H53" s="311"/>
      <c r="I53" s="319">
        <v>557454</v>
      </c>
      <c r="J53" s="320">
        <v>29361</v>
      </c>
      <c r="K53" s="321">
        <v>-11</v>
      </c>
      <c r="L53" s="322">
        <v>71812</v>
      </c>
      <c r="M53" s="323">
        <v>25</v>
      </c>
      <c r="N53" s="324">
        <v>-36</v>
      </c>
    </row>
    <row r="54" spans="1:14">
      <c r="A54" s="248"/>
      <c r="B54" s="244"/>
      <c r="C54" s="244"/>
      <c r="D54" s="244"/>
      <c r="E54" s="244"/>
      <c r="F54" s="244"/>
      <c r="G54" s="325"/>
      <c r="H54" s="326" t="s">
        <v>505</v>
      </c>
      <c r="I54" s="327">
        <v>356857</v>
      </c>
      <c r="J54" s="328">
        <v>18796</v>
      </c>
      <c r="K54" s="329">
        <v>-37.700000000000003</v>
      </c>
      <c r="L54" s="330">
        <v>35025</v>
      </c>
      <c r="M54" s="331">
        <v>3.1</v>
      </c>
      <c r="N54" s="332">
        <v>-40.799999999999997</v>
      </c>
    </row>
    <row r="55" spans="1:14">
      <c r="A55" s="248"/>
      <c r="B55" s="244"/>
      <c r="C55" s="244"/>
      <c r="D55" s="244"/>
      <c r="E55" s="244"/>
      <c r="F55" s="244"/>
      <c r="G55" s="310" t="s">
        <v>507</v>
      </c>
      <c r="H55" s="311"/>
      <c r="I55" s="319">
        <v>378915</v>
      </c>
      <c r="J55" s="320">
        <v>20039</v>
      </c>
      <c r="K55" s="321">
        <v>-31.7</v>
      </c>
      <c r="L55" s="322">
        <v>61557</v>
      </c>
      <c r="M55" s="323">
        <v>-14.3</v>
      </c>
      <c r="N55" s="324">
        <v>-17.399999999999999</v>
      </c>
    </row>
    <row r="56" spans="1:14">
      <c r="A56" s="248"/>
      <c r="B56" s="244"/>
      <c r="C56" s="244"/>
      <c r="D56" s="244"/>
      <c r="E56" s="244"/>
      <c r="F56" s="244"/>
      <c r="G56" s="325"/>
      <c r="H56" s="326" t="s">
        <v>505</v>
      </c>
      <c r="I56" s="327">
        <v>274675</v>
      </c>
      <c r="J56" s="328">
        <v>14526</v>
      </c>
      <c r="K56" s="329">
        <v>-22.7</v>
      </c>
      <c r="L56" s="330">
        <v>32497</v>
      </c>
      <c r="M56" s="331">
        <v>-7.2</v>
      </c>
      <c r="N56" s="332">
        <v>-15.5</v>
      </c>
    </row>
    <row r="57" spans="1:14">
      <c r="A57" s="248"/>
      <c r="B57" s="244"/>
      <c r="C57" s="244"/>
      <c r="D57" s="244"/>
      <c r="E57" s="244"/>
      <c r="F57" s="244"/>
      <c r="G57" s="310" t="s">
        <v>508</v>
      </c>
      <c r="H57" s="311"/>
      <c r="I57" s="319">
        <v>396172</v>
      </c>
      <c r="J57" s="320">
        <v>20716</v>
      </c>
      <c r="K57" s="321">
        <v>3.4</v>
      </c>
      <c r="L57" s="322">
        <v>69806</v>
      </c>
      <c r="M57" s="323">
        <v>13.4</v>
      </c>
      <c r="N57" s="324">
        <v>-10</v>
      </c>
    </row>
    <row r="58" spans="1:14">
      <c r="A58" s="248"/>
      <c r="B58" s="244"/>
      <c r="C58" s="244"/>
      <c r="D58" s="244"/>
      <c r="E58" s="244"/>
      <c r="F58" s="244"/>
      <c r="G58" s="325"/>
      <c r="H58" s="326" t="s">
        <v>505</v>
      </c>
      <c r="I58" s="327">
        <v>201987</v>
      </c>
      <c r="J58" s="328">
        <v>10562</v>
      </c>
      <c r="K58" s="329">
        <v>-27.3</v>
      </c>
      <c r="L58" s="330">
        <v>32823</v>
      </c>
      <c r="M58" s="331">
        <v>1</v>
      </c>
      <c r="N58" s="332">
        <v>-28.3</v>
      </c>
    </row>
    <row r="59" spans="1:14">
      <c r="A59" s="248"/>
      <c r="B59" s="244"/>
      <c r="C59" s="244"/>
      <c r="D59" s="244"/>
      <c r="E59" s="244"/>
      <c r="F59" s="244"/>
      <c r="G59" s="310" t="s">
        <v>509</v>
      </c>
      <c r="H59" s="311"/>
      <c r="I59" s="319">
        <v>373092</v>
      </c>
      <c r="J59" s="320">
        <v>19635</v>
      </c>
      <c r="K59" s="321">
        <v>-5.2</v>
      </c>
      <c r="L59" s="322">
        <v>74444</v>
      </c>
      <c r="M59" s="323">
        <v>6.6</v>
      </c>
      <c r="N59" s="324">
        <v>-11.8</v>
      </c>
    </row>
    <row r="60" spans="1:14">
      <c r="A60" s="248"/>
      <c r="B60" s="244"/>
      <c r="C60" s="244"/>
      <c r="D60" s="244"/>
      <c r="E60" s="244"/>
      <c r="F60" s="244"/>
      <c r="G60" s="325"/>
      <c r="H60" s="326" t="s">
        <v>505</v>
      </c>
      <c r="I60" s="333">
        <v>221773</v>
      </c>
      <c r="J60" s="328">
        <v>11672</v>
      </c>
      <c r="K60" s="329">
        <v>10.5</v>
      </c>
      <c r="L60" s="330">
        <v>34175</v>
      </c>
      <c r="M60" s="331">
        <v>4.0999999999999996</v>
      </c>
      <c r="N60" s="332">
        <v>6.4</v>
      </c>
    </row>
    <row r="61" spans="1:14">
      <c r="A61" s="248"/>
      <c r="B61" s="244"/>
      <c r="C61" s="244"/>
      <c r="D61" s="244"/>
      <c r="E61" s="244"/>
      <c r="F61" s="244"/>
      <c r="G61" s="310" t="s">
        <v>510</v>
      </c>
      <c r="H61" s="334"/>
      <c r="I61" s="335">
        <v>467259</v>
      </c>
      <c r="J61" s="336">
        <v>24550</v>
      </c>
      <c r="K61" s="337">
        <v>0.1</v>
      </c>
      <c r="L61" s="338">
        <v>67015</v>
      </c>
      <c r="M61" s="339">
        <v>14.1</v>
      </c>
      <c r="N61" s="324">
        <v>-14</v>
      </c>
    </row>
    <row r="62" spans="1:14">
      <c r="A62" s="248"/>
      <c r="B62" s="244"/>
      <c r="C62" s="244"/>
      <c r="D62" s="244"/>
      <c r="E62" s="244"/>
      <c r="F62" s="244"/>
      <c r="G62" s="325"/>
      <c r="H62" s="326" t="s">
        <v>505</v>
      </c>
      <c r="I62" s="327">
        <v>326433</v>
      </c>
      <c r="J62" s="328">
        <v>17148</v>
      </c>
      <c r="K62" s="329">
        <v>-7.2</v>
      </c>
      <c r="L62" s="330">
        <v>33696</v>
      </c>
      <c r="M62" s="331">
        <v>8.9</v>
      </c>
      <c r="N62" s="332">
        <v>-16.100000000000001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0" t="s">
        <v>3</v>
      </c>
      <c r="D47" s="1140"/>
      <c r="E47" s="1141"/>
      <c r="F47" s="11">
        <v>12.49</v>
      </c>
      <c r="G47" s="12">
        <v>17.84</v>
      </c>
      <c r="H47" s="12">
        <v>19.2</v>
      </c>
      <c r="I47" s="12">
        <v>24.78</v>
      </c>
      <c r="J47" s="13">
        <v>26.95</v>
      </c>
    </row>
    <row r="48" spans="2:10" ht="57.75" customHeight="1">
      <c r="B48" s="14"/>
      <c r="C48" s="1142" t="s">
        <v>4</v>
      </c>
      <c r="D48" s="1142"/>
      <c r="E48" s="1143"/>
      <c r="F48" s="15">
        <v>3.76</v>
      </c>
      <c r="G48" s="16">
        <v>3.27</v>
      </c>
      <c r="H48" s="16">
        <v>4.2300000000000004</v>
      </c>
      <c r="I48" s="16">
        <v>5.18</v>
      </c>
      <c r="J48" s="17">
        <v>3.43</v>
      </c>
    </row>
    <row r="49" spans="2:10" ht="57.75" customHeight="1" thickBot="1">
      <c r="B49" s="18"/>
      <c r="C49" s="1144" t="s">
        <v>5</v>
      </c>
      <c r="D49" s="1144"/>
      <c r="E49" s="1145"/>
      <c r="F49" s="19" t="s">
        <v>517</v>
      </c>
      <c r="G49" s="20">
        <v>6.71</v>
      </c>
      <c r="H49" s="20">
        <v>2.1</v>
      </c>
      <c r="I49" s="20">
        <v>7.11</v>
      </c>
      <c r="J49" s="21">
        <v>0.89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2" t="s">
        <v>518</v>
      </c>
      <c r="D34" s="1152"/>
      <c r="E34" s="1153"/>
      <c r="F34" s="32">
        <v>15.15</v>
      </c>
      <c r="G34" s="33">
        <v>15.12</v>
      </c>
      <c r="H34" s="33">
        <v>12.14</v>
      </c>
      <c r="I34" s="33">
        <v>9.0399999999999991</v>
      </c>
      <c r="J34" s="34">
        <v>8.76</v>
      </c>
      <c r="K34" s="22"/>
      <c r="L34" s="22"/>
      <c r="M34" s="22"/>
      <c r="N34" s="22"/>
      <c r="O34" s="22"/>
      <c r="P34" s="22"/>
    </row>
    <row r="35" spans="1:16" ht="39" customHeight="1">
      <c r="A35" s="22"/>
      <c r="B35" s="35"/>
      <c r="C35" s="1146" t="s">
        <v>519</v>
      </c>
      <c r="D35" s="1147"/>
      <c r="E35" s="1148"/>
      <c r="F35" s="36">
        <v>3.76</v>
      </c>
      <c r="G35" s="37">
        <v>3.39</v>
      </c>
      <c r="H35" s="37">
        <v>4.2300000000000004</v>
      </c>
      <c r="I35" s="37">
        <v>5.18</v>
      </c>
      <c r="J35" s="38">
        <v>3.43</v>
      </c>
      <c r="K35" s="22"/>
      <c r="L35" s="22"/>
      <c r="M35" s="22"/>
      <c r="N35" s="22"/>
      <c r="O35" s="22"/>
      <c r="P35" s="22"/>
    </row>
    <row r="36" spans="1:16" ht="39" customHeight="1">
      <c r="A36" s="22"/>
      <c r="B36" s="35"/>
      <c r="C36" s="1146" t="s">
        <v>520</v>
      </c>
      <c r="D36" s="1147"/>
      <c r="E36" s="1148"/>
      <c r="F36" s="36">
        <v>1.05</v>
      </c>
      <c r="G36" s="37">
        <v>1.36</v>
      </c>
      <c r="H36" s="37">
        <v>2.31</v>
      </c>
      <c r="I36" s="37">
        <v>1.77</v>
      </c>
      <c r="J36" s="38">
        <v>1.48</v>
      </c>
      <c r="K36" s="22"/>
      <c r="L36" s="22"/>
      <c r="M36" s="22"/>
      <c r="N36" s="22"/>
      <c r="O36" s="22"/>
      <c r="P36" s="22"/>
    </row>
    <row r="37" spans="1:16" ht="39" customHeight="1">
      <c r="A37" s="22"/>
      <c r="B37" s="35"/>
      <c r="C37" s="1146" t="s">
        <v>521</v>
      </c>
      <c r="D37" s="1147"/>
      <c r="E37" s="1148"/>
      <c r="F37" s="36" t="s">
        <v>473</v>
      </c>
      <c r="G37" s="37">
        <v>0.1</v>
      </c>
      <c r="H37" s="37">
        <v>0.24</v>
      </c>
      <c r="I37" s="37">
        <v>1.34</v>
      </c>
      <c r="J37" s="38">
        <v>0.78</v>
      </c>
      <c r="K37" s="22"/>
      <c r="L37" s="22"/>
      <c r="M37" s="22"/>
      <c r="N37" s="22"/>
      <c r="O37" s="22"/>
      <c r="P37" s="22"/>
    </row>
    <row r="38" spans="1:16" ht="39" customHeight="1">
      <c r="A38" s="22"/>
      <c r="B38" s="35"/>
      <c r="C38" s="1146" t="s">
        <v>522</v>
      </c>
      <c r="D38" s="1147"/>
      <c r="E38" s="1148"/>
      <c r="F38" s="36">
        <v>0.48</v>
      </c>
      <c r="G38" s="37">
        <v>0.91</v>
      </c>
      <c r="H38" s="37">
        <v>0.82</v>
      </c>
      <c r="I38" s="37">
        <v>0.4</v>
      </c>
      <c r="J38" s="38">
        <v>0.43</v>
      </c>
      <c r="K38" s="22"/>
      <c r="L38" s="22"/>
      <c r="M38" s="22"/>
      <c r="N38" s="22"/>
      <c r="O38" s="22"/>
      <c r="P38" s="22"/>
    </row>
    <row r="39" spans="1:16" ht="39" customHeight="1">
      <c r="A39" s="22"/>
      <c r="B39" s="35"/>
      <c r="C39" s="1146" t="s">
        <v>523</v>
      </c>
      <c r="D39" s="1147"/>
      <c r="E39" s="1148"/>
      <c r="F39" s="36">
        <v>0.12</v>
      </c>
      <c r="G39" s="37">
        <v>0.22</v>
      </c>
      <c r="H39" s="37">
        <v>0.13</v>
      </c>
      <c r="I39" s="37">
        <v>0.12</v>
      </c>
      <c r="J39" s="38">
        <v>0.15</v>
      </c>
      <c r="K39" s="22"/>
      <c r="L39" s="22"/>
      <c r="M39" s="22"/>
      <c r="N39" s="22"/>
      <c r="O39" s="22"/>
      <c r="P39" s="22"/>
    </row>
    <row r="40" spans="1:16" ht="39" customHeight="1">
      <c r="A40" s="22"/>
      <c r="B40" s="35"/>
      <c r="C40" s="1146" t="s">
        <v>524</v>
      </c>
      <c r="D40" s="1147"/>
      <c r="E40" s="1148"/>
      <c r="F40" s="36" t="s">
        <v>473</v>
      </c>
      <c r="G40" s="37">
        <v>0</v>
      </c>
      <c r="H40" s="37">
        <v>0</v>
      </c>
      <c r="I40" s="37">
        <v>0.05</v>
      </c>
      <c r="J40" s="38">
        <v>0.05</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525</v>
      </c>
      <c r="D42" s="1147"/>
      <c r="E42" s="1148"/>
      <c r="F42" s="36" t="s">
        <v>473</v>
      </c>
      <c r="G42" s="37" t="s">
        <v>473</v>
      </c>
      <c r="H42" s="37" t="s">
        <v>473</v>
      </c>
      <c r="I42" s="37" t="s">
        <v>473</v>
      </c>
      <c r="J42" s="38" t="s">
        <v>473</v>
      </c>
      <c r="K42" s="22"/>
      <c r="L42" s="22"/>
      <c r="M42" s="22"/>
      <c r="N42" s="22"/>
      <c r="O42" s="22"/>
      <c r="P42" s="22"/>
    </row>
    <row r="43" spans="1:16" ht="39" customHeight="1" thickBot="1">
      <c r="A43" s="22"/>
      <c r="B43" s="40"/>
      <c r="C43" s="1149" t="s">
        <v>526</v>
      </c>
      <c r="D43" s="1150"/>
      <c r="E43" s="1151"/>
      <c r="F43" s="41">
        <v>0.67</v>
      </c>
      <c r="G43" s="42">
        <v>0.24</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2" t="s">
        <v>11</v>
      </c>
      <c r="C45" s="1163"/>
      <c r="D45" s="58"/>
      <c r="E45" s="1168" t="s">
        <v>12</v>
      </c>
      <c r="F45" s="1168"/>
      <c r="G45" s="1168"/>
      <c r="H45" s="1168"/>
      <c r="I45" s="1168"/>
      <c r="J45" s="1169"/>
      <c r="K45" s="59">
        <v>553</v>
      </c>
      <c r="L45" s="60">
        <v>538</v>
      </c>
      <c r="M45" s="60">
        <v>511</v>
      </c>
      <c r="N45" s="60">
        <v>501</v>
      </c>
      <c r="O45" s="61">
        <v>477</v>
      </c>
      <c r="P45" s="48"/>
      <c r="Q45" s="48"/>
      <c r="R45" s="48"/>
      <c r="S45" s="48"/>
      <c r="T45" s="48"/>
      <c r="U45" s="48"/>
    </row>
    <row r="46" spans="1:21" ht="30.75" customHeight="1">
      <c r="A46" s="48"/>
      <c r="B46" s="1164"/>
      <c r="C46" s="1165"/>
      <c r="D46" s="62"/>
      <c r="E46" s="1156" t="s">
        <v>13</v>
      </c>
      <c r="F46" s="1156"/>
      <c r="G46" s="1156"/>
      <c r="H46" s="1156"/>
      <c r="I46" s="1156"/>
      <c r="J46" s="1157"/>
      <c r="K46" s="63" t="s">
        <v>473</v>
      </c>
      <c r="L46" s="64" t="s">
        <v>473</v>
      </c>
      <c r="M46" s="64" t="s">
        <v>473</v>
      </c>
      <c r="N46" s="64" t="s">
        <v>473</v>
      </c>
      <c r="O46" s="65" t="s">
        <v>473</v>
      </c>
      <c r="P46" s="48"/>
      <c r="Q46" s="48"/>
      <c r="R46" s="48"/>
      <c r="S46" s="48"/>
      <c r="T46" s="48"/>
      <c r="U46" s="48"/>
    </row>
    <row r="47" spans="1:21" ht="30.75" customHeight="1">
      <c r="A47" s="48"/>
      <c r="B47" s="1164"/>
      <c r="C47" s="1165"/>
      <c r="D47" s="62"/>
      <c r="E47" s="1156" t="s">
        <v>14</v>
      </c>
      <c r="F47" s="1156"/>
      <c r="G47" s="1156"/>
      <c r="H47" s="1156"/>
      <c r="I47" s="1156"/>
      <c r="J47" s="1157"/>
      <c r="K47" s="63" t="s">
        <v>473</v>
      </c>
      <c r="L47" s="64" t="s">
        <v>473</v>
      </c>
      <c r="M47" s="64" t="s">
        <v>473</v>
      </c>
      <c r="N47" s="64" t="s">
        <v>473</v>
      </c>
      <c r="O47" s="65" t="s">
        <v>473</v>
      </c>
      <c r="P47" s="48"/>
      <c r="Q47" s="48"/>
      <c r="R47" s="48"/>
      <c r="S47" s="48"/>
      <c r="T47" s="48"/>
      <c r="U47" s="48"/>
    </row>
    <row r="48" spans="1:21" ht="30.75" customHeight="1">
      <c r="A48" s="48"/>
      <c r="B48" s="1164"/>
      <c r="C48" s="1165"/>
      <c r="D48" s="62"/>
      <c r="E48" s="1156" t="s">
        <v>15</v>
      </c>
      <c r="F48" s="1156"/>
      <c r="G48" s="1156"/>
      <c r="H48" s="1156"/>
      <c r="I48" s="1156"/>
      <c r="J48" s="1157"/>
      <c r="K48" s="63">
        <v>423</v>
      </c>
      <c r="L48" s="64">
        <v>447</v>
      </c>
      <c r="M48" s="64">
        <v>442</v>
      </c>
      <c r="N48" s="64">
        <v>441</v>
      </c>
      <c r="O48" s="65">
        <v>401</v>
      </c>
      <c r="P48" s="48"/>
      <c r="Q48" s="48"/>
      <c r="R48" s="48"/>
      <c r="S48" s="48"/>
      <c r="T48" s="48"/>
      <c r="U48" s="48"/>
    </row>
    <row r="49" spans="1:21" ht="30.75" customHeight="1">
      <c r="A49" s="48"/>
      <c r="B49" s="1164"/>
      <c r="C49" s="1165"/>
      <c r="D49" s="62"/>
      <c r="E49" s="1156" t="s">
        <v>16</v>
      </c>
      <c r="F49" s="1156"/>
      <c r="G49" s="1156"/>
      <c r="H49" s="1156"/>
      <c r="I49" s="1156"/>
      <c r="J49" s="1157"/>
      <c r="K49" s="63">
        <v>122</v>
      </c>
      <c r="L49" s="64">
        <v>125</v>
      </c>
      <c r="M49" s="64">
        <v>113</v>
      </c>
      <c r="N49" s="64">
        <v>96</v>
      </c>
      <c r="O49" s="65">
        <v>67</v>
      </c>
      <c r="P49" s="48"/>
      <c r="Q49" s="48"/>
      <c r="R49" s="48"/>
      <c r="S49" s="48"/>
      <c r="T49" s="48"/>
      <c r="U49" s="48"/>
    </row>
    <row r="50" spans="1:21" ht="30.75" customHeight="1">
      <c r="A50" s="48"/>
      <c r="B50" s="1164"/>
      <c r="C50" s="1165"/>
      <c r="D50" s="62"/>
      <c r="E50" s="1156" t="s">
        <v>17</v>
      </c>
      <c r="F50" s="1156"/>
      <c r="G50" s="1156"/>
      <c r="H50" s="1156"/>
      <c r="I50" s="1156"/>
      <c r="J50" s="1157"/>
      <c r="K50" s="63">
        <v>13</v>
      </c>
      <c r="L50" s="64">
        <v>11</v>
      </c>
      <c r="M50" s="64">
        <v>10</v>
      </c>
      <c r="N50" s="64">
        <v>10</v>
      </c>
      <c r="O50" s="65">
        <v>10</v>
      </c>
      <c r="P50" s="48"/>
      <c r="Q50" s="48"/>
      <c r="R50" s="48"/>
      <c r="S50" s="48"/>
      <c r="T50" s="48"/>
      <c r="U50" s="48"/>
    </row>
    <row r="51" spans="1:21" ht="30.75" customHeight="1">
      <c r="A51" s="48"/>
      <c r="B51" s="1166"/>
      <c r="C51" s="1167"/>
      <c r="D51" s="66"/>
      <c r="E51" s="1156" t="s">
        <v>18</v>
      </c>
      <c r="F51" s="1156"/>
      <c r="G51" s="1156"/>
      <c r="H51" s="1156"/>
      <c r="I51" s="1156"/>
      <c r="J51" s="1157"/>
      <c r="K51" s="63">
        <v>0</v>
      </c>
      <c r="L51" s="64">
        <v>0</v>
      </c>
      <c r="M51" s="64">
        <v>0</v>
      </c>
      <c r="N51" s="64">
        <v>0</v>
      </c>
      <c r="O51" s="65" t="s">
        <v>473</v>
      </c>
      <c r="P51" s="48"/>
      <c r="Q51" s="48"/>
      <c r="R51" s="48"/>
      <c r="S51" s="48"/>
      <c r="T51" s="48"/>
      <c r="U51" s="48"/>
    </row>
    <row r="52" spans="1:21" ht="30.75" customHeight="1">
      <c r="A52" s="48"/>
      <c r="B52" s="1154" t="s">
        <v>19</v>
      </c>
      <c r="C52" s="1155"/>
      <c r="D52" s="66"/>
      <c r="E52" s="1156" t="s">
        <v>20</v>
      </c>
      <c r="F52" s="1156"/>
      <c r="G52" s="1156"/>
      <c r="H52" s="1156"/>
      <c r="I52" s="1156"/>
      <c r="J52" s="1157"/>
      <c r="K52" s="63">
        <v>603</v>
      </c>
      <c r="L52" s="64">
        <v>611</v>
      </c>
      <c r="M52" s="64">
        <v>619</v>
      </c>
      <c r="N52" s="64">
        <v>628</v>
      </c>
      <c r="O52" s="65">
        <v>659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508</v>
      </c>
      <c r="L53" s="69">
        <v>510</v>
      </c>
      <c r="M53" s="69">
        <v>457</v>
      </c>
      <c r="N53" s="69">
        <v>420</v>
      </c>
      <c r="O53" s="70">
        <v>296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2015-05-13T07:35:31Z</cp:lastPrinted>
  <dcterms:created xsi:type="dcterms:W3CDTF">2015-02-17T06:57:01Z</dcterms:created>
  <dcterms:modified xsi:type="dcterms:W3CDTF">2015-05-13T07:37:59Z</dcterms:modified>
  <cp:category/>
</cp:coreProperties>
</file>