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C38" i="9"/>
  <c r="BW37" i="9"/>
  <c r="BW38" i="9" s="1"/>
  <c r="BE37" i="9"/>
  <c r="AM37" i="9"/>
  <c r="C37" i="9"/>
  <c r="BW36" i="9"/>
  <c r="BE36" i="9"/>
  <c r="C36" i="9"/>
  <c r="CO35" i="9"/>
  <c r="CO36" i="9" s="1"/>
  <c r="CO37" i="9" s="1"/>
  <c r="CO38" i="9" s="1"/>
  <c r="CO39" i="9" s="1"/>
  <c r="BW35" i="9"/>
  <c r="C35" i="9"/>
  <c r="CO34" i="9"/>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l="1"/>
  <c r="BE35" i="9" s="1"/>
</calcChain>
</file>

<file path=xl/sharedStrings.xml><?xml version="1.0" encoding="utf-8"?>
<sst xmlns="http://schemas.openxmlformats.org/spreadsheetml/2006/main" count="1048" uniqueCount="564">
  <si>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</si>
  <si>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</si>
  <si>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</si>
  <si>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</si>
  <si>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</si>
  <si>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</si>
  <si>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</si>
  <si>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</si>
  <si>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</si>
  <si>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</si>
  <si>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</si>
  <si>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</si>
  <si>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</si>
  <si>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</si>
  <si>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</si>
  <si>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</si>
  <si>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</si>
  <si>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</si>
  <si>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</si>
  <si>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</si>
  <si>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</si>
  <si>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</si>
  <si>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</si>
  <si>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</si>
  <si>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</si>
  <si>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</si>
  <si>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</si>
  <si>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</si>
  <si>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</si>
  <si>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</si>
  <si>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</si>
  <si>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</si>
  <si>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</si>
  <si>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</si>
  <si>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</si>
  <si>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</si>
  <si>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</si>
  <si>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</si>
  <si>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</si>
  <si>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</si>
  <si>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</si>
  <si>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</si>
  <si>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</si>
  <si>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</si>
  <si>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</si>
  <si>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</si>
  <si>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</si>
  <si>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</si>
  <si>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</si>
  <si>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</si>
  <si>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</si>
  <si>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</si>
  <si>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</si>
  <si>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</si>
  <si>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</si>
  <si>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</si>
  <si>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</si>
  <si>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</si>
  <si>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</si>
  <si>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</si>
  <si>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</si>
  <si>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</si>
  <si>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</si>
  <si>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</si>
  <si>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</si>
  <si>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</si>
  <si>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</si>
  <si>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</si>
  <si>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</si>
  <si>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</si>
  <si>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</si>
  <si>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</si>
  <si>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</si>
  <si>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</si>
  <si>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</si>
  <si>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</si>
  <si>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</si>
  <si>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</si>
  <si>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</si>
  <si>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</si>
  <si>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</si>
  <si>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</si>
  <si>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下呂市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</si>
  <si>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</si>
  <si>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</si>
  <si>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</si>
  <si>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</si>
  <si>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</si>
  <si>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</si>
  <si>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</si>
  <si>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</si>
  <si>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</si>
  <si>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</si>
  <si>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</si>
  <si>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</si>
  <si>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</si>
  <si>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</si>
  <si>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</si>
  <si>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</si>
  <si>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</si>
  <si>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</si>
  <si>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</si>
  <si>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</si>
  <si>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</si>
  <si>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</si>
  <si>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</si>
  <si>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</si>
  <si>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</si>
  <si>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</si>
  <si>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</si>
  <si>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</si>
  <si>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</si>
  <si>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</si>
  <si>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</si>
  <si>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</si>
  <si>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</si>
  <si>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</si>
  <si>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</si>
  <si>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</si>
  <si>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</si>
  <si>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</si>
  <si>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</si>
  <si>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</si>
  <si>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</si>
  <si>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</si>
  <si>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</si>
  <si>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</si>
  <si>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</si>
  <si>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</si>
  <si>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</si>
  <si>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</si>
  <si>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</si>
  <si>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</si>
  <si>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</si>
  <si>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</si>
  <si>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</si>
  <si>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</si>
  <si>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</si>
  <si>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</si>
  <si>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</si>
  <si>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</si>
  <si>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</si>
  <si>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</si>
  <si>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</si>
  <si>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</si>
  <si>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</si>
  <si>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</si>
  <si>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</si>
  <si>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</si>
  <si>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</si>
  <si>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</si>
  <si>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</si>
  <si>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</si>
  <si>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</si>
  <si>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</si>
  <si>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</si>
  <si>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</si>
  <si>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</si>
  <si>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</si>
  <si>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</si>
  <si>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</si>
  <si>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</si>
  <si>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</si>
  <si>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</si>
  <si>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</si>
  <si>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</si>
  <si>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</si>
  <si>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</si>
  <si>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</si>
  <si>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</si>
  <si>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</si>
  <si>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</si>
  <si>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</si>
  <si>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</si>
  <si>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</si>
  <si>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</si>
  <si>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</si>
  <si>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</si>
  <si>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</si>
  <si>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</si>
  <si>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</si>
  <si>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</si>
  <si>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</si>
  <si>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</si>
  <si>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</si>
  <si>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</si>
  <si>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</si>
  <si>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</si>
  <si>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</si>
  <si>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</si>
  <si>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</si>
  <si>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</si>
  <si>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</si>
  <si>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</si>
  <si>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</si>
  <si>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</si>
  <si>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岐阜県下呂市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</si>
  <si>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</si>
  <si>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</si>
  <si>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</si>
  <si>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</si>
  <si>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</si>
  <si>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</si>
  <si>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</si>
  <si>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</si>
  <si>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</si>
  <si>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</si>
  <si>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</si>
  <si>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</si>
  <si>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</si>
  <si>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</si>
  <si>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</si>
  <si>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</si>
  <si>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</si>
  <si>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</si>
  <si>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</si>
  <si>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</si>
  <si>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</si>
  <si>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</si>
  <si>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</si>
  <si>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</si>
  <si>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</si>
  <si>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</si>
  <si>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</si>
  <si>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</si>
  <si>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</si>
  <si>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</si>
  <si>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</si>
  <si>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</si>
  <si>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</si>
  <si>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</si>
  <si>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</si>
  <si>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</si>
  <si>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</si>
  <si>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</si>
  <si>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</si>
  <si>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</si>
  <si>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</si>
  <si>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</si>
  <si>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</si>
  <si>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</si>
  <si>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</si>
  <si>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</si>
  <si>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</si>
  <si>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</si>
  <si>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</si>
  <si>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</si>
  <si>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</si>
  <si>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</si>
  <si>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</si>
  <si>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</si>
  <si>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</si>
  <si>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</si>
  <si>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</si>
  <si>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</si>
  <si>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</si>
  <si>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</si>
  <si>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</si>
  <si>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</si>
  <si>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</si>
  <si>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</si>
  <si>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</si>
  <si>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</si>
  <si>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</si>
  <si>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</si>
  <si>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</si>
  <si>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</si>
  <si>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</si>
  <si>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</si>
  <si>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</si>
  <si>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</si>
  <si>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</si>
  <si>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</si>
  <si>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</si>
  <si>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</si>
  <si>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</si>
  <si>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</si>
  <si>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</si>
  <si>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</si>
  <si>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</si>
  <si>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</si>
  <si>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</si>
  <si>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</si>
  <si>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</si>
  <si>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</si>
  <si>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</si>
  <si>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</si>
  <si>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</si>
  <si>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</si>
  <si>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</si>
  <si>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</si>
  <si>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</si>
  <si>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</si>
  <si>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</si>
  <si>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</si>
  <si>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</si>
  <si>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</si>
  <si>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</si>
  <si>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</si>
  <si>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</si>
  <si>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</si>
  <si>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</si>
  <si>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</si>
  <si>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</si>
  <si>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</si>
  <si>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</si>
  <si>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</si>
  <si>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</si>
  <si>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</si>
  <si>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</si>
  <si>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</si>
  <si>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</si>
  <si>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</si>
  <si>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</si>
  <si>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</si>
  <si>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</si>
  <si>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</si>
  <si>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</si>
  <si>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</si>
  <si>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</si>
  <si>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</si>
  <si>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</si>
  <si>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</si>
  <si>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</si>
  <si>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</si>
  <si>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</si>
  <si>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</si>
  <si>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</si>
  <si>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</si>
  <si>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</si>
  <si>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</si>
  <si>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</si>
  <si>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</si>
  <si>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</si>
  <si>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</si>
  <si>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</si>
  <si>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</si>
  <si>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</si>
  <si>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</si>
  <si>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</si>
  <si>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</si>
  <si>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</si>
  <si>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</si>
  <si>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</si>
  <si>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</si>
  <si>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</si>
  <si>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</si>
  <si>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岐阜県下呂市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</si>
  <si>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</si>
  <si>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</si>
  <si>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</si>
  <si>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</si>
  <si>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</si>
  <si>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</si>
  <si>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</si>
  <si>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</si>
  <si>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</si>
  <si>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</si>
  <si>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</si>
  <si>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</si>
  <si>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</si>
  <si>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</si>
  <si>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</si>
  <si>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</si>
  <si>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</si>
  <si>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</si>
  <si>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</si>
  <si>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</si>
  <si>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</si>
  <si>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</si>
  <si>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</si>
  <si>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</si>
  <si>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</si>
  <si>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</si>
  <si>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</si>
  <si>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</si>
  <si>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</si>
  <si>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</si>
  <si>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</si>
  <si>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</si>
  <si>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</si>
  <si>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</si>
  <si>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</si>
  <si>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介護保険特別会計（介護サービス事業勘定）</t>
    <phoneticPr fontId="5"/>
  </si>
  <si>
    <t>介護保険特別会計（保険事業勘定）</t>
    <phoneticPr fontId="5"/>
  </si>
  <si>
    <t>国民健康保険事業特別会計（診療施設勘定）</t>
    <phoneticPr fontId="5"/>
  </si>
  <si>
    <t>水道事業会計</t>
    <phoneticPr fontId="5"/>
  </si>
  <si>
    <t>法適用企業</t>
    <phoneticPr fontId="5"/>
  </si>
  <si>
    <t>下呂温泉合掌村事業会計</t>
    <phoneticPr fontId="5"/>
  </si>
  <si>
    <t>金山病院事業会計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</si>
  <si>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</si>
  <si>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</si>
  <si>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</si>
  <si>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</si>
  <si>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</si>
  <si>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</si>
  <si>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</si>
  <si>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</si>
  <si>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</si>
  <si>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</si>
  <si>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</si>
  <si>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</si>
  <si>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</si>
  <si>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</si>
  <si>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</si>
  <si>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</si>
  <si>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</si>
  <si>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</si>
  <si>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</si>
  <si>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</si>
  <si>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</si>
  <si>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</si>
  <si>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</si>
  <si>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</si>
  <si>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</si>
  <si>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</si>
  <si>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</si>
  <si>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</si>
  <si>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</si>
  <si>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</si>
  <si>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</si>
  <si>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</si>
  <si>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</si>
  <si>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</si>
  <si>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</si>
  <si>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</si>
  <si>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</si>
  <si>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</si>
  <si>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</si>
  <si>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</si>
  <si>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</si>
  <si>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</si>
  <si>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</si>
  <si>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</si>
  <si>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</si>
  <si>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</si>
  <si>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</si>
  <si>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</si>
  <si>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</si>
  <si>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</si>
  <si>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</si>
  <si>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</si>
  <si>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</si>
  <si>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</si>
  <si>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</si>
  <si>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</si>
  <si>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</si>
  <si>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</si>
  <si>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</si>
  <si>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</si>
  <si>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</si>
  <si>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</si>
  <si>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</si>
  <si>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</si>
  <si>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</si>
  <si>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</si>
  <si>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</si>
  <si>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</si>
  <si>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</si>
  <si>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</si>
  <si>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</si>
  <si>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</si>
  <si>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</si>
  <si>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</si>
  <si>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</si>
  <si>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</si>
  <si>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</si>
  <si>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</si>
  <si>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</si>
  <si>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</si>
  <si>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</si>
  <si>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</si>
  <si>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</si>
  <si>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</si>
  <si>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</si>
  <si>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</si>
  <si>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</si>
  <si>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</si>
  <si>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</si>
  <si>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</si>
  <si>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</si>
  <si>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</si>
  <si>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</si>
  <si>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</si>
  <si>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</si>
  <si>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</si>
  <si>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</si>
  <si>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</si>
  <si>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</si>
  <si>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</si>
  <si>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</si>
  <si>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</si>
  <si>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</si>
  <si>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</si>
  <si>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</si>
  <si>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</si>
  <si>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</si>
  <si>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</si>
  <si>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</si>
  <si>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</si>
  <si>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</si>
  <si>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</si>
  <si>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</si>
  <si>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</si>
  <si>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</si>
  <si>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</si>
  <si>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</si>
  <si>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</si>
  <si>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</si>
  <si>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</si>
  <si>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</si>
  <si>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</si>
  <si>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</si>
  <si>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</si>
  <si>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</si>
  <si>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</si>
  <si>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</si>
  <si>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</si>
  <si>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</si>
  <si>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</si>
  <si>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</si>
  <si>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</si>
  <si>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</si>
  <si>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</si>
  <si>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</si>
  <si>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</si>
  <si>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</si>
  <si>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国民健康保険事業特別会計（事業勘定）</t>
  </si>
  <si>
    <t>水道事業会計</t>
  </si>
  <si>
    <t>下呂温泉合掌村事業会計</t>
  </si>
  <si>
    <t>金山病院事業会計</t>
  </si>
  <si>
    <t>介護保険特別会計（保険事業勘定）</t>
  </si>
  <si>
    <t>下水道事業特別会計</t>
  </si>
  <si>
    <t>簡易水道事業特別会計</t>
  </si>
  <si>
    <t>その他会計（赤字）</t>
  </si>
  <si>
    <t>その他会計（黒字）</t>
  </si>
  <si>
    <t>基金から140百万円、財産区から400千円</t>
    <rPh sb="0" eb="2">
      <t>キキン</t>
    </rPh>
    <rPh sb="7" eb="10">
      <t>ヒャクマンエン</t>
    </rPh>
    <rPh sb="11" eb="13">
      <t>ザイサン</t>
    </rPh>
    <rPh sb="13" eb="14">
      <t>ク</t>
    </rPh>
    <rPh sb="19" eb="20">
      <t>セン</t>
    </rPh>
    <rPh sb="20" eb="21">
      <t>エン</t>
    </rPh>
    <phoneticPr fontId="2"/>
  </si>
  <si>
    <t>▲72</t>
    <phoneticPr fontId="2"/>
  </si>
  <si>
    <t>基金から4百万円</t>
    <rPh sb="0" eb="2">
      <t>キキン</t>
    </rPh>
    <rPh sb="5" eb="8">
      <t>ヒャクマンエン</t>
    </rPh>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</si>
  <si>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</si>
  <si>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</si>
  <si>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</si>
  <si>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</si>
  <si>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</si>
  <si>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飛騨農業共済事務組合</t>
    <rPh sb="0" eb="2">
      <t>ヒダ</t>
    </rPh>
    <rPh sb="2" eb="4">
      <t>ノウギョウ</t>
    </rPh>
    <rPh sb="4" eb="6">
      <t>キョウサイ</t>
    </rPh>
    <rPh sb="6" eb="8">
      <t>ジム</t>
    </rPh>
    <rPh sb="8" eb="10">
      <t>クミアイ</t>
    </rPh>
    <phoneticPr fontId="2"/>
  </si>
  <si>
    <t>後期高齢者医療連合（一般会計分）</t>
    <rPh sb="0" eb="2">
      <t>コウキ</t>
    </rPh>
    <rPh sb="2" eb="4">
      <t>コウレイ</t>
    </rPh>
    <rPh sb="4" eb="5">
      <t>シャ</t>
    </rPh>
    <rPh sb="5" eb="7">
      <t>イリョウ</t>
    </rPh>
    <rPh sb="7" eb="9">
      <t>レンゴウ</t>
    </rPh>
    <rPh sb="10" eb="12">
      <t>イッパン</t>
    </rPh>
    <rPh sb="12" eb="14">
      <t>カイケイ</t>
    </rPh>
    <rPh sb="14" eb="15">
      <t>ブン</t>
    </rPh>
    <phoneticPr fontId="2"/>
  </si>
  <si>
    <t>後期高齢者医療連合（特別会計分）</t>
    <rPh sb="0" eb="2">
      <t>コウキ</t>
    </rPh>
    <rPh sb="2" eb="4">
      <t>コウレイ</t>
    </rPh>
    <rPh sb="4" eb="5">
      <t>シャ</t>
    </rPh>
    <rPh sb="5" eb="7">
      <t>イリョウ</t>
    </rPh>
    <rPh sb="7" eb="9">
      <t>レンゴウ</t>
    </rPh>
    <rPh sb="10" eb="12">
      <t>トクベツ</t>
    </rPh>
    <rPh sb="12" eb="14">
      <t>カイケイ</t>
    </rPh>
    <rPh sb="14" eb="15">
      <t>ブン</t>
    </rPh>
    <phoneticPr fontId="2"/>
  </si>
  <si>
    <t>法適用</t>
    <rPh sb="0" eb="1">
      <t>ホウ</t>
    </rPh>
    <rPh sb="1" eb="3">
      <t>テキヨウ</t>
    </rPh>
    <phoneticPr fontId="2"/>
  </si>
  <si>
    <t>基金から2,200百万円繰入</t>
    <rPh sb="0" eb="2">
      <t>キキン</t>
    </rPh>
    <rPh sb="9" eb="10">
      <t>ヒャク</t>
    </rPh>
    <rPh sb="10" eb="12">
      <t>マンエン</t>
    </rPh>
    <rPh sb="12" eb="14">
      <t>クリイレ</t>
    </rPh>
    <phoneticPr fontId="2"/>
  </si>
  <si>
    <t>基金から1,320百万円繰入</t>
    <rPh sb="0" eb="2">
      <t>キキン</t>
    </rPh>
    <rPh sb="9" eb="12">
      <t>ヒャクマンエン</t>
    </rPh>
    <rPh sb="12" eb="14">
      <t>クリイレ</t>
    </rPh>
    <phoneticPr fontId="2"/>
  </si>
  <si>
    <t>-</t>
    <phoneticPr fontId="2"/>
  </si>
  <si>
    <t>ホリスティック南飛騨</t>
    <rPh sb="7" eb="8">
      <t>ミナミ</t>
    </rPh>
    <rPh sb="8" eb="10">
      <t>ヒダ</t>
    </rPh>
    <phoneticPr fontId="2"/>
  </si>
  <si>
    <t>下呂ふるさと文化財団</t>
    <phoneticPr fontId="2"/>
  </si>
  <si>
    <t>馬瀬総合観光</t>
    <phoneticPr fontId="2"/>
  </si>
  <si>
    <t>かれん</t>
    <phoneticPr fontId="2"/>
  </si>
  <si>
    <t>飛騨小坂ぶなしめじ</t>
    <phoneticPr fontId="2"/>
  </si>
  <si>
    <t>飛騨小坂観光</t>
    <rPh sb="0" eb="2">
      <t>ヒダ</t>
    </rPh>
    <rPh sb="2" eb="4">
      <t>オサカ</t>
    </rPh>
    <rPh sb="4" eb="6">
      <t>カンコウ</t>
    </rPh>
    <phoneticPr fontId="2"/>
  </si>
  <si>
    <t>-</t>
    <phoneticPr fontId="2"/>
  </si>
  <si>
    <t>-</t>
    <phoneticPr fontId="2"/>
  </si>
  <si>
    <t>-</t>
    <phoneticPr fontId="2"/>
  </si>
  <si>
    <t>-</t>
    <phoneticPr fontId="2"/>
  </si>
  <si>
    <t>▲94</t>
    <phoneticPr fontId="2"/>
  </si>
  <si>
    <t>▲2</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</si>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</sst>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52377</c:v>
                </c:pt>
                <c:pt idx="3">
                  <c:v>62524</c:v>
                </c:pt>
                <c:pt idx="4">
                  <c:v>80149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192189</c:v>
                </c:pt>
                <c:pt idx="1">
                  <c:v>78955</c:v>
                </c:pt>
                <c:pt idx="2">
                  <c:v>73880</c:v>
                </c:pt>
                <c:pt idx="3">
                  <c:v>85997</c:v>
                </c:pt>
                <c:pt idx="4">
                  <c:v>98758</c:v>
                </c:pt>
              </c:numCache>
            </c:numRef>
          </c:val>
          <c:smooth val="0"/>
        </c:ser>
        <c:dLbls>
          <c:showLegendKey val="0"/>
          <c:showVal val="0"/>
          <c:showCatName val="0"/>
          <c:showSerName val="0"/>
          <c:showPercent val="0"/>
          <c:showBubbleSize val="0"/>
        </c:dLbls>
        <c:marker val="1"/>
        <c:smooth val="0"/>
        <c:axId val="86787200"/>
        <c:axId val="86789120"/>
      </c:lineChart>
      <c:catAx>
        <c:axId val="86787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789120"/>
        <c:crosses val="autoZero"/>
        <c:auto val="1"/>
        <c:lblAlgn val="ctr"/>
        <c:lblOffset val="100"/>
        <c:tickLblSkip val="1"/>
        <c:tickMarkSkip val="1"/>
        <c:noMultiLvlLbl val="0"/>
      </c:catAx>
      <c:valAx>
        <c:axId val="86789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78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c:v>
                </c:pt>
                <c:pt idx="1">
                  <c:v>9.0500000000000007</c:v>
                </c:pt>
                <c:pt idx="2">
                  <c:v>8.69</c:v>
                </c:pt>
                <c:pt idx="3">
                  <c:v>5.58</c:v>
                </c:pt>
                <c:pt idx="4">
                  <c:v>4.32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33.54</c:v>
                </c:pt>
                <c:pt idx="1">
                  <c:v>36.03</c:v>
                </c:pt>
                <c:pt idx="2">
                  <c:v>41.07</c:v>
                </c:pt>
                <c:pt idx="3">
                  <c:v>45.12</c:v>
                </c:pt>
                <c:pt idx="4">
                  <c:v>48.05</c:v>
                </c:pt>
              </c:numCache>
            </c:numRef>
          </c:val>
        </c:ser>
        <c:dLbls>
          <c:showLegendKey val="0"/>
          <c:showVal val="0"/>
          <c:showCatName val="0"/>
          <c:showSerName val="0"/>
          <c:showPercent val="0"/>
          <c:showBubbleSize val="0"/>
        </c:dLbls>
        <c:gapWidth val="250"/>
        <c:overlap val="100"/>
        <c:axId val="110671744"/>
        <c:axId val="11068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2.3199999999999998</c:v>
                </c:pt>
                <c:pt idx="1">
                  <c:v>7.54</c:v>
                </c:pt>
                <c:pt idx="2">
                  <c:v>5.5</c:v>
                </c:pt>
                <c:pt idx="3">
                  <c:v>1.48</c:v>
                </c:pt>
                <c:pt idx="4">
                  <c:v>2.2599999999999998</c:v>
                </c:pt>
              </c:numCache>
            </c:numRef>
          </c:val>
          <c:smooth val="0"/>
        </c:ser>
        <c:dLbls>
          <c:showLegendKey val="0"/>
          <c:showVal val="0"/>
          <c:showCatName val="0"/>
          <c:showSerName val="0"/>
          <c:showPercent val="0"/>
          <c:showBubbleSize val="0"/>
        </c:dLbls>
        <c:marker val="1"/>
        <c:smooth val="0"/>
        <c:axId val="110671744"/>
        <c:axId val="110686208"/>
      </c:lineChart>
      <c:catAx>
        <c:axId val="11067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686208"/>
        <c:crosses val="autoZero"/>
        <c:auto val="1"/>
        <c:lblAlgn val="ctr"/>
        <c:lblOffset val="100"/>
        <c:tickLblSkip val="1"/>
        <c:tickMarkSkip val="1"/>
        <c:noMultiLvlLbl val="0"/>
      </c:catAx>
      <c:valAx>
        <c:axId val="11068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7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0.25</c:v>
                </c:pt>
                <c:pt idx="2">
                  <c:v>#N/A</c:v>
                </c:pt>
                <c:pt idx="3">
                  <c:v>0.18</c:v>
                </c:pt>
                <c:pt idx="4">
                  <c:v>#N/A</c:v>
                </c:pt>
                <c:pt idx="5">
                  <c:v>0.35</c:v>
                </c:pt>
                <c:pt idx="6">
                  <c:v>#N/A</c:v>
                </c:pt>
                <c:pt idx="7">
                  <c:v>0.23</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0.36</c:v>
                </c:pt>
                <c:pt idx="2">
                  <c:v>#N/A</c:v>
                </c:pt>
                <c:pt idx="3">
                  <c:v>0.28999999999999998</c:v>
                </c:pt>
                <c:pt idx="4">
                  <c:v>#N/A</c:v>
                </c:pt>
                <c:pt idx="5">
                  <c:v>0.19</c:v>
                </c:pt>
                <c:pt idx="6">
                  <c:v>#N/A</c:v>
                </c:pt>
                <c:pt idx="7">
                  <c:v>0.14000000000000001</c:v>
                </c:pt>
                <c:pt idx="8">
                  <c:v>#N/A</c:v>
                </c:pt>
                <c:pt idx="9">
                  <c:v>0.19</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0.39</c:v>
                </c:pt>
                <c:pt idx="2">
                  <c:v>#N/A</c:v>
                </c:pt>
                <c:pt idx="3">
                  <c:v>0.41</c:v>
                </c:pt>
                <c:pt idx="4">
                  <c:v>#N/A</c:v>
                </c:pt>
                <c:pt idx="5">
                  <c:v>0.28999999999999998</c:v>
                </c:pt>
                <c:pt idx="6">
                  <c:v>#N/A</c:v>
                </c:pt>
                <c:pt idx="7">
                  <c:v>0.28999999999999998</c:v>
                </c:pt>
                <c:pt idx="8">
                  <c:v>#N/A</c:v>
                </c:pt>
                <c:pt idx="9">
                  <c:v>0.26</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0.89</c:v>
                </c:pt>
                <c:pt idx="2">
                  <c:v>#N/A</c:v>
                </c:pt>
                <c:pt idx="3">
                  <c:v>0.57999999999999996</c:v>
                </c:pt>
                <c:pt idx="4">
                  <c:v>#N/A</c:v>
                </c:pt>
                <c:pt idx="5">
                  <c:v>0.54</c:v>
                </c:pt>
                <c:pt idx="6">
                  <c:v>#N/A</c:v>
                </c:pt>
                <c:pt idx="7">
                  <c:v>0.69</c:v>
                </c:pt>
                <c:pt idx="8">
                  <c:v>#N/A</c:v>
                </c:pt>
                <c:pt idx="9">
                  <c:v>0.68</c:v>
                </c:pt>
              </c:numCache>
            </c:numRef>
          </c:val>
        </c:ser>
        <c:ser>
          <c:idx val="5"/>
          <c:order val="5"/>
          <c:tx>
            <c:strRef>
              <c:f>データシート!$A$32</c:f>
              <c:strCache>
                <c:ptCount val="1"/>
                <c:pt idx="0">
                  <c:v>金山病院事業会計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2.15</c:v>
                </c:pt>
                <c:pt idx="2">
                  <c:v>#N/A</c:v>
                </c:pt>
                <c:pt idx="3">
                  <c:v>1.96</c:v>
                </c:pt>
                <c:pt idx="4">
                  <c:v>#N/A</c:v>
                </c:pt>
                <c:pt idx="5">
                  <c:v>1.79</c:v>
                </c:pt>
                <c:pt idx="6">
                  <c:v>#N/A</c:v>
                </c:pt>
                <c:pt idx="7">
                  <c:v>0.65</c:v>
                </c:pt>
                <c:pt idx="8">
                  <c:v>#N/A</c:v>
                </c:pt>
                <c:pt idx="9">
                  <c:v>0.72</c:v>
                </c:pt>
              </c:numCache>
            </c:numRef>
          </c:val>
        </c:ser>
        <c:ser>
          <c:idx val="6"/>
          <c:order val="6"/>
          <c:tx>
            <c:strRef>
              <c:f>データシート!$A$33</c:f>
              <c:strCache>
                <c:ptCount val="1"/>
                <c:pt idx="0">
                  <c:v>下呂温泉合掌村事業会計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2.88</c:v>
                </c:pt>
                <c:pt idx="2">
                  <c:v>#N/A</c:v>
                </c:pt>
                <c:pt idx="3">
                  <c:v>1.63</c:v>
                </c:pt>
                <c:pt idx="4">
                  <c:v>#N/A</c:v>
                </c:pt>
                <c:pt idx="5">
                  <c:v>1.51</c:v>
                </c:pt>
                <c:pt idx="6">
                  <c:v>#N/A</c:v>
                </c:pt>
                <c:pt idx="7">
                  <c:v>1.29</c:v>
                </c:pt>
                <c:pt idx="8">
                  <c:v>#N/A</c:v>
                </c:pt>
                <c:pt idx="9">
                  <c:v>0.72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2.15</c:v>
                </c:pt>
                <c:pt idx="2">
                  <c:v>#N/A</c:v>
                </c:pt>
                <c:pt idx="3">
                  <c:v>2.5499999999999998</c:v>
                </c:pt>
                <c:pt idx="4">
                  <c:v>#N/A</c:v>
                </c:pt>
                <c:pt idx="5">
                  <c:v>1.79</c:v>
                </c:pt>
                <c:pt idx="6">
                  <c:v>#N/A</c:v>
                </c:pt>
                <c:pt idx="7">
                  <c:v>2.2400000000000002</c:v>
                </c:pt>
                <c:pt idx="8">
                  <c:v>#N/A</c:v>
                </c:pt>
                <c:pt idx="9">
                  <c:v>2.79</c:v>
                </c:pt>
              </c:numCache>
            </c:numRef>
          </c:val>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1.95</c:v>
                </c:pt>
                <c:pt idx="2">
                  <c:v>#N/A</c:v>
                </c:pt>
                <c:pt idx="3">
                  <c:v>1.53</c:v>
                </c:pt>
                <c:pt idx="4">
                  <c:v>#N/A</c:v>
                </c:pt>
                <c:pt idx="5">
                  <c:v>1.55</c:v>
                </c:pt>
                <c:pt idx="6">
                  <c:v>#N/A</c:v>
                </c:pt>
                <c:pt idx="7">
                  <c:v>2.48</c:v>
                </c:pt>
                <c:pt idx="8">
                  <c:v>#N/A</c:v>
                </c:pt>
                <c:pt idx="9">
                  <c:v>3.13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c:v>
                </c:pt>
                <c:pt idx="2">
                  <c:v>#N/A</c:v>
                </c:pt>
                <c:pt idx="3">
                  <c:v>9.0500000000000007</c:v>
                </c:pt>
                <c:pt idx="4">
                  <c:v>#N/A</c:v>
                </c:pt>
                <c:pt idx="5">
                  <c:v>8.69</c:v>
                </c:pt>
                <c:pt idx="6">
                  <c:v>#N/A</c:v>
                </c:pt>
                <c:pt idx="7">
                  <c:v>5.58</c:v>
                </c:pt>
                <c:pt idx="8">
                  <c:v>#N/A</c:v>
                </c:pt>
                <c:pt idx="9">
                  <c:v>4.32</c:v>
                </c:pt>
              </c:numCache>
            </c:numRef>
          </c:val>
        </c:ser>
        <c:dLbls>
          <c:showLegendKey val="0"/>
          <c:showVal val="0"/>
          <c:showCatName val="0"/>
          <c:showSerName val="0"/>
          <c:showPercent val="0"/>
          <c:showBubbleSize val="0"/>
        </c:dLbls>
        <c:gapWidth val="150"/>
        <c:overlap val="100"/>
        <c:axId val="111198208"/>
        <c:axId val="111199744"/>
      </c:barChart>
      <c:catAx>
        <c:axId val="1111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99744"/>
        <c:crosses val="autoZero"/>
        <c:auto val="1"/>
        <c:lblAlgn val="ctr"/>
        <c:lblOffset val="100"/>
        <c:tickLblSkip val="1"/>
        <c:tickMarkSkip val="1"/>
        <c:noMultiLvlLbl val="0"/>
      </c:catAx>
      <c:valAx>
        <c:axId val="11119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9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2937</c:v>
                </c:pt>
                <c:pt idx="5">
                  <c:v>3032</c:v>
                </c:pt>
                <c:pt idx="8">
                  <c:v>3112</c:v>
                </c:pt>
                <c:pt idx="11">
                  <c:v>3174</c:v>
                </c:pt>
                <c:pt idx="14">
                  <c:v>3296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40</c:v>
                </c:pt>
                <c:pt idx="3">
                  <c:v>39</c:v>
                </c:pt>
                <c:pt idx="6">
                  <c:v>26</c:v>
                </c:pt>
                <c:pt idx="9">
                  <c:v>18</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1716</c:v>
                </c:pt>
                <c:pt idx="3">
                  <c:v>1685</c:v>
                </c:pt>
                <c:pt idx="6">
                  <c:v>1753</c:v>
                </c:pt>
                <c:pt idx="9">
                  <c:v>1716</c:v>
                </c:pt>
                <c:pt idx="12">
                  <c:v>1761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2565</c:v>
                </c:pt>
                <c:pt idx="3">
                  <c:v>2704</c:v>
                </c:pt>
                <c:pt idx="6">
                  <c:v>2831</c:v>
                </c:pt>
                <c:pt idx="9">
                  <c:v>2904</c:v>
                </c:pt>
                <c:pt idx="12">
                  <c:v>3066</c:v>
                </c:pt>
              </c:numCache>
            </c:numRef>
          </c:val>
        </c:ser>
        <c:dLbls>
          <c:showLegendKey val="0"/>
          <c:showVal val="0"/>
          <c:showCatName val="0"/>
          <c:showSerName val="0"/>
          <c:showPercent val="0"/>
          <c:showBubbleSize val="0"/>
        </c:dLbls>
        <c:gapWidth val="100"/>
        <c:overlap val="100"/>
        <c:axId val="109687552"/>
        <c:axId val="10968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1386</c:v>
                </c:pt>
                <c:pt idx="2">
                  <c:v>#N/A</c:v>
                </c:pt>
                <c:pt idx="3">
                  <c:v>#N/A</c:v>
                </c:pt>
                <c:pt idx="4">
                  <c:v>1397</c:v>
                </c:pt>
                <c:pt idx="5">
                  <c:v>#N/A</c:v>
                </c:pt>
                <c:pt idx="6">
                  <c:v>#N/A</c:v>
                </c:pt>
                <c:pt idx="7">
                  <c:v>1499</c:v>
                </c:pt>
                <c:pt idx="8">
                  <c:v>#N/A</c:v>
                </c:pt>
                <c:pt idx="9">
                  <c:v>#N/A</c:v>
                </c:pt>
                <c:pt idx="10">
                  <c:v>1465</c:v>
                </c:pt>
                <c:pt idx="11">
                  <c:v>#N/A</c:v>
                </c:pt>
                <c:pt idx="12">
                  <c:v>#N/A</c:v>
                </c:pt>
                <c:pt idx="13">
                  <c:v>1548</c:v>
                </c:pt>
                <c:pt idx="14">
                  <c:v>#N/A</c:v>
                </c:pt>
              </c:numCache>
            </c:numRef>
          </c:val>
          <c:smooth val="0"/>
        </c:ser>
        <c:dLbls>
          <c:showLegendKey val="0"/>
          <c:showVal val="0"/>
          <c:showCatName val="0"/>
          <c:showSerName val="0"/>
          <c:showPercent val="0"/>
          <c:showBubbleSize val="0"/>
        </c:dLbls>
        <c:marker val="1"/>
        <c:smooth val="0"/>
        <c:axId val="109687552"/>
        <c:axId val="109689472"/>
      </c:lineChart>
      <c:catAx>
        <c:axId val="10968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89472"/>
        <c:crosses val="autoZero"/>
        <c:auto val="1"/>
        <c:lblAlgn val="ctr"/>
        <c:lblOffset val="100"/>
        <c:tickLblSkip val="1"/>
        <c:tickMarkSkip val="1"/>
        <c:noMultiLvlLbl val="0"/>
      </c:catAx>
      <c:valAx>
        <c:axId val="10968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8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32565</c:v>
                </c:pt>
                <c:pt idx="5">
                  <c:v>33214</c:v>
                </c:pt>
                <c:pt idx="8">
                  <c:v>34254</c:v>
                </c:pt>
                <c:pt idx="11">
                  <c:v>33413</c:v>
                </c:pt>
                <c:pt idx="14">
                  <c:v>32996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852</c:v>
                </c:pt>
                <c:pt idx="5">
                  <c:v>818</c:v>
                </c:pt>
                <c:pt idx="8">
                  <c:v>764</c:v>
                </c:pt>
                <c:pt idx="11">
                  <c:v>688</c:v>
                </c:pt>
                <c:pt idx="14">
                  <c:v>611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9121</c:v>
                </c:pt>
                <c:pt idx="5">
                  <c:v>10123</c:v>
                </c:pt>
                <c:pt idx="8">
                  <c:v>10909</c:v>
                </c:pt>
                <c:pt idx="11">
                  <c:v>11805</c:v>
                </c:pt>
                <c:pt idx="14">
                  <c:v>12489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4126</c:v>
                </c:pt>
                <c:pt idx="3">
                  <c:v>4446</c:v>
                </c:pt>
                <c:pt idx="6">
                  <c:v>4676</c:v>
                </c:pt>
                <c:pt idx="9">
                  <c:v>4207</c:v>
                </c:pt>
                <c:pt idx="12">
                  <c:v>4370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20999</c:v>
                </c:pt>
                <c:pt idx="3">
                  <c:v>20892</c:v>
                </c:pt>
                <c:pt idx="6">
                  <c:v>21777</c:v>
                </c:pt>
                <c:pt idx="9">
                  <c:v>21454</c:v>
                </c:pt>
                <c:pt idx="12">
                  <c:v>20556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200</c:v>
                </c:pt>
                <c:pt idx="3">
                  <c:v>161</c:v>
                </c:pt>
                <c:pt idx="6">
                  <c:v>136</c:v>
                </c:pt>
                <c:pt idx="9">
                  <c:v>234</c:v>
                </c:pt>
                <c:pt idx="12">
                  <c:v>214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27154</c:v>
                </c:pt>
                <c:pt idx="3">
                  <c:v>26774</c:v>
                </c:pt>
                <c:pt idx="6">
                  <c:v>26462</c:v>
                </c:pt>
                <c:pt idx="9">
                  <c:v>26113</c:v>
                </c:pt>
                <c:pt idx="12">
                  <c:v>25298</c:v>
                </c:pt>
              </c:numCache>
            </c:numRef>
          </c:val>
        </c:ser>
        <c:dLbls>
          <c:showLegendKey val="0"/>
          <c:showVal val="0"/>
          <c:showCatName val="0"/>
          <c:showSerName val="0"/>
          <c:showPercent val="0"/>
          <c:showBubbleSize val="0"/>
        </c:dLbls>
        <c:gapWidth val="100"/>
        <c:overlap val="100"/>
        <c:axId val="88013824"/>
        <c:axId val="10972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9940</c:v>
                </c:pt>
                <c:pt idx="2">
                  <c:v>#N/A</c:v>
                </c:pt>
                <c:pt idx="3">
                  <c:v>#N/A</c:v>
                </c:pt>
                <c:pt idx="4">
                  <c:v>8119</c:v>
                </c:pt>
                <c:pt idx="5">
                  <c:v>#N/A</c:v>
                </c:pt>
                <c:pt idx="6">
                  <c:v>#N/A</c:v>
                </c:pt>
                <c:pt idx="7">
                  <c:v>7125</c:v>
                </c:pt>
                <c:pt idx="8">
                  <c:v>#N/A</c:v>
                </c:pt>
                <c:pt idx="9">
                  <c:v>#N/A</c:v>
                </c:pt>
                <c:pt idx="10">
                  <c:v>6102</c:v>
                </c:pt>
                <c:pt idx="11">
                  <c:v>#N/A</c:v>
                </c:pt>
                <c:pt idx="12">
                  <c:v>#N/A</c:v>
                </c:pt>
                <c:pt idx="13">
                  <c:v>4342</c:v>
                </c:pt>
                <c:pt idx="14">
                  <c:v>#N/A</c:v>
                </c:pt>
              </c:numCache>
            </c:numRef>
          </c:val>
          <c:smooth val="0"/>
        </c:ser>
        <c:dLbls>
          <c:showLegendKey val="0"/>
          <c:showVal val="0"/>
          <c:showCatName val="0"/>
          <c:showSerName val="0"/>
          <c:showPercent val="0"/>
          <c:showBubbleSize val="0"/>
        </c:dLbls>
        <c:marker val="1"/>
        <c:smooth val="0"/>
        <c:axId val="88013824"/>
        <c:axId val="109728896"/>
      </c:lineChart>
      <c:catAx>
        <c:axId val="880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728896"/>
        <c:crosses val="autoZero"/>
        <c:auto val="1"/>
        <c:lblAlgn val="ctr"/>
        <c:lblOffset val="100"/>
        <c:tickLblSkip val="1"/>
        <c:tickMarkSkip val="1"/>
        <c:noMultiLvlLbl val="0"/>
      </c:catAx>
      <c:valAx>
        <c:axId val="10972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1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35,544
35,208
851.06
22,238,454
21,561,274
639,250
14,795,510
25,096,827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年度以降は、</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を上回っているものの</a:t>
          </a:r>
          <a:r>
            <a:rPr kumimoji="1" lang="ja-JP" altLang="ja-JP" sz="1300">
              <a:solidFill>
                <a:schemeClr val="dk1"/>
              </a:solidFill>
              <a:effectLst/>
              <a:latin typeface="+mn-lt"/>
              <a:ea typeface="+mn-ea"/>
              <a:cs typeface="+mn-cs"/>
            </a:rPr>
            <a:t>、</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年度以降、金融不安と景気の低迷による個人市民税や法人税の減収などから、</a:t>
          </a:r>
          <a:r>
            <a:rPr kumimoji="1" lang="en-US" altLang="ja-JP" sz="1300">
              <a:latin typeface="ＭＳ Ｐゴシック"/>
            </a:rPr>
            <a:t>0.03</a:t>
          </a:r>
          <a:r>
            <a:rPr kumimoji="1" lang="ja-JP" altLang="en-US" sz="1300">
              <a:latin typeface="ＭＳ Ｐゴシック"/>
            </a:rPr>
            <a:t>ポイント低下した。今後、組織の見直し、職員数の適正化、事務事業の選択と集中により歳出削減を実現するとともに、税の徴収率向上により歳入確保に努め、財政基盤の強化を図る。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113393</xdr:rowOff>
    </xdr:to>
    <xdr:cxnSp macro="">
      <xdr:nvCxnSpPr>
        <xdr:cNvPr id="64" name="直線コネクタ 63"/>
        <xdr:cNvCxnSpPr/>
      </xdr:nvCxnSpPr>
      <xdr:spPr>
        <a:xfrm flipV="1">
          <a:off x="4953000" y="6278336"/>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145143</xdr:rowOff>
    </xdr:to>
    <xdr:cxnSp macro="">
      <xdr:nvCxnSpPr>
        <xdr:cNvPr id="69" name="直線コネクタ 68"/>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100892</xdr:rowOff>
    </xdr:from>
    <xdr:ext cx="762000" cy="259045"/>
    <xdr:sp macro="" textlink="">
      <xdr:nvSpPr>
        <xdr:cNvPr id="70"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1" name="フローチャート : 判断 70"/>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145143</xdr:rowOff>
    </xdr:to>
    <xdr:cxnSp macro="">
      <xdr:nvCxnSpPr>
        <xdr:cNvPr id="72" name="直線コネクタ 71"/>
        <xdr:cNvCxnSpPr/>
      </xdr:nvCxnSpPr>
      <xdr:spPr>
        <a:xfrm>
          <a:off x="3225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4" name="テキスト ボックス 73"/>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110672</xdr:rowOff>
    </xdr:to>
    <xdr:cxnSp macro="">
      <xdr:nvCxnSpPr>
        <xdr:cNvPr id="75" name="直線コネクタ 74"/>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6" name="フローチャート : 判断 75"/>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77" name="テキスト ボックス 76"/>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8" name="直線コネクタ 77"/>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9" name="フローチャート :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2" name="テキスト ボックス 81"/>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8" name="円/楕円 87"/>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110870</xdr:rowOff>
    </xdr:from>
    <xdr:ext cx="762000" cy="259045"/>
    <xdr:sp macro="" textlink="">
      <xdr:nvSpPr>
        <xdr:cNvPr id="89"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1" name="テキスト ボックス 90"/>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59872</xdr:rowOff>
    </xdr:from>
    <xdr:to>
      <xdr:col>4</xdr:col>
      <xdr:colOff>533400</xdr:colOff>
      <xdr:row>41</xdr:row>
      <xdr:rowOff>161472</xdr:rowOff>
    </xdr:to>
    <xdr:sp macro="" textlink="">
      <xdr:nvSpPr>
        <xdr:cNvPr id="92" name="円/楕円 91"/>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93" name="テキスト ボックス 92"/>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5" name="テキスト ボックス 94"/>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94542</xdr:rowOff>
    </xdr:from>
    <xdr:ext cx="762000" cy="259045"/>
    <xdr:sp macro="" textlink="">
      <xdr:nvSpPr>
        <xdr:cNvPr id="97" name="テキスト ボックス 96"/>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年度までは、</a:t>
          </a:r>
          <a:r>
            <a:rPr kumimoji="1" lang="en-US" altLang="ja-JP" sz="1300">
              <a:latin typeface="ＭＳ Ｐゴシック"/>
            </a:rPr>
            <a:t>82</a:t>
          </a:r>
          <a:r>
            <a:rPr kumimoji="1" lang="ja-JP" altLang="en-US" sz="1300">
              <a:latin typeface="ＭＳ Ｐゴシック"/>
            </a:rPr>
            <a:t>％～</a:t>
          </a:r>
          <a:r>
            <a:rPr kumimoji="1" lang="en-US" altLang="ja-JP" sz="1300">
              <a:latin typeface="ＭＳ Ｐゴシック"/>
            </a:rPr>
            <a:t>85</a:t>
          </a:r>
          <a:r>
            <a:rPr kumimoji="1" lang="ja-JP" altLang="en-US" sz="1300">
              <a:latin typeface="ＭＳ Ｐゴシック"/>
            </a:rPr>
            <a:t>％台で推移していたが、平成</a:t>
          </a:r>
          <a:r>
            <a:rPr kumimoji="1" lang="en-US" altLang="ja-JP" sz="1300">
              <a:latin typeface="ＭＳ Ｐゴシック"/>
            </a:rPr>
            <a:t>25</a:t>
          </a:r>
          <a:r>
            <a:rPr kumimoji="1" lang="ja-JP" altLang="en-US" sz="1300">
              <a:latin typeface="ＭＳ Ｐゴシック"/>
            </a:rPr>
            <a:t>年度は、市債償還元金の増等により、</a:t>
          </a:r>
          <a:r>
            <a:rPr kumimoji="1" lang="en-US" altLang="ja-JP" sz="1300">
              <a:latin typeface="ＭＳ Ｐゴシック"/>
            </a:rPr>
            <a:t>3.9</a:t>
          </a:r>
          <a:r>
            <a:rPr kumimoji="1" lang="ja-JP" altLang="en-US" sz="1300">
              <a:latin typeface="ＭＳ Ｐゴシック"/>
            </a:rPr>
            <a:t>ポイント悪化した。今後も歳入の減少による悪化が危惧されるため、職員数の適正化による人件費の削減や事務事業の選択と集中により経常経費の削減に努め、弾力性のある財政構造を維持する。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26307</xdr:rowOff>
    </xdr:from>
    <xdr:to>
      <xdr:col>7</xdr:col>
      <xdr:colOff>152400</xdr:colOff>
      <xdr:row>67</xdr:row>
      <xdr:rowOff>43241</xdr:rowOff>
    </xdr:to>
    <xdr:cxnSp macro="">
      <xdr:nvCxnSpPr>
        <xdr:cNvPr id="129" name="直線コネクタ 128"/>
        <xdr:cNvCxnSpPr/>
      </xdr:nvCxnSpPr>
      <xdr:spPr>
        <a:xfrm flipV="1">
          <a:off x="4953000" y="10484757"/>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15318</xdr:rowOff>
    </xdr:from>
    <xdr:ext cx="762000" cy="259045"/>
    <xdr:sp macro="" textlink="">
      <xdr:nvSpPr>
        <xdr:cNvPr id="130" name="財政構造の弾力性最小値テキスト"/>
        <xdr:cNvSpPr txBox="1"/>
      </xdr:nvSpPr>
      <xdr:spPr>
        <a:xfrm>
          <a:off x="5041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7</xdr:col>
      <xdr:colOff>63500</xdr:colOff>
      <xdr:row>67</xdr:row>
      <xdr:rowOff>43241</xdr:rowOff>
    </xdr:from>
    <xdr:to>
      <xdr:col>7</xdr:col>
      <xdr:colOff>241300</xdr:colOff>
      <xdr:row>67</xdr:row>
      <xdr:rowOff>43241</xdr:rowOff>
    </xdr:to>
    <xdr:cxnSp macro="">
      <xdr:nvCxnSpPr>
        <xdr:cNvPr id="131" name="直線コネクタ 130"/>
        <xdr:cNvCxnSpPr/>
      </xdr:nvCxnSpPr>
      <xdr:spPr>
        <a:xfrm>
          <a:off x="4864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112684</xdr:rowOff>
    </xdr:from>
    <xdr:ext cx="762000" cy="259045"/>
    <xdr:sp macro="" textlink="">
      <xdr:nvSpPr>
        <xdr:cNvPr id="132" name="財政構造の弾力性最大値テキスト"/>
        <xdr:cNvSpPr txBox="1"/>
      </xdr:nvSpPr>
      <xdr:spPr>
        <a:xfrm>
          <a:off x="504190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61</xdr:row>
      <xdr:rowOff>26307</xdr:rowOff>
    </xdr:from>
    <xdr:to>
      <xdr:col>7</xdr:col>
      <xdr:colOff>241300</xdr:colOff>
      <xdr:row>61</xdr:row>
      <xdr:rowOff>26307</xdr:rowOff>
    </xdr:to>
    <xdr:cxnSp macro="">
      <xdr:nvCxnSpPr>
        <xdr:cNvPr id="133" name="直線コネクタ 132"/>
        <xdr:cNvCxnSpPr/>
      </xdr:nvCxnSpPr>
      <xdr:spPr>
        <a:xfrm>
          <a:off x="4864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71362</xdr:rowOff>
    </xdr:from>
    <xdr:to>
      <xdr:col>7</xdr:col>
      <xdr:colOff>152400</xdr:colOff>
      <xdr:row>63</xdr:row>
      <xdr:rowOff>5141</xdr:rowOff>
    </xdr:to>
    <xdr:cxnSp macro="">
      <xdr:nvCxnSpPr>
        <xdr:cNvPr id="134" name="直線コネクタ 133"/>
        <xdr:cNvCxnSpPr/>
      </xdr:nvCxnSpPr>
      <xdr:spPr>
        <a:xfrm>
          <a:off x="4114800" y="10358362"/>
          <a:ext cx="8382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75794</xdr:rowOff>
    </xdr:from>
    <xdr:ext cx="762000" cy="259045"/>
    <xdr:sp macro="" textlink="">
      <xdr:nvSpPr>
        <xdr:cNvPr id="135"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36" name="フローチャート : 判断 135"/>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71362</xdr:rowOff>
    </xdr:from>
    <xdr:to>
      <xdr:col>6</xdr:col>
      <xdr:colOff>0</xdr:colOff>
      <xdr:row>61</xdr:row>
      <xdr:rowOff>3326</xdr:rowOff>
    </xdr:to>
    <xdr:cxnSp macro="">
      <xdr:nvCxnSpPr>
        <xdr:cNvPr id="137" name="直線コネクタ 136"/>
        <xdr:cNvCxnSpPr/>
      </xdr:nvCxnSpPr>
      <xdr:spPr>
        <a:xfrm flipV="1">
          <a:off x="3225800" y="103583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8" name="フローチャート : 判断 137"/>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9" name="テキスト ボックス 138"/>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61</xdr:row>
      <xdr:rowOff>3326</xdr:rowOff>
    </xdr:to>
    <xdr:cxnSp macro="">
      <xdr:nvCxnSpPr>
        <xdr:cNvPr id="140" name="直線コネクタ 139"/>
        <xdr:cNvCxnSpPr/>
      </xdr:nvCxnSpPr>
      <xdr:spPr>
        <a:xfrm>
          <a:off x="2336800" y="1015153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1" name="フローチャート : 判断 140"/>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2" name="テキスト ボックス 141"/>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35983</xdr:rowOff>
    </xdr:from>
    <xdr:to>
      <xdr:col>3</xdr:col>
      <xdr:colOff>279400</xdr:colOff>
      <xdr:row>61</xdr:row>
      <xdr:rowOff>37798</xdr:rowOff>
    </xdr:to>
    <xdr:cxnSp macro="">
      <xdr:nvCxnSpPr>
        <xdr:cNvPr id="143" name="直線コネクタ 142"/>
        <xdr:cNvCxnSpPr/>
      </xdr:nvCxnSpPr>
      <xdr:spPr>
        <a:xfrm flipV="1">
          <a:off x="1447800" y="10151533"/>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90412</xdr:rowOff>
    </xdr:from>
    <xdr:to>
      <xdr:col>3</xdr:col>
      <xdr:colOff>330200</xdr:colOff>
      <xdr:row>62</xdr:row>
      <xdr:rowOff>20562</xdr:rowOff>
    </xdr:to>
    <xdr:sp macro="" textlink="">
      <xdr:nvSpPr>
        <xdr:cNvPr id="144" name="フローチャート : 判断 143"/>
        <xdr:cNvSpPr/>
      </xdr:nvSpPr>
      <xdr:spPr>
        <a:xfrm>
          <a:off x="2286000" y="1054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5339</xdr:rowOff>
    </xdr:from>
    <xdr:ext cx="762000" cy="259045"/>
    <xdr:sp macro="" textlink="">
      <xdr:nvSpPr>
        <xdr:cNvPr id="145" name="テキスト ボックス 144"/>
        <xdr:cNvSpPr txBox="1"/>
      </xdr:nvSpPr>
      <xdr:spPr>
        <a:xfrm>
          <a:off x="1955800" y="106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47172</xdr:rowOff>
    </xdr:from>
    <xdr:to>
      <xdr:col>2</xdr:col>
      <xdr:colOff>127000</xdr:colOff>
      <xdr:row>64</xdr:row>
      <xdr:rowOff>148772</xdr:rowOff>
    </xdr:to>
    <xdr:sp macro="" textlink="">
      <xdr:nvSpPr>
        <xdr:cNvPr id="146" name="フローチャート : 判断 145"/>
        <xdr:cNvSpPr/>
      </xdr:nvSpPr>
      <xdr:spPr>
        <a:xfrm>
          <a:off x="1397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133549</xdr:rowOff>
    </xdr:from>
    <xdr:ext cx="762000" cy="259045"/>
    <xdr:sp macro="" textlink="">
      <xdr:nvSpPr>
        <xdr:cNvPr id="147" name="テキスト ボックス 146"/>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53" name="円/楕円 152"/>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142318</xdr:rowOff>
    </xdr:from>
    <xdr:ext cx="762000" cy="259045"/>
    <xdr:sp macro="" textlink="">
      <xdr:nvSpPr>
        <xdr:cNvPr id="154" name="財政構造の弾力性該当値テキスト"/>
        <xdr:cNvSpPr txBox="1"/>
      </xdr:nvSpPr>
      <xdr:spPr>
        <a:xfrm>
          <a:off x="50419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20562</xdr:rowOff>
    </xdr:from>
    <xdr:to>
      <xdr:col>6</xdr:col>
      <xdr:colOff>50800</xdr:colOff>
      <xdr:row>60</xdr:row>
      <xdr:rowOff>122162</xdr:rowOff>
    </xdr:to>
    <xdr:sp macro="" textlink="">
      <xdr:nvSpPr>
        <xdr:cNvPr id="155" name="円/楕円 154"/>
        <xdr:cNvSpPr/>
      </xdr:nvSpPr>
      <xdr:spPr>
        <a:xfrm>
          <a:off x="4064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132339</xdr:rowOff>
    </xdr:from>
    <xdr:ext cx="736600" cy="259045"/>
    <xdr:sp macro="" textlink="">
      <xdr:nvSpPr>
        <xdr:cNvPr id="156" name="テキスト ボックス 155"/>
        <xdr:cNvSpPr txBox="1"/>
      </xdr:nvSpPr>
      <xdr:spPr>
        <a:xfrm>
          <a:off x="3733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123976</xdr:rowOff>
    </xdr:from>
    <xdr:to>
      <xdr:col>4</xdr:col>
      <xdr:colOff>533400</xdr:colOff>
      <xdr:row>61</xdr:row>
      <xdr:rowOff>54126</xdr:rowOff>
    </xdr:to>
    <xdr:sp macro="" textlink="">
      <xdr:nvSpPr>
        <xdr:cNvPr id="157" name="円/楕円 156"/>
        <xdr:cNvSpPr/>
      </xdr:nvSpPr>
      <xdr:spPr>
        <a:xfrm>
          <a:off x="3175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64303</xdr:rowOff>
    </xdr:from>
    <xdr:ext cx="762000" cy="259045"/>
    <xdr:sp macro="" textlink="">
      <xdr:nvSpPr>
        <xdr:cNvPr id="158" name="テキスト ボックス 157"/>
        <xdr:cNvSpPr txBox="1"/>
      </xdr:nvSpPr>
      <xdr:spPr>
        <a:xfrm>
          <a:off x="2844800" y="101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156633</xdr:rowOff>
    </xdr:from>
    <xdr:to>
      <xdr:col>3</xdr:col>
      <xdr:colOff>330200</xdr:colOff>
      <xdr:row>59</xdr:row>
      <xdr:rowOff>86783</xdr:rowOff>
    </xdr:to>
    <xdr:sp macro="" textlink="">
      <xdr:nvSpPr>
        <xdr:cNvPr id="159" name="円/楕円 158"/>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96960</xdr:rowOff>
    </xdr:from>
    <xdr:ext cx="762000" cy="259045"/>
    <xdr:sp macro="" textlink="">
      <xdr:nvSpPr>
        <xdr:cNvPr id="160" name="テキスト ボックス 159"/>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158448</xdr:rowOff>
    </xdr:from>
    <xdr:to>
      <xdr:col>2</xdr:col>
      <xdr:colOff>127000</xdr:colOff>
      <xdr:row>61</xdr:row>
      <xdr:rowOff>88598</xdr:rowOff>
    </xdr:to>
    <xdr:sp macro="" textlink="">
      <xdr:nvSpPr>
        <xdr:cNvPr id="161" name="円/楕円 160"/>
        <xdr:cNvSpPr/>
      </xdr:nvSpPr>
      <xdr:spPr>
        <a:xfrm>
          <a:off x="1397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98775</xdr:rowOff>
    </xdr:from>
    <xdr:ext cx="762000" cy="259045"/>
    <xdr:sp macro="" textlink="">
      <xdr:nvSpPr>
        <xdr:cNvPr id="162" name="テキスト ボックス 161"/>
        <xdr:cNvSpPr txBox="1"/>
      </xdr:nvSpPr>
      <xdr:spPr>
        <a:xfrm>
          <a:off x="1066800" y="102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全国・県内市町村平均を大きく上回っている。要因である物件費と維持補修費では、当市の広大な面積により行政効率が悪いことや、平成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町村合併後も公共施設の整理統合が進んでいないため維持管理費が嵩んでいることが考えられる。人件費では、類似団体と比較して職員数が多いことが要因となっている。今後、公共施設の整理統合や職員数の適正化等を実施して、行財政運営の効率化を図り経費削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84207</xdr:rowOff>
    </xdr:from>
    <xdr:to>
      <xdr:col>7</xdr:col>
      <xdr:colOff>152400</xdr:colOff>
      <xdr:row>88</xdr:row>
      <xdr:rowOff>86052</xdr:rowOff>
    </xdr:to>
    <xdr:cxnSp macro="">
      <xdr:nvCxnSpPr>
        <xdr:cNvPr id="190" name="直線コネクタ 189"/>
        <xdr:cNvCxnSpPr/>
      </xdr:nvCxnSpPr>
      <xdr:spPr>
        <a:xfrm flipV="1">
          <a:off x="4953000" y="13800207"/>
          <a:ext cx="0" cy="1373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58129</xdr:rowOff>
    </xdr:from>
    <xdr:ext cx="762000" cy="259045"/>
    <xdr:sp macro="" textlink="">
      <xdr:nvSpPr>
        <xdr:cNvPr id="191" name="人件費・物件費等の状況最小値テキスト"/>
        <xdr:cNvSpPr txBox="1"/>
      </xdr:nvSpPr>
      <xdr:spPr>
        <a:xfrm>
          <a:off x="5041900" y="1514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367,831</a:t>
          </a:r>
          <a:endParaRPr kumimoji="1" lang="ja-JP" altLang="en-US" sz="1000" b="1">
            <a:latin typeface="ＭＳ Ｐゴシック"/>
          </a:endParaRPr>
        </a:p>
      </xdr:txBody>
    </xdr:sp>
    <xdr:clientData/>
  </xdr:oneCellAnchor>
  <xdr:twoCellAnchor>
    <xdr:from>
      <xdr:col>7</xdr:col>
      <xdr:colOff>63500</xdr:colOff>
      <xdr:row>88</xdr:row>
      <xdr:rowOff>86052</xdr:rowOff>
    </xdr:from>
    <xdr:to>
      <xdr:col>7</xdr:col>
      <xdr:colOff>241300</xdr:colOff>
      <xdr:row>88</xdr:row>
      <xdr:rowOff>86052</xdr:rowOff>
    </xdr:to>
    <xdr:cxnSp macro="">
      <xdr:nvCxnSpPr>
        <xdr:cNvPr id="192" name="直線コネクタ 191"/>
        <xdr:cNvCxnSpPr/>
      </xdr:nvCxnSpPr>
      <xdr:spPr>
        <a:xfrm>
          <a:off x="4864100" y="1517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170584</xdr:rowOff>
    </xdr:from>
    <xdr:ext cx="762000" cy="259045"/>
    <xdr:sp macro="" textlink="">
      <xdr:nvSpPr>
        <xdr:cNvPr id="193" name="人件費・物件費等の状況最大値テキスト"/>
        <xdr:cNvSpPr txBox="1"/>
      </xdr:nvSpPr>
      <xdr:spPr>
        <a:xfrm>
          <a:off x="5041900" y="1354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83,238</a:t>
          </a:r>
          <a:endParaRPr kumimoji="1" lang="ja-JP" altLang="en-US" sz="1000" b="1">
            <a:latin typeface="ＭＳ Ｐゴシック"/>
          </a:endParaRPr>
        </a:p>
      </xdr:txBody>
    </xdr:sp>
    <xdr:clientData/>
  </xdr:oneCellAnchor>
  <xdr:twoCellAnchor>
    <xdr:from>
      <xdr:col>7</xdr:col>
      <xdr:colOff>63500</xdr:colOff>
      <xdr:row>80</xdr:row>
      <xdr:rowOff>84207</xdr:rowOff>
    </xdr:from>
    <xdr:to>
      <xdr:col>7</xdr:col>
      <xdr:colOff>241300</xdr:colOff>
      <xdr:row>80</xdr:row>
      <xdr:rowOff>84207</xdr:rowOff>
    </xdr:to>
    <xdr:cxnSp macro="">
      <xdr:nvCxnSpPr>
        <xdr:cNvPr id="194" name="直線コネクタ 193"/>
        <xdr:cNvCxnSpPr/>
      </xdr:nvCxnSpPr>
      <xdr:spPr>
        <a:xfrm>
          <a:off x="4864100" y="138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48726</xdr:rowOff>
    </xdr:from>
    <xdr:to>
      <xdr:col>7</xdr:col>
      <xdr:colOff>152400</xdr:colOff>
      <xdr:row>83</xdr:row>
      <xdr:rowOff>60767</xdr:rowOff>
    </xdr:to>
    <xdr:cxnSp macro="">
      <xdr:nvCxnSpPr>
        <xdr:cNvPr id="195" name="直線コネクタ 194"/>
        <xdr:cNvCxnSpPr/>
      </xdr:nvCxnSpPr>
      <xdr:spPr>
        <a:xfrm>
          <a:off x="4114800" y="14279076"/>
          <a:ext cx="8382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19584</xdr:rowOff>
    </xdr:from>
    <xdr:ext cx="762000" cy="259045"/>
    <xdr:sp macro="" textlink="">
      <xdr:nvSpPr>
        <xdr:cNvPr id="196" name="人件費・物件費等の状況平均値テキスト"/>
        <xdr:cNvSpPr txBox="1"/>
      </xdr:nvSpPr>
      <xdr:spPr>
        <a:xfrm>
          <a:off x="5041900" y="1390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3057</xdr:rowOff>
    </xdr:from>
    <xdr:to>
      <xdr:col>7</xdr:col>
      <xdr:colOff>203200</xdr:colOff>
      <xdr:row>82</xdr:row>
      <xdr:rowOff>104657</xdr:rowOff>
    </xdr:to>
    <xdr:sp macro="" textlink="">
      <xdr:nvSpPr>
        <xdr:cNvPr id="197" name="フローチャート : 判断 196"/>
        <xdr:cNvSpPr/>
      </xdr:nvSpPr>
      <xdr:spPr>
        <a:xfrm>
          <a:off x="49022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48726</xdr:rowOff>
    </xdr:from>
    <xdr:to>
      <xdr:col>6</xdr:col>
      <xdr:colOff>0</xdr:colOff>
      <xdr:row>83</xdr:row>
      <xdr:rowOff>99110</xdr:rowOff>
    </xdr:to>
    <xdr:cxnSp macro="">
      <xdr:nvCxnSpPr>
        <xdr:cNvPr id="198" name="直線コネクタ 197"/>
        <xdr:cNvCxnSpPr/>
      </xdr:nvCxnSpPr>
      <xdr:spPr>
        <a:xfrm flipV="1">
          <a:off x="3225800" y="14279076"/>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1326</xdr:rowOff>
    </xdr:from>
    <xdr:to>
      <xdr:col>6</xdr:col>
      <xdr:colOff>50800</xdr:colOff>
      <xdr:row>82</xdr:row>
      <xdr:rowOff>102926</xdr:rowOff>
    </xdr:to>
    <xdr:sp macro="" textlink="">
      <xdr:nvSpPr>
        <xdr:cNvPr id="199" name="フローチャート : 判断 198"/>
        <xdr:cNvSpPr/>
      </xdr:nvSpPr>
      <xdr:spPr>
        <a:xfrm>
          <a:off x="4064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113103</xdr:rowOff>
    </xdr:from>
    <xdr:ext cx="736600" cy="259045"/>
    <xdr:sp macro="" textlink="">
      <xdr:nvSpPr>
        <xdr:cNvPr id="200" name="テキスト ボックス 199"/>
        <xdr:cNvSpPr txBox="1"/>
      </xdr:nvSpPr>
      <xdr:spPr>
        <a:xfrm>
          <a:off x="3733800" y="138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77239</xdr:rowOff>
    </xdr:from>
    <xdr:to>
      <xdr:col>4</xdr:col>
      <xdr:colOff>482600</xdr:colOff>
      <xdr:row>83</xdr:row>
      <xdr:rowOff>99110</xdr:rowOff>
    </xdr:to>
    <xdr:cxnSp macro="">
      <xdr:nvCxnSpPr>
        <xdr:cNvPr id="201" name="直線コネクタ 200"/>
        <xdr:cNvCxnSpPr/>
      </xdr:nvCxnSpPr>
      <xdr:spPr>
        <a:xfrm>
          <a:off x="2336800" y="14307589"/>
          <a:ext cx="889000" cy="2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22613</xdr:rowOff>
    </xdr:from>
    <xdr:to>
      <xdr:col>4</xdr:col>
      <xdr:colOff>533400</xdr:colOff>
      <xdr:row>82</xdr:row>
      <xdr:rowOff>124213</xdr:rowOff>
    </xdr:to>
    <xdr:sp macro="" textlink="">
      <xdr:nvSpPr>
        <xdr:cNvPr id="202" name="フローチャート : 判断 201"/>
        <xdr:cNvSpPr/>
      </xdr:nvSpPr>
      <xdr:spPr>
        <a:xfrm>
          <a:off x="3175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134390</xdr:rowOff>
    </xdr:from>
    <xdr:ext cx="762000" cy="259045"/>
    <xdr:sp macro="" textlink="">
      <xdr:nvSpPr>
        <xdr:cNvPr id="203" name="テキスト ボックス 202"/>
        <xdr:cNvSpPr txBox="1"/>
      </xdr:nvSpPr>
      <xdr:spPr>
        <a:xfrm>
          <a:off x="2844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77239</xdr:rowOff>
    </xdr:from>
    <xdr:to>
      <xdr:col>3</xdr:col>
      <xdr:colOff>279400</xdr:colOff>
      <xdr:row>83</xdr:row>
      <xdr:rowOff>122241</xdr:rowOff>
    </xdr:to>
    <xdr:cxnSp macro="">
      <xdr:nvCxnSpPr>
        <xdr:cNvPr id="204" name="直線コネクタ 203"/>
        <xdr:cNvCxnSpPr/>
      </xdr:nvCxnSpPr>
      <xdr:spPr>
        <a:xfrm flipV="1">
          <a:off x="1447800" y="14307589"/>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134524</xdr:rowOff>
    </xdr:from>
    <xdr:to>
      <xdr:col>3</xdr:col>
      <xdr:colOff>330200</xdr:colOff>
      <xdr:row>82</xdr:row>
      <xdr:rowOff>64674</xdr:rowOff>
    </xdr:to>
    <xdr:sp macro="" textlink="">
      <xdr:nvSpPr>
        <xdr:cNvPr id="205" name="フローチャート : 判断 204"/>
        <xdr:cNvSpPr/>
      </xdr:nvSpPr>
      <xdr:spPr>
        <a:xfrm>
          <a:off x="2286000" y="14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74851</xdr:rowOff>
    </xdr:from>
    <xdr:ext cx="762000" cy="259045"/>
    <xdr:sp macro="" textlink="">
      <xdr:nvSpPr>
        <xdr:cNvPr id="206" name="テキスト ボックス 205"/>
        <xdr:cNvSpPr txBox="1"/>
      </xdr:nvSpPr>
      <xdr:spPr>
        <a:xfrm>
          <a:off x="1955800" y="1379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128574</xdr:rowOff>
    </xdr:from>
    <xdr:to>
      <xdr:col>2</xdr:col>
      <xdr:colOff>127000</xdr:colOff>
      <xdr:row>82</xdr:row>
      <xdr:rowOff>58724</xdr:rowOff>
    </xdr:to>
    <xdr:sp macro="" textlink="">
      <xdr:nvSpPr>
        <xdr:cNvPr id="207" name="フローチャート : 判断 206"/>
        <xdr:cNvSpPr/>
      </xdr:nvSpPr>
      <xdr:spPr>
        <a:xfrm>
          <a:off x="1397000" y="1401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68901</xdr:rowOff>
    </xdr:from>
    <xdr:ext cx="762000" cy="259045"/>
    <xdr:sp macro="" textlink="">
      <xdr:nvSpPr>
        <xdr:cNvPr id="208" name="テキスト ボックス 207"/>
        <xdr:cNvSpPr txBox="1"/>
      </xdr:nvSpPr>
      <xdr:spPr>
        <a:xfrm>
          <a:off x="1066800" y="137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9967</xdr:rowOff>
    </xdr:from>
    <xdr:to>
      <xdr:col>7</xdr:col>
      <xdr:colOff>203200</xdr:colOff>
      <xdr:row>83</xdr:row>
      <xdr:rowOff>111567</xdr:rowOff>
    </xdr:to>
    <xdr:sp macro="" textlink="">
      <xdr:nvSpPr>
        <xdr:cNvPr id="214" name="円/楕円 213"/>
        <xdr:cNvSpPr/>
      </xdr:nvSpPr>
      <xdr:spPr>
        <a:xfrm>
          <a:off x="4902200" y="1424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153494</xdr:rowOff>
    </xdr:from>
    <xdr:ext cx="762000" cy="259045"/>
    <xdr:sp macro="" textlink="">
      <xdr:nvSpPr>
        <xdr:cNvPr id="215" name="人件費・物件費等の状況該当値テキスト"/>
        <xdr:cNvSpPr txBox="1"/>
      </xdr:nvSpPr>
      <xdr:spPr>
        <a:xfrm>
          <a:off x="5041900" y="1421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184,960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169376</xdr:rowOff>
    </xdr:from>
    <xdr:to>
      <xdr:col>6</xdr:col>
      <xdr:colOff>50800</xdr:colOff>
      <xdr:row>83</xdr:row>
      <xdr:rowOff>99526</xdr:rowOff>
    </xdr:to>
    <xdr:sp macro="" textlink="">
      <xdr:nvSpPr>
        <xdr:cNvPr id="216" name="円/楕円 215"/>
        <xdr:cNvSpPr/>
      </xdr:nvSpPr>
      <xdr:spPr>
        <a:xfrm>
          <a:off x="4064000" y="142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84303</xdr:rowOff>
    </xdr:from>
    <xdr:ext cx="736600" cy="259045"/>
    <xdr:sp macro="" textlink="">
      <xdr:nvSpPr>
        <xdr:cNvPr id="217" name="テキスト ボックス 216"/>
        <xdr:cNvSpPr txBox="1"/>
      </xdr:nvSpPr>
      <xdr:spPr>
        <a:xfrm>
          <a:off x="3733800" y="143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48310</xdr:rowOff>
    </xdr:from>
    <xdr:to>
      <xdr:col>4</xdr:col>
      <xdr:colOff>533400</xdr:colOff>
      <xdr:row>83</xdr:row>
      <xdr:rowOff>149910</xdr:rowOff>
    </xdr:to>
    <xdr:sp macro="" textlink="">
      <xdr:nvSpPr>
        <xdr:cNvPr id="218" name="円/楕円 217"/>
        <xdr:cNvSpPr/>
      </xdr:nvSpPr>
      <xdr:spPr>
        <a:xfrm>
          <a:off x="3175000" y="142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134687</xdr:rowOff>
    </xdr:from>
    <xdr:ext cx="762000" cy="259045"/>
    <xdr:sp macro="" textlink="">
      <xdr:nvSpPr>
        <xdr:cNvPr id="219" name="テキスト ボックス 218"/>
        <xdr:cNvSpPr txBox="1"/>
      </xdr:nvSpPr>
      <xdr:spPr>
        <a:xfrm>
          <a:off x="2844800" y="143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26439</xdr:rowOff>
    </xdr:from>
    <xdr:to>
      <xdr:col>3</xdr:col>
      <xdr:colOff>330200</xdr:colOff>
      <xdr:row>83</xdr:row>
      <xdr:rowOff>128039</xdr:rowOff>
    </xdr:to>
    <xdr:sp macro="" textlink="">
      <xdr:nvSpPr>
        <xdr:cNvPr id="220" name="円/楕円 219"/>
        <xdr:cNvSpPr/>
      </xdr:nvSpPr>
      <xdr:spPr>
        <a:xfrm>
          <a:off x="2286000" y="142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112816</xdr:rowOff>
    </xdr:from>
    <xdr:ext cx="762000" cy="259045"/>
    <xdr:sp macro="" textlink="">
      <xdr:nvSpPr>
        <xdr:cNvPr id="221" name="テキスト ボックス 220"/>
        <xdr:cNvSpPr txBox="1"/>
      </xdr:nvSpPr>
      <xdr:spPr>
        <a:xfrm>
          <a:off x="1955800" y="1434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188,373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71441</xdr:rowOff>
    </xdr:from>
    <xdr:to>
      <xdr:col>2</xdr:col>
      <xdr:colOff>127000</xdr:colOff>
      <xdr:row>84</xdr:row>
      <xdr:rowOff>1591</xdr:rowOff>
    </xdr:to>
    <xdr:sp macro="" textlink="">
      <xdr:nvSpPr>
        <xdr:cNvPr id="222" name="円/楕円 221"/>
        <xdr:cNvSpPr/>
      </xdr:nvSpPr>
      <xdr:spPr>
        <a:xfrm>
          <a:off x="1397000" y="14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157818</xdr:rowOff>
    </xdr:from>
    <xdr:ext cx="762000" cy="259045"/>
    <xdr:sp macro="" textlink="">
      <xdr:nvSpPr>
        <xdr:cNvPr id="223" name="テキスト ボックス 222"/>
        <xdr:cNvSpPr txBox="1"/>
      </xdr:nvSpPr>
      <xdr:spPr>
        <a:xfrm>
          <a:off x="1066800" y="1438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従来からの給与体系により類似団体平均を下回っていたが、平成</a:t>
          </a:r>
          <a:r>
            <a:rPr kumimoji="1" lang="en-US" altLang="ja-JP" sz="1300">
              <a:latin typeface="ＭＳ Ｐゴシック"/>
            </a:rPr>
            <a:t>22</a:t>
          </a:r>
          <a:r>
            <a:rPr kumimoji="1" lang="ja-JP" altLang="en-US" sz="1300">
              <a:latin typeface="ＭＳ Ｐゴシック"/>
            </a:rPr>
            <a:t>年度に合併前町村間の職員給与格差の是正を実施したことにより、平成</a:t>
          </a:r>
          <a:r>
            <a:rPr kumimoji="1" lang="en-US" altLang="ja-JP" sz="1300">
              <a:latin typeface="ＭＳ Ｐゴシック"/>
            </a:rPr>
            <a:t>23</a:t>
          </a:r>
          <a:r>
            <a:rPr kumimoji="1" lang="ja-JP" altLang="en-US" sz="1300">
              <a:latin typeface="ＭＳ Ｐゴシック"/>
            </a:rPr>
            <a:t>年度からは類似団体平均に近い状況となった。平成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月から開始した給与減額支給措置（平均</a:t>
          </a:r>
          <a:r>
            <a:rPr kumimoji="1" lang="en-US" altLang="ja-JP" sz="1300">
              <a:latin typeface="ＭＳ Ｐゴシック"/>
            </a:rPr>
            <a:t>4</a:t>
          </a:r>
          <a:r>
            <a:rPr kumimoji="1" lang="ja-JP" altLang="en-US" sz="1300">
              <a:latin typeface="ＭＳ Ｐゴシック"/>
            </a:rPr>
            <a:t>％）の実施により、平成</a:t>
          </a:r>
          <a:r>
            <a:rPr kumimoji="1" lang="en-US" altLang="ja-JP" sz="1300">
              <a:latin typeface="ＭＳ Ｐゴシック"/>
            </a:rPr>
            <a:t>25</a:t>
          </a:r>
          <a:r>
            <a:rPr kumimoji="1" lang="ja-JP" altLang="en-US" sz="1300">
              <a:latin typeface="ＭＳ Ｐゴシック"/>
            </a:rPr>
            <a:t>年度は前年比で</a:t>
          </a:r>
          <a:r>
            <a:rPr kumimoji="1" lang="en-US" altLang="ja-JP" sz="1300">
              <a:latin typeface="ＭＳ Ｐゴシック"/>
            </a:rPr>
            <a:t>12.7</a:t>
          </a:r>
          <a:r>
            <a:rPr kumimoji="1" lang="ja-JP" altLang="en-US" sz="1300">
              <a:latin typeface="ＭＳ Ｐゴシック"/>
            </a:rPr>
            <a:t>ポイント低下し、類似団体の中では最低水準にあるが、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今後の財政見通しを踏まえて給与減額支給措置は継続実施していく。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88</xdr:row>
      <xdr:rowOff>112607</xdr:rowOff>
    </xdr:to>
    <xdr:cxnSp macro="">
      <xdr:nvCxnSpPr>
        <xdr:cNvPr id="252" name="直線コネクタ 251"/>
        <xdr:cNvCxnSpPr/>
      </xdr:nvCxnSpPr>
      <xdr:spPr>
        <a:xfrm flipV="1">
          <a:off x="17018000" y="13744363"/>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84684</xdr:rowOff>
    </xdr:from>
    <xdr:ext cx="762000" cy="259045"/>
    <xdr:sp macro="" textlink="">
      <xdr:nvSpPr>
        <xdr:cNvPr id="253" name="給与水準   （国との比較）最小値テキスト"/>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112607</xdr:rowOff>
    </xdr:from>
    <xdr:to>
      <xdr:col>24</xdr:col>
      <xdr:colOff>647700</xdr:colOff>
      <xdr:row>88</xdr:row>
      <xdr:rowOff>112607</xdr:rowOff>
    </xdr:to>
    <xdr:cxnSp macro="">
      <xdr:nvCxnSpPr>
        <xdr:cNvPr id="254" name="直線コネクタ 253"/>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5"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6" name="直線コネクタ 255"/>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77046</xdr:rowOff>
    </xdr:from>
    <xdr:to>
      <xdr:col>24</xdr:col>
      <xdr:colOff>558800</xdr:colOff>
      <xdr:row>89</xdr:row>
      <xdr:rowOff>69850</xdr:rowOff>
    </xdr:to>
    <xdr:cxnSp macro="">
      <xdr:nvCxnSpPr>
        <xdr:cNvPr id="257" name="直線コネクタ 256"/>
        <xdr:cNvCxnSpPr/>
      </xdr:nvCxnSpPr>
      <xdr:spPr>
        <a:xfrm flipV="1">
          <a:off x="16179800" y="14307396"/>
          <a:ext cx="838200" cy="10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140564</xdr:rowOff>
    </xdr:from>
    <xdr:ext cx="762000" cy="259045"/>
    <xdr:sp macro="" textlink="">
      <xdr:nvSpPr>
        <xdr:cNvPr id="258" name="給与水準   （国との比較）平均値テキスト"/>
        <xdr:cNvSpPr txBox="1"/>
      </xdr:nvSpPr>
      <xdr:spPr>
        <a:xfrm>
          <a:off x="17106900" y="1454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59" name="フローチャート : 判断 258"/>
        <xdr:cNvSpPr/>
      </xdr:nvSpPr>
      <xdr:spPr>
        <a:xfrm>
          <a:off x="169672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69850</xdr:rowOff>
    </xdr:to>
    <xdr:cxnSp macro="">
      <xdr:nvCxnSpPr>
        <xdr:cNvPr id="260" name="直線コネクタ 259"/>
        <xdr:cNvCxnSpPr/>
      </xdr:nvCxnSpPr>
      <xdr:spPr>
        <a:xfrm>
          <a:off x="15290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89</xdr:row>
      <xdr:rowOff>69850</xdr:rowOff>
    </xdr:to>
    <xdr:cxnSp macro="">
      <xdr:nvCxnSpPr>
        <xdr:cNvPr id="263" name="直線コネクタ 262"/>
        <xdr:cNvCxnSpPr/>
      </xdr:nvCxnSpPr>
      <xdr:spPr>
        <a:xfrm>
          <a:off x="14401800" y="1462913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4" name="フローチャート : 判断 263"/>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5" name="テキスト ボックス 264"/>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85</xdr:row>
      <xdr:rowOff>55880</xdr:rowOff>
    </xdr:to>
    <xdr:cxnSp macro="">
      <xdr:nvCxnSpPr>
        <xdr:cNvPr id="266" name="直線コネクタ 265"/>
        <xdr:cNvCxnSpPr/>
      </xdr:nvCxnSpPr>
      <xdr:spPr>
        <a:xfrm>
          <a:off x="13512800" y="1442804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117687</xdr:rowOff>
    </xdr:from>
    <xdr:to>
      <xdr:col>21</xdr:col>
      <xdr:colOff>50800</xdr:colOff>
      <xdr:row>86</xdr:row>
      <xdr:rowOff>47837</xdr:rowOff>
    </xdr:to>
    <xdr:sp macro="" textlink="">
      <xdr:nvSpPr>
        <xdr:cNvPr id="267" name="フローチャート : 判断 266"/>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68" name="テキスト ボックス 267"/>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9" name="フローチャート : 判断 268"/>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70" name="テキスト ボックス 26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6" name="円/楕円 275"/>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42773</xdr:rowOff>
    </xdr:from>
    <xdr:ext cx="762000" cy="259045"/>
    <xdr:sp macro="" textlink="">
      <xdr:nvSpPr>
        <xdr:cNvPr id="277"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8" name="円/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0" name="円/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2" name="円/楕円 281"/>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83" name="テキスト ボックス 282"/>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4" name="円/楕円 283"/>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5" name="テキスト ボックス 284"/>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月の合併時から、旧</a:t>
          </a:r>
          <a:r>
            <a:rPr kumimoji="1" lang="en-US" altLang="ja-JP" sz="1300">
              <a:latin typeface="ＭＳ Ｐゴシック"/>
            </a:rPr>
            <a:t>5</a:t>
          </a:r>
          <a:r>
            <a:rPr kumimoji="1" lang="ja-JP" altLang="en-US" sz="1300">
              <a:latin typeface="ＭＳ Ｐゴシック"/>
            </a:rPr>
            <a:t>町村の庁舎を本庁及び振興事務所として使用しており、全国・県平均を上回る大きな要因となっている。定員適正化計画では、平成</a:t>
          </a:r>
          <a:r>
            <a:rPr kumimoji="1" lang="en-US" altLang="ja-JP" sz="1300">
              <a:latin typeface="ＭＳ Ｐゴシック"/>
            </a:rPr>
            <a:t>22</a:t>
          </a:r>
          <a:r>
            <a:rPr kumimoji="1" lang="ja-JP" altLang="en-US" sz="1300">
              <a:latin typeface="ＭＳ Ｐゴシック"/>
            </a:rPr>
            <a:t>年から平成</a:t>
          </a:r>
          <a:r>
            <a:rPr kumimoji="1" lang="en-US" altLang="ja-JP" sz="1300">
              <a:latin typeface="ＭＳ Ｐゴシック"/>
            </a:rPr>
            <a:t>27</a:t>
          </a:r>
          <a:r>
            <a:rPr kumimoji="1" lang="ja-JP" altLang="en-US" sz="1300">
              <a:latin typeface="ＭＳ Ｐゴシック"/>
            </a:rPr>
            <a:t>年の期間で職員数を</a:t>
          </a:r>
          <a:r>
            <a:rPr kumimoji="1" lang="en-US" altLang="ja-JP" sz="1300">
              <a:latin typeface="ＭＳ Ｐゴシック"/>
            </a:rPr>
            <a:t>5.0</a:t>
          </a:r>
          <a:r>
            <a:rPr kumimoji="1" lang="ja-JP" altLang="en-US" sz="1300">
              <a:latin typeface="ＭＳ Ｐゴシック"/>
            </a:rPr>
            <a:t>％削減する数値目標を設定し、計画的な定員管理を行ってきたが、未だ類似団体平均を上回っている。今後も、組織の再編や業務の見直しを進めていくことにより適正な職員の定員管理を図り、指標の改善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24723</xdr:rowOff>
    </xdr:from>
    <xdr:to>
      <xdr:col>24</xdr:col>
      <xdr:colOff>558800</xdr:colOff>
      <xdr:row>67</xdr:row>
      <xdr:rowOff>55880</xdr:rowOff>
    </xdr:to>
    <xdr:cxnSp macro="">
      <xdr:nvCxnSpPr>
        <xdr:cNvPr id="315" name="直線コネクタ 314"/>
        <xdr:cNvCxnSpPr/>
      </xdr:nvCxnSpPr>
      <xdr:spPr>
        <a:xfrm flipV="1">
          <a:off x="17018000" y="10140273"/>
          <a:ext cx="0" cy="140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6"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24.30</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7" name="直線コネクタ 316"/>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111100</xdr:rowOff>
    </xdr:from>
    <xdr:ext cx="762000" cy="259045"/>
    <xdr:sp macro="" textlink="">
      <xdr:nvSpPr>
        <xdr:cNvPr id="318" name="定員管理の状況最大値テキスト"/>
        <xdr:cNvSpPr txBox="1"/>
      </xdr:nvSpPr>
      <xdr:spPr>
        <a:xfrm>
          <a:off x="17106900" y="98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24</xdr:col>
      <xdr:colOff>469900</xdr:colOff>
      <xdr:row>59</xdr:row>
      <xdr:rowOff>24723</xdr:rowOff>
    </xdr:from>
    <xdr:to>
      <xdr:col>24</xdr:col>
      <xdr:colOff>647700</xdr:colOff>
      <xdr:row>59</xdr:row>
      <xdr:rowOff>24723</xdr:rowOff>
    </xdr:to>
    <xdr:cxnSp macro="">
      <xdr:nvCxnSpPr>
        <xdr:cNvPr id="319" name="直線コネクタ 318"/>
        <xdr:cNvCxnSpPr/>
      </xdr:nvCxnSpPr>
      <xdr:spPr>
        <a:xfrm>
          <a:off x="16929100" y="1014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43645</xdr:rowOff>
    </xdr:from>
    <xdr:to>
      <xdr:col>24</xdr:col>
      <xdr:colOff>558800</xdr:colOff>
      <xdr:row>62</xdr:row>
      <xdr:rowOff>49276</xdr:rowOff>
    </xdr:to>
    <xdr:cxnSp macro="">
      <xdr:nvCxnSpPr>
        <xdr:cNvPr id="320" name="直線コネクタ 319"/>
        <xdr:cNvCxnSpPr/>
      </xdr:nvCxnSpPr>
      <xdr:spPr>
        <a:xfrm>
          <a:off x="16179800" y="10673545"/>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111777</xdr:rowOff>
    </xdr:from>
    <xdr:ext cx="762000" cy="259045"/>
    <xdr:sp macro="" textlink="">
      <xdr:nvSpPr>
        <xdr:cNvPr id="321"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22" name="フローチャート : 判断 321"/>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43645</xdr:rowOff>
    </xdr:from>
    <xdr:to>
      <xdr:col>23</xdr:col>
      <xdr:colOff>406400</xdr:colOff>
      <xdr:row>62</xdr:row>
      <xdr:rowOff>51689</xdr:rowOff>
    </xdr:to>
    <xdr:cxnSp macro="">
      <xdr:nvCxnSpPr>
        <xdr:cNvPr id="323" name="直線コネクタ 322"/>
        <xdr:cNvCxnSpPr/>
      </xdr:nvCxnSpPr>
      <xdr:spPr>
        <a:xfrm flipV="1">
          <a:off x="15290800" y="1067354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106511</xdr:rowOff>
    </xdr:from>
    <xdr:to>
      <xdr:col>23</xdr:col>
      <xdr:colOff>457200</xdr:colOff>
      <xdr:row>61</xdr:row>
      <xdr:rowOff>36661</xdr:rowOff>
    </xdr:to>
    <xdr:sp macro="" textlink="">
      <xdr:nvSpPr>
        <xdr:cNvPr id="324" name="フローチャート : 判断 323"/>
        <xdr:cNvSpPr/>
      </xdr:nvSpPr>
      <xdr:spPr>
        <a:xfrm>
          <a:off x="16129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46838</xdr:rowOff>
    </xdr:from>
    <xdr:ext cx="736600" cy="259045"/>
    <xdr:sp macro="" textlink="">
      <xdr:nvSpPr>
        <xdr:cNvPr id="325" name="テキスト ボックス 324"/>
        <xdr:cNvSpPr txBox="1"/>
      </xdr:nvSpPr>
      <xdr:spPr>
        <a:xfrm>
          <a:off x="15798800" y="1016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42842</xdr:rowOff>
    </xdr:from>
    <xdr:to>
      <xdr:col>22</xdr:col>
      <xdr:colOff>203200</xdr:colOff>
      <xdr:row>62</xdr:row>
      <xdr:rowOff>51689</xdr:rowOff>
    </xdr:to>
    <xdr:cxnSp macro="">
      <xdr:nvCxnSpPr>
        <xdr:cNvPr id="326" name="直線コネクタ 325"/>
        <xdr:cNvCxnSpPr/>
      </xdr:nvCxnSpPr>
      <xdr:spPr>
        <a:xfrm>
          <a:off x="14401800" y="1067274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116163</xdr:rowOff>
    </xdr:from>
    <xdr:to>
      <xdr:col>22</xdr:col>
      <xdr:colOff>254000</xdr:colOff>
      <xdr:row>61</xdr:row>
      <xdr:rowOff>46313</xdr:rowOff>
    </xdr:to>
    <xdr:sp macro="" textlink="">
      <xdr:nvSpPr>
        <xdr:cNvPr id="327" name="フローチャート : 判断 326"/>
        <xdr:cNvSpPr/>
      </xdr:nvSpPr>
      <xdr:spPr>
        <a:xfrm>
          <a:off x="15240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56490</xdr:rowOff>
    </xdr:from>
    <xdr:ext cx="762000" cy="259045"/>
    <xdr:sp macro="" textlink="">
      <xdr:nvSpPr>
        <xdr:cNvPr id="328" name="テキスト ボックス 327"/>
        <xdr:cNvSpPr txBox="1"/>
      </xdr:nvSpPr>
      <xdr:spPr>
        <a:xfrm>
          <a:off x="14909800" y="1017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42842</xdr:rowOff>
    </xdr:from>
    <xdr:to>
      <xdr:col>21</xdr:col>
      <xdr:colOff>0</xdr:colOff>
      <xdr:row>62</xdr:row>
      <xdr:rowOff>67776</xdr:rowOff>
    </xdr:to>
    <xdr:cxnSp macro="">
      <xdr:nvCxnSpPr>
        <xdr:cNvPr id="329" name="直線コネクタ 328"/>
        <xdr:cNvCxnSpPr/>
      </xdr:nvCxnSpPr>
      <xdr:spPr>
        <a:xfrm flipV="1">
          <a:off x="13512800" y="10672742"/>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17230</xdr:rowOff>
    </xdr:from>
    <xdr:to>
      <xdr:col>21</xdr:col>
      <xdr:colOff>50800</xdr:colOff>
      <xdr:row>60</xdr:row>
      <xdr:rowOff>118830</xdr:rowOff>
    </xdr:to>
    <xdr:sp macro="" textlink="">
      <xdr:nvSpPr>
        <xdr:cNvPr id="330" name="フローチャート : 判断 329"/>
        <xdr:cNvSpPr/>
      </xdr:nvSpPr>
      <xdr:spPr>
        <a:xfrm>
          <a:off x="14351000" y="103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129007</xdr:rowOff>
    </xdr:from>
    <xdr:ext cx="762000" cy="259045"/>
    <xdr:sp macro="" textlink="">
      <xdr:nvSpPr>
        <xdr:cNvPr id="331" name="テキスト ボックス 330"/>
        <xdr:cNvSpPr txBox="1"/>
      </xdr:nvSpPr>
      <xdr:spPr>
        <a:xfrm>
          <a:off x="14020800" y="100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24469</xdr:rowOff>
    </xdr:from>
    <xdr:to>
      <xdr:col>19</xdr:col>
      <xdr:colOff>533400</xdr:colOff>
      <xdr:row>60</xdr:row>
      <xdr:rowOff>126069</xdr:rowOff>
    </xdr:to>
    <xdr:sp macro="" textlink="">
      <xdr:nvSpPr>
        <xdr:cNvPr id="332" name="フローチャート : 判断 331"/>
        <xdr:cNvSpPr/>
      </xdr:nvSpPr>
      <xdr:spPr>
        <a:xfrm>
          <a:off x="13462000" y="103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136246</xdr:rowOff>
    </xdr:from>
    <xdr:ext cx="762000" cy="259045"/>
    <xdr:sp macro="" textlink="">
      <xdr:nvSpPr>
        <xdr:cNvPr id="333" name="テキスト ボックス 332"/>
        <xdr:cNvSpPr txBox="1"/>
      </xdr:nvSpPr>
      <xdr:spPr>
        <a:xfrm>
          <a:off x="13131800" y="100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169926</xdr:rowOff>
    </xdr:from>
    <xdr:to>
      <xdr:col>24</xdr:col>
      <xdr:colOff>609600</xdr:colOff>
      <xdr:row>62</xdr:row>
      <xdr:rowOff>100076</xdr:rowOff>
    </xdr:to>
    <xdr:sp macro="" textlink="">
      <xdr:nvSpPr>
        <xdr:cNvPr id="339" name="円/楕円 338"/>
        <xdr:cNvSpPr/>
      </xdr:nvSpPr>
      <xdr:spPr>
        <a:xfrm>
          <a:off x="16967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142003</xdr:rowOff>
    </xdr:from>
    <xdr:ext cx="762000" cy="259045"/>
    <xdr:sp macro="" textlink="">
      <xdr:nvSpPr>
        <xdr:cNvPr id="340" name="定員管理の状況該当値テキスト"/>
        <xdr:cNvSpPr txBox="1"/>
      </xdr:nvSpPr>
      <xdr:spPr>
        <a:xfrm>
          <a:off x="17106900" y="106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164295</xdr:rowOff>
    </xdr:from>
    <xdr:to>
      <xdr:col>23</xdr:col>
      <xdr:colOff>457200</xdr:colOff>
      <xdr:row>62</xdr:row>
      <xdr:rowOff>94445</xdr:rowOff>
    </xdr:to>
    <xdr:sp macro="" textlink="">
      <xdr:nvSpPr>
        <xdr:cNvPr id="341" name="円/楕円 340"/>
        <xdr:cNvSpPr/>
      </xdr:nvSpPr>
      <xdr:spPr>
        <a:xfrm>
          <a:off x="16129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79222</xdr:rowOff>
    </xdr:from>
    <xdr:ext cx="736600" cy="259045"/>
    <xdr:sp macro="" textlink="">
      <xdr:nvSpPr>
        <xdr:cNvPr id="342" name="テキスト ボックス 341"/>
        <xdr:cNvSpPr txBox="1"/>
      </xdr:nvSpPr>
      <xdr:spPr>
        <a:xfrm>
          <a:off x="15798800" y="107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889</xdr:rowOff>
    </xdr:from>
    <xdr:to>
      <xdr:col>22</xdr:col>
      <xdr:colOff>254000</xdr:colOff>
      <xdr:row>62</xdr:row>
      <xdr:rowOff>102489</xdr:rowOff>
    </xdr:to>
    <xdr:sp macro="" textlink="">
      <xdr:nvSpPr>
        <xdr:cNvPr id="343" name="円/楕円 342"/>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44" name="テキスト ボックス 343"/>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163492</xdr:rowOff>
    </xdr:from>
    <xdr:to>
      <xdr:col>21</xdr:col>
      <xdr:colOff>50800</xdr:colOff>
      <xdr:row>62</xdr:row>
      <xdr:rowOff>93642</xdr:rowOff>
    </xdr:to>
    <xdr:sp macro="" textlink="">
      <xdr:nvSpPr>
        <xdr:cNvPr id="345" name="円/楕円 344"/>
        <xdr:cNvSpPr/>
      </xdr:nvSpPr>
      <xdr:spPr>
        <a:xfrm>
          <a:off x="14351000" y="106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78419</xdr:rowOff>
    </xdr:from>
    <xdr:ext cx="762000" cy="259045"/>
    <xdr:sp macro="" textlink="">
      <xdr:nvSpPr>
        <xdr:cNvPr id="346" name="テキスト ボックス 345"/>
        <xdr:cNvSpPr txBox="1"/>
      </xdr:nvSpPr>
      <xdr:spPr>
        <a:xfrm>
          <a:off x="14020800" y="107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16976</xdr:rowOff>
    </xdr:from>
    <xdr:to>
      <xdr:col>19</xdr:col>
      <xdr:colOff>533400</xdr:colOff>
      <xdr:row>62</xdr:row>
      <xdr:rowOff>118576</xdr:rowOff>
    </xdr:to>
    <xdr:sp macro="" textlink="">
      <xdr:nvSpPr>
        <xdr:cNvPr id="347" name="円/楕円 346"/>
        <xdr:cNvSpPr/>
      </xdr:nvSpPr>
      <xdr:spPr>
        <a:xfrm>
          <a:off x="13462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103353</xdr:rowOff>
    </xdr:from>
    <xdr:ext cx="762000" cy="259045"/>
    <xdr:sp macro="" textlink="">
      <xdr:nvSpPr>
        <xdr:cNvPr id="348" name="テキスト ボックス 347"/>
        <xdr:cNvSpPr txBox="1"/>
      </xdr:nvSpPr>
      <xdr:spPr>
        <a:xfrm>
          <a:off x="13131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a:t>
          </a:r>
          <a:r>
            <a:rPr kumimoji="1" lang="en-US" altLang="ja-JP" sz="1300">
              <a:latin typeface="ＭＳ Ｐゴシック"/>
            </a:rPr>
            <a:t>12.5</a:t>
          </a:r>
          <a:r>
            <a:rPr kumimoji="1" lang="ja-JP" altLang="en-US" sz="1300">
              <a:latin typeface="ＭＳ Ｐゴシック"/>
            </a:rPr>
            <a:t>％と横ばいであったが、平成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0.4</a:t>
          </a:r>
          <a:r>
            <a:rPr kumimoji="1" lang="ja-JP" altLang="en-US" sz="1300">
              <a:latin typeface="ＭＳ Ｐゴシック"/>
            </a:rPr>
            <a:t>ポイント悪化した。類似団体平均を下回っているが、今後、環境衛生施設等の大規模事業の建設を控えており、実質公債費比率の抑制に向けた事業の選択と集中による市債の発行抑制に努める。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19957</xdr:rowOff>
    </xdr:from>
    <xdr:to>
      <xdr:col>24</xdr:col>
      <xdr:colOff>558800</xdr:colOff>
      <xdr:row>46</xdr:row>
      <xdr:rowOff>11793</xdr:rowOff>
    </xdr:to>
    <xdr:cxnSp macro="">
      <xdr:nvCxnSpPr>
        <xdr:cNvPr id="380" name="直線コネクタ 379"/>
        <xdr:cNvCxnSpPr/>
      </xdr:nvCxnSpPr>
      <xdr:spPr>
        <a:xfrm flipV="1">
          <a:off x="17018000" y="6192157"/>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155320</xdr:rowOff>
    </xdr:from>
    <xdr:ext cx="762000" cy="259045"/>
    <xdr:sp macro="" textlink="">
      <xdr:nvSpPr>
        <xdr:cNvPr id="381" name="公債費負担の状況最小値テキスト"/>
        <xdr:cNvSpPr txBox="1"/>
      </xdr:nvSpPr>
      <xdr:spPr>
        <a:xfrm>
          <a:off x="17106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24</xdr:col>
      <xdr:colOff>469900</xdr:colOff>
      <xdr:row>46</xdr:row>
      <xdr:rowOff>11793</xdr:rowOff>
    </xdr:from>
    <xdr:to>
      <xdr:col>24</xdr:col>
      <xdr:colOff>647700</xdr:colOff>
      <xdr:row>46</xdr:row>
      <xdr:rowOff>11793</xdr:rowOff>
    </xdr:to>
    <xdr:cxnSp macro="">
      <xdr:nvCxnSpPr>
        <xdr:cNvPr id="382" name="直線コネクタ 381"/>
        <xdr:cNvCxnSpPr/>
      </xdr:nvCxnSpPr>
      <xdr:spPr>
        <a:xfrm>
          <a:off x="16929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24</xdr:col>
      <xdr:colOff>469900</xdr:colOff>
      <xdr:row>36</xdr:row>
      <xdr:rowOff>19957</xdr:rowOff>
    </xdr:from>
    <xdr:to>
      <xdr:col>24</xdr:col>
      <xdr:colOff>647700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40822</xdr:rowOff>
    </xdr:from>
    <xdr:to>
      <xdr:col>24</xdr:col>
      <xdr:colOff>558800</xdr:colOff>
      <xdr:row>40</xdr:row>
      <xdr:rowOff>109765</xdr:rowOff>
    </xdr:to>
    <xdr:cxnSp macro="">
      <xdr:nvCxnSpPr>
        <xdr:cNvPr id="385" name="直線コネクタ 384"/>
        <xdr:cNvCxnSpPr/>
      </xdr:nvCxnSpPr>
      <xdr:spPr>
        <a:xfrm>
          <a:off x="16179800" y="689882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6"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7" name="フローチャート : 判断 386"/>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40822</xdr:rowOff>
    </xdr:from>
    <xdr:to>
      <xdr:col>23</xdr:col>
      <xdr:colOff>406400</xdr:colOff>
      <xdr:row>40</xdr:row>
      <xdr:rowOff>40822</xdr:rowOff>
    </xdr:to>
    <xdr:cxnSp macro="">
      <xdr:nvCxnSpPr>
        <xdr:cNvPr id="388" name="直線コネクタ 387"/>
        <xdr:cNvCxnSpPr/>
      </xdr:nvCxnSpPr>
      <xdr:spPr>
        <a:xfrm>
          <a:off x="15290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9" name="フローチャート : 判断 388"/>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90" name="テキスト ボックス 389"/>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40822</xdr:rowOff>
    </xdr:from>
    <xdr:to>
      <xdr:col>22</xdr:col>
      <xdr:colOff>203200</xdr:colOff>
      <xdr:row>40</xdr:row>
      <xdr:rowOff>40822</xdr:rowOff>
    </xdr:to>
    <xdr:cxnSp macro="">
      <xdr:nvCxnSpPr>
        <xdr:cNvPr id="391" name="直線コネクタ 390"/>
        <xdr:cNvCxnSpPr/>
      </xdr:nvCxnSpPr>
      <xdr:spPr>
        <a:xfrm>
          <a:off x="14401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92" name="フローチャート : 判断 391"/>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146249</xdr:rowOff>
    </xdr:from>
    <xdr:ext cx="762000" cy="259045"/>
    <xdr:sp macro="" textlink="">
      <xdr:nvSpPr>
        <xdr:cNvPr id="393" name="テキスト ボックス 392"/>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40822</xdr:rowOff>
    </xdr:from>
    <xdr:to>
      <xdr:col>21</xdr:col>
      <xdr:colOff>0</xdr:colOff>
      <xdr:row>40</xdr:row>
      <xdr:rowOff>161472</xdr:rowOff>
    </xdr:to>
    <xdr:cxnSp macro="">
      <xdr:nvCxnSpPr>
        <xdr:cNvPr id="394" name="直線コネクタ 393"/>
        <xdr:cNvCxnSpPr/>
      </xdr:nvCxnSpPr>
      <xdr:spPr>
        <a:xfrm flipV="1">
          <a:off x="13512800" y="68988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26307</xdr:rowOff>
    </xdr:from>
    <xdr:to>
      <xdr:col>21</xdr:col>
      <xdr:colOff>50800</xdr:colOff>
      <xdr:row>42</xdr:row>
      <xdr:rowOff>127907</xdr:rowOff>
    </xdr:to>
    <xdr:sp macro="" textlink="">
      <xdr:nvSpPr>
        <xdr:cNvPr id="395" name="フローチャート : 判断 394"/>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112684</xdr:rowOff>
    </xdr:from>
    <xdr:ext cx="762000" cy="259045"/>
    <xdr:sp macro="" textlink="">
      <xdr:nvSpPr>
        <xdr:cNvPr id="396" name="テキスト ボックス 395"/>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27215</xdr:rowOff>
    </xdr:from>
    <xdr:to>
      <xdr:col>19</xdr:col>
      <xdr:colOff>533400</xdr:colOff>
      <xdr:row>43</xdr:row>
      <xdr:rowOff>128815</xdr:rowOff>
    </xdr:to>
    <xdr:sp macro="" textlink="">
      <xdr:nvSpPr>
        <xdr:cNvPr id="397" name="フローチャート : 判断 396"/>
        <xdr:cNvSpPr/>
      </xdr:nvSpPr>
      <xdr:spPr>
        <a:xfrm>
          <a:off x="13462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113592</xdr:rowOff>
    </xdr:from>
    <xdr:ext cx="762000" cy="259045"/>
    <xdr:sp macro="" textlink="">
      <xdr:nvSpPr>
        <xdr:cNvPr id="398" name="テキスト ボックス 397"/>
        <xdr:cNvSpPr txBox="1"/>
      </xdr:nvSpPr>
      <xdr:spPr>
        <a:xfrm>
          <a:off x="13131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404" name="円/楕円 403"/>
        <xdr:cNvSpPr/>
      </xdr:nvSpPr>
      <xdr:spPr>
        <a:xfrm>
          <a:off x="16967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75492</xdr:rowOff>
    </xdr:from>
    <xdr:ext cx="762000" cy="259045"/>
    <xdr:sp macro="" textlink="">
      <xdr:nvSpPr>
        <xdr:cNvPr id="405" name="公債費負担の状況該当値テキスト"/>
        <xdr:cNvSpPr txBox="1"/>
      </xdr:nvSpPr>
      <xdr:spPr>
        <a:xfrm>
          <a:off x="17106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161472</xdr:rowOff>
    </xdr:from>
    <xdr:to>
      <xdr:col>23</xdr:col>
      <xdr:colOff>457200</xdr:colOff>
      <xdr:row>40</xdr:row>
      <xdr:rowOff>91622</xdr:rowOff>
    </xdr:to>
    <xdr:sp macro="" textlink="">
      <xdr:nvSpPr>
        <xdr:cNvPr id="406" name="円/楕円 405"/>
        <xdr:cNvSpPr/>
      </xdr:nvSpPr>
      <xdr:spPr>
        <a:xfrm>
          <a:off x="16129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101799</xdr:rowOff>
    </xdr:from>
    <xdr:ext cx="736600" cy="259045"/>
    <xdr:sp macro="" textlink="">
      <xdr:nvSpPr>
        <xdr:cNvPr id="407" name="テキスト ボックス 406"/>
        <xdr:cNvSpPr txBox="1"/>
      </xdr:nvSpPr>
      <xdr:spPr>
        <a:xfrm>
          <a:off x="15798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161472</xdr:rowOff>
    </xdr:from>
    <xdr:to>
      <xdr:col>22</xdr:col>
      <xdr:colOff>254000</xdr:colOff>
      <xdr:row>40</xdr:row>
      <xdr:rowOff>91622</xdr:rowOff>
    </xdr:to>
    <xdr:sp macro="" textlink="">
      <xdr:nvSpPr>
        <xdr:cNvPr id="408" name="円/楕円 407"/>
        <xdr:cNvSpPr/>
      </xdr:nvSpPr>
      <xdr:spPr>
        <a:xfrm>
          <a:off x="15240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101799</xdr:rowOff>
    </xdr:from>
    <xdr:ext cx="762000" cy="259045"/>
    <xdr:sp macro="" textlink="">
      <xdr:nvSpPr>
        <xdr:cNvPr id="409" name="テキスト ボックス 408"/>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161472</xdr:rowOff>
    </xdr:from>
    <xdr:to>
      <xdr:col>21</xdr:col>
      <xdr:colOff>50800</xdr:colOff>
      <xdr:row>40</xdr:row>
      <xdr:rowOff>91622</xdr:rowOff>
    </xdr:to>
    <xdr:sp macro="" textlink="">
      <xdr:nvSpPr>
        <xdr:cNvPr id="410" name="円/楕円 409"/>
        <xdr:cNvSpPr/>
      </xdr:nvSpPr>
      <xdr:spPr>
        <a:xfrm>
          <a:off x="14351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101799</xdr:rowOff>
    </xdr:from>
    <xdr:ext cx="762000" cy="259045"/>
    <xdr:sp macro="" textlink="">
      <xdr:nvSpPr>
        <xdr:cNvPr id="411" name="テキスト ボックス 410"/>
        <xdr:cNvSpPr txBox="1"/>
      </xdr:nvSpPr>
      <xdr:spPr>
        <a:xfrm>
          <a:off x="14020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412" name="円/楕円 411"/>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413" name="テキスト ボックス 41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全国平均・類似団体平均を下回るものの、岐阜県平均を大幅に上回っている。平成</a:t>
          </a:r>
          <a:r>
            <a:rPr kumimoji="1" lang="en-US" altLang="ja-JP" sz="1300">
              <a:latin typeface="ＭＳ Ｐゴシック"/>
            </a:rPr>
            <a:t>25</a:t>
          </a:r>
          <a:r>
            <a:rPr kumimoji="1" lang="ja-JP" altLang="en-US" sz="1300">
              <a:latin typeface="ＭＳ Ｐゴシック"/>
            </a:rPr>
            <a:t>年度の比率は</a:t>
          </a:r>
          <a:r>
            <a:rPr kumimoji="1" lang="en-US" altLang="ja-JP" sz="1300">
              <a:latin typeface="ＭＳ Ｐゴシック"/>
            </a:rPr>
            <a:t>37.4</a:t>
          </a:r>
          <a:r>
            <a:rPr kumimoji="1" lang="ja-JP" altLang="en-US" sz="1300">
              <a:latin typeface="ＭＳ Ｐゴシック"/>
            </a:rPr>
            <a:t>％となり、前年度より</a:t>
          </a:r>
          <a:r>
            <a:rPr kumimoji="1" lang="en-US" altLang="ja-JP" sz="1300">
              <a:latin typeface="ＭＳ Ｐゴシック"/>
            </a:rPr>
            <a:t>15.1</a:t>
          </a:r>
          <a:r>
            <a:rPr kumimoji="1" lang="ja-JP" altLang="en-US" sz="1300">
              <a:latin typeface="ＭＳ Ｐゴシック"/>
            </a:rPr>
            <a:t>ポイントの改善となった。今後、環境衛生施設等の大規模事業の建設を控えており数値の悪化が危惧されるため、引き続き、積極的な基金の積立による充当可能基金の増額、可能な範囲での繰上償還や市債の発行抑制を行い、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41" name="テキスト ボックス 44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69568</xdr:rowOff>
    </xdr:from>
    <xdr:to>
      <xdr:col>24</xdr:col>
      <xdr:colOff>558800</xdr:colOff>
      <xdr:row>22</xdr:row>
      <xdr:rowOff>101529</xdr:rowOff>
    </xdr:to>
    <xdr:cxnSp macro="">
      <xdr:nvCxnSpPr>
        <xdr:cNvPr id="443" name="直線コネクタ 442"/>
        <xdr:cNvCxnSpPr/>
      </xdr:nvCxnSpPr>
      <xdr:spPr>
        <a:xfrm flipV="1">
          <a:off x="17018000" y="2469868"/>
          <a:ext cx="0" cy="14035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4"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5" name="直線コネクタ 444"/>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155945</xdr:rowOff>
    </xdr:from>
    <xdr:ext cx="762000" cy="259045"/>
    <xdr:sp macro="" textlink="">
      <xdr:nvSpPr>
        <xdr:cNvPr id="446" name="将来負担の状況最大値テキスト"/>
        <xdr:cNvSpPr txBox="1"/>
      </xdr:nvSpPr>
      <xdr:spPr>
        <a:xfrm>
          <a:off x="17106900" y="221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24</xdr:col>
      <xdr:colOff>469900</xdr:colOff>
      <xdr:row>14</xdr:row>
      <xdr:rowOff>69568</xdr:rowOff>
    </xdr:from>
    <xdr:to>
      <xdr:col>24</xdr:col>
      <xdr:colOff>647700</xdr:colOff>
      <xdr:row>14</xdr:row>
      <xdr:rowOff>69568</xdr:rowOff>
    </xdr:to>
    <xdr:cxnSp macro="">
      <xdr:nvCxnSpPr>
        <xdr:cNvPr id="447" name="直線コネクタ 446"/>
        <xdr:cNvCxnSpPr/>
      </xdr:nvCxnSpPr>
      <xdr:spPr>
        <a:xfrm>
          <a:off x="16929100" y="246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69568</xdr:rowOff>
    </xdr:from>
    <xdr:to>
      <xdr:col>24</xdr:col>
      <xdr:colOff>558800</xdr:colOff>
      <xdr:row>15</xdr:row>
      <xdr:rowOff>100542</xdr:rowOff>
    </xdr:to>
    <xdr:cxnSp macro="">
      <xdr:nvCxnSpPr>
        <xdr:cNvPr id="448" name="直線コネクタ 447"/>
        <xdr:cNvCxnSpPr/>
      </xdr:nvCxnSpPr>
      <xdr:spPr>
        <a:xfrm flipV="1">
          <a:off x="16179800" y="2469868"/>
          <a:ext cx="8382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1993</xdr:rowOff>
    </xdr:from>
    <xdr:ext cx="762000" cy="259045"/>
    <xdr:sp macro="" textlink="">
      <xdr:nvSpPr>
        <xdr:cNvPr id="449" name="将来負担の状況平均値テキスト"/>
        <xdr:cNvSpPr txBox="1"/>
      </xdr:nvSpPr>
      <xdr:spPr>
        <a:xfrm>
          <a:off x="17106900" y="2916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29916</xdr:rowOff>
    </xdr:from>
    <xdr:to>
      <xdr:col>24</xdr:col>
      <xdr:colOff>609600</xdr:colOff>
      <xdr:row>17</xdr:row>
      <xdr:rowOff>131516</xdr:rowOff>
    </xdr:to>
    <xdr:sp macro="" textlink="">
      <xdr:nvSpPr>
        <xdr:cNvPr id="450" name="フローチャート : 判断 449"/>
        <xdr:cNvSpPr/>
      </xdr:nvSpPr>
      <xdr:spPr>
        <a:xfrm>
          <a:off x="16967200" y="294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100542</xdr:rowOff>
    </xdr:from>
    <xdr:to>
      <xdr:col>23</xdr:col>
      <xdr:colOff>406400</xdr:colOff>
      <xdr:row>16</xdr:row>
      <xdr:rowOff>52423</xdr:rowOff>
    </xdr:to>
    <xdr:cxnSp macro="">
      <xdr:nvCxnSpPr>
        <xdr:cNvPr id="451" name="直線コネクタ 450"/>
        <xdr:cNvCxnSpPr/>
      </xdr:nvCxnSpPr>
      <xdr:spPr>
        <a:xfrm flipV="1">
          <a:off x="15290800" y="2672292"/>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153247</xdr:rowOff>
    </xdr:from>
    <xdr:to>
      <xdr:col>23</xdr:col>
      <xdr:colOff>457200</xdr:colOff>
      <xdr:row>18</xdr:row>
      <xdr:rowOff>83397</xdr:rowOff>
    </xdr:to>
    <xdr:sp macro="" textlink="">
      <xdr:nvSpPr>
        <xdr:cNvPr id="452" name="フローチャート : 判断 451"/>
        <xdr:cNvSpPr/>
      </xdr:nvSpPr>
      <xdr:spPr>
        <a:xfrm>
          <a:off x="16129000" y="306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68174</xdr:rowOff>
    </xdr:from>
    <xdr:ext cx="736600" cy="259045"/>
    <xdr:sp macro="" textlink="">
      <xdr:nvSpPr>
        <xdr:cNvPr id="453" name="テキスト ボックス 452"/>
        <xdr:cNvSpPr txBox="1"/>
      </xdr:nvSpPr>
      <xdr:spPr>
        <a:xfrm>
          <a:off x="15798800" y="315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52423</xdr:rowOff>
    </xdr:from>
    <xdr:to>
      <xdr:col>22</xdr:col>
      <xdr:colOff>203200</xdr:colOff>
      <xdr:row>16</xdr:row>
      <xdr:rowOff>166370</xdr:rowOff>
    </xdr:to>
    <xdr:cxnSp macro="">
      <xdr:nvCxnSpPr>
        <xdr:cNvPr id="454" name="直線コネクタ 453"/>
        <xdr:cNvCxnSpPr/>
      </xdr:nvCxnSpPr>
      <xdr:spPr>
        <a:xfrm flipV="1">
          <a:off x="14401800" y="2795623"/>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8749</xdr:rowOff>
    </xdr:from>
    <xdr:to>
      <xdr:col>22</xdr:col>
      <xdr:colOff>254000</xdr:colOff>
      <xdr:row>19</xdr:row>
      <xdr:rowOff>110349</xdr:rowOff>
    </xdr:to>
    <xdr:sp macro="" textlink="">
      <xdr:nvSpPr>
        <xdr:cNvPr id="455" name="フローチャート : 判断 454"/>
        <xdr:cNvSpPr/>
      </xdr:nvSpPr>
      <xdr:spPr>
        <a:xfrm>
          <a:off x="15240000" y="32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95126</xdr:rowOff>
    </xdr:from>
    <xdr:ext cx="762000" cy="259045"/>
    <xdr:sp macro="" textlink="">
      <xdr:nvSpPr>
        <xdr:cNvPr id="456" name="テキスト ボックス 455"/>
        <xdr:cNvSpPr txBox="1"/>
      </xdr:nvSpPr>
      <xdr:spPr>
        <a:xfrm>
          <a:off x="14909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18</xdr:row>
      <xdr:rowOff>90241</xdr:rowOff>
    </xdr:to>
    <xdr:cxnSp macro="">
      <xdr:nvCxnSpPr>
        <xdr:cNvPr id="457" name="直線コネクタ 456"/>
        <xdr:cNvCxnSpPr/>
      </xdr:nvCxnSpPr>
      <xdr:spPr>
        <a:xfrm flipV="1">
          <a:off x="13512800" y="2909570"/>
          <a:ext cx="889000" cy="26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16792</xdr:rowOff>
    </xdr:from>
    <xdr:to>
      <xdr:col>21</xdr:col>
      <xdr:colOff>50800</xdr:colOff>
      <xdr:row>19</xdr:row>
      <xdr:rowOff>118392</xdr:rowOff>
    </xdr:to>
    <xdr:sp macro="" textlink="">
      <xdr:nvSpPr>
        <xdr:cNvPr id="458" name="フローチャート : 判断 457"/>
        <xdr:cNvSpPr/>
      </xdr:nvSpPr>
      <xdr:spPr>
        <a:xfrm>
          <a:off x="14351000" y="327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103169</xdr:rowOff>
    </xdr:from>
    <xdr:ext cx="762000" cy="259045"/>
    <xdr:sp macro="" textlink="">
      <xdr:nvSpPr>
        <xdr:cNvPr id="459" name="テキスト ボックス 458"/>
        <xdr:cNvSpPr txBox="1"/>
      </xdr:nvSpPr>
      <xdr:spPr>
        <a:xfrm>
          <a:off x="14020800" y="336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138924</xdr:rowOff>
    </xdr:from>
    <xdr:to>
      <xdr:col>19</xdr:col>
      <xdr:colOff>533400</xdr:colOff>
      <xdr:row>21</xdr:row>
      <xdr:rowOff>69074</xdr:rowOff>
    </xdr:to>
    <xdr:sp macro="" textlink="">
      <xdr:nvSpPr>
        <xdr:cNvPr id="460" name="フローチャート : 判断 459"/>
        <xdr:cNvSpPr/>
      </xdr:nvSpPr>
      <xdr:spPr>
        <a:xfrm>
          <a:off x="13462000" y="356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53851</xdr:rowOff>
    </xdr:from>
    <xdr:ext cx="762000" cy="259045"/>
    <xdr:sp macro="" textlink="">
      <xdr:nvSpPr>
        <xdr:cNvPr id="461" name="テキスト ボックス 460"/>
        <xdr:cNvSpPr txBox="1"/>
      </xdr:nvSpPr>
      <xdr:spPr>
        <a:xfrm>
          <a:off x="13131800" y="365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18768</xdr:rowOff>
    </xdr:from>
    <xdr:to>
      <xdr:col>24</xdr:col>
      <xdr:colOff>609600</xdr:colOff>
      <xdr:row>14</xdr:row>
      <xdr:rowOff>120368</xdr:rowOff>
    </xdr:to>
    <xdr:sp macro="" textlink="">
      <xdr:nvSpPr>
        <xdr:cNvPr id="467" name="円/楕円 466"/>
        <xdr:cNvSpPr/>
      </xdr:nvSpPr>
      <xdr:spPr>
        <a:xfrm>
          <a:off x="169672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111495</xdr:rowOff>
    </xdr:from>
    <xdr:ext cx="762000" cy="259045"/>
    <xdr:sp macro="" textlink="">
      <xdr:nvSpPr>
        <xdr:cNvPr id="468" name="将来負担の状況該当値テキスト"/>
        <xdr:cNvSpPr txBox="1"/>
      </xdr:nvSpPr>
      <xdr:spPr>
        <a:xfrm>
          <a:off x="17106900" y="234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49742</xdr:rowOff>
    </xdr:from>
    <xdr:to>
      <xdr:col>23</xdr:col>
      <xdr:colOff>457200</xdr:colOff>
      <xdr:row>15</xdr:row>
      <xdr:rowOff>151342</xdr:rowOff>
    </xdr:to>
    <xdr:sp macro="" textlink="">
      <xdr:nvSpPr>
        <xdr:cNvPr id="469" name="円/楕円 468"/>
        <xdr:cNvSpPr/>
      </xdr:nvSpPr>
      <xdr:spPr>
        <a:xfrm>
          <a:off x="16129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161519</xdr:rowOff>
    </xdr:from>
    <xdr:ext cx="736600" cy="259045"/>
    <xdr:sp macro="" textlink="">
      <xdr:nvSpPr>
        <xdr:cNvPr id="470" name="テキスト ボックス 469"/>
        <xdr:cNvSpPr txBox="1"/>
      </xdr:nvSpPr>
      <xdr:spPr>
        <a:xfrm>
          <a:off x="15798800" y="239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1623</xdr:rowOff>
    </xdr:from>
    <xdr:to>
      <xdr:col>22</xdr:col>
      <xdr:colOff>254000</xdr:colOff>
      <xdr:row>16</xdr:row>
      <xdr:rowOff>103223</xdr:rowOff>
    </xdr:to>
    <xdr:sp macro="" textlink="">
      <xdr:nvSpPr>
        <xdr:cNvPr id="471" name="円/楕円 470"/>
        <xdr:cNvSpPr/>
      </xdr:nvSpPr>
      <xdr:spPr>
        <a:xfrm>
          <a:off x="15240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113400</xdr:rowOff>
    </xdr:from>
    <xdr:ext cx="762000" cy="259045"/>
    <xdr:sp macro="" textlink="">
      <xdr:nvSpPr>
        <xdr:cNvPr id="472" name="テキスト ボックス 471"/>
        <xdr:cNvSpPr txBox="1"/>
      </xdr:nvSpPr>
      <xdr:spPr>
        <a:xfrm>
          <a:off x="14909800" y="251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73" name="円/楕円 472"/>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55897</xdr:rowOff>
    </xdr:from>
    <xdr:ext cx="762000" cy="259045"/>
    <xdr:sp macro="" textlink="">
      <xdr:nvSpPr>
        <xdr:cNvPr id="474" name="テキスト ボックス 473"/>
        <xdr:cNvSpPr txBox="1"/>
      </xdr:nvSpPr>
      <xdr:spPr>
        <a:xfrm>
          <a:off x="14020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39441</xdr:rowOff>
    </xdr:from>
    <xdr:to>
      <xdr:col>19</xdr:col>
      <xdr:colOff>533400</xdr:colOff>
      <xdr:row>18</xdr:row>
      <xdr:rowOff>141041</xdr:rowOff>
    </xdr:to>
    <xdr:sp macro="" textlink="">
      <xdr:nvSpPr>
        <xdr:cNvPr id="475" name="円/楕円 474"/>
        <xdr:cNvSpPr/>
      </xdr:nvSpPr>
      <xdr:spPr>
        <a:xfrm>
          <a:off x="13462000" y="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151218</xdr:rowOff>
    </xdr:from>
    <xdr:ext cx="762000" cy="259045"/>
    <xdr:sp macro="" textlink="">
      <xdr:nvSpPr>
        <xdr:cNvPr id="476" name="テキスト ボックス 475"/>
        <xdr:cNvSpPr txBox="1"/>
      </xdr:nvSpPr>
      <xdr:spPr>
        <a:xfrm>
          <a:off x="13131800" y="289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35,544
35,208
851.06
22,238,454
21,561,274
639,250
14,795,510
25,096,827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chemeClr val="dk1"/>
              </a:solidFill>
              <a:effectLst/>
              <a:uLnTx/>
              <a:uFillTx/>
              <a:latin typeface="ＭＳ Ｐゴシック"/>
              <a:ea typeface="+mn-ea"/>
              <a:cs typeface="+mn-cs"/>
            </a:rPr>
            <a:t>22</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年から開始した定員適正化計画の推進や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月から職員の給与減額支給措置（平均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％）を実施していることもあり、類似団体平均を下回っており、年々改善傾向にある。職員数が類似団体と比べて多いため、持続可能な組織を維持しながら、組織のスリム化、人件費の抑制に努める。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130810</xdr:rowOff>
    </xdr:to>
    <xdr:cxnSp macro="">
      <xdr:nvCxnSpPr>
        <xdr:cNvPr id="60" name="直線コネクタ 59"/>
        <xdr:cNvCxnSpPr/>
      </xdr:nvCxnSpPr>
      <xdr:spPr>
        <a:xfrm flipV="1">
          <a:off x="4826000" y="5803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1"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2" name="直線コネクタ 61"/>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3"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4" name="直線コネクタ 63"/>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24130</xdr:rowOff>
    </xdr:to>
    <xdr:cxnSp macro="">
      <xdr:nvCxnSpPr>
        <xdr:cNvPr id="65" name="直線コネクタ 64"/>
        <xdr:cNvCxnSpPr/>
      </xdr:nvCxnSpPr>
      <xdr:spPr>
        <a:xfrm>
          <a:off x="3987800" y="6367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13987</xdr:rowOff>
    </xdr:from>
    <xdr:ext cx="762000" cy="259045"/>
    <xdr:sp macro="" textlink="">
      <xdr:nvSpPr>
        <xdr:cNvPr id="66"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7" name="フローチャート : 判断 66"/>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100330</xdr:rowOff>
    </xdr:to>
    <xdr:cxnSp macro="">
      <xdr:nvCxnSpPr>
        <xdr:cNvPr id="68" name="直線コネクタ 67"/>
        <xdr:cNvCxnSpPr/>
      </xdr:nvCxnSpPr>
      <xdr:spPr>
        <a:xfrm flipV="1">
          <a:off x="3098800" y="636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118110</xdr:rowOff>
    </xdr:from>
    <xdr:to>
      <xdr:col>5</xdr:col>
      <xdr:colOff>600075</xdr:colOff>
      <xdr:row>38</xdr:row>
      <xdr:rowOff>48260</xdr:rowOff>
    </xdr:to>
    <xdr:sp macro="" textlink="">
      <xdr:nvSpPr>
        <xdr:cNvPr id="69" name="フローチャート : 判断 68"/>
        <xdr:cNvSpPr/>
      </xdr:nvSpPr>
      <xdr:spPr>
        <a:xfrm>
          <a:off x="3937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70" name="テキスト ボックス 69"/>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100330</xdr:rowOff>
    </xdr:to>
    <xdr:cxnSp macro="">
      <xdr:nvCxnSpPr>
        <xdr:cNvPr id="71" name="直線コネクタ 70"/>
        <xdr:cNvCxnSpPr/>
      </xdr:nvCxnSpPr>
      <xdr:spPr>
        <a:xfrm>
          <a:off x="2209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125730</xdr:rowOff>
    </xdr:from>
    <xdr:to>
      <xdr:col>4</xdr:col>
      <xdr:colOff>396875</xdr:colOff>
      <xdr:row>38</xdr:row>
      <xdr:rowOff>55880</xdr:rowOff>
    </xdr:to>
    <xdr:sp macro="" textlink="">
      <xdr:nvSpPr>
        <xdr:cNvPr id="72" name="フローチャート : 判断 71"/>
        <xdr:cNvSpPr/>
      </xdr:nvSpPr>
      <xdr:spPr>
        <a:xfrm>
          <a:off x="3048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73" name="テキスト ボックス 72"/>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81280</xdr:rowOff>
    </xdr:to>
    <xdr:cxnSp macro="">
      <xdr:nvCxnSpPr>
        <xdr:cNvPr id="74" name="直線コネクタ 73"/>
        <xdr:cNvCxnSpPr/>
      </xdr:nvCxnSpPr>
      <xdr:spPr>
        <a:xfrm flipV="1">
          <a:off x="1320800" y="6405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5" name="フローチャート : 判断 74"/>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6" name="テキスト ボックス 75"/>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77" name="フローチャート : 判断 76"/>
        <xdr:cNvSpPr/>
      </xdr:nvSpPr>
      <xdr:spPr>
        <a:xfrm>
          <a:off x="1270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50817</xdr:rowOff>
    </xdr:from>
    <xdr:ext cx="762000" cy="259045"/>
    <xdr:sp macro="" textlink="">
      <xdr:nvSpPr>
        <xdr:cNvPr id="78" name="テキスト ボックス 77"/>
        <xdr:cNvSpPr txBox="1"/>
      </xdr:nvSpPr>
      <xdr:spPr>
        <a:xfrm>
          <a:off x="939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4" name="円/楕円 83"/>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161307</xdr:rowOff>
    </xdr:from>
    <xdr:ext cx="762000" cy="259045"/>
    <xdr:sp macro="" textlink="">
      <xdr:nvSpPr>
        <xdr:cNvPr id="85"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6" name="円/楕円 85"/>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7" name="テキスト ボックス 86"/>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8" name="円/楕円 87"/>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161307</xdr:rowOff>
    </xdr:from>
    <xdr:ext cx="762000" cy="259045"/>
    <xdr:sp macro="" textlink="">
      <xdr:nvSpPr>
        <xdr:cNvPr id="89" name="テキスト ボックス 88"/>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0" name="円/楕円 89"/>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1" name="テキスト ボックス 90"/>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2" name="円/楕円 91"/>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3" name="テキスト ボックス 92"/>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年度は、下呂交流会館の管理運営や保育所公設民営に係る指定管理料等の増等により、前年度と比較して</a:t>
          </a:r>
          <a:r>
            <a:rPr kumimoji="1" lang="en-US" altLang="ja-JP" sz="1300">
              <a:latin typeface="ＭＳ Ｐゴシック"/>
            </a:rPr>
            <a:t>1.3</a:t>
          </a:r>
          <a:r>
            <a:rPr kumimoji="1" lang="ja-JP" altLang="en-US" sz="1300">
              <a:latin typeface="ＭＳ Ｐゴシック"/>
            </a:rPr>
            <a:t>ポイント上昇し、類似団体平均を上回っている。今後、公共施設の見直しを進め、維持管理の効率化と経費削減に努める。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94343</xdr:rowOff>
    </xdr:to>
    <xdr:cxnSp macro="">
      <xdr:nvCxnSpPr>
        <xdr:cNvPr id="122" name="直線コネクタ 121"/>
        <xdr:cNvCxnSpPr/>
      </xdr:nvCxnSpPr>
      <xdr:spPr>
        <a:xfrm flipV="1">
          <a:off x="16510000" y="23531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34472</xdr:rowOff>
    </xdr:from>
    <xdr:to>
      <xdr:col>24</xdr:col>
      <xdr:colOff>31750</xdr:colOff>
      <xdr:row>21</xdr:row>
      <xdr:rowOff>4536</xdr:rowOff>
    </xdr:to>
    <xdr:cxnSp macro="">
      <xdr:nvCxnSpPr>
        <xdr:cNvPr id="127" name="直線コネクタ 126"/>
        <xdr:cNvCxnSpPr/>
      </xdr:nvCxnSpPr>
      <xdr:spPr>
        <a:xfrm>
          <a:off x="15671800" y="3463472"/>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125384</xdr:rowOff>
    </xdr:from>
    <xdr:ext cx="762000" cy="259045"/>
    <xdr:sp macro="" textlink="">
      <xdr:nvSpPr>
        <xdr:cNvPr id="128" name="物件費平均値テキスト"/>
        <xdr:cNvSpPr txBox="1"/>
      </xdr:nvSpPr>
      <xdr:spPr>
        <a:xfrm>
          <a:off x="16598900" y="3040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29" name="フローチャート : 判断 128"/>
        <xdr:cNvSpPr/>
      </xdr:nvSpPr>
      <xdr:spPr>
        <a:xfrm>
          <a:off x="164592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34472</xdr:rowOff>
    </xdr:from>
    <xdr:to>
      <xdr:col>22</xdr:col>
      <xdr:colOff>565150</xdr:colOff>
      <xdr:row>20</xdr:row>
      <xdr:rowOff>110672</xdr:rowOff>
    </xdr:to>
    <xdr:cxnSp macro="">
      <xdr:nvCxnSpPr>
        <xdr:cNvPr id="130" name="直線コネクタ 129"/>
        <xdr:cNvCxnSpPr/>
      </xdr:nvCxnSpPr>
      <xdr:spPr>
        <a:xfrm flipV="1">
          <a:off x="14782800" y="3463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1" name="フローチャート : 判断 130"/>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155320</xdr:rowOff>
    </xdr:from>
    <xdr:ext cx="736600" cy="259045"/>
    <xdr:sp macro="" textlink="">
      <xdr:nvSpPr>
        <xdr:cNvPr id="132" name="テキスト ボックス 131"/>
        <xdr:cNvSpPr txBox="1"/>
      </xdr:nvSpPr>
      <xdr:spPr>
        <a:xfrm>
          <a:off x="15290800" y="28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110672</xdr:rowOff>
    </xdr:from>
    <xdr:to>
      <xdr:col>21</xdr:col>
      <xdr:colOff>361950</xdr:colOff>
      <xdr:row>20</xdr:row>
      <xdr:rowOff>121557</xdr:rowOff>
    </xdr:to>
    <xdr:cxnSp macro="">
      <xdr:nvCxnSpPr>
        <xdr:cNvPr id="133" name="直線コネクタ 132"/>
        <xdr:cNvCxnSpPr/>
      </xdr:nvCxnSpPr>
      <xdr:spPr>
        <a:xfrm flipV="1">
          <a:off x="13893800" y="3539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54429</xdr:rowOff>
    </xdr:from>
    <xdr:to>
      <xdr:col>21</xdr:col>
      <xdr:colOff>412750</xdr:colOff>
      <xdr:row>18</xdr:row>
      <xdr:rowOff>156029</xdr:rowOff>
    </xdr:to>
    <xdr:sp macro="" textlink="">
      <xdr:nvSpPr>
        <xdr:cNvPr id="134" name="フローチャート : 判断 133"/>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166206</xdr:rowOff>
    </xdr:from>
    <xdr:ext cx="762000" cy="259045"/>
    <xdr:sp macro="" textlink="">
      <xdr:nvSpPr>
        <xdr:cNvPr id="135" name="テキスト ボックス 134"/>
        <xdr:cNvSpPr txBox="1"/>
      </xdr:nvSpPr>
      <xdr:spPr>
        <a:xfrm>
          <a:off x="14401800" y="29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121557</xdr:rowOff>
    </xdr:from>
    <xdr:to>
      <xdr:col>20</xdr:col>
      <xdr:colOff>158750</xdr:colOff>
      <xdr:row>20</xdr:row>
      <xdr:rowOff>143328</xdr:rowOff>
    </xdr:to>
    <xdr:cxnSp macro="">
      <xdr:nvCxnSpPr>
        <xdr:cNvPr id="136" name="直線コネクタ 135"/>
        <xdr:cNvCxnSpPr/>
      </xdr:nvCxnSpPr>
      <xdr:spPr>
        <a:xfrm flipV="1">
          <a:off x="13004800" y="3550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57150</xdr:rowOff>
    </xdr:from>
    <xdr:to>
      <xdr:col>20</xdr:col>
      <xdr:colOff>209550</xdr:colOff>
      <xdr:row>19</xdr:row>
      <xdr:rowOff>158750</xdr:rowOff>
    </xdr:to>
    <xdr:sp macro="" textlink="">
      <xdr:nvSpPr>
        <xdr:cNvPr id="137" name="フローチャート : 判断 136"/>
        <xdr:cNvSpPr/>
      </xdr:nvSpPr>
      <xdr:spPr>
        <a:xfrm>
          <a:off x="13843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38" name="テキスト ボックス 137"/>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111578</xdr:rowOff>
    </xdr:from>
    <xdr:to>
      <xdr:col>19</xdr:col>
      <xdr:colOff>6350</xdr:colOff>
      <xdr:row>20</xdr:row>
      <xdr:rowOff>41728</xdr:rowOff>
    </xdr:to>
    <xdr:sp macro="" textlink="">
      <xdr:nvSpPr>
        <xdr:cNvPr id="139" name="フローチャート : 判断 138"/>
        <xdr:cNvSpPr/>
      </xdr:nvSpPr>
      <xdr:spPr>
        <a:xfrm>
          <a:off x="12954000" y="33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51906</xdr:rowOff>
    </xdr:from>
    <xdr:ext cx="762000" cy="259045"/>
    <xdr:sp macro="" textlink="">
      <xdr:nvSpPr>
        <xdr:cNvPr id="140" name="テキスト ボックス 139"/>
        <xdr:cNvSpPr txBox="1"/>
      </xdr:nvSpPr>
      <xdr:spPr>
        <a:xfrm>
          <a:off x="12623800" y="31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125186</xdr:rowOff>
    </xdr:from>
    <xdr:to>
      <xdr:col>24</xdr:col>
      <xdr:colOff>82550</xdr:colOff>
      <xdr:row>21</xdr:row>
      <xdr:rowOff>55336</xdr:rowOff>
    </xdr:to>
    <xdr:sp macro="" textlink="">
      <xdr:nvSpPr>
        <xdr:cNvPr id="146" name="円/楕円 145"/>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97263</xdr:rowOff>
    </xdr:from>
    <xdr:ext cx="762000" cy="259045"/>
    <xdr:sp macro="" textlink="">
      <xdr:nvSpPr>
        <xdr:cNvPr id="147" name="物件費該当値テキスト"/>
        <xdr:cNvSpPr txBox="1"/>
      </xdr:nvSpPr>
      <xdr:spPr>
        <a:xfrm>
          <a:off x="16598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155122</xdr:rowOff>
    </xdr:from>
    <xdr:to>
      <xdr:col>22</xdr:col>
      <xdr:colOff>615950</xdr:colOff>
      <xdr:row>20</xdr:row>
      <xdr:rowOff>85272</xdr:rowOff>
    </xdr:to>
    <xdr:sp macro="" textlink="">
      <xdr:nvSpPr>
        <xdr:cNvPr id="148" name="円/楕円 147"/>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70049</xdr:rowOff>
    </xdr:from>
    <xdr:ext cx="736600" cy="259045"/>
    <xdr:sp macro="" textlink="">
      <xdr:nvSpPr>
        <xdr:cNvPr id="149" name="テキスト ボックス 148"/>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59872</xdr:rowOff>
    </xdr:from>
    <xdr:to>
      <xdr:col>21</xdr:col>
      <xdr:colOff>412750</xdr:colOff>
      <xdr:row>20</xdr:row>
      <xdr:rowOff>161472</xdr:rowOff>
    </xdr:to>
    <xdr:sp macro="" textlink="">
      <xdr:nvSpPr>
        <xdr:cNvPr id="150" name="円/楕円 149"/>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146249</xdr:rowOff>
    </xdr:from>
    <xdr:ext cx="762000" cy="259045"/>
    <xdr:sp macro="" textlink="">
      <xdr:nvSpPr>
        <xdr:cNvPr id="151" name="テキスト ボックス 150"/>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70757</xdr:rowOff>
    </xdr:from>
    <xdr:to>
      <xdr:col>20</xdr:col>
      <xdr:colOff>209550</xdr:colOff>
      <xdr:row>21</xdr:row>
      <xdr:rowOff>907</xdr:rowOff>
    </xdr:to>
    <xdr:sp macro="" textlink="">
      <xdr:nvSpPr>
        <xdr:cNvPr id="152" name="円/楕円 151"/>
        <xdr:cNvSpPr/>
      </xdr:nvSpPr>
      <xdr:spPr>
        <a:xfrm>
          <a:off x="13843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157134</xdr:rowOff>
    </xdr:from>
    <xdr:ext cx="762000" cy="259045"/>
    <xdr:sp macro="" textlink="">
      <xdr:nvSpPr>
        <xdr:cNvPr id="153" name="テキスト ボックス 152"/>
        <xdr:cNvSpPr txBox="1"/>
      </xdr:nvSpPr>
      <xdr:spPr>
        <a:xfrm>
          <a:off x="13512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92528</xdr:rowOff>
    </xdr:from>
    <xdr:to>
      <xdr:col>19</xdr:col>
      <xdr:colOff>6350</xdr:colOff>
      <xdr:row>21</xdr:row>
      <xdr:rowOff>22678</xdr:rowOff>
    </xdr:to>
    <xdr:sp macro="" textlink="">
      <xdr:nvSpPr>
        <xdr:cNvPr id="154" name="円/楕円 153"/>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7455</xdr:rowOff>
    </xdr:from>
    <xdr:ext cx="762000" cy="259045"/>
    <xdr:sp macro="" textlink="">
      <xdr:nvSpPr>
        <xdr:cNvPr id="155" name="テキスト ボックス 154"/>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年度から横ばいで、類似団体・全国平均・県平均と比較して低い水準となっている。今後、財政圧迫とならないよう見極めながら支援策を行っていく。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141288</xdr:rowOff>
    </xdr:from>
    <xdr:to>
      <xdr:col>7</xdr:col>
      <xdr:colOff>15875</xdr:colOff>
      <xdr:row>61</xdr:row>
      <xdr:rowOff>69850</xdr:rowOff>
    </xdr:to>
    <xdr:cxnSp macro="">
      <xdr:nvCxnSpPr>
        <xdr:cNvPr id="187" name="直線コネクタ 186"/>
        <xdr:cNvCxnSpPr/>
      </xdr:nvCxnSpPr>
      <xdr:spPr>
        <a:xfrm flipV="1">
          <a:off x="4826000" y="9228138"/>
          <a:ext cx="0" cy="1300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56215</xdr:rowOff>
    </xdr:from>
    <xdr:ext cx="762000" cy="259045"/>
    <xdr:sp macro="" textlink="">
      <xdr:nvSpPr>
        <xdr:cNvPr id="190" name="扶助費最大値テキスト"/>
        <xdr:cNvSpPr txBox="1"/>
      </xdr:nvSpPr>
      <xdr:spPr>
        <a:xfrm>
          <a:off x="4914900" y="897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53</xdr:row>
      <xdr:rowOff>141288</xdr:rowOff>
    </xdr:from>
    <xdr:to>
      <xdr:col>7</xdr:col>
      <xdr:colOff>104775</xdr:colOff>
      <xdr:row>53</xdr:row>
      <xdr:rowOff>141288</xdr:rowOff>
    </xdr:to>
    <xdr:cxnSp macro="">
      <xdr:nvCxnSpPr>
        <xdr:cNvPr id="191" name="直線コネクタ 190"/>
        <xdr:cNvCxnSpPr/>
      </xdr:nvCxnSpPr>
      <xdr:spPr>
        <a:xfrm>
          <a:off x="4737100" y="922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69850</xdr:rowOff>
    </xdr:to>
    <xdr:cxnSp macro="">
      <xdr:nvCxnSpPr>
        <xdr:cNvPr id="192" name="直線コネクタ 191"/>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134002</xdr:rowOff>
    </xdr:from>
    <xdr:ext cx="762000" cy="259045"/>
    <xdr:sp macro="" textlink="">
      <xdr:nvSpPr>
        <xdr:cNvPr id="193" name="扶助費平均値テキスト"/>
        <xdr:cNvSpPr txBox="1"/>
      </xdr:nvSpPr>
      <xdr:spPr>
        <a:xfrm>
          <a:off x="4914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161925</xdr:rowOff>
    </xdr:from>
    <xdr:to>
      <xdr:col>7</xdr:col>
      <xdr:colOff>66675</xdr:colOff>
      <xdr:row>57</xdr:row>
      <xdr:rowOff>92075</xdr:rowOff>
    </xdr:to>
    <xdr:sp macro="" textlink="">
      <xdr:nvSpPr>
        <xdr:cNvPr id="194" name="フローチャート : 判断 193"/>
        <xdr:cNvSpPr/>
      </xdr:nvSpPr>
      <xdr:spPr>
        <a:xfrm>
          <a:off x="4775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69850</xdr:rowOff>
    </xdr:to>
    <xdr:cxnSp macro="">
      <xdr:nvCxnSpPr>
        <xdr:cNvPr id="195" name="直線コネクタ 194"/>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33338</xdr:rowOff>
    </xdr:from>
    <xdr:to>
      <xdr:col>5</xdr:col>
      <xdr:colOff>600075</xdr:colOff>
      <xdr:row>57</xdr:row>
      <xdr:rowOff>134938</xdr:rowOff>
    </xdr:to>
    <xdr:sp macro="" textlink="">
      <xdr:nvSpPr>
        <xdr:cNvPr id="196" name="フローチャート : 判断 195"/>
        <xdr:cNvSpPr/>
      </xdr:nvSpPr>
      <xdr:spPr>
        <a:xfrm>
          <a:off x="3937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119715</xdr:rowOff>
    </xdr:from>
    <xdr:ext cx="736600" cy="259045"/>
    <xdr:sp macro="" textlink="">
      <xdr:nvSpPr>
        <xdr:cNvPr id="197" name="テキスト ボックス 196"/>
        <xdr:cNvSpPr txBox="1"/>
      </xdr:nvSpPr>
      <xdr:spPr>
        <a:xfrm>
          <a:off x="3606800" y="98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26988</xdr:rowOff>
    </xdr:from>
    <xdr:to>
      <xdr:col>4</xdr:col>
      <xdr:colOff>346075</xdr:colOff>
      <xdr:row>54</xdr:row>
      <xdr:rowOff>69850</xdr:rowOff>
    </xdr:to>
    <xdr:cxnSp macro="">
      <xdr:nvCxnSpPr>
        <xdr:cNvPr id="198" name="直線コネクタ 197"/>
        <xdr:cNvCxnSpPr/>
      </xdr:nvCxnSpPr>
      <xdr:spPr>
        <a:xfrm>
          <a:off x="2209800" y="92852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4763</xdr:rowOff>
    </xdr:from>
    <xdr:to>
      <xdr:col>4</xdr:col>
      <xdr:colOff>396875</xdr:colOff>
      <xdr:row>57</xdr:row>
      <xdr:rowOff>106363</xdr:rowOff>
    </xdr:to>
    <xdr:sp macro="" textlink="">
      <xdr:nvSpPr>
        <xdr:cNvPr id="199" name="フローチャート : 判断 198"/>
        <xdr:cNvSpPr/>
      </xdr:nvSpPr>
      <xdr:spPr>
        <a:xfrm>
          <a:off x="3048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91140</xdr:rowOff>
    </xdr:from>
    <xdr:ext cx="762000" cy="259045"/>
    <xdr:sp macro="" textlink="">
      <xdr:nvSpPr>
        <xdr:cNvPr id="200" name="テキスト ボックス 199"/>
        <xdr:cNvSpPr txBox="1"/>
      </xdr:nvSpPr>
      <xdr:spPr>
        <a:xfrm>
          <a:off x="2717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41275</xdr:rowOff>
    </xdr:from>
    <xdr:to>
      <xdr:col>3</xdr:col>
      <xdr:colOff>142875</xdr:colOff>
      <xdr:row>54</xdr:row>
      <xdr:rowOff>26988</xdr:rowOff>
    </xdr:to>
    <xdr:cxnSp macro="">
      <xdr:nvCxnSpPr>
        <xdr:cNvPr id="201" name="直線コネクタ 200"/>
        <xdr:cNvCxnSpPr/>
      </xdr:nvCxnSpPr>
      <xdr:spPr>
        <a:xfrm>
          <a:off x="1320800" y="9128125"/>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161925</xdr:rowOff>
    </xdr:from>
    <xdr:to>
      <xdr:col>3</xdr:col>
      <xdr:colOff>193675</xdr:colOff>
      <xdr:row>55</xdr:row>
      <xdr:rowOff>92075</xdr:rowOff>
    </xdr:to>
    <xdr:sp macro="" textlink="">
      <xdr:nvSpPr>
        <xdr:cNvPr id="202" name="フローチャート : 判断 201"/>
        <xdr:cNvSpPr/>
      </xdr:nvSpPr>
      <xdr:spPr>
        <a:xfrm>
          <a:off x="2159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76852</xdr:rowOff>
    </xdr:from>
    <xdr:ext cx="762000" cy="259045"/>
    <xdr:sp macro="" textlink="">
      <xdr:nvSpPr>
        <xdr:cNvPr id="203" name="テキスト ボックス 202"/>
        <xdr:cNvSpPr txBox="1"/>
      </xdr:nvSpPr>
      <xdr:spPr>
        <a:xfrm>
          <a:off x="18288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4" name="フローチャート : 判断 203"/>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5" name="テキスト ボックス 204"/>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11" name="円/楕円 210"/>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99077</xdr:rowOff>
    </xdr:from>
    <xdr:ext cx="762000" cy="259045"/>
    <xdr:sp macro="" textlink="">
      <xdr:nvSpPr>
        <xdr:cNvPr id="212"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3" name="円/楕円 21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4" name="テキスト ボックス 21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5" name="円/楕円 21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6" name="テキスト ボックス 21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147638</xdr:rowOff>
    </xdr:from>
    <xdr:to>
      <xdr:col>3</xdr:col>
      <xdr:colOff>193675</xdr:colOff>
      <xdr:row>54</xdr:row>
      <xdr:rowOff>77788</xdr:rowOff>
    </xdr:to>
    <xdr:sp macro="" textlink="">
      <xdr:nvSpPr>
        <xdr:cNvPr id="217" name="円/楕円 216"/>
        <xdr:cNvSpPr/>
      </xdr:nvSpPr>
      <xdr:spPr>
        <a:xfrm>
          <a:off x="2159000" y="9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87965</xdr:rowOff>
    </xdr:from>
    <xdr:ext cx="762000" cy="259045"/>
    <xdr:sp macro="" textlink="">
      <xdr:nvSpPr>
        <xdr:cNvPr id="218" name="テキスト ボックス 217"/>
        <xdr:cNvSpPr txBox="1"/>
      </xdr:nvSpPr>
      <xdr:spPr>
        <a:xfrm>
          <a:off x="1828800" y="9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161925</xdr:rowOff>
    </xdr:from>
    <xdr:to>
      <xdr:col>1</xdr:col>
      <xdr:colOff>676275</xdr:colOff>
      <xdr:row>53</xdr:row>
      <xdr:rowOff>92075</xdr:rowOff>
    </xdr:to>
    <xdr:sp macro="" textlink="">
      <xdr:nvSpPr>
        <xdr:cNvPr id="219" name="円/楕円 218"/>
        <xdr:cNvSpPr/>
      </xdr:nvSpPr>
      <xdr:spPr>
        <a:xfrm>
          <a:off x="1270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102252</xdr:rowOff>
    </xdr:from>
    <xdr:ext cx="762000" cy="259045"/>
    <xdr:sp macro="" textlink="">
      <xdr:nvSpPr>
        <xdr:cNvPr id="220" name="テキスト ボックス 219"/>
        <xdr:cNvSpPr txBox="1"/>
      </xdr:nvSpPr>
      <xdr:spPr>
        <a:xfrm>
          <a:off x="939800" y="88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下水道特別会計への繰出金の増等により、</a:t>
          </a:r>
          <a:r>
            <a:rPr kumimoji="1" lang="ja-JP" altLang="en-US" sz="1300">
              <a:latin typeface="ＭＳ Ｐゴシック"/>
            </a:rPr>
            <a:t>類似団体平均を上回っている。各特別会計とも経費を節減するとともに、独立採算の原則に立ち健全化に努める。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95250</xdr:rowOff>
    </xdr:from>
    <xdr:to>
      <xdr:col>24</xdr:col>
      <xdr:colOff>31750</xdr:colOff>
      <xdr:row>60</xdr:row>
      <xdr:rowOff>38100</xdr:rowOff>
    </xdr:to>
    <xdr:cxnSp macro="">
      <xdr:nvCxnSpPr>
        <xdr:cNvPr id="253" name="直線コネクタ 252"/>
        <xdr:cNvCxnSpPr/>
      </xdr:nvCxnSpPr>
      <xdr:spPr>
        <a:xfrm>
          <a:off x="15671800" y="10210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55" name="フローチャート : 判断 254"/>
        <xdr:cNvSpPr/>
      </xdr:nvSpPr>
      <xdr:spPr>
        <a:xfrm>
          <a:off x="164592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95250</xdr:rowOff>
    </xdr:to>
    <xdr:cxnSp macro="">
      <xdr:nvCxnSpPr>
        <xdr:cNvPr id="256" name="直線コネクタ 255"/>
        <xdr:cNvCxnSpPr/>
      </xdr:nvCxnSpPr>
      <xdr:spPr>
        <a:xfrm>
          <a:off x="14782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82550</xdr:rowOff>
    </xdr:from>
    <xdr:to>
      <xdr:col>22</xdr:col>
      <xdr:colOff>615950</xdr:colOff>
      <xdr:row>58</xdr:row>
      <xdr:rowOff>12700</xdr:rowOff>
    </xdr:to>
    <xdr:sp macro="" textlink="">
      <xdr:nvSpPr>
        <xdr:cNvPr id="257" name="フローチャート :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22877</xdr:rowOff>
    </xdr:from>
    <xdr:ext cx="736600" cy="259045"/>
    <xdr:sp macro="" textlink="">
      <xdr:nvSpPr>
        <xdr:cNvPr id="258" name="テキスト ボックス 257"/>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69850</xdr:rowOff>
    </xdr:to>
    <xdr:cxnSp macro="">
      <xdr:nvCxnSpPr>
        <xdr:cNvPr id="259" name="直線コネクタ 258"/>
        <xdr:cNvCxnSpPr/>
      </xdr:nvCxnSpPr>
      <xdr:spPr>
        <a:xfrm>
          <a:off x="13893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6350</xdr:rowOff>
    </xdr:from>
    <xdr:to>
      <xdr:col>21</xdr:col>
      <xdr:colOff>412750</xdr:colOff>
      <xdr:row>57</xdr:row>
      <xdr:rowOff>107950</xdr:rowOff>
    </xdr:to>
    <xdr:sp macro="" textlink="">
      <xdr:nvSpPr>
        <xdr:cNvPr id="260" name="フローチャート : 判断 259"/>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118127</xdr:rowOff>
    </xdr:from>
    <xdr:ext cx="762000" cy="259045"/>
    <xdr:sp macro="" textlink="">
      <xdr:nvSpPr>
        <xdr:cNvPr id="261" name="テキスト ボックス 260"/>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120650</xdr:rowOff>
    </xdr:to>
    <xdr:cxnSp macro="">
      <xdr:nvCxnSpPr>
        <xdr:cNvPr id="262" name="直線コネクタ 261"/>
        <xdr:cNvCxnSpPr/>
      </xdr:nvCxnSpPr>
      <xdr:spPr>
        <a:xfrm flipV="1">
          <a:off x="13004800" y="10071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3" name="フローチャート : 判断 262"/>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4" name="テキスト ボックス 263"/>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6" name="テキスト ボックス 265"/>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158750</xdr:rowOff>
    </xdr:from>
    <xdr:to>
      <xdr:col>24</xdr:col>
      <xdr:colOff>82550</xdr:colOff>
      <xdr:row>60</xdr:row>
      <xdr:rowOff>88900</xdr:rowOff>
    </xdr:to>
    <xdr:sp macro="" textlink="">
      <xdr:nvSpPr>
        <xdr:cNvPr id="272" name="円/楕円 271"/>
        <xdr:cNvSpPr/>
      </xdr:nvSpPr>
      <xdr:spPr>
        <a:xfrm>
          <a:off x="16459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130827</xdr:rowOff>
    </xdr:from>
    <xdr:ext cx="762000" cy="259045"/>
    <xdr:sp macro="" textlink="">
      <xdr:nvSpPr>
        <xdr:cNvPr id="273" name="その他該当値テキスト"/>
        <xdr:cNvSpPr txBox="1"/>
      </xdr:nvSpPr>
      <xdr:spPr>
        <a:xfrm>
          <a:off x="16598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44450</xdr:rowOff>
    </xdr:from>
    <xdr:to>
      <xdr:col>22</xdr:col>
      <xdr:colOff>615950</xdr:colOff>
      <xdr:row>59</xdr:row>
      <xdr:rowOff>146050</xdr:rowOff>
    </xdr:to>
    <xdr:sp macro="" textlink="">
      <xdr:nvSpPr>
        <xdr:cNvPr id="274" name="円/楕円 273"/>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130827</xdr:rowOff>
    </xdr:from>
    <xdr:ext cx="736600" cy="259045"/>
    <xdr:sp macro="" textlink="">
      <xdr:nvSpPr>
        <xdr:cNvPr id="275" name="テキスト ボックス 274"/>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6" name="円/楕円 27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7" name="テキスト ボックス 276"/>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8" name="円/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69850</xdr:rowOff>
    </xdr:from>
    <xdr:to>
      <xdr:col>19</xdr:col>
      <xdr:colOff>6350</xdr:colOff>
      <xdr:row>60</xdr:row>
      <xdr:rowOff>0</xdr:rowOff>
    </xdr:to>
    <xdr:sp macro="" textlink="">
      <xdr:nvSpPr>
        <xdr:cNvPr id="280" name="円/楕円 279"/>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156227</xdr:rowOff>
    </xdr:from>
    <xdr:ext cx="762000" cy="259045"/>
    <xdr:sp macro="" textlink="">
      <xdr:nvSpPr>
        <xdr:cNvPr id="281" name="テキスト ボックス 280"/>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全国平均・県平均・類似団体平均と比較して低い水準を推移している。今後も、補助金・負担金の目的や必要性を確認し、費用対効果を検証しながら低い水準を維持するよう努める。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111760</xdr:rowOff>
    </xdr:to>
    <xdr:cxnSp macro="">
      <xdr:nvCxnSpPr>
        <xdr:cNvPr id="308" name="直線コネクタ 307"/>
        <xdr:cNvCxnSpPr/>
      </xdr:nvCxnSpPr>
      <xdr:spPr>
        <a:xfrm flipV="1">
          <a:off x="16510000" y="57429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83837</xdr:rowOff>
    </xdr:from>
    <xdr:ext cx="762000" cy="259045"/>
    <xdr:sp macro="" textlink="">
      <xdr:nvSpPr>
        <xdr:cNvPr id="309" name="補助費等最小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40</xdr:row>
      <xdr:rowOff>111760</xdr:rowOff>
    </xdr:from>
    <xdr:to>
      <xdr:col>24</xdr:col>
      <xdr:colOff>120650</xdr:colOff>
      <xdr:row>40</xdr:row>
      <xdr:rowOff>111760</xdr:rowOff>
    </xdr:to>
    <xdr:cxnSp macro="">
      <xdr:nvCxnSpPr>
        <xdr:cNvPr id="310" name="直線コネクタ 309"/>
        <xdr:cNvCxnSpPr/>
      </xdr:nvCxnSpPr>
      <xdr:spPr>
        <a:xfrm>
          <a:off x="16421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85090</xdr:rowOff>
    </xdr:to>
    <xdr:cxnSp macro="">
      <xdr:nvCxnSpPr>
        <xdr:cNvPr id="313" name="直線コネクタ 312"/>
        <xdr:cNvCxnSpPr/>
      </xdr:nvCxnSpPr>
      <xdr:spPr>
        <a:xfrm>
          <a:off x="15671800" y="607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4"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5" name="フローチャート : 判断 314"/>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77470</xdr:rowOff>
    </xdr:from>
    <xdr:to>
      <xdr:col>22</xdr:col>
      <xdr:colOff>565150</xdr:colOff>
      <xdr:row>35</xdr:row>
      <xdr:rowOff>85090</xdr:rowOff>
    </xdr:to>
    <xdr:cxnSp macro="">
      <xdr:nvCxnSpPr>
        <xdr:cNvPr id="316" name="直線コネクタ 315"/>
        <xdr:cNvCxnSpPr/>
      </xdr:nvCxnSpPr>
      <xdr:spPr>
        <a:xfrm flipV="1">
          <a:off x="14782800" y="607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45720</xdr:rowOff>
    </xdr:from>
    <xdr:to>
      <xdr:col>22</xdr:col>
      <xdr:colOff>615950</xdr:colOff>
      <xdr:row>36</xdr:row>
      <xdr:rowOff>147320</xdr:rowOff>
    </xdr:to>
    <xdr:sp macro="" textlink="">
      <xdr:nvSpPr>
        <xdr:cNvPr id="317" name="フローチャート : 判断 316"/>
        <xdr:cNvSpPr/>
      </xdr:nvSpPr>
      <xdr:spPr>
        <a:xfrm>
          <a:off x="15621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132097</xdr:rowOff>
    </xdr:from>
    <xdr:ext cx="736600" cy="259045"/>
    <xdr:sp macro="" textlink="">
      <xdr:nvSpPr>
        <xdr:cNvPr id="318" name="テキスト ボックス 317"/>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85090</xdr:rowOff>
    </xdr:to>
    <xdr:cxnSp macro="">
      <xdr:nvCxnSpPr>
        <xdr:cNvPr id="319" name="直線コネクタ 318"/>
        <xdr:cNvCxnSpPr/>
      </xdr:nvCxnSpPr>
      <xdr:spPr>
        <a:xfrm>
          <a:off x="13893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20" name="フローチャート : 判断 319"/>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1" name="テキスト ボックス 32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62230</xdr:rowOff>
    </xdr:from>
    <xdr:to>
      <xdr:col>20</xdr:col>
      <xdr:colOff>158750</xdr:colOff>
      <xdr:row>35</xdr:row>
      <xdr:rowOff>69850</xdr:rowOff>
    </xdr:to>
    <xdr:cxnSp macro="">
      <xdr:nvCxnSpPr>
        <xdr:cNvPr id="322" name="直線コネクタ 321"/>
        <xdr:cNvCxnSpPr/>
      </xdr:nvCxnSpPr>
      <xdr:spPr>
        <a:xfrm>
          <a:off x="13004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87630</xdr:rowOff>
    </xdr:from>
    <xdr:to>
      <xdr:col>20</xdr:col>
      <xdr:colOff>209550</xdr:colOff>
      <xdr:row>38</xdr:row>
      <xdr:rowOff>17780</xdr:rowOff>
    </xdr:to>
    <xdr:sp macro="" textlink="">
      <xdr:nvSpPr>
        <xdr:cNvPr id="323" name="フローチャート : 判断 322"/>
        <xdr:cNvSpPr/>
      </xdr:nvSpPr>
      <xdr:spPr>
        <a:xfrm>
          <a:off x="13843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24" name="テキスト ボックス 323"/>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102870</xdr:rowOff>
    </xdr:from>
    <xdr:to>
      <xdr:col>19</xdr:col>
      <xdr:colOff>6350</xdr:colOff>
      <xdr:row>38</xdr:row>
      <xdr:rowOff>33020</xdr:rowOff>
    </xdr:to>
    <xdr:sp macro="" textlink="">
      <xdr:nvSpPr>
        <xdr:cNvPr id="325" name="フローチャート : 判断 324"/>
        <xdr:cNvSpPr/>
      </xdr:nvSpPr>
      <xdr:spPr>
        <a:xfrm>
          <a:off x="12954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17797</xdr:rowOff>
    </xdr:from>
    <xdr:ext cx="762000" cy="259045"/>
    <xdr:sp macro="" textlink="">
      <xdr:nvSpPr>
        <xdr:cNvPr id="326" name="テキスト ボックス 325"/>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34290</xdr:rowOff>
    </xdr:from>
    <xdr:to>
      <xdr:col>24</xdr:col>
      <xdr:colOff>82550</xdr:colOff>
      <xdr:row>35</xdr:row>
      <xdr:rowOff>135890</xdr:rowOff>
    </xdr:to>
    <xdr:sp macro="" textlink="">
      <xdr:nvSpPr>
        <xdr:cNvPr id="332" name="円/楕円 331"/>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50817</xdr:rowOff>
    </xdr:from>
    <xdr:ext cx="762000" cy="259045"/>
    <xdr:sp macro="" textlink="">
      <xdr:nvSpPr>
        <xdr:cNvPr id="333"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34" name="円/楕円 333"/>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35" name="テキスト ボックス 334"/>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34290</xdr:rowOff>
    </xdr:from>
    <xdr:to>
      <xdr:col>21</xdr:col>
      <xdr:colOff>412750</xdr:colOff>
      <xdr:row>35</xdr:row>
      <xdr:rowOff>135890</xdr:rowOff>
    </xdr:to>
    <xdr:sp macro="" textlink="">
      <xdr:nvSpPr>
        <xdr:cNvPr id="336" name="円/楕円 335"/>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146067</xdr:rowOff>
    </xdr:from>
    <xdr:ext cx="762000" cy="259045"/>
    <xdr:sp macro="" textlink="">
      <xdr:nvSpPr>
        <xdr:cNvPr id="337" name="テキスト ボックス 336"/>
        <xdr:cNvSpPr txBox="1"/>
      </xdr:nvSpPr>
      <xdr:spPr>
        <a:xfrm>
          <a:off x="14401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8" name="円/楕円 337"/>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9" name="テキスト ボックス 338"/>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xdr:rowOff>
    </xdr:from>
    <xdr:to>
      <xdr:col>19</xdr:col>
      <xdr:colOff>6350</xdr:colOff>
      <xdr:row>35</xdr:row>
      <xdr:rowOff>113030</xdr:rowOff>
    </xdr:to>
    <xdr:sp macro="" textlink="">
      <xdr:nvSpPr>
        <xdr:cNvPr id="340" name="円/楕円 339"/>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123207</xdr:rowOff>
    </xdr:from>
    <xdr:ext cx="762000" cy="259045"/>
    <xdr:sp macro="" textlink="">
      <xdr:nvSpPr>
        <xdr:cNvPr id="341" name="テキスト ボックス 340"/>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ここ数年、継続して高利率な地方債の繰上償還を行ったため、類似団体・全国平均は下回っているが、平成</a:t>
          </a:r>
          <a:r>
            <a:rPr kumimoji="1" lang="en-US" altLang="ja-JP" sz="1300">
              <a:latin typeface="ＭＳ Ｐゴシック"/>
            </a:rPr>
            <a:t>25</a:t>
          </a:r>
          <a:r>
            <a:rPr kumimoji="1" lang="ja-JP" altLang="en-US" sz="1300">
              <a:latin typeface="ＭＳ Ｐゴシック"/>
            </a:rPr>
            <a:t>年度は、地方債の元利償還金が膨らんだため前年比で</a:t>
          </a:r>
          <a:r>
            <a:rPr kumimoji="1" lang="en-US" altLang="ja-JP" sz="1300">
              <a:latin typeface="ＭＳ Ｐゴシック"/>
            </a:rPr>
            <a:t>1.6</a:t>
          </a:r>
          <a:r>
            <a:rPr kumimoji="1" lang="ja-JP" altLang="en-US" sz="1300">
              <a:latin typeface="ＭＳ Ｐゴシック"/>
            </a:rPr>
            <a:t>％上昇している。今後も大規模事業の建設が控えていることから、計画事業についても見直しを行い、新規市債発行の抑制に努め公債費の適正化を図る。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86179</xdr:rowOff>
    </xdr:to>
    <xdr:cxnSp macro="">
      <xdr:nvCxnSpPr>
        <xdr:cNvPr id="371" name="直線コネクタ 370"/>
        <xdr:cNvCxnSpPr/>
      </xdr:nvCxnSpPr>
      <xdr:spPr>
        <a:xfrm flipV="1">
          <a:off x="4826000" y="124714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58256</xdr:rowOff>
    </xdr:from>
    <xdr:ext cx="762000" cy="259045"/>
    <xdr:sp macro="" textlink="">
      <xdr:nvSpPr>
        <xdr:cNvPr id="372"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86179</xdr:rowOff>
    </xdr:from>
    <xdr:to>
      <xdr:col>7</xdr:col>
      <xdr:colOff>104775</xdr:colOff>
      <xdr:row>81</xdr:row>
      <xdr:rowOff>86179</xdr:rowOff>
    </xdr:to>
    <xdr:cxnSp macro="">
      <xdr:nvCxnSpPr>
        <xdr:cNvPr id="373" name="直線コネクタ 372"/>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4"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5" name="直線コネクタ 374"/>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159657</xdr:rowOff>
    </xdr:from>
    <xdr:to>
      <xdr:col>7</xdr:col>
      <xdr:colOff>15875</xdr:colOff>
      <xdr:row>78</xdr:row>
      <xdr:rowOff>78014</xdr:rowOff>
    </xdr:to>
    <xdr:cxnSp macro="">
      <xdr:nvCxnSpPr>
        <xdr:cNvPr id="376" name="直線コネクタ 375"/>
        <xdr:cNvCxnSpPr/>
      </xdr:nvCxnSpPr>
      <xdr:spPr>
        <a:xfrm>
          <a:off x="3987800" y="131898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97263</xdr:rowOff>
    </xdr:from>
    <xdr:ext cx="762000" cy="259045"/>
    <xdr:sp macro="" textlink="">
      <xdr:nvSpPr>
        <xdr:cNvPr id="377" name="公債費平均値テキスト"/>
        <xdr:cNvSpPr txBox="1"/>
      </xdr:nvSpPr>
      <xdr:spPr>
        <a:xfrm>
          <a:off x="4914900" y="13470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125186</xdr:rowOff>
    </xdr:from>
    <xdr:to>
      <xdr:col>7</xdr:col>
      <xdr:colOff>66675</xdr:colOff>
      <xdr:row>79</xdr:row>
      <xdr:rowOff>55336</xdr:rowOff>
    </xdr:to>
    <xdr:sp macro="" textlink="">
      <xdr:nvSpPr>
        <xdr:cNvPr id="378" name="フローチャート : 判断 377"/>
        <xdr:cNvSpPr/>
      </xdr:nvSpPr>
      <xdr:spPr>
        <a:xfrm>
          <a:off x="47752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45357</xdr:rowOff>
    </xdr:from>
    <xdr:to>
      <xdr:col>5</xdr:col>
      <xdr:colOff>549275</xdr:colOff>
      <xdr:row>76</xdr:row>
      <xdr:rowOff>159657</xdr:rowOff>
    </xdr:to>
    <xdr:cxnSp macro="">
      <xdr:nvCxnSpPr>
        <xdr:cNvPr id="379" name="直線コネクタ 378"/>
        <xdr:cNvCxnSpPr/>
      </xdr:nvCxnSpPr>
      <xdr:spPr>
        <a:xfrm>
          <a:off x="3098800" y="13075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125186</xdr:rowOff>
    </xdr:from>
    <xdr:to>
      <xdr:col>5</xdr:col>
      <xdr:colOff>600075</xdr:colOff>
      <xdr:row>79</xdr:row>
      <xdr:rowOff>55336</xdr:rowOff>
    </xdr:to>
    <xdr:sp macro="" textlink="">
      <xdr:nvSpPr>
        <xdr:cNvPr id="380" name="フローチャート : 判断 379"/>
        <xdr:cNvSpPr/>
      </xdr:nvSpPr>
      <xdr:spPr>
        <a:xfrm>
          <a:off x="3937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40113</xdr:rowOff>
    </xdr:from>
    <xdr:ext cx="736600" cy="259045"/>
    <xdr:sp macro="" textlink="">
      <xdr:nvSpPr>
        <xdr:cNvPr id="381" name="テキスト ボックス 380"/>
        <xdr:cNvSpPr txBox="1"/>
      </xdr:nvSpPr>
      <xdr:spPr>
        <a:xfrm>
          <a:off x="3606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76</xdr:row>
      <xdr:rowOff>45357</xdr:rowOff>
    </xdr:to>
    <xdr:cxnSp macro="">
      <xdr:nvCxnSpPr>
        <xdr:cNvPr id="382" name="直線コネクタ 381"/>
        <xdr:cNvCxnSpPr/>
      </xdr:nvCxnSpPr>
      <xdr:spPr>
        <a:xfrm>
          <a:off x="2209800" y="12928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108857</xdr:rowOff>
    </xdr:from>
    <xdr:to>
      <xdr:col>4</xdr:col>
      <xdr:colOff>396875</xdr:colOff>
      <xdr:row>79</xdr:row>
      <xdr:rowOff>39007</xdr:rowOff>
    </xdr:to>
    <xdr:sp macro="" textlink="">
      <xdr:nvSpPr>
        <xdr:cNvPr id="383" name="フローチャート : 判断 382"/>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23784</xdr:rowOff>
    </xdr:from>
    <xdr:ext cx="762000" cy="259045"/>
    <xdr:sp macro="" textlink="">
      <xdr:nvSpPr>
        <xdr:cNvPr id="384" name="テキスト ボックス 383"/>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102507</xdr:rowOff>
    </xdr:to>
    <xdr:cxnSp macro="">
      <xdr:nvCxnSpPr>
        <xdr:cNvPr id="385" name="直線コネクタ 384"/>
        <xdr:cNvCxnSpPr/>
      </xdr:nvCxnSpPr>
      <xdr:spPr>
        <a:xfrm flipV="1">
          <a:off x="1320800" y="12928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86" name="フローチャート : 判断 385"/>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7" name="テキスト ボックス 386"/>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100693</xdr:rowOff>
    </xdr:from>
    <xdr:to>
      <xdr:col>1</xdr:col>
      <xdr:colOff>676275</xdr:colOff>
      <xdr:row>80</xdr:row>
      <xdr:rowOff>30843</xdr:rowOff>
    </xdr:to>
    <xdr:sp macro="" textlink="">
      <xdr:nvSpPr>
        <xdr:cNvPr id="388" name="フローチャート : 判断 387"/>
        <xdr:cNvSpPr/>
      </xdr:nvSpPr>
      <xdr:spPr>
        <a:xfrm>
          <a:off x="1270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15620</xdr:rowOff>
    </xdr:from>
    <xdr:ext cx="762000" cy="259045"/>
    <xdr:sp macro="" textlink="">
      <xdr:nvSpPr>
        <xdr:cNvPr id="389" name="テキスト ボックス 388"/>
        <xdr:cNvSpPr txBox="1"/>
      </xdr:nvSpPr>
      <xdr:spPr>
        <a:xfrm>
          <a:off x="939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27214</xdr:rowOff>
    </xdr:from>
    <xdr:to>
      <xdr:col>7</xdr:col>
      <xdr:colOff>66675</xdr:colOff>
      <xdr:row>78</xdr:row>
      <xdr:rowOff>128814</xdr:rowOff>
    </xdr:to>
    <xdr:sp macro="" textlink="">
      <xdr:nvSpPr>
        <xdr:cNvPr id="395" name="円/楕円 394"/>
        <xdr:cNvSpPr/>
      </xdr:nvSpPr>
      <xdr:spPr>
        <a:xfrm>
          <a:off x="47752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43741</xdr:rowOff>
    </xdr:from>
    <xdr:ext cx="762000" cy="259045"/>
    <xdr:sp macro="" textlink="">
      <xdr:nvSpPr>
        <xdr:cNvPr id="396" name="公債費該当値テキスト"/>
        <xdr:cNvSpPr txBox="1"/>
      </xdr:nvSpPr>
      <xdr:spPr>
        <a:xfrm>
          <a:off x="4914900" y="1324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108857</xdr:rowOff>
    </xdr:from>
    <xdr:to>
      <xdr:col>5</xdr:col>
      <xdr:colOff>600075</xdr:colOff>
      <xdr:row>77</xdr:row>
      <xdr:rowOff>39007</xdr:rowOff>
    </xdr:to>
    <xdr:sp macro="" textlink="">
      <xdr:nvSpPr>
        <xdr:cNvPr id="397" name="円/楕円 396"/>
        <xdr:cNvSpPr/>
      </xdr:nvSpPr>
      <xdr:spPr>
        <a:xfrm>
          <a:off x="3937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49184</xdr:rowOff>
    </xdr:from>
    <xdr:ext cx="736600" cy="259045"/>
    <xdr:sp macro="" textlink="">
      <xdr:nvSpPr>
        <xdr:cNvPr id="398" name="テキスト ボックス 397"/>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166007</xdr:rowOff>
    </xdr:from>
    <xdr:to>
      <xdr:col>4</xdr:col>
      <xdr:colOff>396875</xdr:colOff>
      <xdr:row>76</xdr:row>
      <xdr:rowOff>96157</xdr:rowOff>
    </xdr:to>
    <xdr:sp macro="" textlink="">
      <xdr:nvSpPr>
        <xdr:cNvPr id="399" name="円/楕円 398"/>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106334</xdr:rowOff>
    </xdr:from>
    <xdr:ext cx="762000" cy="259045"/>
    <xdr:sp macro="" textlink="">
      <xdr:nvSpPr>
        <xdr:cNvPr id="400" name="テキスト ボックス 399"/>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401" name="円/楕円 400"/>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402" name="テキスト ボックス 401"/>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51707</xdr:rowOff>
    </xdr:from>
    <xdr:to>
      <xdr:col>1</xdr:col>
      <xdr:colOff>676275</xdr:colOff>
      <xdr:row>75</xdr:row>
      <xdr:rowOff>153307</xdr:rowOff>
    </xdr:to>
    <xdr:sp macro="" textlink="">
      <xdr:nvSpPr>
        <xdr:cNvPr id="403" name="円/楕円 402"/>
        <xdr:cNvSpPr/>
      </xdr:nvSpPr>
      <xdr:spPr>
        <a:xfrm>
          <a:off x="1270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163484</xdr:rowOff>
    </xdr:from>
    <xdr:ext cx="762000" cy="259045"/>
    <xdr:sp macro="" textlink="">
      <xdr:nvSpPr>
        <xdr:cNvPr id="404" name="テキスト ボックス 403"/>
        <xdr:cNvSpPr txBox="1"/>
      </xdr:nvSpPr>
      <xdr:spPr>
        <a:xfrm>
          <a:off x="939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費全体の経常収支比率は、全国平均・県平均・類似団体平均を下回っている。物件費、繰出金で類似団体平均より高い比率となっているが、扶助費、補助費等において低い比率となってい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92711</xdr:rowOff>
    </xdr:to>
    <xdr:cxnSp macro="">
      <xdr:nvCxnSpPr>
        <xdr:cNvPr id="432" name="直線コネクタ 431"/>
        <xdr:cNvCxnSpPr/>
      </xdr:nvCxnSpPr>
      <xdr:spPr>
        <a:xfrm flipV="1">
          <a:off x="16510000" y="12760960"/>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3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34" name="直線コネクタ 43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35"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36" name="直線コネクタ 435"/>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127000</xdr:rowOff>
    </xdr:to>
    <xdr:cxnSp macro="">
      <xdr:nvCxnSpPr>
        <xdr:cNvPr id="437" name="直線コネクタ 436"/>
        <xdr:cNvCxnSpPr/>
      </xdr:nvCxnSpPr>
      <xdr:spPr>
        <a:xfrm>
          <a:off x="15671800" y="129819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101616</xdr:rowOff>
    </xdr:from>
    <xdr:ext cx="762000" cy="259045"/>
    <xdr:sp macro="" textlink="">
      <xdr:nvSpPr>
        <xdr:cNvPr id="438" name="公債費以外平均値テキスト"/>
        <xdr:cNvSpPr txBox="1"/>
      </xdr:nvSpPr>
      <xdr:spPr>
        <a:xfrm>
          <a:off x="16598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9" name="フローチャート : 判断 438"/>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76</xdr:row>
      <xdr:rowOff>73661</xdr:rowOff>
    </xdr:to>
    <xdr:cxnSp macro="">
      <xdr:nvCxnSpPr>
        <xdr:cNvPr id="440" name="直線コネクタ 439"/>
        <xdr:cNvCxnSpPr/>
      </xdr:nvCxnSpPr>
      <xdr:spPr>
        <a:xfrm flipV="1">
          <a:off x="14782800" y="12981940"/>
          <a:ext cx="88900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41" name="フローチャート : 判断 440"/>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2" name="テキスト ボックス 441"/>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73661</xdr:rowOff>
    </xdr:to>
    <xdr:cxnSp macro="">
      <xdr:nvCxnSpPr>
        <xdr:cNvPr id="443" name="直線コネクタ 442"/>
        <xdr:cNvCxnSpPr/>
      </xdr:nvCxnSpPr>
      <xdr:spPr>
        <a:xfrm>
          <a:off x="13893800" y="129667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44" name="フローチャート : 判断 443"/>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45" name="テキスト ボックス 444"/>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76</xdr:row>
      <xdr:rowOff>149861</xdr:rowOff>
    </xdr:to>
    <xdr:cxnSp macro="">
      <xdr:nvCxnSpPr>
        <xdr:cNvPr id="446" name="直線コネクタ 445"/>
        <xdr:cNvCxnSpPr/>
      </xdr:nvCxnSpPr>
      <xdr:spPr>
        <a:xfrm flipV="1">
          <a:off x="13004800" y="129667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87630</xdr:rowOff>
    </xdr:from>
    <xdr:to>
      <xdr:col>20</xdr:col>
      <xdr:colOff>209550</xdr:colOff>
      <xdr:row>76</xdr:row>
      <xdr:rowOff>17780</xdr:rowOff>
    </xdr:to>
    <xdr:sp macro="" textlink="">
      <xdr:nvSpPr>
        <xdr:cNvPr id="447" name="フローチャート : 判断 446"/>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48" name="テキスト ボックス 447"/>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49" name="フローチャート : 判断 448"/>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52088</xdr:rowOff>
    </xdr:from>
    <xdr:ext cx="762000" cy="259045"/>
    <xdr:sp macro="" textlink="">
      <xdr:nvSpPr>
        <xdr:cNvPr id="450" name="テキスト ボックス 449"/>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6" name="円/楕円 455"/>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7"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58" name="円/楕円 457"/>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59" name="テキスト ボックス 458"/>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60" name="円/楕円 459"/>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61" name="テキスト ボックス 460"/>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62" name="円/楕円 461"/>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63" name="テキスト ボックス 462"/>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64" name="円/楕円 463"/>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65" name="テキスト ボックス 464"/>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岐阜県下呂市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40704</xdr:rowOff>
    </xdr:from>
    <xdr:to>
      <xdr:col>4</xdr:col>
      <xdr:colOff>1117600</xdr:colOff>
      <xdr:row>19</xdr:row>
      <xdr:rowOff>145082</xdr:rowOff>
    </xdr:to>
    <xdr:cxnSp macro="">
      <xdr:nvCxnSpPr>
        <xdr:cNvPr id="45" name="直線コネクタ 44"/>
        <xdr:cNvCxnSpPr/>
      </xdr:nvCxnSpPr>
      <xdr:spPr bwMode="auto">
        <a:xfrm flipV="1">
          <a:off x="5651500" y="2145729"/>
          <a:ext cx="0" cy="1304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117159</xdr:rowOff>
    </xdr:from>
    <xdr:ext cx="762000" cy="259045"/>
    <xdr:sp macro="" textlink="">
      <xdr:nvSpPr>
        <xdr:cNvPr id="46" name="人口1人当たり決算額の推移最小値テキスト130"/>
        <xdr:cNvSpPr txBox="1"/>
      </xdr:nvSpPr>
      <xdr:spPr>
        <a:xfrm>
          <a:off x="5740400" y="342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63,877</a:t>
          </a:r>
          <a:endParaRPr kumimoji="1" lang="ja-JP" altLang="en-US" sz="1000" b="1">
            <a:latin typeface="ＭＳ Ｐゴシック"/>
          </a:endParaRPr>
        </a:p>
      </xdr:txBody>
    </xdr:sp>
    <xdr:clientData/>
  </xdr:oneCellAnchor>
  <xdr:twoCellAnchor>
    <xdr:from>
      <xdr:col>4</xdr:col>
      <xdr:colOff>1028700</xdr:colOff>
      <xdr:row>19</xdr:row>
      <xdr:rowOff>145082</xdr:rowOff>
    </xdr:from>
    <xdr:to>
      <xdr:col>5</xdr:col>
      <xdr:colOff>73025</xdr:colOff>
      <xdr:row>19</xdr:row>
      <xdr:rowOff>145082</xdr:rowOff>
    </xdr:to>
    <xdr:cxnSp macro="">
      <xdr:nvCxnSpPr>
        <xdr:cNvPr id="47" name="直線コネクタ 46"/>
        <xdr:cNvCxnSpPr/>
      </xdr:nvCxnSpPr>
      <xdr:spPr bwMode="auto">
        <a:xfrm>
          <a:off x="5562600" y="345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127081</xdr:rowOff>
    </xdr:from>
    <xdr:ext cx="762000" cy="259045"/>
    <xdr:sp macro="" textlink="">
      <xdr:nvSpPr>
        <xdr:cNvPr id="48" name="人口1人当たり決算額の推移最大値テキスト130"/>
        <xdr:cNvSpPr txBox="1"/>
      </xdr:nvSpPr>
      <xdr:spPr>
        <a:xfrm>
          <a:off x="5740400" y="188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235,075</a:t>
          </a:r>
          <a:endParaRPr kumimoji="1" lang="ja-JP" altLang="en-US" sz="1000" b="1">
            <a:latin typeface="ＭＳ Ｐゴシック"/>
          </a:endParaRPr>
        </a:p>
      </xdr:txBody>
    </xdr:sp>
    <xdr:clientData/>
  </xdr:oneCellAnchor>
  <xdr:twoCellAnchor>
    <xdr:from>
      <xdr:col>4</xdr:col>
      <xdr:colOff>1028700</xdr:colOff>
      <xdr:row>12</xdr:row>
      <xdr:rowOff>40704</xdr:rowOff>
    </xdr:from>
    <xdr:to>
      <xdr:col>5</xdr:col>
      <xdr:colOff>73025</xdr:colOff>
      <xdr:row>12</xdr:row>
      <xdr:rowOff>40704</xdr:rowOff>
    </xdr:to>
    <xdr:cxnSp macro="">
      <xdr:nvCxnSpPr>
        <xdr:cNvPr id="49" name="直線コネクタ 48"/>
        <xdr:cNvCxnSpPr/>
      </xdr:nvCxnSpPr>
      <xdr:spPr bwMode="auto">
        <a:xfrm>
          <a:off x="5562600" y="2145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138255</xdr:rowOff>
    </xdr:from>
    <xdr:to>
      <xdr:col>4</xdr:col>
      <xdr:colOff>1117600</xdr:colOff>
      <xdr:row>17</xdr:row>
      <xdr:rowOff>151293</xdr:rowOff>
    </xdr:to>
    <xdr:cxnSp macro="">
      <xdr:nvCxnSpPr>
        <xdr:cNvPr id="50" name="直線コネクタ 49"/>
        <xdr:cNvCxnSpPr/>
      </xdr:nvCxnSpPr>
      <xdr:spPr bwMode="auto">
        <a:xfrm>
          <a:off x="5003800" y="3100530"/>
          <a:ext cx="647700" cy="1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141508</xdr:rowOff>
    </xdr:from>
    <xdr:ext cx="762000" cy="259045"/>
    <xdr:sp macro="" textlink="">
      <xdr:nvSpPr>
        <xdr:cNvPr id="51" name="人口1人当たり決算額の推移平均値テキスト130"/>
        <xdr:cNvSpPr txBox="1"/>
      </xdr:nvSpPr>
      <xdr:spPr>
        <a:xfrm>
          <a:off x="5740400" y="3103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169431</xdr:rowOff>
    </xdr:from>
    <xdr:to>
      <xdr:col>5</xdr:col>
      <xdr:colOff>34925</xdr:colOff>
      <xdr:row>18</xdr:row>
      <xdr:rowOff>99581</xdr:rowOff>
    </xdr:to>
    <xdr:sp macro="" textlink="">
      <xdr:nvSpPr>
        <xdr:cNvPr id="52" name="フローチャート : 判断 51"/>
        <xdr:cNvSpPr/>
      </xdr:nvSpPr>
      <xdr:spPr bwMode="auto">
        <a:xfrm>
          <a:off x="56007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98143</xdr:rowOff>
    </xdr:from>
    <xdr:to>
      <xdr:col>4</xdr:col>
      <xdr:colOff>469900</xdr:colOff>
      <xdr:row>17</xdr:row>
      <xdr:rowOff>138255</xdr:rowOff>
    </xdr:to>
    <xdr:cxnSp macro="">
      <xdr:nvCxnSpPr>
        <xdr:cNvPr id="53" name="直線コネクタ 52"/>
        <xdr:cNvCxnSpPr/>
      </xdr:nvCxnSpPr>
      <xdr:spPr bwMode="auto">
        <a:xfrm>
          <a:off x="4305300" y="3060418"/>
          <a:ext cx="698500" cy="40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148506</xdr:rowOff>
    </xdr:from>
    <xdr:to>
      <xdr:col>4</xdr:col>
      <xdr:colOff>520700</xdr:colOff>
      <xdr:row>18</xdr:row>
      <xdr:rowOff>78656</xdr:rowOff>
    </xdr:to>
    <xdr:sp macro="" textlink="">
      <xdr:nvSpPr>
        <xdr:cNvPr id="54" name="フローチャート : 判断 53"/>
        <xdr:cNvSpPr/>
      </xdr:nvSpPr>
      <xdr:spPr bwMode="auto">
        <a:xfrm>
          <a:off x="49530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63433</xdr:rowOff>
    </xdr:from>
    <xdr:ext cx="736600" cy="259045"/>
    <xdr:sp macro="" textlink="">
      <xdr:nvSpPr>
        <xdr:cNvPr id="55" name="テキスト ボックス 54"/>
        <xdr:cNvSpPr txBox="1"/>
      </xdr:nvSpPr>
      <xdr:spPr>
        <a:xfrm>
          <a:off x="4622800" y="319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98143</xdr:rowOff>
    </xdr:from>
    <xdr:to>
      <xdr:col>3</xdr:col>
      <xdr:colOff>904875</xdr:colOff>
      <xdr:row>17</xdr:row>
      <xdr:rowOff>127236</xdr:rowOff>
    </xdr:to>
    <xdr:cxnSp macro="">
      <xdr:nvCxnSpPr>
        <xdr:cNvPr id="56" name="直線コネクタ 55"/>
        <xdr:cNvCxnSpPr/>
      </xdr:nvCxnSpPr>
      <xdr:spPr bwMode="auto">
        <a:xfrm flipV="1">
          <a:off x="3606800" y="3060418"/>
          <a:ext cx="698500" cy="2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134516</xdr:rowOff>
    </xdr:from>
    <xdr:to>
      <xdr:col>3</xdr:col>
      <xdr:colOff>955675</xdr:colOff>
      <xdr:row>18</xdr:row>
      <xdr:rowOff>64666</xdr:rowOff>
    </xdr:to>
    <xdr:sp macro="" textlink="">
      <xdr:nvSpPr>
        <xdr:cNvPr id="57" name="フローチャート : 判断 56"/>
        <xdr:cNvSpPr/>
      </xdr:nvSpPr>
      <xdr:spPr bwMode="auto">
        <a:xfrm>
          <a:off x="42545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49443</xdr:rowOff>
    </xdr:from>
    <xdr:ext cx="762000" cy="259045"/>
    <xdr:sp macro="" textlink="">
      <xdr:nvSpPr>
        <xdr:cNvPr id="58" name="テキスト ボックス 57"/>
        <xdr:cNvSpPr txBox="1"/>
      </xdr:nvSpPr>
      <xdr:spPr>
        <a:xfrm>
          <a:off x="3924300" y="318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99118</xdr:rowOff>
    </xdr:from>
    <xdr:to>
      <xdr:col>3</xdr:col>
      <xdr:colOff>206375</xdr:colOff>
      <xdr:row>17</xdr:row>
      <xdr:rowOff>127236</xdr:rowOff>
    </xdr:to>
    <xdr:cxnSp macro="">
      <xdr:nvCxnSpPr>
        <xdr:cNvPr id="59" name="直線コネクタ 58"/>
        <xdr:cNvCxnSpPr/>
      </xdr:nvCxnSpPr>
      <xdr:spPr bwMode="auto">
        <a:xfrm>
          <a:off x="2908300" y="3061393"/>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6355</xdr:rowOff>
    </xdr:from>
    <xdr:to>
      <xdr:col>3</xdr:col>
      <xdr:colOff>257175</xdr:colOff>
      <xdr:row>18</xdr:row>
      <xdr:rowOff>107955</xdr:rowOff>
    </xdr:to>
    <xdr:sp macro="" textlink="">
      <xdr:nvSpPr>
        <xdr:cNvPr id="60" name="フローチャート : 判断 59"/>
        <xdr:cNvSpPr/>
      </xdr:nvSpPr>
      <xdr:spPr bwMode="auto">
        <a:xfrm>
          <a:off x="3556000" y="3140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92732</xdr:rowOff>
    </xdr:from>
    <xdr:ext cx="762000" cy="259045"/>
    <xdr:sp macro="" textlink="">
      <xdr:nvSpPr>
        <xdr:cNvPr id="61" name="テキスト ボックス 60"/>
        <xdr:cNvSpPr txBox="1"/>
      </xdr:nvSpPr>
      <xdr:spPr>
        <a:xfrm>
          <a:off x="3225800" y="32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8778</xdr:rowOff>
    </xdr:from>
    <xdr:to>
      <xdr:col>2</xdr:col>
      <xdr:colOff>692150</xdr:colOff>
      <xdr:row>18</xdr:row>
      <xdr:rowOff>110378</xdr:rowOff>
    </xdr:to>
    <xdr:sp macro="" textlink="">
      <xdr:nvSpPr>
        <xdr:cNvPr id="62" name="フローチャート : 判断 61"/>
        <xdr:cNvSpPr/>
      </xdr:nvSpPr>
      <xdr:spPr bwMode="auto">
        <a:xfrm>
          <a:off x="2857500" y="3142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95155</xdr:rowOff>
    </xdr:from>
    <xdr:ext cx="762000" cy="259045"/>
    <xdr:sp macro="" textlink="">
      <xdr:nvSpPr>
        <xdr:cNvPr id="63" name="テキスト ボックス 62"/>
        <xdr:cNvSpPr txBox="1"/>
      </xdr:nvSpPr>
      <xdr:spPr>
        <a:xfrm>
          <a:off x="2527300" y="322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100493</xdr:rowOff>
    </xdr:from>
    <xdr:to>
      <xdr:col>5</xdr:col>
      <xdr:colOff>34925</xdr:colOff>
      <xdr:row>18</xdr:row>
      <xdr:rowOff>30643</xdr:rowOff>
    </xdr:to>
    <xdr:sp macro="" textlink="">
      <xdr:nvSpPr>
        <xdr:cNvPr id="69" name="円/楕円 68"/>
        <xdr:cNvSpPr/>
      </xdr:nvSpPr>
      <xdr:spPr bwMode="auto">
        <a:xfrm>
          <a:off x="5600700" y="306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117020</xdr:rowOff>
    </xdr:from>
    <xdr:ext cx="762000" cy="259045"/>
    <xdr:sp macro="" textlink="">
      <xdr:nvSpPr>
        <xdr:cNvPr id="70" name="人口1人当たり決算額の推移該当値テキスト130"/>
        <xdr:cNvSpPr txBox="1"/>
      </xdr:nvSpPr>
      <xdr:spPr>
        <a:xfrm>
          <a:off x="5740400" y="29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87455</xdr:rowOff>
    </xdr:from>
    <xdr:to>
      <xdr:col>4</xdr:col>
      <xdr:colOff>520700</xdr:colOff>
      <xdr:row>18</xdr:row>
      <xdr:rowOff>17605</xdr:rowOff>
    </xdr:to>
    <xdr:sp macro="" textlink="">
      <xdr:nvSpPr>
        <xdr:cNvPr id="71" name="円/楕円 70"/>
        <xdr:cNvSpPr/>
      </xdr:nvSpPr>
      <xdr:spPr bwMode="auto">
        <a:xfrm>
          <a:off x="4953000" y="304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27782</xdr:rowOff>
    </xdr:from>
    <xdr:ext cx="736600" cy="259045"/>
    <xdr:sp macro="" textlink="">
      <xdr:nvSpPr>
        <xdr:cNvPr id="72" name="テキスト ボックス 71"/>
        <xdr:cNvSpPr txBox="1"/>
      </xdr:nvSpPr>
      <xdr:spPr>
        <a:xfrm>
          <a:off x="4622800" y="281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47343</xdr:rowOff>
    </xdr:from>
    <xdr:to>
      <xdr:col>3</xdr:col>
      <xdr:colOff>955675</xdr:colOff>
      <xdr:row>17</xdr:row>
      <xdr:rowOff>148943</xdr:rowOff>
    </xdr:to>
    <xdr:sp macro="" textlink="">
      <xdr:nvSpPr>
        <xdr:cNvPr id="73" name="円/楕円 72"/>
        <xdr:cNvSpPr/>
      </xdr:nvSpPr>
      <xdr:spPr bwMode="auto">
        <a:xfrm>
          <a:off x="4254500" y="300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159120</xdr:rowOff>
    </xdr:from>
    <xdr:ext cx="762000" cy="259045"/>
    <xdr:sp macro="" textlink="">
      <xdr:nvSpPr>
        <xdr:cNvPr id="74" name="テキスト ボックス 73"/>
        <xdr:cNvSpPr txBox="1"/>
      </xdr:nvSpPr>
      <xdr:spPr>
        <a:xfrm>
          <a:off x="3924300" y="277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76436</xdr:rowOff>
    </xdr:from>
    <xdr:to>
      <xdr:col>3</xdr:col>
      <xdr:colOff>257175</xdr:colOff>
      <xdr:row>18</xdr:row>
      <xdr:rowOff>6586</xdr:rowOff>
    </xdr:to>
    <xdr:sp macro="" textlink="">
      <xdr:nvSpPr>
        <xdr:cNvPr id="75" name="円/楕円 74"/>
        <xdr:cNvSpPr/>
      </xdr:nvSpPr>
      <xdr:spPr bwMode="auto">
        <a:xfrm>
          <a:off x="3556000" y="303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16763</xdr:rowOff>
    </xdr:from>
    <xdr:ext cx="762000" cy="259045"/>
    <xdr:sp macro="" textlink="">
      <xdr:nvSpPr>
        <xdr:cNvPr id="76" name="テキスト ボックス 75"/>
        <xdr:cNvSpPr txBox="1"/>
      </xdr:nvSpPr>
      <xdr:spPr>
        <a:xfrm>
          <a:off x="3225800" y="280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48318</xdr:rowOff>
    </xdr:from>
    <xdr:to>
      <xdr:col>2</xdr:col>
      <xdr:colOff>692150</xdr:colOff>
      <xdr:row>17</xdr:row>
      <xdr:rowOff>149918</xdr:rowOff>
    </xdr:to>
    <xdr:sp macro="" textlink="">
      <xdr:nvSpPr>
        <xdr:cNvPr id="77" name="円/楕円 76"/>
        <xdr:cNvSpPr/>
      </xdr:nvSpPr>
      <xdr:spPr bwMode="auto">
        <a:xfrm>
          <a:off x="2857500" y="30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160095</xdr:rowOff>
    </xdr:from>
    <xdr:ext cx="762000" cy="259045"/>
    <xdr:sp macro="" textlink="">
      <xdr:nvSpPr>
        <xdr:cNvPr id="78" name="テキスト ボックス 77"/>
        <xdr:cNvSpPr txBox="1"/>
      </xdr:nvSpPr>
      <xdr:spPr>
        <a:xfrm>
          <a:off x="2527300" y="27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238655</xdr:rowOff>
    </xdr:from>
    <xdr:to>
      <xdr:col>4</xdr:col>
      <xdr:colOff>1117600</xdr:colOff>
      <xdr:row>38</xdr:row>
      <xdr:rowOff>163609</xdr:rowOff>
    </xdr:to>
    <xdr:cxnSp macro="">
      <xdr:nvCxnSpPr>
        <xdr:cNvPr id="110" name="直線コネクタ 109"/>
        <xdr:cNvCxnSpPr/>
      </xdr:nvCxnSpPr>
      <xdr:spPr bwMode="auto">
        <a:xfrm flipV="1">
          <a:off x="5651500" y="6163205"/>
          <a:ext cx="0" cy="14680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135686</xdr:rowOff>
    </xdr:from>
    <xdr:ext cx="762000" cy="259045"/>
    <xdr:sp macro="" textlink="">
      <xdr:nvSpPr>
        <xdr:cNvPr id="111" name="人口1人当たり決算額の推移最小値テキスト445"/>
        <xdr:cNvSpPr txBox="1"/>
      </xdr:nvSpPr>
      <xdr:spPr>
        <a:xfrm>
          <a:off x="5740400" y="760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19,379</a:t>
          </a:r>
          <a:endParaRPr kumimoji="1" lang="ja-JP" altLang="en-US" sz="1000" b="1">
            <a:latin typeface="ＭＳ Ｐゴシック"/>
          </a:endParaRPr>
        </a:p>
      </xdr:txBody>
    </xdr:sp>
    <xdr:clientData/>
  </xdr:oneCellAnchor>
  <xdr:twoCellAnchor>
    <xdr:from>
      <xdr:col>4</xdr:col>
      <xdr:colOff>1028700</xdr:colOff>
      <xdr:row>38</xdr:row>
      <xdr:rowOff>163609</xdr:rowOff>
    </xdr:from>
    <xdr:to>
      <xdr:col>5</xdr:col>
      <xdr:colOff>73025</xdr:colOff>
      <xdr:row>38</xdr:row>
      <xdr:rowOff>163609</xdr:rowOff>
    </xdr:to>
    <xdr:cxnSp macro="">
      <xdr:nvCxnSpPr>
        <xdr:cNvPr id="112" name="直線コネクタ 111"/>
        <xdr:cNvCxnSpPr/>
      </xdr:nvCxnSpPr>
      <xdr:spPr bwMode="auto">
        <a:xfrm>
          <a:off x="5562600" y="7631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153582</xdr:rowOff>
    </xdr:from>
    <xdr:ext cx="762000" cy="259045"/>
    <xdr:sp macro="" textlink="">
      <xdr:nvSpPr>
        <xdr:cNvPr id="113" name="人口1人当たり決算額の推移最大値テキスト445"/>
        <xdr:cNvSpPr txBox="1"/>
      </xdr:nvSpPr>
      <xdr:spPr>
        <a:xfrm>
          <a:off x="5740400" y="590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64,331</a:t>
          </a:r>
          <a:endParaRPr kumimoji="1" lang="ja-JP" altLang="en-US" sz="1000" b="1">
            <a:latin typeface="ＭＳ Ｐゴシック"/>
          </a:endParaRPr>
        </a:p>
      </xdr:txBody>
    </xdr:sp>
    <xdr:clientData/>
  </xdr:oneCellAnchor>
  <xdr:twoCellAnchor>
    <xdr:from>
      <xdr:col>4</xdr:col>
      <xdr:colOff>1028700</xdr:colOff>
      <xdr:row>33</xdr:row>
      <xdr:rowOff>238655</xdr:rowOff>
    </xdr:from>
    <xdr:to>
      <xdr:col>5</xdr:col>
      <xdr:colOff>73025</xdr:colOff>
      <xdr:row>33</xdr:row>
      <xdr:rowOff>238655</xdr:rowOff>
    </xdr:to>
    <xdr:cxnSp macro="">
      <xdr:nvCxnSpPr>
        <xdr:cNvPr id="114" name="直線コネクタ 113"/>
        <xdr:cNvCxnSpPr/>
      </xdr:nvCxnSpPr>
      <xdr:spPr bwMode="auto">
        <a:xfrm>
          <a:off x="5562600" y="6163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229870</xdr:rowOff>
    </xdr:from>
    <xdr:to>
      <xdr:col>4</xdr:col>
      <xdr:colOff>1117600</xdr:colOff>
      <xdr:row>35</xdr:row>
      <xdr:rowOff>320330</xdr:rowOff>
    </xdr:to>
    <xdr:cxnSp macro="">
      <xdr:nvCxnSpPr>
        <xdr:cNvPr id="115" name="直線コネクタ 114"/>
        <xdr:cNvCxnSpPr/>
      </xdr:nvCxnSpPr>
      <xdr:spPr bwMode="auto">
        <a:xfrm flipV="1">
          <a:off x="5003800" y="6840220"/>
          <a:ext cx="647700" cy="9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90601</xdr:rowOff>
    </xdr:from>
    <xdr:ext cx="762000" cy="259045"/>
    <xdr:sp macro="" textlink="">
      <xdr:nvSpPr>
        <xdr:cNvPr id="116" name="人口1人当たり決算額の推移平均値テキスト445"/>
        <xdr:cNvSpPr txBox="1"/>
      </xdr:nvSpPr>
      <xdr:spPr>
        <a:xfrm>
          <a:off x="5740400" y="7043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118524</xdr:rowOff>
    </xdr:from>
    <xdr:to>
      <xdr:col>5</xdr:col>
      <xdr:colOff>34925</xdr:colOff>
      <xdr:row>37</xdr:row>
      <xdr:rowOff>48674</xdr:rowOff>
    </xdr:to>
    <xdr:sp macro="" textlink="">
      <xdr:nvSpPr>
        <xdr:cNvPr id="117" name="フローチャート : 判断 116"/>
        <xdr:cNvSpPr/>
      </xdr:nvSpPr>
      <xdr:spPr bwMode="auto">
        <a:xfrm>
          <a:off x="5600700" y="7071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296262</xdr:rowOff>
    </xdr:from>
    <xdr:to>
      <xdr:col>4</xdr:col>
      <xdr:colOff>469900</xdr:colOff>
      <xdr:row>35</xdr:row>
      <xdr:rowOff>320330</xdr:rowOff>
    </xdr:to>
    <xdr:cxnSp macro="">
      <xdr:nvCxnSpPr>
        <xdr:cNvPr id="118" name="直線コネクタ 117"/>
        <xdr:cNvCxnSpPr/>
      </xdr:nvCxnSpPr>
      <xdr:spPr bwMode="auto">
        <a:xfrm>
          <a:off x="4305300" y="6906612"/>
          <a:ext cx="698500" cy="2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86095</xdr:rowOff>
    </xdr:from>
    <xdr:to>
      <xdr:col>4</xdr:col>
      <xdr:colOff>520700</xdr:colOff>
      <xdr:row>37</xdr:row>
      <xdr:rowOff>16245</xdr:rowOff>
    </xdr:to>
    <xdr:sp macro="" textlink="">
      <xdr:nvSpPr>
        <xdr:cNvPr id="119" name="フローチャート : 判断 118"/>
        <xdr:cNvSpPr/>
      </xdr:nvSpPr>
      <xdr:spPr bwMode="auto">
        <a:xfrm>
          <a:off x="4953000" y="7039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1022</xdr:rowOff>
    </xdr:from>
    <xdr:ext cx="736600" cy="259045"/>
    <xdr:sp macro="" textlink="">
      <xdr:nvSpPr>
        <xdr:cNvPr id="120" name="テキスト ボックス 119"/>
        <xdr:cNvSpPr txBox="1"/>
      </xdr:nvSpPr>
      <xdr:spPr>
        <a:xfrm>
          <a:off x="4622800" y="712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296262</xdr:rowOff>
    </xdr:from>
    <xdr:to>
      <xdr:col>3</xdr:col>
      <xdr:colOff>904875</xdr:colOff>
      <xdr:row>36</xdr:row>
      <xdr:rowOff>64102</xdr:rowOff>
    </xdr:to>
    <xdr:cxnSp macro="">
      <xdr:nvCxnSpPr>
        <xdr:cNvPr id="121" name="直線コネクタ 120"/>
        <xdr:cNvCxnSpPr/>
      </xdr:nvCxnSpPr>
      <xdr:spPr bwMode="auto">
        <a:xfrm flipV="1">
          <a:off x="3606800" y="6906612"/>
          <a:ext cx="698500" cy="11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106506</xdr:rowOff>
    </xdr:from>
    <xdr:to>
      <xdr:col>3</xdr:col>
      <xdr:colOff>955675</xdr:colOff>
      <xdr:row>37</xdr:row>
      <xdr:rowOff>36656</xdr:rowOff>
    </xdr:to>
    <xdr:sp macro="" textlink="">
      <xdr:nvSpPr>
        <xdr:cNvPr id="122" name="フローチャート : 判断 121"/>
        <xdr:cNvSpPr/>
      </xdr:nvSpPr>
      <xdr:spPr bwMode="auto">
        <a:xfrm>
          <a:off x="4254500" y="7059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21433</xdr:rowOff>
    </xdr:from>
    <xdr:ext cx="762000" cy="259045"/>
    <xdr:sp macro="" textlink="">
      <xdr:nvSpPr>
        <xdr:cNvPr id="123" name="テキスト ボックス 122"/>
        <xdr:cNvSpPr txBox="1"/>
      </xdr:nvSpPr>
      <xdr:spPr>
        <a:xfrm>
          <a:off x="3924300" y="714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64102</xdr:rowOff>
    </xdr:from>
    <xdr:to>
      <xdr:col>3</xdr:col>
      <xdr:colOff>206375</xdr:colOff>
      <xdr:row>36</xdr:row>
      <xdr:rowOff>85982</xdr:rowOff>
    </xdr:to>
    <xdr:cxnSp macro="">
      <xdr:nvCxnSpPr>
        <xdr:cNvPr id="124" name="直線コネクタ 123"/>
        <xdr:cNvCxnSpPr/>
      </xdr:nvCxnSpPr>
      <xdr:spPr bwMode="auto">
        <a:xfrm flipV="1">
          <a:off x="2908300" y="7017352"/>
          <a:ext cx="698500" cy="2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110947</xdr:rowOff>
    </xdr:from>
    <xdr:to>
      <xdr:col>3</xdr:col>
      <xdr:colOff>257175</xdr:colOff>
      <xdr:row>37</xdr:row>
      <xdr:rowOff>41097</xdr:rowOff>
    </xdr:to>
    <xdr:sp macro="" textlink="">
      <xdr:nvSpPr>
        <xdr:cNvPr id="125" name="フローチャート : 判断 124"/>
        <xdr:cNvSpPr/>
      </xdr:nvSpPr>
      <xdr:spPr bwMode="auto">
        <a:xfrm>
          <a:off x="3556000" y="7064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25874</xdr:rowOff>
    </xdr:from>
    <xdr:ext cx="762000" cy="259045"/>
    <xdr:sp macro="" textlink="">
      <xdr:nvSpPr>
        <xdr:cNvPr id="126" name="テキスト ボックス 125"/>
        <xdr:cNvSpPr txBox="1"/>
      </xdr:nvSpPr>
      <xdr:spPr>
        <a:xfrm>
          <a:off x="3225800" y="715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77474</xdr:rowOff>
    </xdr:from>
    <xdr:to>
      <xdr:col>2</xdr:col>
      <xdr:colOff>692150</xdr:colOff>
      <xdr:row>37</xdr:row>
      <xdr:rowOff>7624</xdr:rowOff>
    </xdr:to>
    <xdr:sp macro="" textlink="">
      <xdr:nvSpPr>
        <xdr:cNvPr id="127" name="フローチャート : 判断 126"/>
        <xdr:cNvSpPr/>
      </xdr:nvSpPr>
      <xdr:spPr bwMode="auto">
        <a:xfrm>
          <a:off x="2857500" y="703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163851</xdr:rowOff>
    </xdr:from>
    <xdr:ext cx="762000" cy="259045"/>
    <xdr:sp macro="" textlink="">
      <xdr:nvSpPr>
        <xdr:cNvPr id="128" name="テキスト ボックス 127"/>
        <xdr:cNvSpPr txBox="1"/>
      </xdr:nvSpPr>
      <xdr:spPr>
        <a:xfrm>
          <a:off x="2527300" y="711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179070</xdr:rowOff>
    </xdr:from>
    <xdr:to>
      <xdr:col>5</xdr:col>
      <xdr:colOff>34925</xdr:colOff>
      <xdr:row>35</xdr:row>
      <xdr:rowOff>280670</xdr:rowOff>
    </xdr:to>
    <xdr:sp macro="" textlink="">
      <xdr:nvSpPr>
        <xdr:cNvPr id="134" name="円/楕円 133"/>
        <xdr:cNvSpPr/>
      </xdr:nvSpPr>
      <xdr:spPr bwMode="auto">
        <a:xfrm>
          <a:off x="5600700" y="678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24147</xdr:rowOff>
    </xdr:from>
    <xdr:ext cx="762000" cy="259045"/>
    <xdr:sp macro="" textlink="">
      <xdr:nvSpPr>
        <xdr:cNvPr id="135" name="人口1人当たり決算額の推移該当値テキスト445"/>
        <xdr:cNvSpPr txBox="1"/>
      </xdr:nvSpPr>
      <xdr:spPr>
        <a:xfrm>
          <a:off x="57404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269530</xdr:rowOff>
    </xdr:from>
    <xdr:to>
      <xdr:col>4</xdr:col>
      <xdr:colOff>520700</xdr:colOff>
      <xdr:row>36</xdr:row>
      <xdr:rowOff>28230</xdr:rowOff>
    </xdr:to>
    <xdr:sp macro="" textlink="">
      <xdr:nvSpPr>
        <xdr:cNvPr id="136" name="円/楕円 135"/>
        <xdr:cNvSpPr/>
      </xdr:nvSpPr>
      <xdr:spPr bwMode="auto">
        <a:xfrm>
          <a:off x="4953000" y="687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38407</xdr:rowOff>
    </xdr:from>
    <xdr:ext cx="736600" cy="259045"/>
    <xdr:sp macro="" textlink="">
      <xdr:nvSpPr>
        <xdr:cNvPr id="137" name="テキスト ボックス 136"/>
        <xdr:cNvSpPr txBox="1"/>
      </xdr:nvSpPr>
      <xdr:spPr>
        <a:xfrm>
          <a:off x="4622800" y="664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245462</xdr:rowOff>
    </xdr:from>
    <xdr:to>
      <xdr:col>3</xdr:col>
      <xdr:colOff>955675</xdr:colOff>
      <xdr:row>36</xdr:row>
      <xdr:rowOff>4162</xdr:rowOff>
    </xdr:to>
    <xdr:sp macro="" textlink="">
      <xdr:nvSpPr>
        <xdr:cNvPr id="138" name="円/楕円 137"/>
        <xdr:cNvSpPr/>
      </xdr:nvSpPr>
      <xdr:spPr bwMode="auto">
        <a:xfrm>
          <a:off x="4254500" y="685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14339</xdr:rowOff>
    </xdr:from>
    <xdr:ext cx="762000" cy="259045"/>
    <xdr:sp macro="" textlink="">
      <xdr:nvSpPr>
        <xdr:cNvPr id="139" name="テキスト ボックス 138"/>
        <xdr:cNvSpPr txBox="1"/>
      </xdr:nvSpPr>
      <xdr:spPr>
        <a:xfrm>
          <a:off x="3924300" y="662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41,567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13302</xdr:rowOff>
    </xdr:from>
    <xdr:to>
      <xdr:col>3</xdr:col>
      <xdr:colOff>257175</xdr:colOff>
      <xdr:row>36</xdr:row>
      <xdr:rowOff>114902</xdr:rowOff>
    </xdr:to>
    <xdr:sp macro="" textlink="">
      <xdr:nvSpPr>
        <xdr:cNvPr id="140" name="円/楕円 139"/>
        <xdr:cNvSpPr/>
      </xdr:nvSpPr>
      <xdr:spPr bwMode="auto">
        <a:xfrm>
          <a:off x="3556000" y="696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125079</xdr:rowOff>
    </xdr:from>
    <xdr:ext cx="762000" cy="259045"/>
    <xdr:sp macro="" textlink="">
      <xdr:nvSpPr>
        <xdr:cNvPr id="141" name="テキスト ボックス 140"/>
        <xdr:cNvSpPr txBox="1"/>
      </xdr:nvSpPr>
      <xdr:spPr>
        <a:xfrm>
          <a:off x="3225800" y="673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38,176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35182</xdr:rowOff>
    </xdr:from>
    <xdr:to>
      <xdr:col>2</xdr:col>
      <xdr:colOff>692150</xdr:colOff>
      <xdr:row>36</xdr:row>
      <xdr:rowOff>136782</xdr:rowOff>
    </xdr:to>
    <xdr:sp macro="" textlink="">
      <xdr:nvSpPr>
        <xdr:cNvPr id="142" name="円/楕円 141"/>
        <xdr:cNvSpPr/>
      </xdr:nvSpPr>
      <xdr:spPr bwMode="auto">
        <a:xfrm>
          <a:off x="2857500" y="698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146959</xdr:rowOff>
    </xdr:from>
    <xdr:ext cx="762000" cy="259045"/>
    <xdr:sp macro="" textlink="">
      <xdr:nvSpPr>
        <xdr:cNvPr id="143" name="テキスト ボックス 142"/>
        <xdr:cNvSpPr txBox="1"/>
      </xdr:nvSpPr>
      <xdr:spPr>
        <a:xfrm>
          <a:off x="2527300" y="675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○財政調整基金残高</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繰越金の</a:t>
          </a: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1/2</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を積立て、取り崩しを控えているため、残高は年々増加している。今後予想される厳しい財政事情に備えて基金の充実が必要である。</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○実質収支額</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実質収支比率は上昇傾向にあったが、平成</a:t>
          </a: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年度から低下している。標準財政規模が大きくなったことと、平成</a:t>
          </a: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年度から取り組んでいる合理化計画の推進により歳出規模に見合った歳入予算の計上により繰越金が抑制されたことが要因としてあげられる。</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○実質単年度収支</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増減はあるものの毎年黒字で推移している。</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一般会計、公営事業会計の実質収支が黒字又は資金剰余金が生じているため、連結実質赤字はない。今後も、各会計において健全な財政運営に努めていく。また、公営企業会計では料金収入の適正化により独立採算に少しでも近づけることが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年度から増加しており、実質公債比率の分子は増加傾向にある。今後も大規模事業の建設を控えているが、地方債許可団体となる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％を基準として事業の選択と集中を図り、実質公債比率の上昇を抑制する。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一般会計に係る地方債の現在高、公営企業債等繰入見込額ともに、平成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年度より継続して繰上償還を実施してきたことにより、平成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年度から減少している。また、積極的な基金の積み立てにより充当可能基金が増額となった。これらの要因により、将来負担比率の分子は、平成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年度以降は減少傾向にある。今後も、大規模事業の建設が控えており将来負担比率の悪化が危惧されるため、市債の発行額を抑制し、比率の改善に努める。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22238454</v>
      </c>
      <c r="BO4" s="379"/>
      <c r="BP4" s="379"/>
      <c r="BQ4" s="379"/>
      <c r="BR4" s="379"/>
      <c r="BS4" s="379"/>
      <c r="BT4" s="379"/>
      <c r="BU4" s="380"/>
      <c r="BV4" s="378">
        <v>22748894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4.3</v>
      </c>
      <c r="CU4" s="554"/>
      <c r="CV4" s="554"/>
      <c r="CW4" s="554"/>
      <c r="CX4" s="554"/>
      <c r="CY4" s="554"/>
      <c r="CZ4" s="554"/>
      <c r="DA4" s="555"/>
      <c r="DB4" s="553">
        <v>5.6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21561274</v>
      </c>
      <c r="BO5" s="384"/>
      <c r="BP5" s="384"/>
      <c r="BQ5" s="384"/>
      <c r="BR5" s="384"/>
      <c r="BS5" s="384"/>
      <c r="BT5" s="384"/>
      <c r="BU5" s="385"/>
      <c r="BV5" s="383">
        <v>21721273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84.7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677180</v>
      </c>
      <c r="BO6" s="384"/>
      <c r="BP6" s="384"/>
      <c r="BQ6" s="384"/>
      <c r="BR6" s="384"/>
      <c r="BS6" s="384"/>
      <c r="BT6" s="384"/>
      <c r="BU6" s="385"/>
      <c r="BV6" s="383">
        <v>1027621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90.3</v>
      </c>
      <c r="CU6" s="528"/>
      <c r="CV6" s="528"/>
      <c r="CW6" s="528"/>
      <c r="CX6" s="528"/>
      <c r="CY6" s="528"/>
      <c r="CZ6" s="528"/>
      <c r="DA6" s="529"/>
      <c r="DB6" s="527">
        <v>89.6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37930</v>
      </c>
      <c r="BO7" s="384"/>
      <c r="BP7" s="384"/>
      <c r="BQ7" s="384"/>
      <c r="BR7" s="384"/>
      <c r="BS7" s="384"/>
      <c r="BT7" s="384"/>
      <c r="BU7" s="385"/>
      <c r="BV7" s="383">
        <v>207662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14795510</v>
      </c>
      <c r="CU7" s="384"/>
      <c r="CV7" s="384"/>
      <c r="CW7" s="384"/>
      <c r="CX7" s="384"/>
      <c r="CY7" s="384"/>
      <c r="CZ7" s="384"/>
      <c r="DA7" s="385"/>
      <c r="DB7" s="383">
        <v>14690535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639250</v>
      </c>
      <c r="BO8" s="384"/>
      <c r="BP8" s="384"/>
      <c r="BQ8" s="384"/>
      <c r="BR8" s="384"/>
      <c r="BS8" s="384"/>
      <c r="BT8" s="384"/>
      <c r="BU8" s="385"/>
      <c r="BV8" s="383">
        <v>819959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0.39</v>
      </c>
      <c r="CU8" s="491"/>
      <c r="CV8" s="491"/>
      <c r="CW8" s="491"/>
      <c r="CX8" s="491"/>
      <c r="CY8" s="491"/>
      <c r="CZ8" s="491"/>
      <c r="DA8" s="492"/>
      <c r="DB8" s="490">
        <v>0.39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36314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-180709</v>
      </c>
      <c r="BO9" s="384"/>
      <c r="BP9" s="384"/>
      <c r="BQ9" s="384"/>
      <c r="BR9" s="384"/>
      <c r="BS9" s="384"/>
      <c r="BT9" s="384"/>
      <c r="BU9" s="385"/>
      <c r="BV9" s="383">
        <v>-444925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18.3</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38494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479715</v>
      </c>
      <c r="BO10" s="384"/>
      <c r="BP10" s="384"/>
      <c r="BQ10" s="384"/>
      <c r="BR10" s="384"/>
      <c r="BS10" s="384"/>
      <c r="BT10" s="384"/>
      <c r="BU10" s="385"/>
      <c r="BV10" s="383">
        <v>654087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35707</v>
      </c>
      <c r="BO11" s="384"/>
      <c r="BP11" s="384"/>
      <c r="BQ11" s="384"/>
      <c r="BR11" s="384"/>
      <c r="BS11" s="384"/>
      <c r="BT11" s="384"/>
      <c r="BU11" s="385"/>
      <c r="BV11" s="383">
        <v>8507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35544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35208</v>
      </c>
      <c r="S13" s="483"/>
      <c r="T13" s="483"/>
      <c r="U13" s="483"/>
      <c r="V13" s="484"/>
      <c r="W13" s="470" t="s">
        <v>124</v>
      </c>
      <c r="X13" s="396"/>
      <c r="Y13" s="396"/>
      <c r="Z13" s="396"/>
      <c r="AA13" s="396"/>
      <c r="AB13" s="397"/>
      <c r="AC13" s="359">
        <v>827</v>
      </c>
      <c r="AD13" s="360"/>
      <c r="AE13" s="360"/>
      <c r="AF13" s="360"/>
      <c r="AG13" s="361"/>
      <c r="AH13" s="359">
        <v>1116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334713</v>
      </c>
      <c r="BO13" s="384"/>
      <c r="BP13" s="384"/>
      <c r="BQ13" s="384"/>
      <c r="BR13" s="384"/>
      <c r="BS13" s="384"/>
      <c r="BT13" s="384"/>
      <c r="BU13" s="385"/>
      <c r="BV13" s="383">
        <v>217669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12.9</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35876</v>
      </c>
      <c r="S14" s="483"/>
      <c r="T14" s="483"/>
      <c r="U14" s="483"/>
      <c r="V14" s="484"/>
      <c r="W14" s="485"/>
      <c r="X14" s="399"/>
      <c r="Y14" s="399"/>
      <c r="Z14" s="399"/>
      <c r="AA14" s="399"/>
      <c r="AB14" s="400"/>
      <c r="AC14" s="475">
        <v>4.7</v>
      </c>
      <c r="AD14" s="476"/>
      <c r="AE14" s="476"/>
      <c r="AF14" s="476"/>
      <c r="AG14" s="477"/>
      <c r="AH14" s="475">
        <v>5.7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37.4</v>
      </c>
      <c r="CU14" s="454"/>
      <c r="CV14" s="454"/>
      <c r="CW14" s="454"/>
      <c r="CX14" s="454"/>
      <c r="CY14" s="454"/>
      <c r="CZ14" s="454"/>
      <c r="DA14" s="455"/>
      <c r="DB14" s="486">
        <v>52.5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35499</v>
      </c>
      <c r="S15" s="483"/>
      <c r="T15" s="483"/>
      <c r="U15" s="483"/>
      <c r="V15" s="484"/>
      <c r="W15" s="470" t="s">
        <v>131</v>
      </c>
      <c r="X15" s="396"/>
      <c r="Y15" s="396"/>
      <c r="Z15" s="396"/>
      <c r="AA15" s="396"/>
      <c r="AB15" s="397"/>
      <c r="AC15" s="359">
        <v>5263</v>
      </c>
      <c r="AD15" s="360"/>
      <c r="AE15" s="360"/>
      <c r="AF15" s="360"/>
      <c r="AG15" s="361"/>
      <c r="AH15" s="359">
        <v>6340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3926819</v>
      </c>
      <c r="BO15" s="379"/>
      <c r="BP15" s="379"/>
      <c r="BQ15" s="379"/>
      <c r="BR15" s="379"/>
      <c r="BS15" s="379"/>
      <c r="BT15" s="379"/>
      <c r="BU15" s="380"/>
      <c r="BV15" s="378">
        <v>3903517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v>
      </c>
      <c r="AD16" s="476"/>
      <c r="AE16" s="476"/>
      <c r="AF16" s="476"/>
      <c r="AG16" s="477"/>
      <c r="AH16" s="475">
        <v>32.1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10335034</v>
      </c>
      <c r="BO16" s="384"/>
      <c r="BP16" s="384"/>
      <c r="BQ16" s="384"/>
      <c r="BR16" s="384"/>
      <c r="BS16" s="384"/>
      <c r="BT16" s="384"/>
      <c r="BU16" s="385"/>
      <c r="BV16" s="383">
        <v>10317017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11442</v>
      </c>
      <c r="AD17" s="360"/>
      <c r="AE17" s="360"/>
      <c r="AF17" s="360"/>
      <c r="AG17" s="361"/>
      <c r="AH17" s="359">
        <v>12269</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5054538</v>
      </c>
      <c r="BO17" s="384"/>
      <c r="BP17" s="384"/>
      <c r="BQ17" s="384"/>
      <c r="BR17" s="384"/>
      <c r="BS17" s="384"/>
      <c r="BT17" s="384"/>
      <c r="BU17" s="385"/>
      <c r="BV17" s="383">
        <v>5022687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851.06</v>
      </c>
      <c r="M18" s="446"/>
      <c r="N18" s="446"/>
      <c r="O18" s="446"/>
      <c r="P18" s="446"/>
      <c r="Q18" s="446"/>
      <c r="R18" s="447"/>
      <c r="S18" s="447"/>
      <c r="T18" s="447"/>
      <c r="U18" s="447"/>
      <c r="V18" s="448"/>
      <c r="W18" s="462"/>
      <c r="X18" s="463"/>
      <c r="Y18" s="463"/>
      <c r="Z18" s="463"/>
      <c r="AA18" s="463"/>
      <c r="AB18" s="471"/>
      <c r="AC18" s="347">
        <v>65.3</v>
      </c>
      <c r="AD18" s="348"/>
      <c r="AE18" s="348"/>
      <c r="AF18" s="348"/>
      <c r="AG18" s="449"/>
      <c r="AH18" s="347">
        <v>62.2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12907672</v>
      </c>
      <c r="BO18" s="384"/>
      <c r="BP18" s="384"/>
      <c r="BQ18" s="384"/>
      <c r="BR18" s="384"/>
      <c r="BS18" s="384"/>
      <c r="BT18" s="384"/>
      <c r="BU18" s="385"/>
      <c r="BV18" s="383">
        <v>12671798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43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16224252</v>
      </c>
      <c r="BO19" s="384"/>
      <c r="BP19" s="384"/>
      <c r="BQ19" s="384"/>
      <c r="BR19" s="384"/>
      <c r="BS19" s="384"/>
      <c r="BT19" s="384"/>
      <c r="BU19" s="385"/>
      <c r="BV19" s="383">
        <v>17052442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12496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25096827</v>
      </c>
      <c r="BO23" s="384"/>
      <c r="BP23" s="384"/>
      <c r="BQ23" s="384"/>
      <c r="BR23" s="384"/>
      <c r="BS23" s="384"/>
      <c r="BT23" s="384"/>
      <c r="BU23" s="385"/>
      <c r="BV23" s="383">
        <v>25869100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6375</v>
      </c>
      <c r="R24" s="360"/>
      <c r="S24" s="360"/>
      <c r="T24" s="360"/>
      <c r="U24" s="360"/>
      <c r="V24" s="361"/>
      <c r="W24" s="425"/>
      <c r="X24" s="416"/>
      <c r="Y24" s="417"/>
      <c r="Z24" s="356" t="s">
        <v>155</v>
      </c>
      <c r="AA24" s="357"/>
      <c r="AB24" s="357"/>
      <c r="AC24" s="357"/>
      <c r="AD24" s="357"/>
      <c r="AE24" s="357"/>
      <c r="AF24" s="357"/>
      <c r="AG24" s="358"/>
      <c r="AH24" s="359">
        <v>482</v>
      </c>
      <c r="AI24" s="360"/>
      <c r="AJ24" s="360"/>
      <c r="AK24" s="360"/>
      <c r="AL24" s="361"/>
      <c r="AM24" s="359">
        <v>1435396</v>
      </c>
      <c r="AN24" s="360"/>
      <c r="AO24" s="360"/>
      <c r="AP24" s="360"/>
      <c r="AQ24" s="360"/>
      <c r="AR24" s="361"/>
      <c r="AS24" s="359">
        <v>2978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13661708</v>
      </c>
      <c r="BO24" s="384"/>
      <c r="BP24" s="384"/>
      <c r="BQ24" s="384"/>
      <c r="BR24" s="384"/>
      <c r="BS24" s="384"/>
      <c r="BT24" s="384"/>
      <c r="BU24" s="385"/>
      <c r="BV24" s="383">
        <v>14925942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5600</v>
      </c>
      <c r="R25" s="360"/>
      <c r="S25" s="360"/>
      <c r="T25" s="360"/>
      <c r="U25" s="360"/>
      <c r="V25" s="361"/>
      <c r="W25" s="425"/>
      <c r="X25" s="416"/>
      <c r="Y25" s="417"/>
      <c r="Z25" s="356" t="s">
        <v>158</v>
      </c>
      <c r="AA25" s="357"/>
      <c r="AB25" s="357"/>
      <c r="AC25" s="357"/>
      <c r="AD25" s="357"/>
      <c r="AE25" s="357"/>
      <c r="AF25" s="357"/>
      <c r="AG25" s="358"/>
      <c r="AH25" s="359">
        <v>88</v>
      </c>
      <c r="AI25" s="360"/>
      <c r="AJ25" s="360"/>
      <c r="AK25" s="360"/>
      <c r="AL25" s="361"/>
      <c r="AM25" s="359">
        <v>256696</v>
      </c>
      <c r="AN25" s="360"/>
      <c r="AO25" s="360"/>
      <c r="AP25" s="360"/>
      <c r="AQ25" s="360"/>
      <c r="AR25" s="361"/>
      <c r="AS25" s="359">
        <v>2917</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2029356</v>
      </c>
      <c r="BO25" s="379"/>
      <c r="BP25" s="379"/>
      <c r="BQ25" s="379"/>
      <c r="BR25" s="379"/>
      <c r="BS25" s="379"/>
      <c r="BT25" s="379"/>
      <c r="BU25" s="380"/>
      <c r="BV25" s="378">
        <v>2559431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5185</v>
      </c>
      <c r="R26" s="360"/>
      <c r="S26" s="360"/>
      <c r="T26" s="360"/>
      <c r="U26" s="360"/>
      <c r="V26" s="361"/>
      <c r="W26" s="425"/>
      <c r="X26" s="416"/>
      <c r="Y26" s="417"/>
      <c r="Z26" s="356" t="s">
        <v>161</v>
      </c>
      <c r="AA26" s="436"/>
      <c r="AB26" s="436"/>
      <c r="AC26" s="436"/>
      <c r="AD26" s="436"/>
      <c r="AE26" s="436"/>
      <c r="AF26" s="436"/>
      <c r="AG26" s="437"/>
      <c r="AH26" s="359">
        <v>30</v>
      </c>
      <c r="AI26" s="360"/>
      <c r="AJ26" s="360"/>
      <c r="AK26" s="360"/>
      <c r="AL26" s="361"/>
      <c r="AM26" s="359">
        <v>75810</v>
      </c>
      <c r="AN26" s="360"/>
      <c r="AO26" s="360"/>
      <c r="AP26" s="360"/>
      <c r="AQ26" s="360"/>
      <c r="AR26" s="361"/>
      <c r="AS26" s="359">
        <v>2527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3700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3000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7108687</v>
      </c>
      <c r="BO28" s="379"/>
      <c r="BP28" s="379"/>
      <c r="BQ28" s="379"/>
      <c r="BR28" s="379"/>
      <c r="BS28" s="379"/>
      <c r="BT28" s="379"/>
      <c r="BU28" s="380"/>
      <c r="BV28" s="378">
        <v>6628972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2700</v>
      </c>
      <c r="R29" s="360"/>
      <c r="S29" s="360"/>
      <c r="T29" s="360"/>
      <c r="U29" s="360"/>
      <c r="V29" s="361"/>
      <c r="W29" s="425"/>
      <c r="X29" s="416"/>
      <c r="Y29" s="417"/>
      <c r="Z29" s="356" t="s">
        <v>171</v>
      </c>
      <c r="AA29" s="357"/>
      <c r="AB29" s="357"/>
      <c r="AC29" s="357"/>
      <c r="AD29" s="357"/>
      <c r="AE29" s="357"/>
      <c r="AF29" s="357"/>
      <c r="AG29" s="358"/>
      <c r="AH29" s="359">
        <v>482</v>
      </c>
      <c r="AI29" s="360"/>
      <c r="AJ29" s="360"/>
      <c r="AK29" s="360"/>
      <c r="AL29" s="361"/>
      <c r="AM29" s="359">
        <v>1435396</v>
      </c>
      <c r="AN29" s="360"/>
      <c r="AO29" s="360"/>
      <c r="AP29" s="360"/>
      <c r="AQ29" s="360"/>
      <c r="AR29" s="361"/>
      <c r="AS29" s="359">
        <v>2978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839787</v>
      </c>
      <c r="BO29" s="384"/>
      <c r="BP29" s="384"/>
      <c r="BQ29" s="384"/>
      <c r="BR29" s="384"/>
      <c r="BS29" s="384"/>
      <c r="BT29" s="384"/>
      <c r="BU29" s="385"/>
      <c r="BV29" s="383">
        <v>838100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4100940</v>
      </c>
      <c r="BO30" s="387"/>
      <c r="BP30" s="387"/>
      <c r="BQ30" s="387"/>
      <c r="BR30" s="387"/>
      <c r="BS30" s="387"/>
      <c r="BT30" s="387"/>
      <c r="BU30" s="388"/>
      <c r="BV30" s="386">
        <v>3806182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ホリスティック南飛騨</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下呂温泉合掌村事業会計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IF('各会計、関係団体の財政状況及び健全化判断比率'!B37="","",'各会計、関係団体の財政状況及び健全化判断比率'!B37)</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岐阜県市町村職員退職手当組合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飛騨小坂観光</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介護保険特別会計（介護サービス事業勘定）</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IF('各会計、関係団体の財政状況及び健全化判断比率'!B35="","",'各会計、関係団体の財政状況及び健全化判断比率'!B35)</f>
        <v>金山病院事業会計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後期高齢者医療連合（一般会計分）</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飛騨小坂ぶなしめじ</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後期高齢者医療連合（特別会計分）</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かれん</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国民健康保険事業特別会計（診療施設勘定）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飛騨農業共済事務組合</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馬瀬総合観光</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22</v>
      </c>
      <c r="CP39" s="343"/>
      <c r="CQ39" s="342" t="str">
        <f>IF('各会計、関係団体の財政状況及び健全化判断比率'!BS12="","",'各会計、関係団体の財政状況及び健全化判断比率'!BS12)</f>
        <v>下呂ふるさと文化財団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27154</v>
      </c>
      <c r="J41" s="83">
        <v>26774</v>
      </c>
      <c r="K41" s="83">
        <v>26462</v>
      </c>
      <c r="L41" s="83">
        <v>26113</v>
      </c>
      <c r="M41" s="84">
        <v>25298</v>
      </c>
    </row>
    <row r="42" spans="2:13" ht="27.75" customHeight="1">
      <c r="B42" s="1169"/>
      <c r="C42" s="1170"/>
      <c r="D42" s="85"/>
      <c r="E42" s="1173" t="s">
        <v>26</v>
      </c>
      <c r="F42" s="1173"/>
      <c r="G42" s="1173"/>
      <c r="H42" s="1174"/>
      <c r="I42" s="86">
        <v>200</v>
      </c>
      <c r="J42" s="87">
        <v>161</v>
      </c>
      <c r="K42" s="87">
        <v>136</v>
      </c>
      <c r="L42" s="87">
        <v>234</v>
      </c>
      <c r="M42" s="88">
        <v>214</v>
      </c>
    </row>
    <row r="43" spans="2:13" ht="27.75" customHeight="1">
      <c r="B43" s="1169"/>
      <c r="C43" s="1170"/>
      <c r="D43" s="85"/>
      <c r="E43" s="1173" t="s">
        <v>27</v>
      </c>
      <c r="F43" s="1173"/>
      <c r="G43" s="1173"/>
      <c r="H43" s="1174"/>
      <c r="I43" s="86">
        <v>20999</v>
      </c>
      <c r="J43" s="87">
        <v>20892</v>
      </c>
      <c r="K43" s="87">
        <v>21777</v>
      </c>
      <c r="L43" s="87">
        <v>21454</v>
      </c>
      <c r="M43" s="88">
        <v>20556</v>
      </c>
    </row>
    <row r="44" spans="2:13" ht="27.75" customHeight="1">
      <c r="B44" s="1169"/>
      <c r="C44" s="1170"/>
      <c r="D44" s="85"/>
      <c r="E44" s="1173" t="s">
        <v>28</v>
      </c>
      <c r="F44" s="1173"/>
      <c r="G44" s="1173"/>
      <c r="H44" s="1174"/>
      <c r="I44" s="86" t="s">
        <v>482</v>
      </c>
      <c r="J44" s="87" t="s">
        <v>482</v>
      </c>
      <c r="K44" s="87" t="s">
        <v>482</v>
      </c>
      <c r="L44" s="87" t="s">
        <v>482</v>
      </c>
      <c r="M44" s="88" t="s">
        <v>482</v>
      </c>
    </row>
    <row r="45" spans="2:13" ht="27.75" customHeight="1">
      <c r="B45" s="1169"/>
      <c r="C45" s="1170"/>
      <c r="D45" s="85"/>
      <c r="E45" s="1173" t="s">
        <v>29</v>
      </c>
      <c r="F45" s="1173"/>
      <c r="G45" s="1173"/>
      <c r="H45" s="1174"/>
      <c r="I45" s="86">
        <v>4126</v>
      </c>
      <c r="J45" s="87">
        <v>4446</v>
      </c>
      <c r="K45" s="87">
        <v>4676</v>
      </c>
      <c r="L45" s="87">
        <v>4207</v>
      </c>
      <c r="M45" s="88">
        <v>4370</v>
      </c>
    </row>
    <row r="46" spans="2:13" ht="27.75" customHeight="1">
      <c r="B46" s="1169"/>
      <c r="C46" s="1170"/>
      <c r="D46" s="85"/>
      <c r="E46" s="1173" t="s">
        <v>30</v>
      </c>
      <c r="F46" s="1173"/>
      <c r="G46" s="1173"/>
      <c r="H46" s="1174"/>
      <c r="I46" s="86" t="s">
        <v>482</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9121</v>
      </c>
      <c r="J49" s="87">
        <v>10123</v>
      </c>
      <c r="K49" s="87">
        <v>10909</v>
      </c>
      <c r="L49" s="87">
        <v>11805</v>
      </c>
      <c r="M49" s="88">
        <v>12489</v>
      </c>
    </row>
    <row r="50" spans="2:13" ht="27.75" customHeight="1">
      <c r="B50" s="1169"/>
      <c r="C50" s="1170"/>
      <c r="D50" s="85"/>
      <c r="E50" s="1173" t="s">
        <v>35</v>
      </c>
      <c r="F50" s="1173"/>
      <c r="G50" s="1173"/>
      <c r="H50" s="1174"/>
      <c r="I50" s="86">
        <v>852</v>
      </c>
      <c r="J50" s="87">
        <v>818</v>
      </c>
      <c r="K50" s="87">
        <v>764</v>
      </c>
      <c r="L50" s="87">
        <v>688</v>
      </c>
      <c r="M50" s="88">
        <v>611</v>
      </c>
    </row>
    <row r="51" spans="2:13" ht="27.75" customHeight="1">
      <c r="B51" s="1171"/>
      <c r="C51" s="1172"/>
      <c r="D51" s="85"/>
      <c r="E51" s="1173" t="s">
        <v>36</v>
      </c>
      <c r="F51" s="1173"/>
      <c r="G51" s="1173"/>
      <c r="H51" s="1174"/>
      <c r="I51" s="86">
        <v>32565</v>
      </c>
      <c r="J51" s="87">
        <v>33214</v>
      </c>
      <c r="K51" s="87">
        <v>34254</v>
      </c>
      <c r="L51" s="87">
        <v>33413</v>
      </c>
      <c r="M51" s="88">
        <v>32996</v>
      </c>
    </row>
    <row r="52" spans="2:13" ht="27.75" customHeight="1" thickBot="1">
      <c r="B52" s="1175" t="s">
        <v>37</v>
      </c>
      <c r="C52" s="1176"/>
      <c r="D52" s="90"/>
      <c r="E52" s="1177" t="s">
        <v>38</v>
      </c>
      <c r="F52" s="1177"/>
      <c r="G52" s="1177"/>
      <c r="H52" s="1178"/>
      <c r="I52" s="91">
        <v>9940</v>
      </c>
      <c r="J52" s="92">
        <v>8119</v>
      </c>
      <c r="K52" s="92">
        <v>7125</v>
      </c>
      <c r="L52" s="92">
        <v>6102</v>
      </c>
      <c r="M52" s="93">
        <v>4342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192189</v>
      </c>
      <c r="E3" s="116"/>
      <c r="F3" s="117">
        <v>76282</v>
      </c>
      <c r="G3" s="118"/>
      <c r="H3" s="119"/>
    </row>
    <row r="4" spans="1:8">
      <c r="A4" s="120"/>
      <c r="B4" s="121"/>
      <c r="C4" s="122"/>
      <c r="D4" s="123">
        <v>87578</v>
      </c>
      <c r="E4" s="124"/>
      <c r="F4" s="125">
        <v>41092</v>
      </c>
      <c r="G4" s="126"/>
      <c r="H4" s="127"/>
    </row>
    <row r="5" spans="1:8">
      <c r="A5" s="108" t="s">
        <v>515</v>
      </c>
      <c r="B5" s="113"/>
      <c r="C5" s="114"/>
      <c r="D5" s="115">
        <v>78955</v>
      </c>
      <c r="E5" s="116"/>
      <c r="F5" s="117">
        <v>78670</v>
      </c>
      <c r="G5" s="118"/>
      <c r="H5" s="119"/>
    </row>
    <row r="6" spans="1:8">
      <c r="A6" s="120"/>
      <c r="B6" s="121"/>
      <c r="C6" s="122"/>
      <c r="D6" s="123">
        <v>38032</v>
      </c>
      <c r="E6" s="124"/>
      <c r="F6" s="125">
        <v>38094</v>
      </c>
      <c r="G6" s="126"/>
      <c r="H6" s="127"/>
    </row>
    <row r="7" spans="1:8">
      <c r="A7" s="108" t="s">
        <v>516</v>
      </c>
      <c r="B7" s="113"/>
      <c r="C7" s="114"/>
      <c r="D7" s="115">
        <v>73880</v>
      </c>
      <c r="E7" s="116"/>
      <c r="F7" s="117">
        <v>52377</v>
      </c>
      <c r="G7" s="118"/>
      <c r="H7" s="119"/>
    </row>
    <row r="8" spans="1:8">
      <c r="A8" s="120"/>
      <c r="B8" s="121"/>
      <c r="C8" s="122"/>
      <c r="D8" s="123">
        <v>48199</v>
      </c>
      <c r="E8" s="124"/>
      <c r="F8" s="125">
        <v>23455</v>
      </c>
      <c r="G8" s="126"/>
      <c r="H8" s="127"/>
    </row>
    <row r="9" spans="1:8">
      <c r="A9" s="108" t="s">
        <v>517</v>
      </c>
      <c r="B9" s="113"/>
      <c r="C9" s="114"/>
      <c r="D9" s="115">
        <v>85997</v>
      </c>
      <c r="E9" s="116"/>
      <c r="F9" s="117">
        <v>62524</v>
      </c>
      <c r="G9" s="118"/>
      <c r="H9" s="119"/>
    </row>
    <row r="10" spans="1:8">
      <c r="A10" s="120"/>
      <c r="B10" s="121"/>
      <c r="C10" s="122"/>
      <c r="D10" s="123">
        <v>45544</v>
      </c>
      <c r="E10" s="124"/>
      <c r="F10" s="125">
        <v>27569</v>
      </c>
      <c r="G10" s="126"/>
      <c r="H10" s="127"/>
    </row>
    <row r="11" spans="1:8">
      <c r="A11" s="108" t="s">
        <v>518</v>
      </c>
      <c r="B11" s="113"/>
      <c r="C11" s="114"/>
      <c r="D11" s="115">
        <v>98758</v>
      </c>
      <c r="E11" s="116"/>
      <c r="F11" s="117">
        <v>80149</v>
      </c>
      <c r="G11" s="118"/>
      <c r="H11" s="119"/>
    </row>
    <row r="12" spans="1:8">
      <c r="A12" s="120"/>
      <c r="B12" s="121"/>
      <c r="C12" s="128"/>
      <c r="D12" s="123">
        <v>59477</v>
      </c>
      <c r="E12" s="124"/>
      <c r="F12" s="125">
        <v>38398</v>
      </c>
      <c r="G12" s="126"/>
      <c r="H12" s="127"/>
    </row>
    <row r="13" spans="1:8">
      <c r="A13" s="108"/>
      <c r="B13" s="113"/>
      <c r="C13" s="129"/>
      <c r="D13" s="130">
        <v>105956</v>
      </c>
      <c r="E13" s="131"/>
      <c r="F13" s="132">
        <v>70000</v>
      </c>
      <c r="G13" s="133"/>
      <c r="H13" s="119"/>
    </row>
    <row r="14" spans="1:8">
      <c r="A14" s="120"/>
      <c r="B14" s="121"/>
      <c r="C14" s="122"/>
      <c r="D14" s="123">
        <v>55766</v>
      </c>
      <c r="E14" s="124"/>
      <c r="F14" s="125">
        <v>33722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v>
      </c>
      <c r="C19" s="134">
        <f>ROUND(VALUE(SUBSTITUTE(実質収支比率等に係る経年分析!G$48,"▲","-")),2)</f>
        <v>9.0500000000000007</v>
      </c>
      <c r="D19" s="134">
        <f>ROUND(VALUE(SUBSTITUTE(実質収支比率等に係る経年分析!H$48,"▲","-")),2)</f>
        <v>8.69</v>
      </c>
      <c r="E19" s="134">
        <f>ROUND(VALUE(SUBSTITUTE(実質収支比率等に係る経年分析!I$48,"▲","-")),2)</f>
        <v>5.58</v>
      </c>
      <c r="F19" s="134">
        <f>ROUND(VALUE(SUBSTITUTE(実質収支比率等に係る経年分析!J$48,"▲","-")),2)</f>
        <v>4.32</v>
      </c>
    </row>
    <row r="20" spans="1:11">
      <c r="A20" s="134" t="s">
        <v>43</v>
      </c>
      <c r="B20" s="134">
        <f>ROUND(VALUE(SUBSTITUTE(実質収支比率等に係る経年分析!F$47,"▲","-")),2)</f>
        <v>33.54</v>
      </c>
      <c r="C20" s="134">
        <f>ROUND(VALUE(SUBSTITUTE(実質収支比率等に係る経年分析!G$47,"▲","-")),2)</f>
        <v>36.03</v>
      </c>
      <c r="D20" s="134">
        <f>ROUND(VALUE(SUBSTITUTE(実質収支比率等に係る経年分析!H$47,"▲","-")),2)</f>
        <v>41.07</v>
      </c>
      <c r="E20" s="134">
        <f>ROUND(VALUE(SUBSTITUTE(実質収支比率等に係る経年分析!I$47,"▲","-")),2)</f>
        <v>45.12</v>
      </c>
      <c r="F20" s="134">
        <f>ROUND(VALUE(SUBSTITUTE(実質収支比率等に係る経年分析!J$47,"▲","-")),2)</f>
        <v>48.05</v>
      </c>
    </row>
    <row r="21" spans="1:11">
      <c r="A21" s="134" t="s">
        <v>44</v>
      </c>
      <c r="B21" s="134">
        <f>IF(ISNUMBER(VALUE(SUBSTITUTE(実質収支比率等に係る経年分析!F$49,"▲","-"))),ROUND(VALUE(SUBSTITUTE(実質収支比率等に係る経年分析!F$49,"▲","-")),2),NA())</f>
        <v>2.3199999999999998</v>
      </c>
      <c r="C21" s="134">
        <f>IF(ISNUMBER(VALUE(SUBSTITUTE(実質収支比率等に係る経年分析!G$49,"▲","-"))),ROUND(VALUE(SUBSTITUTE(実質収支比率等に係る経年分析!G$49,"▲","-")),2),NA())</f>
        <v>7.54</v>
      </c>
      <c r="D21" s="134">
        <f>IF(ISNUMBER(VALUE(SUBSTITUTE(実質収支比率等に係る経年分析!H$49,"▲","-"))),ROUND(VALUE(SUBSTITUTE(実質収支比率等に係る経年分析!H$49,"▲","-")),2),NA())</f>
        <v>5.5</v>
      </c>
      <c r="E21" s="134">
        <f>IF(ISNUMBER(VALUE(SUBSTITUTE(実質収支比率等に係る経年分析!I$49,"▲","-"))),ROUND(VALUE(SUBSTITUTE(実質収支比率等に係る経年分析!I$49,"▲","-")),2),NA())</f>
        <v>1.48</v>
      </c>
      <c r="F21" s="134">
        <f>IF(ISNUMBER(VALUE(SUBSTITUTE(実質収支比率等に係る経年分析!J$49,"▲","-"))),ROUND(VALUE(SUBSTITUTE(実質収支比率等に係る経年分析!J$49,"▲","-")),2),NA())</f>
        <v>2.2599999999999998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0.28999999999999998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0.28999999999999998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0.26</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0.57999999999999996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0.68</v>
      </c>
    </row>
    <row r="32" spans="1:11">
      <c r="A32" s="135" t="str">
        <f>IF(連結実質赤字比率に係る赤字・黒字の構成分析!C$38="",NA(),連結実質赤字比率に係る赤字・黒字の構成分析!C$38)</f>
        <v>金山病院事業会計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下呂温泉合掌村事業会計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2937</v>
      </c>
      <c r="E42" s="136"/>
      <c r="F42" s="136"/>
      <c r="G42" s="136">
        <f>'実質公債費比率（分子）の構造'!L$52</f>
        <v>3032</v>
      </c>
      <c r="H42" s="136"/>
      <c r="I42" s="136"/>
      <c r="J42" s="136">
        <f>'実質公債費比率（分子）の構造'!M$52</f>
        <v>3112</v>
      </c>
      <c r="K42" s="136"/>
      <c r="L42" s="136"/>
      <c r="M42" s="136">
        <f>'実質公債費比率（分子）の構造'!N$52</f>
        <v>3174</v>
      </c>
      <c r="N42" s="136"/>
      <c r="O42" s="136"/>
      <c r="P42" s="136">
        <f>'実質公債費比率（分子）の構造'!O$52</f>
        <v>3296</v>
      </c>
    </row>
    <row r="43" spans="1:16">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40</v>
      </c>
      <c r="C44" s="136"/>
      <c r="D44" s="136"/>
      <c r="E44" s="136">
        <f>'実質公債費比率（分子）の構造'!L$50</f>
        <v>39</v>
      </c>
      <c r="F44" s="136"/>
      <c r="G44" s="136"/>
      <c r="H44" s="136">
        <f>'実質公債費比率（分子）の構造'!M$50</f>
        <v>26</v>
      </c>
      <c r="I44" s="136"/>
      <c r="J44" s="136"/>
      <c r="K44" s="136">
        <f>'実質公債費比率（分子）の構造'!N$50</f>
        <v>18</v>
      </c>
      <c r="L44" s="136"/>
      <c r="M44" s="136"/>
      <c r="N44" s="136">
        <f>'実質公債費比率（分子）の構造'!O$50</f>
        <v>17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1716</v>
      </c>
      <c r="C46" s="136"/>
      <c r="D46" s="136"/>
      <c r="E46" s="136">
        <f>'実質公債費比率（分子）の構造'!L$48</f>
        <v>1685</v>
      </c>
      <c r="F46" s="136"/>
      <c r="G46" s="136"/>
      <c r="H46" s="136">
        <f>'実質公債費比率（分子）の構造'!M$48</f>
        <v>1753</v>
      </c>
      <c r="I46" s="136"/>
      <c r="J46" s="136"/>
      <c r="K46" s="136">
        <f>'実質公債費比率（分子）の構造'!N$48</f>
        <v>1716</v>
      </c>
      <c r="L46" s="136"/>
      <c r="M46" s="136"/>
      <c r="N46" s="136">
        <f>'実質公債費比率（分子）の構造'!O$48</f>
        <v>1761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2565</v>
      </c>
      <c r="C49" s="136"/>
      <c r="D49" s="136"/>
      <c r="E49" s="136">
        <f>'実質公債費比率（分子）の構造'!L$45</f>
        <v>2704</v>
      </c>
      <c r="F49" s="136"/>
      <c r="G49" s="136"/>
      <c r="H49" s="136">
        <f>'実質公債費比率（分子）の構造'!M$45</f>
        <v>2831</v>
      </c>
      <c r="I49" s="136"/>
      <c r="J49" s="136"/>
      <c r="K49" s="136">
        <f>'実質公債費比率（分子）の構造'!N$45</f>
        <v>2904</v>
      </c>
      <c r="L49" s="136"/>
      <c r="M49" s="136"/>
      <c r="N49" s="136">
        <f>'実質公債費比率（分子）の構造'!O$45</f>
        <v>3066</v>
      </c>
      <c r="O49" s="136"/>
      <c r="P49" s="136"/>
    </row>
    <row r="50" spans="1:16">
      <c r="A50" s="136" t="s">
        <v>59</v>
      </c>
      <c r="B50" s="136" t="e">
        <f>NA()</f>
        <v>#N/A</v>
      </c>
      <c r="C50" s="136">
        <f>IF(ISNUMBER('実質公債費比率（分子）の構造'!K$53),'実質公債費比率（分子）の構造'!K$53,NA())</f>
        <v>1386</v>
      </c>
      <c r="D50" s="136" t="e">
        <f>NA()</f>
        <v>#N/A</v>
      </c>
      <c r="E50" s="136" t="e">
        <f>NA()</f>
        <v>#N/A</v>
      </c>
      <c r="F50" s="136">
        <f>IF(ISNUMBER('実質公債費比率（分子）の構造'!L$53),'実質公債費比率（分子）の構造'!L$53,NA())</f>
        <v>1397</v>
      </c>
      <c r="G50" s="136" t="e">
        <f>NA()</f>
        <v>#N/A</v>
      </c>
      <c r="H50" s="136" t="e">
        <f>NA()</f>
        <v>#N/A</v>
      </c>
      <c r="I50" s="136">
        <f>IF(ISNUMBER('実質公債費比率（分子）の構造'!M$53),'実質公債費比率（分子）の構造'!M$53,NA())</f>
        <v>1499</v>
      </c>
      <c r="J50" s="136" t="e">
        <f>NA()</f>
        <v>#N/A</v>
      </c>
      <c r="K50" s="136" t="e">
        <f>NA()</f>
        <v>#N/A</v>
      </c>
      <c r="L50" s="136">
        <f>IF(ISNUMBER('実質公債費比率（分子）の構造'!N$53),'実質公債費比率（分子）の構造'!N$53,NA())</f>
        <v>1465</v>
      </c>
      <c r="M50" s="136" t="e">
        <f>NA()</f>
        <v>#N/A</v>
      </c>
      <c r="N50" s="136" t="e">
        <f>NA()</f>
        <v>#N/A</v>
      </c>
      <c r="O50" s="136">
        <f>IF(ISNUMBER('実質公債費比率（分子）の構造'!O$53),'実質公債費比率（分子）の構造'!O$53,NA())</f>
        <v>1548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32565</v>
      </c>
      <c r="E56" s="135"/>
      <c r="F56" s="135"/>
      <c r="G56" s="135">
        <f>'将来負担比率（分子）の構造'!J$51</f>
        <v>33214</v>
      </c>
      <c r="H56" s="135"/>
      <c r="I56" s="135"/>
      <c r="J56" s="135">
        <f>'将来負担比率（分子）の構造'!K$51</f>
        <v>34254</v>
      </c>
      <c r="K56" s="135"/>
      <c r="L56" s="135"/>
      <c r="M56" s="135">
        <f>'将来負担比率（分子）の構造'!L$51</f>
        <v>33413</v>
      </c>
      <c r="N56" s="135"/>
      <c r="O56" s="135"/>
      <c r="P56" s="135">
        <f>'将来負担比率（分子）の構造'!M$51</f>
        <v>32996</v>
      </c>
    </row>
    <row r="57" spans="1:16">
      <c r="A57" s="135" t="s">
        <v>35</v>
      </c>
      <c r="B57" s="135"/>
      <c r="C57" s="135"/>
      <c r="D57" s="135">
        <f>'将来負担比率（分子）の構造'!I$50</f>
        <v>852</v>
      </c>
      <c r="E57" s="135"/>
      <c r="F57" s="135"/>
      <c r="G57" s="135">
        <f>'将来負担比率（分子）の構造'!J$50</f>
        <v>818</v>
      </c>
      <c r="H57" s="135"/>
      <c r="I57" s="135"/>
      <c r="J57" s="135">
        <f>'将来負担比率（分子）の構造'!K$50</f>
        <v>764</v>
      </c>
      <c r="K57" s="135"/>
      <c r="L57" s="135"/>
      <c r="M57" s="135">
        <f>'将来負担比率（分子）の構造'!L$50</f>
        <v>688</v>
      </c>
      <c r="N57" s="135"/>
      <c r="O57" s="135"/>
      <c r="P57" s="135">
        <f>'将来負担比率（分子）の構造'!M$50</f>
        <v>611</v>
      </c>
    </row>
    <row r="58" spans="1:16">
      <c r="A58" s="135" t="s">
        <v>34</v>
      </c>
      <c r="B58" s="135"/>
      <c r="C58" s="135"/>
      <c r="D58" s="135">
        <f>'将来負担比率（分子）の構造'!I$49</f>
        <v>9121</v>
      </c>
      <c r="E58" s="135"/>
      <c r="F58" s="135"/>
      <c r="G58" s="135">
        <f>'将来負担比率（分子）の構造'!J$49</f>
        <v>10123</v>
      </c>
      <c r="H58" s="135"/>
      <c r="I58" s="135"/>
      <c r="J58" s="135">
        <f>'将来負担比率（分子）の構造'!K$49</f>
        <v>10909</v>
      </c>
      <c r="K58" s="135"/>
      <c r="L58" s="135"/>
      <c r="M58" s="135">
        <f>'将来負担比率（分子）の構造'!L$49</f>
        <v>11805</v>
      </c>
      <c r="N58" s="135"/>
      <c r="O58" s="135"/>
      <c r="P58" s="135">
        <f>'将来負担比率（分子）の構造'!M$49</f>
        <v>12489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4126</v>
      </c>
      <c r="C62" s="135"/>
      <c r="D62" s="135"/>
      <c r="E62" s="135">
        <f>'将来負担比率（分子）の構造'!J$45</f>
        <v>4446</v>
      </c>
      <c r="F62" s="135"/>
      <c r="G62" s="135"/>
      <c r="H62" s="135">
        <f>'将来負担比率（分子）の構造'!K$45</f>
        <v>4676</v>
      </c>
      <c r="I62" s="135"/>
      <c r="J62" s="135"/>
      <c r="K62" s="135">
        <f>'将来負担比率（分子）の構造'!L$45</f>
        <v>4207</v>
      </c>
      <c r="L62" s="135"/>
      <c r="M62" s="135"/>
      <c r="N62" s="135">
        <f>'将来負担比率（分子）の構造'!M$45</f>
        <v>4370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20999</v>
      </c>
      <c r="C64" s="135"/>
      <c r="D64" s="135"/>
      <c r="E64" s="135">
        <f>'将来負担比率（分子）の構造'!J$43</f>
        <v>20892</v>
      </c>
      <c r="F64" s="135"/>
      <c r="G64" s="135"/>
      <c r="H64" s="135">
        <f>'将来負担比率（分子）の構造'!K$43</f>
        <v>21777</v>
      </c>
      <c r="I64" s="135"/>
      <c r="J64" s="135"/>
      <c r="K64" s="135">
        <f>'将来負担比率（分子）の構造'!L$43</f>
        <v>21454</v>
      </c>
      <c r="L64" s="135"/>
      <c r="M64" s="135"/>
      <c r="N64" s="135">
        <f>'将来負担比率（分子）の構造'!M$43</f>
        <v>20556</v>
      </c>
      <c r="O64" s="135"/>
      <c r="P64" s="135"/>
    </row>
    <row r="65" spans="1:16">
      <c r="A65" s="135" t="s">
        <v>26</v>
      </c>
      <c r="B65" s="135">
        <f>'将来負担比率（分子）の構造'!I$42</f>
        <v>200</v>
      </c>
      <c r="C65" s="135"/>
      <c r="D65" s="135"/>
      <c r="E65" s="135">
        <f>'将来負担比率（分子）の構造'!J$42</f>
        <v>161</v>
      </c>
      <c r="F65" s="135"/>
      <c r="G65" s="135"/>
      <c r="H65" s="135">
        <f>'将来負担比率（分子）の構造'!K$42</f>
        <v>136</v>
      </c>
      <c r="I65" s="135"/>
      <c r="J65" s="135"/>
      <c r="K65" s="135">
        <f>'将来負担比率（分子）の構造'!L$42</f>
        <v>234</v>
      </c>
      <c r="L65" s="135"/>
      <c r="M65" s="135"/>
      <c r="N65" s="135">
        <f>'将来負担比率（分子）の構造'!M$42</f>
        <v>214</v>
      </c>
      <c r="O65" s="135"/>
      <c r="P65" s="135"/>
    </row>
    <row r="66" spans="1:16">
      <c r="A66" s="135" t="s">
        <v>25</v>
      </c>
      <c r="B66" s="135">
        <f>'将来負担比率（分子）の構造'!I$41</f>
        <v>27154</v>
      </c>
      <c r="C66" s="135"/>
      <c r="D66" s="135"/>
      <c r="E66" s="135">
        <f>'将来負担比率（分子）の構造'!J$41</f>
        <v>26774</v>
      </c>
      <c r="F66" s="135"/>
      <c r="G66" s="135"/>
      <c r="H66" s="135">
        <f>'将来負担比率（分子）の構造'!K$41</f>
        <v>26462</v>
      </c>
      <c r="I66" s="135"/>
      <c r="J66" s="135"/>
      <c r="K66" s="135">
        <f>'将来負担比率（分子）の構造'!L$41</f>
        <v>26113</v>
      </c>
      <c r="L66" s="135"/>
      <c r="M66" s="135"/>
      <c r="N66" s="135">
        <f>'将来負担比率（分子）の構造'!M$41</f>
        <v>25298</v>
      </c>
      <c r="O66" s="135"/>
      <c r="P66" s="135"/>
    </row>
    <row r="67" spans="1:16">
      <c r="A67" s="135" t="s">
        <v>63</v>
      </c>
      <c r="B67" s="135" t="e">
        <f>NA()</f>
        <v>#N/A</v>
      </c>
      <c r="C67" s="135">
        <f>IF(ISNUMBER('将来負担比率（分子）の構造'!I$52), IF('将来負担比率（分子）の構造'!I$52 &lt; 0, 0, '将来負担比率（分子）の構造'!I$52), NA())</f>
        <v>9940</v>
      </c>
      <c r="D67" s="135" t="e">
        <f>NA()</f>
        <v>#N/A</v>
      </c>
      <c r="E67" s="135" t="e">
        <f>NA()</f>
        <v>#N/A</v>
      </c>
      <c r="F67" s="135">
        <f>IF(ISNUMBER('将来負担比率（分子）の構造'!J$52), IF('将来負担比率（分子）の構造'!J$52 &lt; 0, 0, '将来負担比率（分子）の構造'!J$52), NA())</f>
        <v>8119</v>
      </c>
      <c r="G67" s="135" t="e">
        <f>NA()</f>
        <v>#N/A</v>
      </c>
      <c r="H67" s="135" t="e">
        <f>NA()</f>
        <v>#N/A</v>
      </c>
      <c r="I67" s="135">
        <f>IF(ISNUMBER('将来負担比率（分子）の構造'!K$52), IF('将来負担比率（分子）の構造'!K$52 &lt; 0, 0, '将来負担比率（分子）の構造'!K$52), NA())</f>
        <v>7125</v>
      </c>
      <c r="J67" s="135" t="e">
        <f>NA()</f>
        <v>#N/A</v>
      </c>
      <c r="K67" s="135" t="e">
        <f>NA()</f>
        <v>#N/A</v>
      </c>
      <c r="L67" s="135">
        <f>IF(ISNUMBER('将来負担比率（分子）の構造'!L$52), IF('将来負担比率（分子）の構造'!L$52 &lt; 0, 0, '将来負担比率（分子）の構造'!L$52), NA())</f>
        <v>6102</v>
      </c>
      <c r="M67" s="135" t="e">
        <f>NA()</f>
        <v>#N/A</v>
      </c>
      <c r="N67" s="135" t="e">
        <f>NA()</f>
        <v>#N/A</v>
      </c>
      <c r="O67" s="135">
        <f>IF(ISNUMBER('将来負担比率（分子）の構造'!M$52), IF('将来負担比率（分子）の構造'!M$52 &lt; 0, 0, '将来負担比率（分子）の構造'!M$52), NA())</f>
        <v>4342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4796286</v>
      </c>
      <c r="S5" s="637"/>
      <c r="T5" s="637"/>
      <c r="U5" s="637"/>
      <c r="V5" s="637"/>
      <c r="W5" s="637"/>
      <c r="X5" s="637"/>
      <c r="Y5" s="684"/>
      <c r="Z5" s="697">
        <v>21.6</v>
      </c>
      <c r="AA5" s="697"/>
      <c r="AB5" s="697"/>
      <c r="AC5" s="697"/>
      <c r="AD5" s="698">
        <v>4796286</v>
      </c>
      <c r="AE5" s="698"/>
      <c r="AF5" s="698"/>
      <c r="AG5" s="698"/>
      <c r="AH5" s="698"/>
      <c r="AI5" s="698"/>
      <c r="AJ5" s="698"/>
      <c r="AK5" s="698"/>
      <c r="AL5" s="685">
        <v>33.6</v>
      </c>
      <c r="AM5" s="654"/>
      <c r="AN5" s="654"/>
      <c r="AO5" s="686"/>
      <c r="AP5" s="673" t="s">
        <v>209</v>
      </c>
      <c r="AQ5" s="674"/>
      <c r="AR5" s="674"/>
      <c r="AS5" s="674"/>
      <c r="AT5" s="674"/>
      <c r="AU5" s="674"/>
      <c r="AV5" s="674"/>
      <c r="AW5" s="674"/>
      <c r="AX5" s="674"/>
      <c r="AY5" s="674"/>
      <c r="AZ5" s="674"/>
      <c r="BA5" s="674"/>
      <c r="BB5" s="674"/>
      <c r="BC5" s="674"/>
      <c r="BD5" s="674"/>
      <c r="BE5" s="674"/>
      <c r="BF5" s="675"/>
      <c r="BG5" s="586">
        <v>4643337</v>
      </c>
      <c r="BH5" s="587"/>
      <c r="BI5" s="587"/>
      <c r="BJ5" s="587"/>
      <c r="BK5" s="587"/>
      <c r="BL5" s="587"/>
      <c r="BM5" s="587"/>
      <c r="BN5" s="588"/>
      <c r="BO5" s="639">
        <v>96.8</v>
      </c>
      <c r="BP5" s="639"/>
      <c r="BQ5" s="639"/>
      <c r="BR5" s="639"/>
      <c r="BS5" s="640">
        <v>329899</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200680</v>
      </c>
      <c r="S6" s="587"/>
      <c r="T6" s="587"/>
      <c r="U6" s="587"/>
      <c r="V6" s="587"/>
      <c r="W6" s="587"/>
      <c r="X6" s="587"/>
      <c r="Y6" s="588"/>
      <c r="Z6" s="639">
        <v>0.9</v>
      </c>
      <c r="AA6" s="639"/>
      <c r="AB6" s="639"/>
      <c r="AC6" s="639"/>
      <c r="AD6" s="640">
        <v>200680</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4643337</v>
      </c>
      <c r="BH6" s="587"/>
      <c r="BI6" s="587"/>
      <c r="BJ6" s="587"/>
      <c r="BK6" s="587"/>
      <c r="BL6" s="587"/>
      <c r="BM6" s="587"/>
      <c r="BN6" s="588"/>
      <c r="BO6" s="639">
        <v>96.8</v>
      </c>
      <c r="BP6" s="639"/>
      <c r="BQ6" s="639"/>
      <c r="BR6" s="639"/>
      <c r="BS6" s="640">
        <v>329899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129177</v>
      </c>
      <c r="CS6" s="587"/>
      <c r="CT6" s="587"/>
      <c r="CU6" s="587"/>
      <c r="CV6" s="587"/>
      <c r="CW6" s="587"/>
      <c r="CX6" s="587"/>
      <c r="CY6" s="588"/>
      <c r="CZ6" s="639">
        <v>0.6</v>
      </c>
      <c r="DA6" s="639"/>
      <c r="DB6" s="639"/>
      <c r="DC6" s="639"/>
      <c r="DD6" s="592" t="s">
        <v>216</v>
      </c>
      <c r="DE6" s="587"/>
      <c r="DF6" s="587"/>
      <c r="DG6" s="587"/>
      <c r="DH6" s="587"/>
      <c r="DI6" s="587"/>
      <c r="DJ6" s="587"/>
      <c r="DK6" s="587"/>
      <c r="DL6" s="587"/>
      <c r="DM6" s="587"/>
      <c r="DN6" s="587"/>
      <c r="DO6" s="587"/>
      <c r="DP6" s="588"/>
      <c r="DQ6" s="592">
        <v>129177</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10511</v>
      </c>
      <c r="S7" s="587"/>
      <c r="T7" s="587"/>
      <c r="U7" s="587"/>
      <c r="V7" s="587"/>
      <c r="W7" s="587"/>
      <c r="X7" s="587"/>
      <c r="Y7" s="588"/>
      <c r="Z7" s="639">
        <v>0</v>
      </c>
      <c r="AA7" s="639"/>
      <c r="AB7" s="639"/>
      <c r="AC7" s="639"/>
      <c r="AD7" s="640">
        <v>10511</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1528857</v>
      </c>
      <c r="BH7" s="587"/>
      <c r="BI7" s="587"/>
      <c r="BJ7" s="587"/>
      <c r="BK7" s="587"/>
      <c r="BL7" s="587"/>
      <c r="BM7" s="587"/>
      <c r="BN7" s="588"/>
      <c r="BO7" s="639">
        <v>31.9</v>
      </c>
      <c r="BP7" s="639"/>
      <c r="BQ7" s="639"/>
      <c r="BR7" s="639"/>
      <c r="BS7" s="640" t="s">
        <v>216</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2873112</v>
      </c>
      <c r="CS7" s="587"/>
      <c r="CT7" s="587"/>
      <c r="CU7" s="587"/>
      <c r="CV7" s="587"/>
      <c r="CW7" s="587"/>
      <c r="CX7" s="587"/>
      <c r="CY7" s="588"/>
      <c r="CZ7" s="639">
        <v>13.3</v>
      </c>
      <c r="DA7" s="639"/>
      <c r="DB7" s="639"/>
      <c r="DC7" s="639"/>
      <c r="DD7" s="592">
        <v>23010</v>
      </c>
      <c r="DE7" s="587"/>
      <c r="DF7" s="587"/>
      <c r="DG7" s="587"/>
      <c r="DH7" s="587"/>
      <c r="DI7" s="587"/>
      <c r="DJ7" s="587"/>
      <c r="DK7" s="587"/>
      <c r="DL7" s="587"/>
      <c r="DM7" s="587"/>
      <c r="DN7" s="587"/>
      <c r="DO7" s="587"/>
      <c r="DP7" s="588"/>
      <c r="DQ7" s="592">
        <v>2512212</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14285</v>
      </c>
      <c r="S8" s="587"/>
      <c r="T8" s="587"/>
      <c r="U8" s="587"/>
      <c r="V8" s="587"/>
      <c r="W8" s="587"/>
      <c r="X8" s="587"/>
      <c r="Y8" s="588"/>
      <c r="Z8" s="639">
        <v>0.1</v>
      </c>
      <c r="AA8" s="639"/>
      <c r="AB8" s="639"/>
      <c r="AC8" s="639"/>
      <c r="AD8" s="640">
        <v>14285</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53092</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5288308</v>
      </c>
      <c r="CS8" s="587"/>
      <c r="CT8" s="587"/>
      <c r="CU8" s="587"/>
      <c r="CV8" s="587"/>
      <c r="CW8" s="587"/>
      <c r="CX8" s="587"/>
      <c r="CY8" s="588"/>
      <c r="CZ8" s="639">
        <v>24.5</v>
      </c>
      <c r="DA8" s="639"/>
      <c r="DB8" s="639"/>
      <c r="DC8" s="639"/>
      <c r="DD8" s="592">
        <v>648907</v>
      </c>
      <c r="DE8" s="587"/>
      <c r="DF8" s="587"/>
      <c r="DG8" s="587"/>
      <c r="DH8" s="587"/>
      <c r="DI8" s="587"/>
      <c r="DJ8" s="587"/>
      <c r="DK8" s="587"/>
      <c r="DL8" s="587"/>
      <c r="DM8" s="587"/>
      <c r="DN8" s="587"/>
      <c r="DO8" s="587"/>
      <c r="DP8" s="588"/>
      <c r="DQ8" s="592">
        <v>3097118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22847</v>
      </c>
      <c r="S9" s="587"/>
      <c r="T9" s="587"/>
      <c r="U9" s="587"/>
      <c r="V9" s="587"/>
      <c r="W9" s="587"/>
      <c r="X9" s="587"/>
      <c r="Y9" s="588"/>
      <c r="Z9" s="639">
        <v>0.1</v>
      </c>
      <c r="AA9" s="639"/>
      <c r="AB9" s="639"/>
      <c r="AC9" s="639"/>
      <c r="AD9" s="640">
        <v>22847</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1238880</v>
      </c>
      <c r="BH9" s="587"/>
      <c r="BI9" s="587"/>
      <c r="BJ9" s="587"/>
      <c r="BK9" s="587"/>
      <c r="BL9" s="587"/>
      <c r="BM9" s="587"/>
      <c r="BN9" s="588"/>
      <c r="BO9" s="639">
        <v>25.8</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1724487</v>
      </c>
      <c r="CS9" s="587"/>
      <c r="CT9" s="587"/>
      <c r="CU9" s="587"/>
      <c r="CV9" s="587"/>
      <c r="CW9" s="587"/>
      <c r="CX9" s="587"/>
      <c r="CY9" s="588"/>
      <c r="CZ9" s="639">
        <v>8</v>
      </c>
      <c r="DA9" s="639"/>
      <c r="DB9" s="639"/>
      <c r="DC9" s="639"/>
      <c r="DD9" s="592">
        <v>91070</v>
      </c>
      <c r="DE9" s="587"/>
      <c r="DF9" s="587"/>
      <c r="DG9" s="587"/>
      <c r="DH9" s="587"/>
      <c r="DI9" s="587"/>
      <c r="DJ9" s="587"/>
      <c r="DK9" s="587"/>
      <c r="DL9" s="587"/>
      <c r="DM9" s="587"/>
      <c r="DN9" s="587"/>
      <c r="DO9" s="587"/>
      <c r="DP9" s="588"/>
      <c r="DQ9" s="592">
        <v>1482744</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353023</v>
      </c>
      <c r="S10" s="587"/>
      <c r="T10" s="587"/>
      <c r="U10" s="587"/>
      <c r="V10" s="587"/>
      <c r="W10" s="587"/>
      <c r="X10" s="587"/>
      <c r="Y10" s="588"/>
      <c r="Z10" s="639">
        <v>1.6</v>
      </c>
      <c r="AA10" s="639"/>
      <c r="AB10" s="639"/>
      <c r="AC10" s="639"/>
      <c r="AD10" s="640">
        <v>353023</v>
      </c>
      <c r="AE10" s="640"/>
      <c r="AF10" s="640"/>
      <c r="AG10" s="640"/>
      <c r="AH10" s="640"/>
      <c r="AI10" s="640"/>
      <c r="AJ10" s="640"/>
      <c r="AK10" s="640"/>
      <c r="AL10" s="609">
        <v>2.5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94458</v>
      </c>
      <c r="BH10" s="587"/>
      <c r="BI10" s="587"/>
      <c r="BJ10" s="587"/>
      <c r="BK10" s="587"/>
      <c r="BL10" s="587"/>
      <c r="BM10" s="587"/>
      <c r="BN10" s="588"/>
      <c r="BO10" s="639">
        <v>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31029</v>
      </c>
      <c r="CS10" s="587"/>
      <c r="CT10" s="587"/>
      <c r="CU10" s="587"/>
      <c r="CV10" s="587"/>
      <c r="CW10" s="587"/>
      <c r="CX10" s="587"/>
      <c r="CY10" s="588"/>
      <c r="CZ10" s="639">
        <v>0.1</v>
      </c>
      <c r="DA10" s="639"/>
      <c r="DB10" s="639"/>
      <c r="DC10" s="639"/>
      <c r="DD10" s="592" t="s">
        <v>113</v>
      </c>
      <c r="DE10" s="587"/>
      <c r="DF10" s="587"/>
      <c r="DG10" s="587"/>
      <c r="DH10" s="587"/>
      <c r="DI10" s="587"/>
      <c r="DJ10" s="587"/>
      <c r="DK10" s="587"/>
      <c r="DL10" s="587"/>
      <c r="DM10" s="587"/>
      <c r="DN10" s="587"/>
      <c r="DO10" s="587"/>
      <c r="DP10" s="588"/>
      <c r="DQ10" s="592">
        <v>3132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2804</v>
      </c>
      <c r="S11" s="587"/>
      <c r="T11" s="587"/>
      <c r="U11" s="587"/>
      <c r="V11" s="587"/>
      <c r="W11" s="587"/>
      <c r="X11" s="587"/>
      <c r="Y11" s="588"/>
      <c r="Z11" s="639">
        <v>0</v>
      </c>
      <c r="AA11" s="639"/>
      <c r="AB11" s="639"/>
      <c r="AC11" s="639"/>
      <c r="AD11" s="640">
        <v>2804</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142427</v>
      </c>
      <c r="BH11" s="587"/>
      <c r="BI11" s="587"/>
      <c r="BJ11" s="587"/>
      <c r="BK11" s="587"/>
      <c r="BL11" s="587"/>
      <c r="BM11" s="587"/>
      <c r="BN11" s="588"/>
      <c r="BO11" s="639">
        <v>3</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1150124</v>
      </c>
      <c r="CS11" s="587"/>
      <c r="CT11" s="587"/>
      <c r="CU11" s="587"/>
      <c r="CV11" s="587"/>
      <c r="CW11" s="587"/>
      <c r="CX11" s="587"/>
      <c r="CY11" s="588"/>
      <c r="CZ11" s="639">
        <v>5.3</v>
      </c>
      <c r="DA11" s="639"/>
      <c r="DB11" s="639"/>
      <c r="DC11" s="639"/>
      <c r="DD11" s="592">
        <v>210678</v>
      </c>
      <c r="DE11" s="587"/>
      <c r="DF11" s="587"/>
      <c r="DG11" s="587"/>
      <c r="DH11" s="587"/>
      <c r="DI11" s="587"/>
      <c r="DJ11" s="587"/>
      <c r="DK11" s="587"/>
      <c r="DL11" s="587"/>
      <c r="DM11" s="587"/>
      <c r="DN11" s="587"/>
      <c r="DO11" s="587"/>
      <c r="DP11" s="588"/>
      <c r="DQ11" s="592">
        <v>961529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2776729</v>
      </c>
      <c r="BH12" s="587"/>
      <c r="BI12" s="587"/>
      <c r="BJ12" s="587"/>
      <c r="BK12" s="587"/>
      <c r="BL12" s="587"/>
      <c r="BM12" s="587"/>
      <c r="BN12" s="588"/>
      <c r="BO12" s="639">
        <v>57.9</v>
      </c>
      <c r="BP12" s="639"/>
      <c r="BQ12" s="639"/>
      <c r="BR12" s="639"/>
      <c r="BS12" s="592">
        <v>329899</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1089760</v>
      </c>
      <c r="CS12" s="587"/>
      <c r="CT12" s="587"/>
      <c r="CU12" s="587"/>
      <c r="CV12" s="587"/>
      <c r="CW12" s="587"/>
      <c r="CX12" s="587"/>
      <c r="CY12" s="588"/>
      <c r="CZ12" s="639">
        <v>5.0999999999999996</v>
      </c>
      <c r="DA12" s="639"/>
      <c r="DB12" s="639"/>
      <c r="DC12" s="639"/>
      <c r="DD12" s="592">
        <v>9820</v>
      </c>
      <c r="DE12" s="587"/>
      <c r="DF12" s="587"/>
      <c r="DG12" s="587"/>
      <c r="DH12" s="587"/>
      <c r="DI12" s="587"/>
      <c r="DJ12" s="587"/>
      <c r="DK12" s="587"/>
      <c r="DL12" s="587"/>
      <c r="DM12" s="587"/>
      <c r="DN12" s="587"/>
      <c r="DO12" s="587"/>
      <c r="DP12" s="588"/>
      <c r="DQ12" s="592">
        <v>489944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63472</v>
      </c>
      <c r="S13" s="587"/>
      <c r="T13" s="587"/>
      <c r="U13" s="587"/>
      <c r="V13" s="587"/>
      <c r="W13" s="587"/>
      <c r="X13" s="587"/>
      <c r="Y13" s="588"/>
      <c r="Z13" s="639">
        <v>0.3</v>
      </c>
      <c r="AA13" s="639"/>
      <c r="AB13" s="639"/>
      <c r="AC13" s="639"/>
      <c r="AD13" s="640">
        <v>63472</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2760301</v>
      </c>
      <c r="BH13" s="587"/>
      <c r="BI13" s="587"/>
      <c r="BJ13" s="587"/>
      <c r="BK13" s="587"/>
      <c r="BL13" s="587"/>
      <c r="BM13" s="587"/>
      <c r="BN13" s="588"/>
      <c r="BO13" s="639">
        <v>57.6</v>
      </c>
      <c r="BP13" s="639"/>
      <c r="BQ13" s="639"/>
      <c r="BR13" s="639"/>
      <c r="BS13" s="592">
        <v>329899</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2461193</v>
      </c>
      <c r="CS13" s="587"/>
      <c r="CT13" s="587"/>
      <c r="CU13" s="587"/>
      <c r="CV13" s="587"/>
      <c r="CW13" s="587"/>
      <c r="CX13" s="587"/>
      <c r="CY13" s="588"/>
      <c r="CZ13" s="639">
        <v>11.4</v>
      </c>
      <c r="DA13" s="639"/>
      <c r="DB13" s="639"/>
      <c r="DC13" s="639"/>
      <c r="DD13" s="592">
        <v>788474</v>
      </c>
      <c r="DE13" s="587"/>
      <c r="DF13" s="587"/>
      <c r="DG13" s="587"/>
      <c r="DH13" s="587"/>
      <c r="DI13" s="587"/>
      <c r="DJ13" s="587"/>
      <c r="DK13" s="587"/>
      <c r="DL13" s="587"/>
      <c r="DM13" s="587"/>
      <c r="DN13" s="587"/>
      <c r="DO13" s="587"/>
      <c r="DP13" s="588"/>
      <c r="DQ13" s="592">
        <v>1768084</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80646</v>
      </c>
      <c r="BH14" s="587"/>
      <c r="BI14" s="587"/>
      <c r="BJ14" s="587"/>
      <c r="BK14" s="587"/>
      <c r="BL14" s="587"/>
      <c r="BM14" s="587"/>
      <c r="BN14" s="588"/>
      <c r="BO14" s="639">
        <v>1.7</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975068</v>
      </c>
      <c r="CS14" s="587"/>
      <c r="CT14" s="587"/>
      <c r="CU14" s="587"/>
      <c r="CV14" s="587"/>
      <c r="CW14" s="587"/>
      <c r="CX14" s="587"/>
      <c r="CY14" s="588"/>
      <c r="CZ14" s="639">
        <v>4.5</v>
      </c>
      <c r="DA14" s="639"/>
      <c r="DB14" s="639"/>
      <c r="DC14" s="639"/>
      <c r="DD14" s="592">
        <v>173997</v>
      </c>
      <c r="DE14" s="587"/>
      <c r="DF14" s="587"/>
      <c r="DG14" s="587"/>
      <c r="DH14" s="587"/>
      <c r="DI14" s="587"/>
      <c r="DJ14" s="587"/>
      <c r="DK14" s="587"/>
      <c r="DL14" s="587"/>
      <c r="DM14" s="587"/>
      <c r="DN14" s="587"/>
      <c r="DO14" s="587"/>
      <c r="DP14" s="588"/>
      <c r="DQ14" s="592">
        <v>805435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11065</v>
      </c>
      <c r="S15" s="587"/>
      <c r="T15" s="587"/>
      <c r="U15" s="587"/>
      <c r="V15" s="587"/>
      <c r="W15" s="587"/>
      <c r="X15" s="587"/>
      <c r="Y15" s="588"/>
      <c r="Z15" s="639">
        <v>0</v>
      </c>
      <c r="AA15" s="639"/>
      <c r="AB15" s="639"/>
      <c r="AC15" s="639"/>
      <c r="AD15" s="640">
        <v>11065</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257105</v>
      </c>
      <c r="BH15" s="587"/>
      <c r="BI15" s="587"/>
      <c r="BJ15" s="587"/>
      <c r="BK15" s="587"/>
      <c r="BL15" s="587"/>
      <c r="BM15" s="587"/>
      <c r="BN15" s="588"/>
      <c r="BO15" s="639">
        <v>5.4</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2784278</v>
      </c>
      <c r="CS15" s="587"/>
      <c r="CT15" s="587"/>
      <c r="CU15" s="587"/>
      <c r="CV15" s="587"/>
      <c r="CW15" s="587"/>
      <c r="CX15" s="587"/>
      <c r="CY15" s="588"/>
      <c r="CZ15" s="639">
        <v>12.9</v>
      </c>
      <c r="DA15" s="639"/>
      <c r="DB15" s="639"/>
      <c r="DC15" s="639"/>
      <c r="DD15" s="592">
        <v>1564292</v>
      </c>
      <c r="DE15" s="587"/>
      <c r="DF15" s="587"/>
      <c r="DG15" s="587"/>
      <c r="DH15" s="587"/>
      <c r="DI15" s="587"/>
      <c r="DJ15" s="587"/>
      <c r="DK15" s="587"/>
      <c r="DL15" s="587"/>
      <c r="DM15" s="587"/>
      <c r="DN15" s="587"/>
      <c r="DO15" s="587"/>
      <c r="DP15" s="588"/>
      <c r="DQ15" s="592">
        <v>1332831</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9423931</v>
      </c>
      <c r="S16" s="587"/>
      <c r="T16" s="587"/>
      <c r="U16" s="587"/>
      <c r="V16" s="587"/>
      <c r="W16" s="587"/>
      <c r="X16" s="587"/>
      <c r="Y16" s="588"/>
      <c r="Z16" s="639">
        <v>42.4</v>
      </c>
      <c r="AA16" s="639"/>
      <c r="AB16" s="639"/>
      <c r="AC16" s="639"/>
      <c r="AD16" s="640">
        <v>8760369</v>
      </c>
      <c r="AE16" s="640"/>
      <c r="AF16" s="640"/>
      <c r="AG16" s="640"/>
      <c r="AH16" s="640"/>
      <c r="AI16" s="640"/>
      <c r="AJ16" s="640"/>
      <c r="AK16" s="640"/>
      <c r="AL16" s="609">
        <v>61.3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8760369</v>
      </c>
      <c r="S17" s="587"/>
      <c r="T17" s="587"/>
      <c r="U17" s="587"/>
      <c r="V17" s="587"/>
      <c r="W17" s="587"/>
      <c r="X17" s="587"/>
      <c r="Y17" s="588"/>
      <c r="Z17" s="639">
        <v>39.4</v>
      </c>
      <c r="AA17" s="639"/>
      <c r="AB17" s="639"/>
      <c r="AC17" s="639"/>
      <c r="AD17" s="640">
        <v>8760369</v>
      </c>
      <c r="AE17" s="640"/>
      <c r="AF17" s="640"/>
      <c r="AG17" s="640"/>
      <c r="AH17" s="640"/>
      <c r="AI17" s="640"/>
      <c r="AJ17" s="640"/>
      <c r="AK17" s="640"/>
      <c r="AL17" s="609">
        <v>61.3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3054738</v>
      </c>
      <c r="CS17" s="587"/>
      <c r="CT17" s="587"/>
      <c r="CU17" s="587"/>
      <c r="CV17" s="587"/>
      <c r="CW17" s="587"/>
      <c r="CX17" s="587"/>
      <c r="CY17" s="588"/>
      <c r="CZ17" s="639">
        <v>14.2</v>
      </c>
      <c r="DA17" s="639"/>
      <c r="DB17" s="639"/>
      <c r="DC17" s="639"/>
      <c r="DD17" s="592" t="s">
        <v>113</v>
      </c>
      <c r="DE17" s="587"/>
      <c r="DF17" s="587"/>
      <c r="DG17" s="587"/>
      <c r="DH17" s="587"/>
      <c r="DI17" s="587"/>
      <c r="DJ17" s="587"/>
      <c r="DK17" s="587"/>
      <c r="DL17" s="587"/>
      <c r="DM17" s="587"/>
      <c r="DN17" s="587"/>
      <c r="DO17" s="587"/>
      <c r="DP17" s="588"/>
      <c r="DQ17" s="592">
        <v>2964866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663561</v>
      </c>
      <c r="S18" s="587"/>
      <c r="T18" s="587"/>
      <c r="U18" s="587"/>
      <c r="V18" s="587"/>
      <c r="W18" s="587"/>
      <c r="X18" s="587"/>
      <c r="Y18" s="588"/>
      <c r="Z18" s="639">
        <v>3</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152949</v>
      </c>
      <c r="BH19" s="587"/>
      <c r="BI19" s="587"/>
      <c r="BJ19" s="587"/>
      <c r="BK19" s="587"/>
      <c r="BL19" s="587"/>
      <c r="BM19" s="587"/>
      <c r="BN19" s="588"/>
      <c r="BO19" s="639">
        <v>3.2</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14898904</v>
      </c>
      <c r="S20" s="587"/>
      <c r="T20" s="587"/>
      <c r="U20" s="587"/>
      <c r="V20" s="587"/>
      <c r="W20" s="587"/>
      <c r="X20" s="587"/>
      <c r="Y20" s="588"/>
      <c r="Z20" s="639">
        <v>67</v>
      </c>
      <c r="AA20" s="639"/>
      <c r="AB20" s="639"/>
      <c r="AC20" s="639"/>
      <c r="AD20" s="640">
        <v>14235342</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152949</v>
      </c>
      <c r="BH20" s="587"/>
      <c r="BI20" s="587"/>
      <c r="BJ20" s="587"/>
      <c r="BK20" s="587"/>
      <c r="BL20" s="587"/>
      <c r="BM20" s="587"/>
      <c r="BN20" s="588"/>
      <c r="BO20" s="639">
        <v>3.2</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21561274</v>
      </c>
      <c r="CS20" s="587"/>
      <c r="CT20" s="587"/>
      <c r="CU20" s="587"/>
      <c r="CV20" s="587"/>
      <c r="CW20" s="587"/>
      <c r="CX20" s="587"/>
      <c r="CY20" s="588"/>
      <c r="CZ20" s="639">
        <v>100</v>
      </c>
      <c r="DA20" s="639"/>
      <c r="DB20" s="639"/>
      <c r="DC20" s="639"/>
      <c r="DD20" s="592">
        <v>3510248</v>
      </c>
      <c r="DE20" s="587"/>
      <c r="DF20" s="587"/>
      <c r="DG20" s="587"/>
      <c r="DH20" s="587"/>
      <c r="DI20" s="587"/>
      <c r="DJ20" s="587"/>
      <c r="DK20" s="587"/>
      <c r="DL20" s="587"/>
      <c r="DM20" s="587"/>
      <c r="DN20" s="587"/>
      <c r="DO20" s="587"/>
      <c r="DP20" s="588"/>
      <c r="DQ20" s="592">
        <v>15547072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3651</v>
      </c>
      <c r="S21" s="587"/>
      <c r="T21" s="587"/>
      <c r="U21" s="587"/>
      <c r="V21" s="587"/>
      <c r="W21" s="587"/>
      <c r="X21" s="587"/>
      <c r="Y21" s="588"/>
      <c r="Z21" s="639">
        <v>0</v>
      </c>
      <c r="AA21" s="639"/>
      <c r="AB21" s="639"/>
      <c r="AC21" s="639"/>
      <c r="AD21" s="640">
        <v>3651</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152949</v>
      </c>
      <c r="BH21" s="587"/>
      <c r="BI21" s="587"/>
      <c r="BJ21" s="587"/>
      <c r="BK21" s="587"/>
      <c r="BL21" s="587"/>
      <c r="BM21" s="587"/>
      <c r="BN21" s="588"/>
      <c r="BO21" s="639">
        <v>3.2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46910</v>
      </c>
      <c r="S22" s="587"/>
      <c r="T22" s="587"/>
      <c r="U22" s="587"/>
      <c r="V22" s="587"/>
      <c r="W22" s="587"/>
      <c r="X22" s="587"/>
      <c r="Y22" s="588"/>
      <c r="Z22" s="639">
        <v>0.2</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378286</v>
      </c>
      <c r="S23" s="587"/>
      <c r="T23" s="587"/>
      <c r="U23" s="587"/>
      <c r="V23" s="587"/>
      <c r="W23" s="587"/>
      <c r="X23" s="587"/>
      <c r="Y23" s="588"/>
      <c r="Z23" s="639">
        <v>1.7</v>
      </c>
      <c r="AA23" s="639"/>
      <c r="AB23" s="639"/>
      <c r="AC23" s="639"/>
      <c r="AD23" s="640">
        <v>20522</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152727</v>
      </c>
      <c r="S24" s="587"/>
      <c r="T24" s="587"/>
      <c r="U24" s="587"/>
      <c r="V24" s="587"/>
      <c r="W24" s="587"/>
      <c r="X24" s="587"/>
      <c r="Y24" s="588"/>
      <c r="Z24" s="639">
        <v>0.7</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8943298</v>
      </c>
      <c r="CS24" s="637"/>
      <c r="CT24" s="637"/>
      <c r="CU24" s="637"/>
      <c r="CV24" s="637"/>
      <c r="CW24" s="637"/>
      <c r="CX24" s="637"/>
      <c r="CY24" s="684"/>
      <c r="CZ24" s="688">
        <v>41.5</v>
      </c>
      <c r="DA24" s="689"/>
      <c r="DB24" s="689"/>
      <c r="DC24" s="690"/>
      <c r="DD24" s="683">
        <v>7502489</v>
      </c>
      <c r="DE24" s="637"/>
      <c r="DF24" s="637"/>
      <c r="DG24" s="637"/>
      <c r="DH24" s="637"/>
      <c r="DI24" s="637"/>
      <c r="DJ24" s="637"/>
      <c r="DK24" s="684"/>
      <c r="DL24" s="683">
        <v>7409545</v>
      </c>
      <c r="DM24" s="637"/>
      <c r="DN24" s="637"/>
      <c r="DO24" s="637"/>
      <c r="DP24" s="637"/>
      <c r="DQ24" s="637"/>
      <c r="DR24" s="637"/>
      <c r="DS24" s="637"/>
      <c r="DT24" s="637"/>
      <c r="DU24" s="637"/>
      <c r="DV24" s="684"/>
      <c r="DW24" s="685">
        <v>50.9</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1620094</v>
      </c>
      <c r="S25" s="587"/>
      <c r="T25" s="587"/>
      <c r="U25" s="587"/>
      <c r="V25" s="587"/>
      <c r="W25" s="587"/>
      <c r="X25" s="587"/>
      <c r="Y25" s="588"/>
      <c r="Z25" s="639">
        <v>7.3</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3779806</v>
      </c>
      <c r="CS25" s="605"/>
      <c r="CT25" s="605"/>
      <c r="CU25" s="605"/>
      <c r="CV25" s="605"/>
      <c r="CW25" s="605"/>
      <c r="CX25" s="605"/>
      <c r="CY25" s="606"/>
      <c r="CZ25" s="589">
        <v>17.5</v>
      </c>
      <c r="DA25" s="607"/>
      <c r="DB25" s="607"/>
      <c r="DC25" s="608"/>
      <c r="DD25" s="592">
        <v>3602099</v>
      </c>
      <c r="DE25" s="605"/>
      <c r="DF25" s="605"/>
      <c r="DG25" s="605"/>
      <c r="DH25" s="605"/>
      <c r="DI25" s="605"/>
      <c r="DJ25" s="605"/>
      <c r="DK25" s="606"/>
      <c r="DL25" s="592">
        <v>3554348</v>
      </c>
      <c r="DM25" s="605"/>
      <c r="DN25" s="605"/>
      <c r="DO25" s="605"/>
      <c r="DP25" s="605"/>
      <c r="DQ25" s="605"/>
      <c r="DR25" s="605"/>
      <c r="DS25" s="605"/>
      <c r="DT25" s="605"/>
      <c r="DU25" s="605"/>
      <c r="DV25" s="606"/>
      <c r="DW25" s="609">
        <v>24.4</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2566392</v>
      </c>
      <c r="CS26" s="587"/>
      <c r="CT26" s="587"/>
      <c r="CU26" s="587"/>
      <c r="CV26" s="587"/>
      <c r="CW26" s="587"/>
      <c r="CX26" s="587"/>
      <c r="CY26" s="588"/>
      <c r="CZ26" s="589">
        <v>11.9</v>
      </c>
      <c r="DA26" s="607"/>
      <c r="DB26" s="607"/>
      <c r="DC26" s="608"/>
      <c r="DD26" s="592">
        <v>2418713</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977944</v>
      </c>
      <c r="S27" s="587"/>
      <c r="T27" s="587"/>
      <c r="U27" s="587"/>
      <c r="V27" s="587"/>
      <c r="W27" s="587"/>
      <c r="X27" s="587"/>
      <c r="Y27" s="588"/>
      <c r="Z27" s="639">
        <v>4.4000000000000004</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4796286</v>
      </c>
      <c r="BH27" s="587"/>
      <c r="BI27" s="587"/>
      <c r="BJ27" s="587"/>
      <c r="BK27" s="587"/>
      <c r="BL27" s="587"/>
      <c r="BM27" s="587"/>
      <c r="BN27" s="588"/>
      <c r="BO27" s="639">
        <v>100</v>
      </c>
      <c r="BP27" s="639"/>
      <c r="BQ27" s="639"/>
      <c r="BR27" s="639"/>
      <c r="BS27" s="592">
        <v>329899</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2108754</v>
      </c>
      <c r="CS27" s="605"/>
      <c r="CT27" s="605"/>
      <c r="CU27" s="605"/>
      <c r="CV27" s="605"/>
      <c r="CW27" s="605"/>
      <c r="CX27" s="605"/>
      <c r="CY27" s="606"/>
      <c r="CZ27" s="589">
        <v>9.8000000000000007</v>
      </c>
      <c r="DA27" s="607"/>
      <c r="DB27" s="607"/>
      <c r="DC27" s="608"/>
      <c r="DD27" s="592">
        <v>935524</v>
      </c>
      <c r="DE27" s="605"/>
      <c r="DF27" s="605"/>
      <c r="DG27" s="605"/>
      <c r="DH27" s="605"/>
      <c r="DI27" s="605"/>
      <c r="DJ27" s="605"/>
      <c r="DK27" s="606"/>
      <c r="DL27" s="592">
        <v>926038</v>
      </c>
      <c r="DM27" s="605"/>
      <c r="DN27" s="605"/>
      <c r="DO27" s="605"/>
      <c r="DP27" s="605"/>
      <c r="DQ27" s="605"/>
      <c r="DR27" s="605"/>
      <c r="DS27" s="605"/>
      <c r="DT27" s="605"/>
      <c r="DU27" s="605"/>
      <c r="DV27" s="606"/>
      <c r="DW27" s="609">
        <v>6.4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66619</v>
      </c>
      <c r="S28" s="587"/>
      <c r="T28" s="587"/>
      <c r="U28" s="587"/>
      <c r="V28" s="587"/>
      <c r="W28" s="587"/>
      <c r="X28" s="587"/>
      <c r="Y28" s="588"/>
      <c r="Z28" s="639">
        <v>0.3</v>
      </c>
      <c r="AA28" s="639"/>
      <c r="AB28" s="639"/>
      <c r="AC28" s="639"/>
      <c r="AD28" s="640">
        <v>28767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3054738</v>
      </c>
      <c r="CS28" s="587"/>
      <c r="CT28" s="587"/>
      <c r="CU28" s="587"/>
      <c r="CV28" s="587"/>
      <c r="CW28" s="587"/>
      <c r="CX28" s="587"/>
      <c r="CY28" s="588"/>
      <c r="CZ28" s="589">
        <v>14.2</v>
      </c>
      <c r="DA28" s="607"/>
      <c r="DB28" s="607"/>
      <c r="DC28" s="608"/>
      <c r="DD28" s="592">
        <v>2964866</v>
      </c>
      <c r="DE28" s="587"/>
      <c r="DF28" s="587"/>
      <c r="DG28" s="587"/>
      <c r="DH28" s="587"/>
      <c r="DI28" s="587"/>
      <c r="DJ28" s="587"/>
      <c r="DK28" s="588"/>
      <c r="DL28" s="592">
        <v>2929159</v>
      </c>
      <c r="DM28" s="587"/>
      <c r="DN28" s="587"/>
      <c r="DO28" s="587"/>
      <c r="DP28" s="587"/>
      <c r="DQ28" s="587"/>
      <c r="DR28" s="587"/>
      <c r="DS28" s="587"/>
      <c r="DT28" s="587"/>
      <c r="DU28" s="587"/>
      <c r="DV28" s="588"/>
      <c r="DW28" s="609">
        <v>20.100000000000001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7593</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3054355</v>
      </c>
      <c r="CS29" s="605"/>
      <c r="CT29" s="605"/>
      <c r="CU29" s="605"/>
      <c r="CV29" s="605"/>
      <c r="CW29" s="605"/>
      <c r="CX29" s="605"/>
      <c r="CY29" s="606"/>
      <c r="CZ29" s="589">
        <v>14.2</v>
      </c>
      <c r="DA29" s="607"/>
      <c r="DB29" s="607"/>
      <c r="DC29" s="608"/>
      <c r="DD29" s="592">
        <v>2964483</v>
      </c>
      <c r="DE29" s="605"/>
      <c r="DF29" s="605"/>
      <c r="DG29" s="605"/>
      <c r="DH29" s="605"/>
      <c r="DI29" s="605"/>
      <c r="DJ29" s="605"/>
      <c r="DK29" s="606"/>
      <c r="DL29" s="592">
        <v>2928776</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163055</v>
      </c>
      <c r="S30" s="587"/>
      <c r="T30" s="587"/>
      <c r="U30" s="587"/>
      <c r="V30" s="587"/>
      <c r="W30" s="587"/>
      <c r="X30" s="587"/>
      <c r="Y30" s="588"/>
      <c r="Z30" s="639">
        <v>0.7</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96.8</v>
      </c>
      <c r="BH30" s="653"/>
      <c r="BI30" s="653"/>
      <c r="BJ30" s="653"/>
      <c r="BK30" s="653"/>
      <c r="BL30" s="653"/>
      <c r="BM30" s="654">
        <v>87.9</v>
      </c>
      <c r="BN30" s="653"/>
      <c r="BO30" s="653"/>
      <c r="BP30" s="653"/>
      <c r="BQ30" s="655"/>
      <c r="BR30" s="652">
        <v>96.2</v>
      </c>
      <c r="BS30" s="653"/>
      <c r="BT30" s="653"/>
      <c r="BU30" s="653"/>
      <c r="BV30" s="653"/>
      <c r="BW30" s="653"/>
      <c r="BX30" s="654">
        <v>87.6</v>
      </c>
      <c r="BY30" s="653"/>
      <c r="BZ30" s="653"/>
      <c r="CA30" s="653"/>
      <c r="CB30" s="655"/>
      <c r="CD30" s="658"/>
      <c r="CE30" s="659"/>
      <c r="CF30" s="623" t="s">
        <v>293</v>
      </c>
      <c r="CG30" s="620"/>
      <c r="CH30" s="620"/>
      <c r="CI30" s="620"/>
      <c r="CJ30" s="620"/>
      <c r="CK30" s="620"/>
      <c r="CL30" s="620"/>
      <c r="CM30" s="620"/>
      <c r="CN30" s="620"/>
      <c r="CO30" s="620"/>
      <c r="CP30" s="620"/>
      <c r="CQ30" s="621"/>
      <c r="CR30" s="586">
        <v>2753973</v>
      </c>
      <c r="CS30" s="587"/>
      <c r="CT30" s="587"/>
      <c r="CU30" s="587"/>
      <c r="CV30" s="587"/>
      <c r="CW30" s="587"/>
      <c r="CX30" s="587"/>
      <c r="CY30" s="588"/>
      <c r="CZ30" s="589">
        <v>12.8</v>
      </c>
      <c r="DA30" s="607"/>
      <c r="DB30" s="607"/>
      <c r="DC30" s="608"/>
      <c r="DD30" s="592">
        <v>2676746</v>
      </c>
      <c r="DE30" s="587"/>
      <c r="DF30" s="587"/>
      <c r="DG30" s="587"/>
      <c r="DH30" s="587"/>
      <c r="DI30" s="587"/>
      <c r="DJ30" s="587"/>
      <c r="DK30" s="588"/>
      <c r="DL30" s="592">
        <v>2641039</v>
      </c>
      <c r="DM30" s="587"/>
      <c r="DN30" s="587"/>
      <c r="DO30" s="587"/>
      <c r="DP30" s="587"/>
      <c r="DQ30" s="587"/>
      <c r="DR30" s="587"/>
      <c r="DS30" s="587"/>
      <c r="DT30" s="587"/>
      <c r="DU30" s="587"/>
      <c r="DV30" s="588"/>
      <c r="DW30" s="609">
        <v>18.100000000000001</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1027621</v>
      </c>
      <c r="S31" s="587"/>
      <c r="T31" s="587"/>
      <c r="U31" s="587"/>
      <c r="V31" s="587"/>
      <c r="W31" s="587"/>
      <c r="X31" s="587"/>
      <c r="Y31" s="588"/>
      <c r="Z31" s="639">
        <v>4.5999999999999996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98.5</v>
      </c>
      <c r="BH31" s="605"/>
      <c r="BI31" s="605"/>
      <c r="BJ31" s="605"/>
      <c r="BK31" s="605"/>
      <c r="BL31" s="605"/>
      <c r="BM31" s="641">
        <v>92.2</v>
      </c>
      <c r="BN31" s="651"/>
      <c r="BO31" s="651"/>
      <c r="BP31" s="651"/>
      <c r="BQ31" s="615"/>
      <c r="BR31" s="650">
        <v>98.5</v>
      </c>
      <c r="BS31" s="605"/>
      <c r="BT31" s="605"/>
      <c r="BU31" s="605"/>
      <c r="BV31" s="605"/>
      <c r="BW31" s="605"/>
      <c r="BX31" s="641">
        <v>92</v>
      </c>
      <c r="BY31" s="651"/>
      <c r="BZ31" s="651"/>
      <c r="CA31" s="651"/>
      <c r="CB31" s="615"/>
      <c r="CD31" s="658"/>
      <c r="CE31" s="659"/>
      <c r="CF31" s="623" t="s">
        <v>297</v>
      </c>
      <c r="CG31" s="620"/>
      <c r="CH31" s="620"/>
      <c r="CI31" s="620"/>
      <c r="CJ31" s="620"/>
      <c r="CK31" s="620"/>
      <c r="CL31" s="620"/>
      <c r="CM31" s="620"/>
      <c r="CN31" s="620"/>
      <c r="CO31" s="620"/>
      <c r="CP31" s="620"/>
      <c r="CQ31" s="621"/>
      <c r="CR31" s="586">
        <v>300382</v>
      </c>
      <c r="CS31" s="605"/>
      <c r="CT31" s="605"/>
      <c r="CU31" s="605"/>
      <c r="CV31" s="605"/>
      <c r="CW31" s="605"/>
      <c r="CX31" s="605"/>
      <c r="CY31" s="606"/>
      <c r="CZ31" s="589">
        <v>1.4</v>
      </c>
      <c r="DA31" s="607"/>
      <c r="DB31" s="607"/>
      <c r="DC31" s="608"/>
      <c r="DD31" s="592">
        <v>287737</v>
      </c>
      <c r="DE31" s="605"/>
      <c r="DF31" s="605"/>
      <c r="DG31" s="605"/>
      <c r="DH31" s="605"/>
      <c r="DI31" s="605"/>
      <c r="DJ31" s="605"/>
      <c r="DK31" s="606"/>
      <c r="DL31" s="592">
        <v>287737</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913350</v>
      </c>
      <c r="S32" s="587"/>
      <c r="T32" s="587"/>
      <c r="U32" s="587"/>
      <c r="V32" s="587"/>
      <c r="W32" s="587"/>
      <c r="X32" s="587"/>
      <c r="Y32" s="588"/>
      <c r="Z32" s="639">
        <v>4.0999999999999996</v>
      </c>
      <c r="AA32" s="639"/>
      <c r="AB32" s="639"/>
      <c r="AC32" s="639"/>
      <c r="AD32" s="640">
        <v>3141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95.3</v>
      </c>
      <c r="BH32" s="571"/>
      <c r="BI32" s="571"/>
      <c r="BJ32" s="571"/>
      <c r="BK32" s="571"/>
      <c r="BL32" s="571"/>
      <c r="BM32" s="634">
        <v>84.2</v>
      </c>
      <c r="BN32" s="571"/>
      <c r="BO32" s="571"/>
      <c r="BP32" s="571"/>
      <c r="BQ32" s="628"/>
      <c r="BR32" s="649">
        <v>94.4</v>
      </c>
      <c r="BS32" s="571"/>
      <c r="BT32" s="571"/>
      <c r="BU32" s="571"/>
      <c r="BV32" s="571"/>
      <c r="BW32" s="571"/>
      <c r="BX32" s="634">
        <v>83.9</v>
      </c>
      <c r="BY32" s="571"/>
      <c r="BZ32" s="571"/>
      <c r="CA32" s="571"/>
      <c r="CB32" s="628"/>
      <c r="CD32" s="660"/>
      <c r="CE32" s="661"/>
      <c r="CF32" s="623" t="s">
        <v>300</v>
      </c>
      <c r="CG32" s="620"/>
      <c r="CH32" s="620"/>
      <c r="CI32" s="620"/>
      <c r="CJ32" s="620"/>
      <c r="CK32" s="620"/>
      <c r="CL32" s="620"/>
      <c r="CM32" s="620"/>
      <c r="CN32" s="620"/>
      <c r="CO32" s="620"/>
      <c r="CP32" s="620"/>
      <c r="CQ32" s="621"/>
      <c r="CR32" s="586">
        <v>383</v>
      </c>
      <c r="CS32" s="587"/>
      <c r="CT32" s="587"/>
      <c r="CU32" s="587"/>
      <c r="CV32" s="587"/>
      <c r="CW32" s="587"/>
      <c r="CX32" s="587"/>
      <c r="CY32" s="588"/>
      <c r="CZ32" s="589">
        <v>0</v>
      </c>
      <c r="DA32" s="607"/>
      <c r="DB32" s="607"/>
      <c r="DC32" s="608"/>
      <c r="DD32" s="592">
        <v>383</v>
      </c>
      <c r="DE32" s="587"/>
      <c r="DF32" s="587"/>
      <c r="DG32" s="587"/>
      <c r="DH32" s="587"/>
      <c r="DI32" s="587"/>
      <c r="DJ32" s="587"/>
      <c r="DK32" s="588"/>
      <c r="DL32" s="592">
        <v>383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1981700</v>
      </c>
      <c r="S33" s="587"/>
      <c r="T33" s="587"/>
      <c r="U33" s="587"/>
      <c r="V33" s="587"/>
      <c r="W33" s="587"/>
      <c r="X33" s="587"/>
      <c r="Y33" s="588"/>
      <c r="Z33" s="639">
        <v>8.9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9107728</v>
      </c>
      <c r="CS33" s="605"/>
      <c r="CT33" s="605"/>
      <c r="CU33" s="605"/>
      <c r="CV33" s="605"/>
      <c r="CW33" s="605"/>
      <c r="CX33" s="605"/>
      <c r="CY33" s="606"/>
      <c r="CZ33" s="589">
        <v>42.2</v>
      </c>
      <c r="DA33" s="607"/>
      <c r="DB33" s="607"/>
      <c r="DC33" s="608"/>
      <c r="DD33" s="592">
        <v>7284551</v>
      </c>
      <c r="DE33" s="605"/>
      <c r="DF33" s="605"/>
      <c r="DG33" s="605"/>
      <c r="DH33" s="605"/>
      <c r="DI33" s="605"/>
      <c r="DJ33" s="605"/>
      <c r="DK33" s="606"/>
      <c r="DL33" s="592">
        <v>5498127</v>
      </c>
      <c r="DM33" s="605"/>
      <c r="DN33" s="605"/>
      <c r="DO33" s="605"/>
      <c r="DP33" s="605"/>
      <c r="DQ33" s="605"/>
      <c r="DR33" s="605"/>
      <c r="DS33" s="605"/>
      <c r="DT33" s="605"/>
      <c r="DU33" s="605"/>
      <c r="DV33" s="606"/>
      <c r="DW33" s="609">
        <v>37.799999999999997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2530680</v>
      </c>
      <c r="CS34" s="587"/>
      <c r="CT34" s="587"/>
      <c r="CU34" s="587"/>
      <c r="CV34" s="587"/>
      <c r="CW34" s="587"/>
      <c r="CX34" s="587"/>
      <c r="CY34" s="588"/>
      <c r="CZ34" s="589">
        <v>11.7</v>
      </c>
      <c r="DA34" s="607"/>
      <c r="DB34" s="607"/>
      <c r="DC34" s="608"/>
      <c r="DD34" s="592">
        <v>2107088</v>
      </c>
      <c r="DE34" s="587"/>
      <c r="DF34" s="587"/>
      <c r="DG34" s="587"/>
      <c r="DH34" s="587"/>
      <c r="DI34" s="587"/>
      <c r="DJ34" s="587"/>
      <c r="DK34" s="588"/>
      <c r="DL34" s="592">
        <v>1926996</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270000</v>
      </c>
      <c r="S35" s="587"/>
      <c r="T35" s="587"/>
      <c r="U35" s="587"/>
      <c r="V35" s="587"/>
      <c r="W35" s="587"/>
      <c r="X35" s="587"/>
      <c r="Y35" s="588"/>
      <c r="Z35" s="639">
        <v>1.2</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3430340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463576</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519106</v>
      </c>
      <c r="CS35" s="605"/>
      <c r="CT35" s="605"/>
      <c r="CU35" s="605"/>
      <c r="CV35" s="605"/>
      <c r="CW35" s="605"/>
      <c r="CX35" s="605"/>
      <c r="CY35" s="606"/>
      <c r="CZ35" s="589">
        <v>2.4</v>
      </c>
      <c r="DA35" s="607"/>
      <c r="DB35" s="607"/>
      <c r="DC35" s="608"/>
      <c r="DD35" s="592">
        <v>364197</v>
      </c>
      <c r="DE35" s="605"/>
      <c r="DF35" s="605"/>
      <c r="DG35" s="605"/>
      <c r="DH35" s="605"/>
      <c r="DI35" s="605"/>
      <c r="DJ35" s="605"/>
      <c r="DK35" s="606"/>
      <c r="DL35" s="592">
        <v>363180</v>
      </c>
      <c r="DM35" s="605"/>
      <c r="DN35" s="605"/>
      <c r="DO35" s="605"/>
      <c r="DP35" s="605"/>
      <c r="DQ35" s="605"/>
      <c r="DR35" s="605"/>
      <c r="DS35" s="605"/>
      <c r="DT35" s="605"/>
      <c r="DU35" s="605"/>
      <c r="DV35" s="606"/>
      <c r="DW35" s="609">
        <v>2.5</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22238454</v>
      </c>
      <c r="S36" s="627"/>
      <c r="T36" s="627"/>
      <c r="U36" s="627"/>
      <c r="V36" s="627"/>
      <c r="W36" s="627"/>
      <c r="X36" s="627"/>
      <c r="Y36" s="630"/>
      <c r="Z36" s="631">
        <v>100</v>
      </c>
      <c r="AA36" s="631"/>
      <c r="AB36" s="631"/>
      <c r="AC36" s="631"/>
      <c r="AD36" s="632">
        <v>14291423</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1555012</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416937</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1418009</v>
      </c>
      <c r="CS36" s="587"/>
      <c r="CT36" s="587"/>
      <c r="CU36" s="587"/>
      <c r="CV36" s="587"/>
      <c r="CW36" s="587"/>
      <c r="CX36" s="587"/>
      <c r="CY36" s="588"/>
      <c r="CZ36" s="589">
        <v>6.6</v>
      </c>
      <c r="DA36" s="607"/>
      <c r="DB36" s="607"/>
      <c r="DC36" s="608"/>
      <c r="DD36" s="592">
        <v>1166926</v>
      </c>
      <c r="DE36" s="587"/>
      <c r="DF36" s="587"/>
      <c r="DG36" s="587"/>
      <c r="DH36" s="587"/>
      <c r="DI36" s="587"/>
      <c r="DJ36" s="587"/>
      <c r="DK36" s="588"/>
      <c r="DL36" s="592">
        <v>831091</v>
      </c>
      <c r="DM36" s="587"/>
      <c r="DN36" s="587"/>
      <c r="DO36" s="587"/>
      <c r="DP36" s="587"/>
      <c r="DQ36" s="587"/>
      <c r="DR36" s="587"/>
      <c r="DS36" s="587"/>
      <c r="DT36" s="587"/>
      <c r="DU36" s="587"/>
      <c r="DV36" s="588"/>
      <c r="DW36" s="609">
        <v>5.7</v>
      </c>
      <c r="DX36" s="610"/>
      <c r="DY36" s="610"/>
      <c r="DZ36" s="610"/>
      <c r="EA36" s="610"/>
      <c r="EB36" s="610"/>
      <c r="EC36" s="611"/>
    </row>
    <row r="37" spans="2:133" ht="11.25" customHeight="1">
      <c r="AQ37" s="612" t="s">
        <v>315</v>
      </c>
      <c r="AR37" s="613"/>
      <c r="AS37" s="613"/>
      <c r="AT37" s="613"/>
      <c r="AU37" s="613"/>
      <c r="AV37" s="613"/>
      <c r="AW37" s="613"/>
      <c r="AX37" s="613"/>
      <c r="AY37" s="614"/>
      <c r="AZ37" s="586">
        <v>220000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5275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2049</v>
      </c>
      <c r="CS37" s="605"/>
      <c r="CT37" s="605"/>
      <c r="CU37" s="605"/>
      <c r="CV37" s="605"/>
      <c r="CW37" s="605"/>
      <c r="CX37" s="605"/>
      <c r="CY37" s="606"/>
      <c r="CZ37" s="589">
        <v>0</v>
      </c>
      <c r="DA37" s="607"/>
      <c r="DB37" s="607"/>
      <c r="DC37" s="608"/>
      <c r="DD37" s="592">
        <v>2049</v>
      </c>
      <c r="DE37" s="605"/>
      <c r="DF37" s="605"/>
      <c r="DG37" s="605"/>
      <c r="DH37" s="605"/>
      <c r="DI37" s="605"/>
      <c r="DJ37" s="605"/>
      <c r="DK37" s="606"/>
      <c r="DL37" s="592">
        <v>2049</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318</v>
      </c>
      <c r="AR38" s="613"/>
      <c r="AS38" s="613"/>
      <c r="AT38" s="613"/>
      <c r="AU38" s="613"/>
      <c r="AV38" s="613"/>
      <c r="AW38" s="613"/>
      <c r="AX38" s="613"/>
      <c r="AY38" s="614"/>
      <c r="AZ38" s="586">
        <v>202973</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9289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3179392</v>
      </c>
      <c r="CS38" s="587"/>
      <c r="CT38" s="587"/>
      <c r="CU38" s="587"/>
      <c r="CV38" s="587"/>
      <c r="CW38" s="587"/>
      <c r="CX38" s="587"/>
      <c r="CY38" s="588"/>
      <c r="CZ38" s="589">
        <v>14.7</v>
      </c>
      <c r="DA38" s="607"/>
      <c r="DB38" s="607"/>
      <c r="DC38" s="608"/>
      <c r="DD38" s="592">
        <v>3008952</v>
      </c>
      <c r="DE38" s="587"/>
      <c r="DF38" s="587"/>
      <c r="DG38" s="587"/>
      <c r="DH38" s="587"/>
      <c r="DI38" s="587"/>
      <c r="DJ38" s="587"/>
      <c r="DK38" s="588"/>
      <c r="DL38" s="592">
        <v>2356859</v>
      </c>
      <c r="DM38" s="587"/>
      <c r="DN38" s="587"/>
      <c r="DO38" s="587"/>
      <c r="DP38" s="587"/>
      <c r="DQ38" s="587"/>
      <c r="DR38" s="587"/>
      <c r="DS38" s="587"/>
      <c r="DT38" s="587"/>
      <c r="DU38" s="587"/>
      <c r="DV38" s="588"/>
      <c r="DW38" s="609">
        <v>16.2</v>
      </c>
      <c r="DX38" s="610"/>
      <c r="DY38" s="610"/>
      <c r="DZ38" s="610"/>
      <c r="EA38" s="610"/>
      <c r="EB38" s="610"/>
      <c r="EC38" s="611"/>
    </row>
    <row r="39" spans="2:133" ht="11.25" customHeight="1">
      <c r="AQ39" s="612" t="s">
        <v>321</v>
      </c>
      <c r="AR39" s="613"/>
      <c r="AS39" s="613"/>
      <c r="AT39" s="613"/>
      <c r="AU39" s="613"/>
      <c r="AV39" s="613"/>
      <c r="AW39" s="613"/>
      <c r="AX39" s="613"/>
      <c r="AY39" s="614"/>
      <c r="AZ39" s="586">
        <v>85808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103</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816484</v>
      </c>
      <c r="CS39" s="605"/>
      <c r="CT39" s="605"/>
      <c r="CU39" s="605"/>
      <c r="CV39" s="605"/>
      <c r="CW39" s="605"/>
      <c r="CX39" s="605"/>
      <c r="CY39" s="606"/>
      <c r="CZ39" s="589">
        <v>3.8</v>
      </c>
      <c r="DA39" s="607"/>
      <c r="DB39" s="607"/>
      <c r="DC39" s="608"/>
      <c r="DD39" s="592">
        <v>617011</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257365</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76</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644057</v>
      </c>
      <c r="CS40" s="587"/>
      <c r="CT40" s="587"/>
      <c r="CU40" s="587"/>
      <c r="CV40" s="587"/>
      <c r="CW40" s="587"/>
      <c r="CX40" s="587"/>
      <c r="CY40" s="588"/>
      <c r="CZ40" s="589">
        <v>3</v>
      </c>
      <c r="DA40" s="607"/>
      <c r="DB40" s="607"/>
      <c r="DC40" s="608"/>
      <c r="DD40" s="592">
        <v>20377</v>
      </c>
      <c r="DE40" s="587"/>
      <c r="DF40" s="587"/>
      <c r="DG40" s="587"/>
      <c r="DH40" s="587"/>
      <c r="DI40" s="587"/>
      <c r="DJ40" s="587"/>
      <c r="DK40" s="588"/>
      <c r="DL40" s="592">
        <v>20001</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1109182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303</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3510248</v>
      </c>
      <c r="CS42" s="587"/>
      <c r="CT42" s="587"/>
      <c r="CU42" s="587"/>
      <c r="CV42" s="587"/>
      <c r="CW42" s="587"/>
      <c r="CX42" s="587"/>
      <c r="CY42" s="588"/>
      <c r="CZ42" s="589">
        <v>16.3</v>
      </c>
      <c r="DA42" s="590"/>
      <c r="DB42" s="590"/>
      <c r="DC42" s="591"/>
      <c r="DD42" s="592">
        <v>760032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81432</v>
      </c>
      <c r="CS43" s="605"/>
      <c r="CT43" s="605"/>
      <c r="CU43" s="605"/>
      <c r="CV43" s="605"/>
      <c r="CW43" s="605"/>
      <c r="CX43" s="605"/>
      <c r="CY43" s="606"/>
      <c r="CZ43" s="589">
        <v>0.4</v>
      </c>
      <c r="DA43" s="607"/>
      <c r="DB43" s="607"/>
      <c r="DC43" s="608"/>
      <c r="DD43" s="592">
        <v>81432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3510248</v>
      </c>
      <c r="CS44" s="587"/>
      <c r="CT44" s="587"/>
      <c r="CU44" s="587"/>
      <c r="CV44" s="587"/>
      <c r="CW44" s="587"/>
      <c r="CX44" s="587"/>
      <c r="CY44" s="588"/>
      <c r="CZ44" s="589">
        <v>16.3</v>
      </c>
      <c r="DA44" s="590"/>
      <c r="DB44" s="590"/>
      <c r="DC44" s="591"/>
      <c r="DD44" s="592">
        <v>760032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1284043</v>
      </c>
      <c r="CS45" s="605"/>
      <c r="CT45" s="605"/>
      <c r="CU45" s="605"/>
      <c r="CV45" s="605"/>
      <c r="CW45" s="605"/>
      <c r="CX45" s="605"/>
      <c r="CY45" s="606"/>
      <c r="CZ45" s="589">
        <v>6</v>
      </c>
      <c r="DA45" s="607"/>
      <c r="DB45" s="607"/>
      <c r="DC45" s="608"/>
      <c r="DD45" s="592">
        <v>129062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2114044</v>
      </c>
      <c r="CS46" s="587"/>
      <c r="CT46" s="587"/>
      <c r="CU46" s="587"/>
      <c r="CV46" s="587"/>
      <c r="CW46" s="587"/>
      <c r="CX46" s="587"/>
      <c r="CY46" s="588"/>
      <c r="CZ46" s="589">
        <v>9.8000000000000007</v>
      </c>
      <c r="DA46" s="590"/>
      <c r="DB46" s="590"/>
      <c r="DC46" s="591"/>
      <c r="DD46" s="592">
        <v>588825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342</v>
      </c>
      <c r="CS47" s="605"/>
      <c r="CT47" s="605"/>
      <c r="CU47" s="605"/>
      <c r="CV47" s="605"/>
      <c r="CW47" s="605"/>
      <c r="CX47" s="605"/>
      <c r="CY47" s="606"/>
      <c r="CZ47" s="589" t="s">
        <v>342</v>
      </c>
      <c r="DA47" s="607"/>
      <c r="DB47" s="607"/>
      <c r="DC47" s="608"/>
      <c r="DD47" s="592" t="s">
        <v>342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21561274</v>
      </c>
      <c r="CS49" s="571"/>
      <c r="CT49" s="571"/>
      <c r="CU49" s="571"/>
      <c r="CV49" s="571"/>
      <c r="CW49" s="571"/>
      <c r="CX49" s="571"/>
      <c r="CY49" s="572"/>
      <c r="CZ49" s="573">
        <v>100</v>
      </c>
      <c r="DA49" s="574"/>
      <c r="DB49" s="574"/>
      <c r="DC49" s="575"/>
      <c r="DD49" s="576">
        <v>15547072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22238</v>
      </c>
      <c r="R7" s="1099"/>
      <c r="S7" s="1099"/>
      <c r="T7" s="1099"/>
      <c r="U7" s="1099"/>
      <c r="V7" s="1099">
        <v>21561</v>
      </c>
      <c r="W7" s="1099"/>
      <c r="X7" s="1099"/>
      <c r="Y7" s="1099"/>
      <c r="Z7" s="1099"/>
      <c r="AA7" s="1099">
        <v>677</v>
      </c>
      <c r="AB7" s="1099"/>
      <c r="AC7" s="1099"/>
      <c r="AD7" s="1099"/>
      <c r="AE7" s="1100"/>
      <c r="AF7" s="1101">
        <v>639</v>
      </c>
      <c r="AG7" s="1102"/>
      <c r="AH7" s="1102"/>
      <c r="AI7" s="1102"/>
      <c r="AJ7" s="1103"/>
      <c r="AK7" s="1085">
        <v>163</v>
      </c>
      <c r="AL7" s="1086"/>
      <c r="AM7" s="1086"/>
      <c r="AN7" s="1086"/>
      <c r="AO7" s="1086"/>
      <c r="AP7" s="1086">
        <v>25298</v>
      </c>
      <c r="AQ7" s="1086"/>
      <c r="AR7" s="1086"/>
      <c r="AS7" s="1086"/>
      <c r="AT7" s="1086"/>
      <c r="AU7" s="1087" t="s">
        <v>536</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551</v>
      </c>
      <c r="BT7" s="1090"/>
      <c r="BU7" s="1090"/>
      <c r="BV7" s="1090"/>
      <c r="BW7" s="1090"/>
      <c r="BX7" s="1090"/>
      <c r="BY7" s="1090"/>
      <c r="BZ7" s="1090"/>
      <c r="CA7" s="1090"/>
      <c r="CB7" s="1090"/>
      <c r="CC7" s="1090"/>
      <c r="CD7" s="1090"/>
      <c r="CE7" s="1090"/>
      <c r="CF7" s="1090"/>
      <c r="CG7" s="1091"/>
      <c r="CH7" s="1082" t="s">
        <v>562</v>
      </c>
      <c r="CI7" s="1083"/>
      <c r="CJ7" s="1083"/>
      <c r="CK7" s="1083"/>
      <c r="CL7" s="1084"/>
      <c r="CM7" s="1082">
        <v>35</v>
      </c>
      <c r="CN7" s="1083"/>
      <c r="CO7" s="1083"/>
      <c r="CP7" s="1083"/>
      <c r="CQ7" s="1084"/>
      <c r="CR7" s="1082">
        <v>13</v>
      </c>
      <c r="CS7" s="1083"/>
      <c r="CT7" s="1083"/>
      <c r="CU7" s="1083"/>
      <c r="CV7" s="1084"/>
      <c r="CW7" s="1082" t="s">
        <v>550</v>
      </c>
      <c r="CX7" s="1083"/>
      <c r="CY7" s="1083"/>
      <c r="CZ7" s="1083"/>
      <c r="DA7" s="1084"/>
      <c r="DB7" s="1082" t="s">
        <v>550</v>
      </c>
      <c r="DC7" s="1083"/>
      <c r="DD7" s="1083"/>
      <c r="DE7" s="1083"/>
      <c r="DF7" s="1084"/>
      <c r="DG7" s="1082" t="s">
        <v>550</v>
      </c>
      <c r="DH7" s="1083"/>
      <c r="DI7" s="1083"/>
      <c r="DJ7" s="1083"/>
      <c r="DK7" s="1084"/>
      <c r="DL7" s="1082" t="s">
        <v>550</v>
      </c>
      <c r="DM7" s="1083"/>
      <c r="DN7" s="1083"/>
      <c r="DO7" s="1083"/>
      <c r="DP7" s="1084"/>
      <c r="DQ7" s="1082" t="s">
        <v>550</v>
      </c>
      <c r="DR7" s="1083"/>
      <c r="DS7" s="1083"/>
      <c r="DT7" s="1083"/>
      <c r="DU7" s="1084"/>
      <c r="DV7" s="1109" t="s">
        <v>550</v>
      </c>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556</v>
      </c>
      <c r="BT8" s="1009"/>
      <c r="BU8" s="1009"/>
      <c r="BV8" s="1009"/>
      <c r="BW8" s="1009"/>
      <c r="BX8" s="1009"/>
      <c r="BY8" s="1009"/>
      <c r="BZ8" s="1009"/>
      <c r="CA8" s="1009"/>
      <c r="CB8" s="1009"/>
      <c r="CC8" s="1009"/>
      <c r="CD8" s="1009"/>
      <c r="CE8" s="1009"/>
      <c r="CF8" s="1009"/>
      <c r="CG8" s="1010"/>
      <c r="CH8" s="983">
        <v>3</v>
      </c>
      <c r="CI8" s="984"/>
      <c r="CJ8" s="984"/>
      <c r="CK8" s="984"/>
      <c r="CL8" s="985"/>
      <c r="CM8" s="983">
        <v>-4</v>
      </c>
      <c r="CN8" s="984"/>
      <c r="CO8" s="984"/>
      <c r="CP8" s="984"/>
      <c r="CQ8" s="985"/>
      <c r="CR8" s="983">
        <v>8</v>
      </c>
      <c r="CS8" s="984"/>
      <c r="CT8" s="984"/>
      <c r="CU8" s="984"/>
      <c r="CV8" s="985"/>
      <c r="CW8" s="983" t="s">
        <v>550</v>
      </c>
      <c r="CX8" s="984"/>
      <c r="CY8" s="984"/>
      <c r="CZ8" s="984"/>
      <c r="DA8" s="985"/>
      <c r="DB8" s="983" t="s">
        <v>550</v>
      </c>
      <c r="DC8" s="984"/>
      <c r="DD8" s="984"/>
      <c r="DE8" s="984"/>
      <c r="DF8" s="985"/>
      <c r="DG8" s="983" t="s">
        <v>550</v>
      </c>
      <c r="DH8" s="984"/>
      <c r="DI8" s="984"/>
      <c r="DJ8" s="984"/>
      <c r="DK8" s="985"/>
      <c r="DL8" s="983" t="s">
        <v>550</v>
      </c>
      <c r="DM8" s="984"/>
      <c r="DN8" s="984"/>
      <c r="DO8" s="984"/>
      <c r="DP8" s="985"/>
      <c r="DQ8" s="983" t="s">
        <v>550</v>
      </c>
      <c r="DR8" s="984"/>
      <c r="DS8" s="984"/>
      <c r="DT8" s="984"/>
      <c r="DU8" s="985"/>
      <c r="DV8" s="986" t="s">
        <v>550</v>
      </c>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555</v>
      </c>
      <c r="BT9" s="1009"/>
      <c r="BU9" s="1009"/>
      <c r="BV9" s="1009"/>
      <c r="BW9" s="1009"/>
      <c r="BX9" s="1009"/>
      <c r="BY9" s="1009"/>
      <c r="BZ9" s="1009"/>
      <c r="CA9" s="1009"/>
      <c r="CB9" s="1009"/>
      <c r="CC9" s="1009"/>
      <c r="CD9" s="1009"/>
      <c r="CE9" s="1009"/>
      <c r="CF9" s="1009"/>
      <c r="CG9" s="1010"/>
      <c r="CH9" s="983">
        <v>6</v>
      </c>
      <c r="CI9" s="984"/>
      <c r="CJ9" s="984"/>
      <c r="CK9" s="984"/>
      <c r="CL9" s="985"/>
      <c r="CM9" s="983">
        <v>80</v>
      </c>
      <c r="CN9" s="984"/>
      <c r="CO9" s="984"/>
      <c r="CP9" s="984"/>
      <c r="CQ9" s="985"/>
      <c r="CR9" s="983">
        <v>18</v>
      </c>
      <c r="CS9" s="984"/>
      <c r="CT9" s="984"/>
      <c r="CU9" s="984"/>
      <c r="CV9" s="985"/>
      <c r="CW9" s="983" t="s">
        <v>550</v>
      </c>
      <c r="CX9" s="984"/>
      <c r="CY9" s="984"/>
      <c r="CZ9" s="984"/>
      <c r="DA9" s="985"/>
      <c r="DB9" s="983" t="s">
        <v>563</v>
      </c>
      <c r="DC9" s="984"/>
      <c r="DD9" s="984"/>
      <c r="DE9" s="984"/>
      <c r="DF9" s="985"/>
      <c r="DG9" s="983" t="s">
        <v>558</v>
      </c>
      <c r="DH9" s="984"/>
      <c r="DI9" s="984"/>
      <c r="DJ9" s="984"/>
      <c r="DK9" s="985"/>
      <c r="DL9" s="983" t="s">
        <v>550</v>
      </c>
      <c r="DM9" s="984"/>
      <c r="DN9" s="984"/>
      <c r="DO9" s="984"/>
      <c r="DP9" s="985"/>
      <c r="DQ9" s="983" t="s">
        <v>557</v>
      </c>
      <c r="DR9" s="984"/>
      <c r="DS9" s="984"/>
      <c r="DT9" s="984"/>
      <c r="DU9" s="985"/>
      <c r="DV9" s="986" t="s">
        <v>550</v>
      </c>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554</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16</v>
      </c>
      <c r="CN10" s="984"/>
      <c r="CO10" s="984"/>
      <c r="CP10" s="984"/>
      <c r="CQ10" s="985"/>
      <c r="CR10" s="983">
        <v>4</v>
      </c>
      <c r="CS10" s="984"/>
      <c r="CT10" s="984"/>
      <c r="CU10" s="984"/>
      <c r="CV10" s="985"/>
      <c r="CW10" s="983" t="s">
        <v>550</v>
      </c>
      <c r="CX10" s="984"/>
      <c r="CY10" s="984"/>
      <c r="CZ10" s="984"/>
      <c r="DA10" s="985"/>
      <c r="DB10" s="983" t="s">
        <v>550</v>
      </c>
      <c r="DC10" s="984"/>
      <c r="DD10" s="984"/>
      <c r="DE10" s="984"/>
      <c r="DF10" s="985"/>
      <c r="DG10" s="983" t="s">
        <v>550</v>
      </c>
      <c r="DH10" s="984"/>
      <c r="DI10" s="984"/>
      <c r="DJ10" s="984"/>
      <c r="DK10" s="985"/>
      <c r="DL10" s="983" t="s">
        <v>550</v>
      </c>
      <c r="DM10" s="984"/>
      <c r="DN10" s="984"/>
      <c r="DO10" s="984"/>
      <c r="DP10" s="985"/>
      <c r="DQ10" s="983" t="s">
        <v>550</v>
      </c>
      <c r="DR10" s="984"/>
      <c r="DS10" s="984"/>
      <c r="DT10" s="984"/>
      <c r="DU10" s="985"/>
      <c r="DV10" s="986" t="s">
        <v>550</v>
      </c>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3" t="s">
        <v>562</v>
      </c>
      <c r="CI11" s="984"/>
      <c r="CJ11" s="984"/>
      <c r="CK11" s="984"/>
      <c r="CL11" s="985"/>
      <c r="CM11" s="983">
        <v>121</v>
      </c>
      <c r="CN11" s="984"/>
      <c r="CO11" s="984"/>
      <c r="CP11" s="984"/>
      <c r="CQ11" s="985"/>
      <c r="CR11" s="983">
        <v>50</v>
      </c>
      <c r="CS11" s="984"/>
      <c r="CT11" s="984"/>
      <c r="CU11" s="984"/>
      <c r="CV11" s="985"/>
      <c r="CW11" s="983" t="s">
        <v>550</v>
      </c>
      <c r="CX11" s="984"/>
      <c r="CY11" s="984"/>
      <c r="CZ11" s="984"/>
      <c r="DA11" s="985"/>
      <c r="DB11" s="983" t="s">
        <v>550</v>
      </c>
      <c r="DC11" s="984"/>
      <c r="DD11" s="984"/>
      <c r="DE11" s="984"/>
      <c r="DF11" s="985"/>
      <c r="DG11" s="983" t="s">
        <v>550</v>
      </c>
      <c r="DH11" s="984"/>
      <c r="DI11" s="984"/>
      <c r="DJ11" s="984"/>
      <c r="DK11" s="985"/>
      <c r="DL11" s="983" t="s">
        <v>557</v>
      </c>
      <c r="DM11" s="984"/>
      <c r="DN11" s="984"/>
      <c r="DO11" s="984"/>
      <c r="DP11" s="985"/>
      <c r="DQ11" s="983" t="s">
        <v>557</v>
      </c>
      <c r="DR11" s="984"/>
      <c r="DS11" s="984"/>
      <c r="DT11" s="984"/>
      <c r="DU11" s="985"/>
      <c r="DV11" s="986" t="s">
        <v>550</v>
      </c>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552</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104</v>
      </c>
      <c r="CN12" s="984"/>
      <c r="CO12" s="984"/>
      <c r="CP12" s="984"/>
      <c r="CQ12" s="985"/>
      <c r="CR12" s="983">
        <v>100</v>
      </c>
      <c r="CS12" s="984"/>
      <c r="CT12" s="984"/>
      <c r="CU12" s="984"/>
      <c r="CV12" s="985"/>
      <c r="CW12" s="983" t="s">
        <v>550</v>
      </c>
      <c r="CX12" s="984"/>
      <c r="CY12" s="984"/>
      <c r="CZ12" s="984"/>
      <c r="DA12" s="985"/>
      <c r="DB12" s="983" t="s">
        <v>550</v>
      </c>
      <c r="DC12" s="984"/>
      <c r="DD12" s="984"/>
      <c r="DE12" s="984"/>
      <c r="DF12" s="985"/>
      <c r="DG12" s="983" t="s">
        <v>550</v>
      </c>
      <c r="DH12" s="984"/>
      <c r="DI12" s="984"/>
      <c r="DJ12" s="984"/>
      <c r="DK12" s="985"/>
      <c r="DL12" s="983" t="s">
        <v>550</v>
      </c>
      <c r="DM12" s="984"/>
      <c r="DN12" s="984"/>
      <c r="DO12" s="984"/>
      <c r="DP12" s="985"/>
      <c r="DQ12" s="983" t="s">
        <v>558</v>
      </c>
      <c r="DR12" s="984"/>
      <c r="DS12" s="984"/>
      <c r="DT12" s="984"/>
      <c r="DU12" s="985"/>
      <c r="DV12" s="986" t="s">
        <v>550</v>
      </c>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22238</v>
      </c>
      <c r="R23" s="1063"/>
      <c r="S23" s="1063"/>
      <c r="T23" s="1063"/>
      <c r="U23" s="1063"/>
      <c r="V23" s="1063">
        <v>21561</v>
      </c>
      <c r="W23" s="1063"/>
      <c r="X23" s="1063"/>
      <c r="Y23" s="1063"/>
      <c r="Z23" s="1063"/>
      <c r="AA23" s="1063">
        <v>677</v>
      </c>
      <c r="AB23" s="1063"/>
      <c r="AC23" s="1063"/>
      <c r="AD23" s="1063"/>
      <c r="AE23" s="1064"/>
      <c r="AF23" s="1065">
        <v>639</v>
      </c>
      <c r="AG23" s="1063"/>
      <c r="AH23" s="1063"/>
      <c r="AI23" s="1063"/>
      <c r="AJ23" s="1066"/>
      <c r="AK23" s="1067"/>
      <c r="AL23" s="1068"/>
      <c r="AM23" s="1068"/>
      <c r="AN23" s="1068"/>
      <c r="AO23" s="1068"/>
      <c r="AP23" s="1063">
        <v>25298</v>
      </c>
      <c r="AQ23" s="1063"/>
      <c r="AR23" s="1063"/>
      <c r="AS23" s="1063"/>
      <c r="AT23" s="1063"/>
      <c r="AU23" s="1069" t="s">
        <v>539</v>
      </c>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4571</v>
      </c>
      <c r="R28" s="1048"/>
      <c r="S28" s="1048"/>
      <c r="T28" s="1048"/>
      <c r="U28" s="1048"/>
      <c r="V28" s="1048">
        <v>4107</v>
      </c>
      <c r="W28" s="1048"/>
      <c r="X28" s="1048"/>
      <c r="Y28" s="1048"/>
      <c r="Z28" s="1048"/>
      <c r="AA28" s="1048">
        <v>464</v>
      </c>
      <c r="AB28" s="1048"/>
      <c r="AC28" s="1048"/>
      <c r="AD28" s="1048"/>
      <c r="AE28" s="1049"/>
      <c r="AF28" s="1050">
        <v>464</v>
      </c>
      <c r="AG28" s="1048"/>
      <c r="AH28" s="1048"/>
      <c r="AI28" s="1048"/>
      <c r="AJ28" s="1051"/>
      <c r="AK28" s="1052">
        <v>213</v>
      </c>
      <c r="AL28" s="1040"/>
      <c r="AM28" s="1040"/>
      <c r="AN28" s="1040"/>
      <c r="AO28" s="1040"/>
      <c r="AP28" s="1040" t="s">
        <v>559</v>
      </c>
      <c r="AQ28" s="1040"/>
      <c r="AR28" s="1040"/>
      <c r="AS28" s="1040"/>
      <c r="AT28" s="1040"/>
      <c r="AU28" s="1040" t="s">
        <v>559</v>
      </c>
      <c r="AV28" s="1040"/>
      <c r="AW28" s="1040"/>
      <c r="AX28" s="1040"/>
      <c r="AY28" s="1040"/>
      <c r="AZ28" s="1041" t="s">
        <v>539</v>
      </c>
      <c r="BA28" s="1041"/>
      <c r="BB28" s="1041"/>
      <c r="BC28" s="1041"/>
      <c r="BD28" s="1041"/>
      <c r="BE28" s="1042" t="s">
        <v>539</v>
      </c>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450</v>
      </c>
      <c r="R29" s="1038"/>
      <c r="S29" s="1038"/>
      <c r="T29" s="1038"/>
      <c r="U29" s="1038"/>
      <c r="V29" s="1038">
        <v>442</v>
      </c>
      <c r="W29" s="1038"/>
      <c r="X29" s="1038"/>
      <c r="Y29" s="1038"/>
      <c r="Z29" s="1038"/>
      <c r="AA29" s="1038">
        <v>8</v>
      </c>
      <c r="AB29" s="1038"/>
      <c r="AC29" s="1038"/>
      <c r="AD29" s="1038"/>
      <c r="AE29" s="1039"/>
      <c r="AF29" s="1013">
        <v>8</v>
      </c>
      <c r="AG29" s="1014"/>
      <c r="AH29" s="1014"/>
      <c r="AI29" s="1014"/>
      <c r="AJ29" s="1015"/>
      <c r="AK29" s="974">
        <v>117</v>
      </c>
      <c r="AL29" s="965"/>
      <c r="AM29" s="965"/>
      <c r="AN29" s="965"/>
      <c r="AO29" s="965"/>
      <c r="AP29" s="965" t="s">
        <v>560</v>
      </c>
      <c r="AQ29" s="965"/>
      <c r="AR29" s="965"/>
      <c r="AS29" s="965"/>
      <c r="AT29" s="965"/>
      <c r="AU29" s="965" t="s">
        <v>559</v>
      </c>
      <c r="AV29" s="965"/>
      <c r="AW29" s="965"/>
      <c r="AX29" s="965"/>
      <c r="AY29" s="965"/>
      <c r="AZ29" s="1036" t="s">
        <v>539</v>
      </c>
      <c r="BA29" s="1036"/>
      <c r="BB29" s="1036"/>
      <c r="BC29" s="1036"/>
      <c r="BD29" s="1036"/>
      <c r="BE29" s="1026" t="s">
        <v>539</v>
      </c>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211</v>
      </c>
      <c r="R30" s="1038"/>
      <c r="S30" s="1038"/>
      <c r="T30" s="1038"/>
      <c r="U30" s="1038"/>
      <c r="V30" s="1038">
        <v>205</v>
      </c>
      <c r="W30" s="1038"/>
      <c r="X30" s="1038"/>
      <c r="Y30" s="1038"/>
      <c r="Z30" s="1038"/>
      <c r="AA30" s="1038">
        <v>6</v>
      </c>
      <c r="AB30" s="1038"/>
      <c r="AC30" s="1038"/>
      <c r="AD30" s="1038"/>
      <c r="AE30" s="1039"/>
      <c r="AF30" s="1013">
        <v>6</v>
      </c>
      <c r="AG30" s="1014"/>
      <c r="AH30" s="1014"/>
      <c r="AI30" s="1014"/>
      <c r="AJ30" s="1015"/>
      <c r="AK30" s="974">
        <v>18</v>
      </c>
      <c r="AL30" s="965"/>
      <c r="AM30" s="965"/>
      <c r="AN30" s="965"/>
      <c r="AO30" s="965"/>
      <c r="AP30" s="965" t="s">
        <v>559</v>
      </c>
      <c r="AQ30" s="965"/>
      <c r="AR30" s="965"/>
      <c r="AS30" s="965"/>
      <c r="AT30" s="965"/>
      <c r="AU30" s="965">
        <v>46</v>
      </c>
      <c r="AV30" s="965"/>
      <c r="AW30" s="965"/>
      <c r="AX30" s="965"/>
      <c r="AY30" s="965"/>
      <c r="AZ30" s="1036" t="s">
        <v>539</v>
      </c>
      <c r="BA30" s="1036"/>
      <c r="BB30" s="1036"/>
      <c r="BC30" s="1036"/>
      <c r="BD30" s="1036"/>
      <c r="BE30" s="1026" t="s">
        <v>539</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3269</v>
      </c>
      <c r="R31" s="1038"/>
      <c r="S31" s="1038"/>
      <c r="T31" s="1038"/>
      <c r="U31" s="1038"/>
      <c r="V31" s="1038">
        <v>3168</v>
      </c>
      <c r="W31" s="1038"/>
      <c r="X31" s="1038"/>
      <c r="Y31" s="1038"/>
      <c r="Z31" s="1038"/>
      <c r="AA31" s="1038">
        <v>100</v>
      </c>
      <c r="AB31" s="1038"/>
      <c r="AC31" s="1038"/>
      <c r="AD31" s="1038"/>
      <c r="AE31" s="1039"/>
      <c r="AF31" s="1013">
        <v>100</v>
      </c>
      <c r="AG31" s="1014"/>
      <c r="AH31" s="1014"/>
      <c r="AI31" s="1014"/>
      <c r="AJ31" s="1015"/>
      <c r="AK31" s="974">
        <v>488</v>
      </c>
      <c r="AL31" s="965"/>
      <c r="AM31" s="965"/>
      <c r="AN31" s="965"/>
      <c r="AO31" s="965"/>
      <c r="AP31" s="965" t="s">
        <v>559</v>
      </c>
      <c r="AQ31" s="965"/>
      <c r="AR31" s="965"/>
      <c r="AS31" s="965"/>
      <c r="AT31" s="965"/>
      <c r="AU31" s="965" t="s">
        <v>559</v>
      </c>
      <c r="AV31" s="965"/>
      <c r="AW31" s="965"/>
      <c r="AX31" s="965"/>
      <c r="AY31" s="965"/>
      <c r="AZ31" s="1036" t="s">
        <v>539</v>
      </c>
      <c r="BA31" s="1036"/>
      <c r="BB31" s="1036"/>
      <c r="BC31" s="1036"/>
      <c r="BD31" s="1036"/>
      <c r="BE31" s="1026" t="s">
        <v>538</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252</v>
      </c>
      <c r="R32" s="1038"/>
      <c r="S32" s="1038"/>
      <c r="T32" s="1038"/>
      <c r="U32" s="1038"/>
      <c r="V32" s="1038">
        <v>237</v>
      </c>
      <c r="W32" s="1038"/>
      <c r="X32" s="1038"/>
      <c r="Y32" s="1038"/>
      <c r="Z32" s="1038"/>
      <c r="AA32" s="1038">
        <v>14</v>
      </c>
      <c r="AB32" s="1038"/>
      <c r="AC32" s="1038"/>
      <c r="AD32" s="1038"/>
      <c r="AE32" s="1039"/>
      <c r="AF32" s="1013">
        <v>14</v>
      </c>
      <c r="AG32" s="1014"/>
      <c r="AH32" s="1014"/>
      <c r="AI32" s="1014"/>
      <c r="AJ32" s="1015"/>
      <c r="AK32" s="974">
        <v>44</v>
      </c>
      <c r="AL32" s="965"/>
      <c r="AM32" s="965"/>
      <c r="AN32" s="965"/>
      <c r="AO32" s="965"/>
      <c r="AP32" s="965">
        <v>51</v>
      </c>
      <c r="AQ32" s="965"/>
      <c r="AR32" s="965"/>
      <c r="AS32" s="965"/>
      <c r="AT32" s="965"/>
      <c r="AU32" s="965">
        <v>41</v>
      </c>
      <c r="AV32" s="965"/>
      <c r="AW32" s="965"/>
      <c r="AX32" s="965"/>
      <c r="AY32" s="965"/>
      <c r="AZ32" s="1036" t="s">
        <v>539</v>
      </c>
      <c r="BA32" s="1036"/>
      <c r="BB32" s="1036"/>
      <c r="BC32" s="1036"/>
      <c r="BD32" s="1036"/>
      <c r="BE32" s="1026" t="s">
        <v>539</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233</v>
      </c>
      <c r="R33" s="1038"/>
      <c r="S33" s="1038"/>
      <c r="T33" s="1038"/>
      <c r="U33" s="1038"/>
      <c r="V33" s="1038">
        <v>231</v>
      </c>
      <c r="W33" s="1038"/>
      <c r="X33" s="1038"/>
      <c r="Y33" s="1038"/>
      <c r="Z33" s="1038"/>
      <c r="AA33" s="1038">
        <v>2</v>
      </c>
      <c r="AB33" s="1038"/>
      <c r="AC33" s="1038"/>
      <c r="AD33" s="1038"/>
      <c r="AE33" s="1039"/>
      <c r="AF33" s="1013">
        <v>413</v>
      </c>
      <c r="AG33" s="1014"/>
      <c r="AH33" s="1014"/>
      <c r="AI33" s="1014"/>
      <c r="AJ33" s="1015"/>
      <c r="AK33" s="974" t="s">
        <v>559</v>
      </c>
      <c r="AL33" s="965"/>
      <c r="AM33" s="965"/>
      <c r="AN33" s="965"/>
      <c r="AO33" s="965"/>
      <c r="AP33" s="965">
        <v>648</v>
      </c>
      <c r="AQ33" s="965"/>
      <c r="AR33" s="965"/>
      <c r="AS33" s="965"/>
      <c r="AT33" s="965"/>
      <c r="AU33" s="965" t="s">
        <v>559</v>
      </c>
      <c r="AV33" s="965"/>
      <c r="AW33" s="965"/>
      <c r="AX33" s="965"/>
      <c r="AY33" s="965"/>
      <c r="AZ33" s="1036" t="s">
        <v>539</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237</v>
      </c>
      <c r="R34" s="1038"/>
      <c r="S34" s="1038"/>
      <c r="T34" s="1038"/>
      <c r="U34" s="1038"/>
      <c r="V34" s="1038">
        <v>309</v>
      </c>
      <c r="W34" s="1038"/>
      <c r="X34" s="1038"/>
      <c r="Y34" s="1038"/>
      <c r="Z34" s="1038"/>
      <c r="AA34" s="1038" t="s">
        <v>537</v>
      </c>
      <c r="AB34" s="1038"/>
      <c r="AC34" s="1038"/>
      <c r="AD34" s="1038"/>
      <c r="AE34" s="1039"/>
      <c r="AF34" s="1013">
        <v>107</v>
      </c>
      <c r="AG34" s="1014"/>
      <c r="AH34" s="1014"/>
      <c r="AI34" s="1014"/>
      <c r="AJ34" s="1015"/>
      <c r="AK34" s="974" t="s">
        <v>559</v>
      </c>
      <c r="AL34" s="965"/>
      <c r="AM34" s="965"/>
      <c r="AN34" s="965"/>
      <c r="AO34" s="965"/>
      <c r="AP34" s="965" t="s">
        <v>559</v>
      </c>
      <c r="AQ34" s="965"/>
      <c r="AR34" s="965"/>
      <c r="AS34" s="965"/>
      <c r="AT34" s="965"/>
      <c r="AU34" s="965" t="s">
        <v>559</v>
      </c>
      <c r="AV34" s="965"/>
      <c r="AW34" s="965"/>
      <c r="AX34" s="965"/>
      <c r="AY34" s="965"/>
      <c r="AZ34" s="1036" t="s">
        <v>540</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1275</v>
      </c>
      <c r="R35" s="1038"/>
      <c r="S35" s="1038"/>
      <c r="T35" s="1038"/>
      <c r="U35" s="1038"/>
      <c r="V35" s="1038">
        <v>1368</v>
      </c>
      <c r="W35" s="1038"/>
      <c r="X35" s="1038"/>
      <c r="Y35" s="1038"/>
      <c r="Z35" s="1038"/>
      <c r="AA35" s="1038" t="s">
        <v>561</v>
      </c>
      <c r="AB35" s="1038"/>
      <c r="AC35" s="1038"/>
      <c r="AD35" s="1038"/>
      <c r="AE35" s="1039"/>
      <c r="AF35" s="1013">
        <v>106</v>
      </c>
      <c r="AG35" s="1014"/>
      <c r="AH35" s="1014"/>
      <c r="AI35" s="1014"/>
      <c r="AJ35" s="1015"/>
      <c r="AK35" s="974">
        <v>220</v>
      </c>
      <c r="AL35" s="965"/>
      <c r="AM35" s="965"/>
      <c r="AN35" s="965"/>
      <c r="AO35" s="965"/>
      <c r="AP35" s="965">
        <v>1761</v>
      </c>
      <c r="AQ35" s="965"/>
      <c r="AR35" s="965"/>
      <c r="AS35" s="965"/>
      <c r="AT35" s="965"/>
      <c r="AU35" s="965">
        <v>993</v>
      </c>
      <c r="AV35" s="965"/>
      <c r="AW35" s="965"/>
      <c r="AX35" s="965"/>
      <c r="AY35" s="965"/>
      <c r="AZ35" s="1036" t="s">
        <v>539</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785</v>
      </c>
      <c r="R36" s="1038"/>
      <c r="S36" s="1038"/>
      <c r="T36" s="1038"/>
      <c r="U36" s="1038"/>
      <c r="V36" s="1038">
        <v>756</v>
      </c>
      <c r="W36" s="1038"/>
      <c r="X36" s="1038"/>
      <c r="Y36" s="1038"/>
      <c r="Z36" s="1038"/>
      <c r="AA36" s="1038">
        <v>29</v>
      </c>
      <c r="AB36" s="1038"/>
      <c r="AC36" s="1038"/>
      <c r="AD36" s="1038"/>
      <c r="AE36" s="1039"/>
      <c r="AF36" s="1013">
        <v>29</v>
      </c>
      <c r="AG36" s="1014"/>
      <c r="AH36" s="1014"/>
      <c r="AI36" s="1014"/>
      <c r="AJ36" s="1015"/>
      <c r="AK36" s="974">
        <v>207</v>
      </c>
      <c r="AL36" s="965"/>
      <c r="AM36" s="965"/>
      <c r="AN36" s="965"/>
      <c r="AO36" s="965"/>
      <c r="AP36" s="965">
        <v>3967</v>
      </c>
      <c r="AQ36" s="965"/>
      <c r="AR36" s="965"/>
      <c r="AS36" s="965"/>
      <c r="AT36" s="965"/>
      <c r="AU36" s="965">
        <v>1991</v>
      </c>
      <c r="AV36" s="965"/>
      <c r="AW36" s="965"/>
      <c r="AX36" s="965"/>
      <c r="AY36" s="965"/>
      <c r="AZ36" s="1036" t="s">
        <v>539</v>
      </c>
      <c r="BA36" s="1036"/>
      <c r="BB36" s="1036"/>
      <c r="BC36" s="1036"/>
      <c r="BD36" s="1036"/>
      <c r="BE36" s="1026" t="s">
        <v>391</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392</v>
      </c>
      <c r="C37" s="1032"/>
      <c r="D37" s="1032"/>
      <c r="E37" s="1032"/>
      <c r="F37" s="1032"/>
      <c r="G37" s="1032"/>
      <c r="H37" s="1032"/>
      <c r="I37" s="1032"/>
      <c r="J37" s="1032"/>
      <c r="K37" s="1032"/>
      <c r="L37" s="1032"/>
      <c r="M37" s="1032"/>
      <c r="N37" s="1032"/>
      <c r="O37" s="1032"/>
      <c r="P37" s="1033"/>
      <c r="Q37" s="1037">
        <v>2479</v>
      </c>
      <c r="R37" s="1038"/>
      <c r="S37" s="1038"/>
      <c r="T37" s="1038"/>
      <c r="U37" s="1038"/>
      <c r="V37" s="1038">
        <v>2423</v>
      </c>
      <c r="W37" s="1038"/>
      <c r="X37" s="1038"/>
      <c r="Y37" s="1038"/>
      <c r="Z37" s="1038"/>
      <c r="AA37" s="1038">
        <v>56</v>
      </c>
      <c r="AB37" s="1038"/>
      <c r="AC37" s="1038"/>
      <c r="AD37" s="1038"/>
      <c r="AE37" s="1039"/>
      <c r="AF37" s="1013">
        <v>39</v>
      </c>
      <c r="AG37" s="1014"/>
      <c r="AH37" s="1014"/>
      <c r="AI37" s="1014"/>
      <c r="AJ37" s="1015"/>
      <c r="AK37" s="974">
        <v>1632</v>
      </c>
      <c r="AL37" s="965"/>
      <c r="AM37" s="965"/>
      <c r="AN37" s="965"/>
      <c r="AO37" s="965"/>
      <c r="AP37" s="965">
        <v>17939</v>
      </c>
      <c r="AQ37" s="965"/>
      <c r="AR37" s="965"/>
      <c r="AS37" s="965"/>
      <c r="AT37" s="965"/>
      <c r="AU37" s="965">
        <v>17526</v>
      </c>
      <c r="AV37" s="965"/>
      <c r="AW37" s="965"/>
      <c r="AX37" s="965"/>
      <c r="AY37" s="965"/>
      <c r="AZ37" s="1036" t="s">
        <v>541</v>
      </c>
      <c r="BA37" s="1036"/>
      <c r="BB37" s="1036"/>
      <c r="BC37" s="1036"/>
      <c r="BD37" s="1036"/>
      <c r="BE37" s="1026" t="s">
        <v>391</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1287</v>
      </c>
      <c r="AG63" s="953"/>
      <c r="AH63" s="953"/>
      <c r="AI63" s="953"/>
      <c r="AJ63" s="1024"/>
      <c r="AK63" s="1025"/>
      <c r="AL63" s="957"/>
      <c r="AM63" s="957"/>
      <c r="AN63" s="957"/>
      <c r="AO63" s="957"/>
      <c r="AP63" s="953">
        <v>24366</v>
      </c>
      <c r="AQ63" s="953"/>
      <c r="AR63" s="953"/>
      <c r="AS63" s="953"/>
      <c r="AT63" s="953"/>
      <c r="AU63" s="953">
        <v>20556</v>
      </c>
      <c r="AV63" s="953"/>
      <c r="AW63" s="953"/>
      <c r="AX63" s="953"/>
      <c r="AY63" s="953"/>
      <c r="AZ63" s="1019"/>
      <c r="BA63" s="1019"/>
      <c r="BB63" s="1019"/>
      <c r="BC63" s="1019"/>
      <c r="BD63" s="1019"/>
      <c r="BE63" s="954" t="s">
        <v>539</v>
      </c>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397</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69</v>
      </c>
      <c r="R68" s="976"/>
      <c r="S68" s="976"/>
      <c r="T68" s="976"/>
      <c r="U68" s="976"/>
      <c r="V68" s="976">
        <v>64</v>
      </c>
      <c r="W68" s="976"/>
      <c r="X68" s="976"/>
      <c r="Y68" s="976"/>
      <c r="Z68" s="976"/>
      <c r="AA68" s="976">
        <v>4</v>
      </c>
      <c r="AB68" s="976"/>
      <c r="AC68" s="976"/>
      <c r="AD68" s="976"/>
      <c r="AE68" s="976"/>
      <c r="AF68" s="976">
        <v>4</v>
      </c>
      <c r="AG68" s="976"/>
      <c r="AH68" s="976"/>
      <c r="AI68" s="976"/>
      <c r="AJ68" s="976"/>
      <c r="AK68" s="976" t="s">
        <v>559</v>
      </c>
      <c r="AL68" s="976"/>
      <c r="AM68" s="976"/>
      <c r="AN68" s="976"/>
      <c r="AO68" s="976"/>
      <c r="AP68" s="976" t="s">
        <v>550</v>
      </c>
      <c r="AQ68" s="976"/>
      <c r="AR68" s="976"/>
      <c r="AS68" s="976"/>
      <c r="AT68" s="976"/>
      <c r="AU68" s="976" t="s">
        <v>539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10474</v>
      </c>
      <c r="R69" s="965"/>
      <c r="S69" s="965"/>
      <c r="T69" s="965"/>
      <c r="U69" s="965"/>
      <c r="V69" s="965">
        <v>10424</v>
      </c>
      <c r="W69" s="965"/>
      <c r="X69" s="965"/>
      <c r="Y69" s="965"/>
      <c r="Z69" s="965"/>
      <c r="AA69" s="965">
        <v>50</v>
      </c>
      <c r="AB69" s="965"/>
      <c r="AC69" s="965"/>
      <c r="AD69" s="965"/>
      <c r="AE69" s="965"/>
      <c r="AF69" s="965">
        <v>50</v>
      </c>
      <c r="AG69" s="965"/>
      <c r="AH69" s="965"/>
      <c r="AI69" s="965"/>
      <c r="AJ69" s="965"/>
      <c r="AK69" s="965">
        <v>2200</v>
      </c>
      <c r="AL69" s="965"/>
      <c r="AM69" s="965"/>
      <c r="AN69" s="965"/>
      <c r="AO69" s="965"/>
      <c r="AP69" s="965" t="s">
        <v>550</v>
      </c>
      <c r="AQ69" s="965"/>
      <c r="AR69" s="965"/>
      <c r="AS69" s="965"/>
      <c r="AT69" s="965"/>
      <c r="AU69" s="965" t="s">
        <v>539</v>
      </c>
      <c r="AV69" s="965"/>
      <c r="AW69" s="965"/>
      <c r="AX69" s="965"/>
      <c r="AY69" s="965"/>
      <c r="AZ69" s="966" t="s">
        <v>548</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250</v>
      </c>
      <c r="R70" s="965"/>
      <c r="S70" s="965"/>
      <c r="T70" s="965"/>
      <c r="U70" s="965"/>
      <c r="V70" s="965">
        <v>213</v>
      </c>
      <c r="W70" s="965"/>
      <c r="X70" s="965"/>
      <c r="Y70" s="965"/>
      <c r="Z70" s="965"/>
      <c r="AA70" s="965">
        <v>37</v>
      </c>
      <c r="AB70" s="965"/>
      <c r="AC70" s="965"/>
      <c r="AD70" s="965"/>
      <c r="AE70" s="965"/>
      <c r="AF70" s="965">
        <v>37</v>
      </c>
      <c r="AG70" s="965"/>
      <c r="AH70" s="965"/>
      <c r="AI70" s="965"/>
      <c r="AJ70" s="965"/>
      <c r="AK70" s="965" t="s">
        <v>559</v>
      </c>
      <c r="AL70" s="965"/>
      <c r="AM70" s="965"/>
      <c r="AN70" s="965"/>
      <c r="AO70" s="965"/>
      <c r="AP70" s="965" t="s">
        <v>557</v>
      </c>
      <c r="AQ70" s="965"/>
      <c r="AR70" s="965"/>
      <c r="AS70" s="965"/>
      <c r="AT70" s="965"/>
      <c r="AU70" s="965" t="s">
        <v>539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1">
        <v>224498</v>
      </c>
      <c r="R71" s="965"/>
      <c r="S71" s="965"/>
      <c r="T71" s="965"/>
      <c r="U71" s="965"/>
      <c r="V71" s="965">
        <v>216268</v>
      </c>
      <c r="W71" s="965"/>
      <c r="X71" s="965"/>
      <c r="Y71" s="965"/>
      <c r="Z71" s="965"/>
      <c r="AA71" s="965">
        <v>8230</v>
      </c>
      <c r="AB71" s="965"/>
      <c r="AC71" s="965"/>
      <c r="AD71" s="965"/>
      <c r="AE71" s="965"/>
      <c r="AF71" s="965">
        <v>8230</v>
      </c>
      <c r="AG71" s="965"/>
      <c r="AH71" s="965"/>
      <c r="AI71" s="965"/>
      <c r="AJ71" s="965"/>
      <c r="AK71" s="965">
        <v>1320</v>
      </c>
      <c r="AL71" s="965"/>
      <c r="AM71" s="965"/>
      <c r="AN71" s="965"/>
      <c r="AO71" s="965"/>
      <c r="AP71" s="965" t="s">
        <v>557</v>
      </c>
      <c r="AQ71" s="965"/>
      <c r="AR71" s="965"/>
      <c r="AS71" s="965"/>
      <c r="AT71" s="965"/>
      <c r="AU71" s="965" t="s">
        <v>540</v>
      </c>
      <c r="AV71" s="965"/>
      <c r="AW71" s="965"/>
      <c r="AX71" s="965"/>
      <c r="AY71" s="965"/>
      <c r="AZ71" s="966" t="s">
        <v>549</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598</v>
      </c>
      <c r="R72" s="965"/>
      <c r="S72" s="965"/>
      <c r="T72" s="965"/>
      <c r="U72" s="965"/>
      <c r="V72" s="965">
        <v>585</v>
      </c>
      <c r="W72" s="965"/>
      <c r="X72" s="965"/>
      <c r="Y72" s="965"/>
      <c r="Z72" s="965"/>
      <c r="AA72" s="965">
        <v>13</v>
      </c>
      <c r="AB72" s="965"/>
      <c r="AC72" s="965"/>
      <c r="AD72" s="965"/>
      <c r="AE72" s="965"/>
      <c r="AF72" s="965">
        <v>692</v>
      </c>
      <c r="AG72" s="965"/>
      <c r="AH72" s="965"/>
      <c r="AI72" s="965"/>
      <c r="AJ72" s="965"/>
      <c r="AK72" s="965" t="s">
        <v>559</v>
      </c>
      <c r="AL72" s="965"/>
      <c r="AM72" s="965"/>
      <c r="AN72" s="965"/>
      <c r="AO72" s="965"/>
      <c r="AP72" s="965" t="s">
        <v>550</v>
      </c>
      <c r="AQ72" s="965"/>
      <c r="AR72" s="965"/>
      <c r="AS72" s="965"/>
      <c r="AT72" s="965"/>
      <c r="AU72" s="965" t="s">
        <v>539</v>
      </c>
      <c r="AV72" s="965"/>
      <c r="AW72" s="965"/>
      <c r="AX72" s="965"/>
      <c r="AY72" s="965"/>
      <c r="AZ72" s="966" t="s">
        <v>547</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9013</v>
      </c>
      <c r="AG88" s="953"/>
      <c r="AH88" s="953"/>
      <c r="AI88" s="953"/>
      <c r="AJ88" s="953"/>
      <c r="AK88" s="957"/>
      <c r="AL88" s="957"/>
      <c r="AM88" s="957"/>
      <c r="AN88" s="957"/>
      <c r="AO88" s="957"/>
      <c r="AP88" s="953">
        <v>0</v>
      </c>
      <c r="AQ88" s="953"/>
      <c r="AR88" s="953"/>
      <c r="AS88" s="953"/>
      <c r="AT88" s="953"/>
      <c r="AU88" s="953" t="s">
        <v>550</v>
      </c>
      <c r="AV88" s="953"/>
      <c r="AW88" s="953"/>
      <c r="AX88" s="953"/>
      <c r="AY88" s="953"/>
      <c r="AZ88" s="954" t="s">
        <v>550</v>
      </c>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192</v>
      </c>
      <c r="CS102" s="945"/>
      <c r="CT102" s="945"/>
      <c r="CU102" s="945"/>
      <c r="CV102" s="946"/>
      <c r="CW102" s="944" t="s">
        <v>550</v>
      </c>
      <c r="CX102" s="945"/>
      <c r="CY102" s="945"/>
      <c r="CZ102" s="945"/>
      <c r="DA102" s="946"/>
      <c r="DB102" s="944" t="s">
        <v>563</v>
      </c>
      <c r="DC102" s="945"/>
      <c r="DD102" s="945"/>
      <c r="DE102" s="945"/>
      <c r="DF102" s="946"/>
      <c r="DG102" s="944" t="s">
        <v>550</v>
      </c>
      <c r="DH102" s="945"/>
      <c r="DI102" s="945"/>
      <c r="DJ102" s="945"/>
      <c r="DK102" s="946"/>
      <c r="DL102" s="944" t="s">
        <v>550</v>
      </c>
      <c r="DM102" s="945"/>
      <c r="DN102" s="945"/>
      <c r="DO102" s="945"/>
      <c r="DP102" s="946"/>
      <c r="DQ102" s="944" t="s">
        <v>550</v>
      </c>
      <c r="DR102" s="945"/>
      <c r="DS102" s="945"/>
      <c r="DT102" s="945"/>
      <c r="DU102" s="946"/>
      <c r="DV102" s="927" t="s">
        <v>550</v>
      </c>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2831266</v>
      </c>
      <c r="AB110" s="871"/>
      <c r="AC110" s="871"/>
      <c r="AD110" s="871"/>
      <c r="AE110" s="872"/>
      <c r="AF110" s="873">
        <v>2904410</v>
      </c>
      <c r="AG110" s="871"/>
      <c r="AH110" s="871"/>
      <c r="AI110" s="871"/>
      <c r="AJ110" s="872"/>
      <c r="AK110" s="873">
        <v>3066258</v>
      </c>
      <c r="AL110" s="871"/>
      <c r="AM110" s="871"/>
      <c r="AN110" s="871"/>
      <c r="AO110" s="872"/>
      <c r="AP110" s="874">
        <v>26.5</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26462393</v>
      </c>
      <c r="BR110" s="798"/>
      <c r="BS110" s="798"/>
      <c r="BT110" s="798"/>
      <c r="BU110" s="798"/>
      <c r="BV110" s="798">
        <v>26113177</v>
      </c>
      <c r="BW110" s="798"/>
      <c r="BX110" s="798"/>
      <c r="BY110" s="798"/>
      <c r="BZ110" s="798"/>
      <c r="CA110" s="798">
        <v>25297981</v>
      </c>
      <c r="CB110" s="798"/>
      <c r="CC110" s="798"/>
      <c r="CD110" s="798"/>
      <c r="CE110" s="798"/>
      <c r="CF110" s="859">
        <v>218.3</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135900</v>
      </c>
      <c r="BR111" s="769"/>
      <c r="BS111" s="769"/>
      <c r="BT111" s="769"/>
      <c r="BU111" s="769"/>
      <c r="BV111" s="769">
        <v>234205</v>
      </c>
      <c r="BW111" s="769"/>
      <c r="BX111" s="769"/>
      <c r="BY111" s="769"/>
      <c r="BZ111" s="769"/>
      <c r="CA111" s="769">
        <v>214050</v>
      </c>
      <c r="CB111" s="769"/>
      <c r="CC111" s="769"/>
      <c r="CD111" s="769"/>
      <c r="CE111" s="769"/>
      <c r="CF111" s="846">
        <v>1.8</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21777295</v>
      </c>
      <c r="BR112" s="769"/>
      <c r="BS112" s="769"/>
      <c r="BT112" s="769"/>
      <c r="BU112" s="769"/>
      <c r="BV112" s="769">
        <v>21453596</v>
      </c>
      <c r="BW112" s="769"/>
      <c r="BX112" s="769"/>
      <c r="BY112" s="769"/>
      <c r="BZ112" s="769"/>
      <c r="CA112" s="769">
        <v>20556311</v>
      </c>
      <c r="CB112" s="769"/>
      <c r="CC112" s="769"/>
      <c r="CD112" s="769"/>
      <c r="CE112" s="769"/>
      <c r="CF112" s="846">
        <v>177.4</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1753045</v>
      </c>
      <c r="AB113" s="907"/>
      <c r="AC113" s="907"/>
      <c r="AD113" s="907"/>
      <c r="AE113" s="908"/>
      <c r="AF113" s="909">
        <v>1716469</v>
      </c>
      <c r="AG113" s="907"/>
      <c r="AH113" s="907"/>
      <c r="AI113" s="907"/>
      <c r="AJ113" s="908"/>
      <c r="AK113" s="909">
        <v>1761220</v>
      </c>
      <c r="AL113" s="907"/>
      <c r="AM113" s="907"/>
      <c r="AN113" s="907"/>
      <c r="AO113" s="908"/>
      <c r="AP113" s="910">
        <v>15.2</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40606</v>
      </c>
      <c r="DH113" s="782"/>
      <c r="DI113" s="782"/>
      <c r="DJ113" s="782"/>
      <c r="DK113" s="783"/>
      <c r="DL113" s="784">
        <v>149457</v>
      </c>
      <c r="DM113" s="782"/>
      <c r="DN113" s="782"/>
      <c r="DO113" s="782"/>
      <c r="DP113" s="783"/>
      <c r="DQ113" s="784">
        <v>139808</v>
      </c>
      <c r="DR113" s="782"/>
      <c r="DS113" s="782"/>
      <c r="DT113" s="782"/>
      <c r="DU113" s="783"/>
      <c r="DV113" s="752">
        <v>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4675806</v>
      </c>
      <c r="BR114" s="769"/>
      <c r="BS114" s="769"/>
      <c r="BT114" s="769"/>
      <c r="BU114" s="769"/>
      <c r="BV114" s="769">
        <v>4207052</v>
      </c>
      <c r="BW114" s="769"/>
      <c r="BX114" s="769"/>
      <c r="BY114" s="769"/>
      <c r="BZ114" s="769"/>
      <c r="CA114" s="769">
        <v>4369660</v>
      </c>
      <c r="CB114" s="769"/>
      <c r="CC114" s="769"/>
      <c r="CD114" s="769"/>
      <c r="CE114" s="769"/>
      <c r="CF114" s="846">
        <v>37.700000000000003</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25544</v>
      </c>
      <c r="AB115" s="907"/>
      <c r="AC115" s="907"/>
      <c r="AD115" s="907"/>
      <c r="AE115" s="908"/>
      <c r="AF115" s="909">
        <v>18324</v>
      </c>
      <c r="AG115" s="907"/>
      <c r="AH115" s="907"/>
      <c r="AI115" s="907"/>
      <c r="AJ115" s="908"/>
      <c r="AK115" s="909">
        <v>17296</v>
      </c>
      <c r="AL115" s="907"/>
      <c r="AM115" s="907"/>
      <c r="AN115" s="907"/>
      <c r="AO115" s="908"/>
      <c r="AP115" s="910">
        <v>0.1</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1240</v>
      </c>
      <c r="AB116" s="782"/>
      <c r="AC116" s="782"/>
      <c r="AD116" s="782"/>
      <c r="AE116" s="783"/>
      <c r="AF116" s="784">
        <v>608</v>
      </c>
      <c r="AG116" s="782"/>
      <c r="AH116" s="782"/>
      <c r="AI116" s="782"/>
      <c r="AJ116" s="783"/>
      <c r="AK116" s="784">
        <v>383</v>
      </c>
      <c r="AL116" s="782"/>
      <c r="AM116" s="782"/>
      <c r="AN116" s="782"/>
      <c r="AO116" s="783"/>
      <c r="AP116" s="752">
        <v>0</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9374</v>
      </c>
      <c r="DH116" s="782"/>
      <c r="DI116" s="782"/>
      <c r="DJ116" s="782"/>
      <c r="DK116" s="783"/>
      <c r="DL116" s="784">
        <v>7420</v>
      </c>
      <c r="DM116" s="782"/>
      <c r="DN116" s="782"/>
      <c r="DO116" s="782"/>
      <c r="DP116" s="783"/>
      <c r="DQ116" s="784">
        <v>5506</v>
      </c>
      <c r="DR116" s="782"/>
      <c r="DS116" s="782"/>
      <c r="DT116" s="782"/>
      <c r="DU116" s="783"/>
      <c r="DV116" s="752">
        <v>0</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4611095</v>
      </c>
      <c r="AB117" s="893"/>
      <c r="AC117" s="893"/>
      <c r="AD117" s="893"/>
      <c r="AE117" s="894"/>
      <c r="AF117" s="896">
        <v>4639811</v>
      </c>
      <c r="AG117" s="893"/>
      <c r="AH117" s="893"/>
      <c r="AI117" s="893"/>
      <c r="AJ117" s="894"/>
      <c r="AK117" s="896">
        <v>4845157</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53051394</v>
      </c>
      <c r="BR118" s="856"/>
      <c r="BS118" s="856"/>
      <c r="BT118" s="856"/>
      <c r="BU118" s="856"/>
      <c r="BV118" s="856">
        <v>52008030</v>
      </c>
      <c r="BW118" s="856"/>
      <c r="BX118" s="856"/>
      <c r="BY118" s="856"/>
      <c r="BZ118" s="856"/>
      <c r="CA118" s="856">
        <v>50438002</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10908528</v>
      </c>
      <c r="BR119" s="798"/>
      <c r="BS119" s="798"/>
      <c r="BT119" s="798"/>
      <c r="BU119" s="798"/>
      <c r="BV119" s="798">
        <v>11804627</v>
      </c>
      <c r="BW119" s="798"/>
      <c r="BX119" s="798"/>
      <c r="BY119" s="798"/>
      <c r="BZ119" s="798"/>
      <c r="CA119" s="798">
        <v>12489191</v>
      </c>
      <c r="CB119" s="798"/>
      <c r="CC119" s="798"/>
      <c r="CD119" s="798"/>
      <c r="CE119" s="798"/>
      <c r="CF119" s="859">
        <v>107.8</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85920</v>
      </c>
      <c r="DH119" s="715"/>
      <c r="DI119" s="715"/>
      <c r="DJ119" s="715"/>
      <c r="DK119" s="716"/>
      <c r="DL119" s="717">
        <v>77328</v>
      </c>
      <c r="DM119" s="715"/>
      <c r="DN119" s="715"/>
      <c r="DO119" s="715"/>
      <c r="DP119" s="716"/>
      <c r="DQ119" s="717">
        <v>68736</v>
      </c>
      <c r="DR119" s="715"/>
      <c r="DS119" s="715"/>
      <c r="DT119" s="715"/>
      <c r="DU119" s="716"/>
      <c r="DV119" s="805">
        <v>0.6</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763508</v>
      </c>
      <c r="BR120" s="769"/>
      <c r="BS120" s="769"/>
      <c r="BT120" s="769"/>
      <c r="BU120" s="769"/>
      <c r="BV120" s="769">
        <v>688367</v>
      </c>
      <c r="BW120" s="769"/>
      <c r="BX120" s="769"/>
      <c r="BY120" s="769"/>
      <c r="BZ120" s="769"/>
      <c r="CA120" s="769">
        <v>611140</v>
      </c>
      <c r="CB120" s="769"/>
      <c r="CC120" s="769"/>
      <c r="CD120" s="769"/>
      <c r="CE120" s="769"/>
      <c r="CF120" s="846">
        <v>5.3</v>
      </c>
      <c r="CG120" s="847"/>
      <c r="CH120" s="847"/>
      <c r="CI120" s="847"/>
      <c r="CJ120" s="847"/>
      <c r="CK120" s="848" t="s">
        <v>442</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18675859</v>
      </c>
      <c r="DH120" s="798"/>
      <c r="DI120" s="798"/>
      <c r="DJ120" s="798"/>
      <c r="DK120" s="798"/>
      <c r="DL120" s="798">
        <v>18136245</v>
      </c>
      <c r="DM120" s="798"/>
      <c r="DN120" s="798"/>
      <c r="DO120" s="798"/>
      <c r="DP120" s="798"/>
      <c r="DQ120" s="798">
        <v>17526390</v>
      </c>
      <c r="DR120" s="798"/>
      <c r="DS120" s="798"/>
      <c r="DT120" s="798"/>
      <c r="DU120" s="798"/>
      <c r="DV120" s="799">
        <v>151.19999999999999</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8385</v>
      </c>
      <c r="AB121" s="782"/>
      <c r="AC121" s="782"/>
      <c r="AD121" s="782"/>
      <c r="AE121" s="783"/>
      <c r="AF121" s="784">
        <v>7499</v>
      </c>
      <c r="AG121" s="782"/>
      <c r="AH121" s="782"/>
      <c r="AI121" s="782"/>
      <c r="AJ121" s="783"/>
      <c r="AK121" s="784">
        <v>6544</v>
      </c>
      <c r="AL121" s="782"/>
      <c r="AM121" s="782"/>
      <c r="AN121" s="782"/>
      <c r="AO121" s="783"/>
      <c r="AP121" s="752">
        <v>0.1</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34254130</v>
      </c>
      <c r="BR121" s="856"/>
      <c r="BS121" s="856"/>
      <c r="BT121" s="856"/>
      <c r="BU121" s="856"/>
      <c r="BV121" s="856">
        <v>33413385</v>
      </c>
      <c r="BW121" s="856"/>
      <c r="BX121" s="856"/>
      <c r="BY121" s="856"/>
      <c r="BZ121" s="856"/>
      <c r="CA121" s="856">
        <v>32995553</v>
      </c>
      <c r="CB121" s="856"/>
      <c r="CC121" s="856"/>
      <c r="CD121" s="856"/>
      <c r="CE121" s="856"/>
      <c r="CF121" s="857">
        <v>284.7</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2208225</v>
      </c>
      <c r="DH121" s="769"/>
      <c r="DI121" s="769"/>
      <c r="DJ121" s="769"/>
      <c r="DK121" s="769"/>
      <c r="DL121" s="769">
        <v>2098085</v>
      </c>
      <c r="DM121" s="769"/>
      <c r="DN121" s="769"/>
      <c r="DO121" s="769"/>
      <c r="DP121" s="769"/>
      <c r="DQ121" s="769">
        <v>1991220</v>
      </c>
      <c r="DR121" s="769"/>
      <c r="DS121" s="769"/>
      <c r="DT121" s="769"/>
      <c r="DU121" s="769"/>
      <c r="DV121" s="821">
        <v>17.2</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6327</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45926166</v>
      </c>
      <c r="BR122" s="838"/>
      <c r="BS122" s="838"/>
      <c r="BT122" s="838"/>
      <c r="BU122" s="838"/>
      <c r="BV122" s="838">
        <v>45906379</v>
      </c>
      <c r="BW122" s="838"/>
      <c r="BX122" s="838"/>
      <c r="BY122" s="838"/>
      <c r="BZ122" s="838"/>
      <c r="CA122" s="838">
        <v>46095884</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803120</v>
      </c>
      <c r="DH122" s="769"/>
      <c r="DI122" s="769"/>
      <c r="DJ122" s="769"/>
      <c r="DK122" s="769"/>
      <c r="DL122" s="769">
        <v>1165215</v>
      </c>
      <c r="DM122" s="769"/>
      <c r="DN122" s="769"/>
      <c r="DO122" s="769"/>
      <c r="DP122" s="769"/>
      <c r="DQ122" s="769">
        <v>993174</v>
      </c>
      <c r="DR122" s="769"/>
      <c r="DS122" s="769"/>
      <c r="DT122" s="769"/>
      <c r="DU122" s="769"/>
      <c r="DV122" s="821">
        <v>8.6</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1993</v>
      </c>
      <c r="AB123" s="782"/>
      <c r="AC123" s="782"/>
      <c r="AD123" s="782"/>
      <c r="AE123" s="783"/>
      <c r="AF123" s="784">
        <v>1954</v>
      </c>
      <c r="AG123" s="782"/>
      <c r="AH123" s="782"/>
      <c r="AI123" s="782"/>
      <c r="AJ123" s="783"/>
      <c r="AK123" s="784">
        <v>1914</v>
      </c>
      <c r="AL123" s="782"/>
      <c r="AM123" s="782"/>
      <c r="AN123" s="782"/>
      <c r="AO123" s="783"/>
      <c r="AP123" s="752">
        <v>0</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61.7</v>
      </c>
      <c r="BR123" s="830"/>
      <c r="BS123" s="830"/>
      <c r="BT123" s="830"/>
      <c r="BU123" s="830"/>
      <c r="BV123" s="830">
        <v>52.5</v>
      </c>
      <c r="BW123" s="830"/>
      <c r="BX123" s="830"/>
      <c r="BY123" s="830"/>
      <c r="BZ123" s="830"/>
      <c r="CA123" s="830">
        <v>37.4</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3023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8592</v>
      </c>
      <c r="AB126" s="782"/>
      <c r="AC126" s="782"/>
      <c r="AD126" s="782"/>
      <c r="AE126" s="783"/>
      <c r="AF126" s="784">
        <v>8592</v>
      </c>
      <c r="AG126" s="782"/>
      <c r="AH126" s="782"/>
      <c r="AI126" s="782"/>
      <c r="AJ126" s="783"/>
      <c r="AK126" s="784">
        <v>8592</v>
      </c>
      <c r="AL126" s="782"/>
      <c r="AM126" s="782"/>
      <c r="AN126" s="782"/>
      <c r="AO126" s="783"/>
      <c r="AP126" s="752">
        <v>0.1</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247</v>
      </c>
      <c r="AB127" s="782"/>
      <c r="AC127" s="782"/>
      <c r="AD127" s="782"/>
      <c r="AE127" s="783"/>
      <c r="AF127" s="784">
        <v>279</v>
      </c>
      <c r="AG127" s="782"/>
      <c r="AH127" s="782"/>
      <c r="AI127" s="782"/>
      <c r="AJ127" s="783"/>
      <c r="AK127" s="784">
        <v>246</v>
      </c>
      <c r="AL127" s="782"/>
      <c r="AM127" s="782"/>
      <c r="AN127" s="782"/>
      <c r="AO127" s="783"/>
      <c r="AP127" s="752">
        <v>0</v>
      </c>
      <c r="AQ127" s="753"/>
      <c r="AR127" s="753"/>
      <c r="AS127" s="753"/>
      <c r="AT127" s="754"/>
      <c r="AU127" s="233"/>
      <c r="AV127" s="233"/>
      <c r="AW127" s="233"/>
      <c r="AX127" s="755" t="s">
        <v>456</v>
      </c>
      <c r="AY127" s="756"/>
      <c r="AZ127" s="756"/>
      <c r="BA127" s="756"/>
      <c r="BB127" s="756"/>
      <c r="BC127" s="756"/>
      <c r="BD127" s="756"/>
      <c r="BE127" s="757"/>
      <c r="BF127" s="758" t="s">
        <v>113</v>
      </c>
      <c r="BG127" s="759"/>
      <c r="BH127" s="759"/>
      <c r="BI127" s="759"/>
      <c r="BJ127" s="759"/>
      <c r="BK127" s="759"/>
      <c r="BL127" s="760"/>
      <c r="BM127" s="758">
        <v>12.79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95304</v>
      </c>
      <c r="AB128" s="722"/>
      <c r="AC128" s="722"/>
      <c r="AD128" s="722"/>
      <c r="AE128" s="723"/>
      <c r="AF128" s="724">
        <v>90999</v>
      </c>
      <c r="AG128" s="722"/>
      <c r="AH128" s="722"/>
      <c r="AI128" s="722"/>
      <c r="AJ128" s="723"/>
      <c r="AK128" s="724">
        <v>89872</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113</v>
      </c>
      <c r="BG128" s="789"/>
      <c r="BH128" s="789"/>
      <c r="BI128" s="789"/>
      <c r="BJ128" s="789"/>
      <c r="BK128" s="789"/>
      <c r="BL128" s="790"/>
      <c r="BM128" s="788">
        <v>17.79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14549481</v>
      </c>
      <c r="AB129" s="782"/>
      <c r="AC129" s="782"/>
      <c r="AD129" s="782"/>
      <c r="AE129" s="783"/>
      <c r="AF129" s="784">
        <v>14690535</v>
      </c>
      <c r="AG129" s="782"/>
      <c r="AH129" s="782"/>
      <c r="AI129" s="782"/>
      <c r="AJ129" s="783"/>
      <c r="AK129" s="784">
        <v>14795510</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12.9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3017386</v>
      </c>
      <c r="AB130" s="782"/>
      <c r="AC130" s="782"/>
      <c r="AD130" s="782"/>
      <c r="AE130" s="783"/>
      <c r="AF130" s="784">
        <v>3083996</v>
      </c>
      <c r="AG130" s="782"/>
      <c r="AH130" s="782"/>
      <c r="AI130" s="782"/>
      <c r="AJ130" s="783"/>
      <c r="AK130" s="784">
        <v>3205559</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37.4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11532095</v>
      </c>
      <c r="AB131" s="715"/>
      <c r="AC131" s="715"/>
      <c r="AD131" s="715"/>
      <c r="AE131" s="716"/>
      <c r="AF131" s="717">
        <v>11606539</v>
      </c>
      <c r="AG131" s="715"/>
      <c r="AH131" s="715"/>
      <c r="AI131" s="715"/>
      <c r="AJ131" s="716"/>
      <c r="AK131" s="717">
        <v>11589951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12.993345959999999</v>
      </c>
      <c r="AB132" s="738"/>
      <c r="AC132" s="738"/>
      <c r="AD132" s="738"/>
      <c r="AE132" s="739"/>
      <c r="AF132" s="740">
        <v>12.620609809999999</v>
      </c>
      <c r="AG132" s="738"/>
      <c r="AH132" s="738"/>
      <c r="AI132" s="738"/>
      <c r="AJ132" s="739"/>
      <c r="AK132" s="740">
        <v>13.371290350000001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12.5</v>
      </c>
      <c r="AB133" s="747"/>
      <c r="AC133" s="747"/>
      <c r="AD133" s="747"/>
      <c r="AE133" s="748"/>
      <c r="AF133" s="746">
        <v>12.5</v>
      </c>
      <c r="AG133" s="747"/>
      <c r="AH133" s="747"/>
      <c r="AI133" s="747"/>
      <c r="AJ133" s="748"/>
      <c r="AK133" s="746">
        <v>12.9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3779806</v>
      </c>
      <c r="L9" s="264">
        <v>106342</v>
      </c>
      <c r="M9" s="265">
        <v>92830</v>
      </c>
      <c r="N9" s="266">
        <v>14.6</v>
      </c>
    </row>
    <row r="10" spans="1:16">
      <c r="A10" s="248"/>
      <c r="B10" s="244"/>
      <c r="C10" s="244"/>
      <c r="D10" s="244"/>
      <c r="E10" s="244"/>
      <c r="F10" s="244"/>
      <c r="G10" s="1131" t="s">
        <v>478</v>
      </c>
      <c r="H10" s="1132"/>
      <c r="I10" s="1132"/>
      <c r="J10" s="1133"/>
      <c r="K10" s="267">
        <v>166870</v>
      </c>
      <c r="L10" s="268">
        <v>4695</v>
      </c>
      <c r="M10" s="269">
        <v>5529</v>
      </c>
      <c r="N10" s="270">
        <v>-15.1</v>
      </c>
    </row>
    <row r="11" spans="1:16" ht="13.5" customHeight="1">
      <c r="A11" s="248"/>
      <c r="B11" s="244"/>
      <c r="C11" s="244"/>
      <c r="D11" s="244"/>
      <c r="E11" s="244"/>
      <c r="F11" s="244"/>
      <c r="G11" s="1131" t="s">
        <v>479</v>
      </c>
      <c r="H11" s="1132"/>
      <c r="I11" s="1132"/>
      <c r="J11" s="1133"/>
      <c r="K11" s="267">
        <v>169</v>
      </c>
      <c r="L11" s="268">
        <v>5</v>
      </c>
      <c r="M11" s="269">
        <v>4979</v>
      </c>
      <c r="N11" s="270">
        <v>-99.9</v>
      </c>
    </row>
    <row r="12" spans="1:16" ht="13.5" customHeight="1">
      <c r="A12" s="248"/>
      <c r="B12" s="244"/>
      <c r="C12" s="244"/>
      <c r="D12" s="244"/>
      <c r="E12" s="244"/>
      <c r="F12" s="244"/>
      <c r="G12" s="1131" t="s">
        <v>480</v>
      </c>
      <c r="H12" s="1132"/>
      <c r="I12" s="1132"/>
      <c r="J12" s="1133"/>
      <c r="K12" s="267">
        <v>15718</v>
      </c>
      <c r="L12" s="268">
        <v>442</v>
      </c>
      <c r="M12" s="269">
        <v>915</v>
      </c>
      <c r="N12" s="270">
        <v>-51.7</v>
      </c>
    </row>
    <row r="13" spans="1:16" ht="13.5" customHeight="1">
      <c r="A13" s="248"/>
      <c r="B13" s="244"/>
      <c r="C13" s="244"/>
      <c r="D13" s="244"/>
      <c r="E13" s="244"/>
      <c r="F13" s="244"/>
      <c r="G13" s="1131" t="s">
        <v>481</v>
      </c>
      <c r="H13" s="1132"/>
      <c r="I13" s="1132"/>
      <c r="J13" s="1133"/>
      <c r="K13" s="267" t="s">
        <v>482</v>
      </c>
      <c r="L13" s="268" t="s">
        <v>482</v>
      </c>
      <c r="M13" s="269" t="s">
        <v>482</v>
      </c>
      <c r="N13" s="270" t="s">
        <v>482</v>
      </c>
    </row>
    <row r="14" spans="1:16" ht="13.5" customHeight="1">
      <c r="A14" s="248"/>
      <c r="B14" s="244"/>
      <c r="C14" s="244"/>
      <c r="D14" s="244"/>
      <c r="E14" s="244"/>
      <c r="F14" s="244"/>
      <c r="G14" s="1131" t="s">
        <v>483</v>
      </c>
      <c r="H14" s="1132"/>
      <c r="I14" s="1132"/>
      <c r="J14" s="1133"/>
      <c r="K14" s="267">
        <v>133777</v>
      </c>
      <c r="L14" s="268">
        <v>3764</v>
      </c>
      <c r="M14" s="269">
        <v>4982</v>
      </c>
      <c r="N14" s="270">
        <v>-24.4</v>
      </c>
    </row>
    <row r="15" spans="1:16" ht="13.5" customHeight="1">
      <c r="A15" s="248"/>
      <c r="B15" s="244"/>
      <c r="C15" s="244"/>
      <c r="D15" s="244"/>
      <c r="E15" s="244"/>
      <c r="F15" s="244"/>
      <c r="G15" s="1131" t="s">
        <v>484</v>
      </c>
      <c r="H15" s="1132"/>
      <c r="I15" s="1132"/>
      <c r="J15" s="1133"/>
      <c r="K15" s="267">
        <v>81432</v>
      </c>
      <c r="L15" s="268">
        <v>2291</v>
      </c>
      <c r="M15" s="269">
        <v>1514</v>
      </c>
      <c r="N15" s="270">
        <v>51.3</v>
      </c>
    </row>
    <row r="16" spans="1:16">
      <c r="A16" s="248"/>
      <c r="B16" s="244"/>
      <c r="C16" s="244"/>
      <c r="D16" s="244"/>
      <c r="E16" s="244"/>
      <c r="F16" s="244"/>
      <c r="G16" s="1134" t="s">
        <v>485</v>
      </c>
      <c r="H16" s="1135"/>
      <c r="I16" s="1135"/>
      <c r="J16" s="1136"/>
      <c r="K16" s="268">
        <v>-336809</v>
      </c>
      <c r="L16" s="268">
        <v>-9476</v>
      </c>
      <c r="M16" s="269">
        <v>-11733</v>
      </c>
      <c r="N16" s="270">
        <v>-19.2</v>
      </c>
    </row>
    <row r="17" spans="1:16">
      <c r="A17" s="248"/>
      <c r="B17" s="244"/>
      <c r="C17" s="244"/>
      <c r="D17" s="244"/>
      <c r="E17" s="244"/>
      <c r="F17" s="244"/>
      <c r="G17" s="1134" t="s">
        <v>171</v>
      </c>
      <c r="H17" s="1135"/>
      <c r="I17" s="1135"/>
      <c r="J17" s="1136"/>
      <c r="K17" s="268">
        <v>3840963</v>
      </c>
      <c r="L17" s="268">
        <v>108062</v>
      </c>
      <c r="M17" s="269">
        <v>99015</v>
      </c>
      <c r="N17" s="270">
        <v>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13.56</v>
      </c>
      <c r="L21" s="281">
        <v>10.5</v>
      </c>
      <c r="M21" s="282">
        <v>3.06</v>
      </c>
      <c r="N21" s="249"/>
      <c r="O21" s="283"/>
      <c r="P21" s="279"/>
    </row>
    <row r="22" spans="1:16" s="284" customFormat="1">
      <c r="A22" s="279"/>
      <c r="B22" s="249"/>
      <c r="C22" s="249"/>
      <c r="D22" s="249"/>
      <c r="E22" s="249"/>
      <c r="F22" s="249"/>
      <c r="G22" s="1128" t="s">
        <v>491</v>
      </c>
      <c r="H22" s="1129"/>
      <c r="I22" s="1129"/>
      <c r="J22" s="1130"/>
      <c r="K22" s="285">
        <v>91.3</v>
      </c>
      <c r="L22" s="286">
        <v>95.2</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3066258</v>
      </c>
      <c r="L32" s="294">
        <v>86267</v>
      </c>
      <c r="M32" s="295">
        <v>73068</v>
      </c>
      <c r="N32" s="296">
        <v>18.100000000000001</v>
      </c>
    </row>
    <row r="33" spans="1:16" ht="13.5" customHeight="1">
      <c r="A33" s="248"/>
      <c r="B33" s="244"/>
      <c r="C33" s="244"/>
      <c r="D33" s="244"/>
      <c r="E33" s="244"/>
      <c r="F33" s="244"/>
      <c r="G33" s="1119" t="s">
        <v>496</v>
      </c>
      <c r="H33" s="1120"/>
      <c r="I33" s="1120"/>
      <c r="J33" s="1121"/>
      <c r="K33" s="294" t="s">
        <v>482</v>
      </c>
      <c r="L33" s="294" t="s">
        <v>482</v>
      </c>
      <c r="M33" s="295" t="s">
        <v>482</v>
      </c>
      <c r="N33" s="296" t="s">
        <v>482</v>
      </c>
    </row>
    <row r="34" spans="1:16" ht="27" customHeight="1">
      <c r="A34" s="248"/>
      <c r="B34" s="244"/>
      <c r="C34" s="244"/>
      <c r="D34" s="244"/>
      <c r="E34" s="244"/>
      <c r="F34" s="244"/>
      <c r="G34" s="1119" t="s">
        <v>497</v>
      </c>
      <c r="H34" s="1120"/>
      <c r="I34" s="1120"/>
      <c r="J34" s="1121"/>
      <c r="K34" s="294" t="s">
        <v>482</v>
      </c>
      <c r="L34" s="294" t="s">
        <v>482</v>
      </c>
      <c r="M34" s="295" t="s">
        <v>482</v>
      </c>
      <c r="N34" s="296" t="s">
        <v>482</v>
      </c>
    </row>
    <row r="35" spans="1:16" ht="27" customHeight="1">
      <c r="A35" s="248"/>
      <c r="B35" s="244"/>
      <c r="C35" s="244"/>
      <c r="D35" s="244"/>
      <c r="E35" s="244"/>
      <c r="F35" s="244"/>
      <c r="G35" s="1119" t="s">
        <v>498</v>
      </c>
      <c r="H35" s="1120"/>
      <c r="I35" s="1120"/>
      <c r="J35" s="1121"/>
      <c r="K35" s="294">
        <v>1761220</v>
      </c>
      <c r="L35" s="294">
        <v>49550</v>
      </c>
      <c r="M35" s="295">
        <v>26701</v>
      </c>
      <c r="N35" s="296">
        <v>85.6</v>
      </c>
    </row>
    <row r="36" spans="1:16" ht="27" customHeight="1">
      <c r="A36" s="248"/>
      <c r="B36" s="244"/>
      <c r="C36" s="244"/>
      <c r="D36" s="244"/>
      <c r="E36" s="244"/>
      <c r="F36" s="244"/>
      <c r="G36" s="1119" t="s">
        <v>499</v>
      </c>
      <c r="H36" s="1120"/>
      <c r="I36" s="1120"/>
      <c r="J36" s="1121"/>
      <c r="K36" s="294" t="s">
        <v>482</v>
      </c>
      <c r="L36" s="294" t="s">
        <v>482</v>
      </c>
      <c r="M36" s="295">
        <v>1609</v>
      </c>
      <c r="N36" s="296" t="s">
        <v>482</v>
      </c>
    </row>
    <row r="37" spans="1:16" ht="13.5" customHeight="1">
      <c r="A37" s="248"/>
      <c r="B37" s="244"/>
      <c r="C37" s="244"/>
      <c r="D37" s="244"/>
      <c r="E37" s="244"/>
      <c r="F37" s="244"/>
      <c r="G37" s="1119" t="s">
        <v>500</v>
      </c>
      <c r="H37" s="1120"/>
      <c r="I37" s="1120"/>
      <c r="J37" s="1121"/>
      <c r="K37" s="294">
        <v>17296</v>
      </c>
      <c r="L37" s="294">
        <v>487</v>
      </c>
      <c r="M37" s="295">
        <v>822</v>
      </c>
      <c r="N37" s="296">
        <v>-40.799999999999997</v>
      </c>
    </row>
    <row r="38" spans="1:16" ht="27" customHeight="1">
      <c r="A38" s="248"/>
      <c r="B38" s="244"/>
      <c r="C38" s="244"/>
      <c r="D38" s="244"/>
      <c r="E38" s="244"/>
      <c r="F38" s="244"/>
      <c r="G38" s="1122" t="s">
        <v>501</v>
      </c>
      <c r="H38" s="1123"/>
      <c r="I38" s="1123"/>
      <c r="J38" s="1124"/>
      <c r="K38" s="297">
        <v>383</v>
      </c>
      <c r="L38" s="297">
        <v>11</v>
      </c>
      <c r="M38" s="298">
        <v>7</v>
      </c>
      <c r="N38" s="299">
        <v>57.1</v>
      </c>
      <c r="O38" s="293"/>
    </row>
    <row r="39" spans="1:16">
      <c r="A39" s="248"/>
      <c r="B39" s="244"/>
      <c r="C39" s="244"/>
      <c r="D39" s="244"/>
      <c r="E39" s="244"/>
      <c r="F39" s="244"/>
      <c r="G39" s="1122" t="s">
        <v>502</v>
      </c>
      <c r="H39" s="1123"/>
      <c r="I39" s="1123"/>
      <c r="J39" s="1124"/>
      <c r="K39" s="300">
        <v>-89872</v>
      </c>
      <c r="L39" s="300">
        <v>-2528</v>
      </c>
      <c r="M39" s="301">
        <v>-8545</v>
      </c>
      <c r="N39" s="302">
        <v>-70.400000000000006</v>
      </c>
      <c r="O39" s="293"/>
    </row>
    <row r="40" spans="1:16" ht="27" customHeight="1">
      <c r="A40" s="248"/>
      <c r="B40" s="244"/>
      <c r="C40" s="244"/>
      <c r="D40" s="244"/>
      <c r="E40" s="244"/>
      <c r="F40" s="244"/>
      <c r="G40" s="1119" t="s">
        <v>503</v>
      </c>
      <c r="H40" s="1120"/>
      <c r="I40" s="1120"/>
      <c r="J40" s="1121"/>
      <c r="K40" s="300">
        <v>-3205559</v>
      </c>
      <c r="L40" s="300">
        <v>-90186</v>
      </c>
      <c r="M40" s="301">
        <v>-58708</v>
      </c>
      <c r="N40" s="302">
        <v>53.6</v>
      </c>
      <c r="O40" s="293"/>
    </row>
    <row r="41" spans="1:16">
      <c r="A41" s="248"/>
      <c r="B41" s="244"/>
      <c r="C41" s="244"/>
      <c r="D41" s="244"/>
      <c r="E41" s="244"/>
      <c r="F41" s="244"/>
      <c r="G41" s="1125" t="s">
        <v>281</v>
      </c>
      <c r="H41" s="1126"/>
      <c r="I41" s="1126"/>
      <c r="J41" s="1127"/>
      <c r="K41" s="294">
        <v>1549726</v>
      </c>
      <c r="L41" s="300">
        <v>43600</v>
      </c>
      <c r="M41" s="301">
        <v>34954</v>
      </c>
      <c r="N41" s="302">
        <v>24.7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7107152</v>
      </c>
      <c r="J51" s="320">
        <v>192189</v>
      </c>
      <c r="K51" s="321">
        <v>43.3</v>
      </c>
      <c r="L51" s="322">
        <v>76282</v>
      </c>
      <c r="M51" s="323">
        <v>25</v>
      </c>
      <c r="N51" s="324">
        <v>18.3</v>
      </c>
    </row>
    <row r="52" spans="1:14">
      <c r="A52" s="248"/>
      <c r="B52" s="244"/>
      <c r="C52" s="244"/>
      <c r="D52" s="244"/>
      <c r="E52" s="244"/>
      <c r="F52" s="244"/>
      <c r="G52" s="325"/>
      <c r="H52" s="326" t="s">
        <v>514</v>
      </c>
      <c r="I52" s="327">
        <v>3238650</v>
      </c>
      <c r="J52" s="328">
        <v>87578</v>
      </c>
      <c r="K52" s="329">
        <v>136.19999999999999</v>
      </c>
      <c r="L52" s="330">
        <v>41092</v>
      </c>
      <c r="M52" s="331">
        <v>31.8</v>
      </c>
      <c r="N52" s="332">
        <v>104.4</v>
      </c>
    </row>
    <row r="53" spans="1:14">
      <c r="A53" s="248"/>
      <c r="B53" s="244"/>
      <c r="C53" s="244"/>
      <c r="D53" s="244"/>
      <c r="E53" s="244"/>
      <c r="F53" s="244"/>
      <c r="G53" s="310" t="s">
        <v>515</v>
      </c>
      <c r="H53" s="311"/>
      <c r="I53" s="319">
        <v>2888181</v>
      </c>
      <c r="J53" s="320">
        <v>78955</v>
      </c>
      <c r="K53" s="321">
        <v>-58.9</v>
      </c>
      <c r="L53" s="322">
        <v>78670</v>
      </c>
      <c r="M53" s="323">
        <v>3.1</v>
      </c>
      <c r="N53" s="324">
        <v>-62</v>
      </c>
    </row>
    <row r="54" spans="1:14">
      <c r="A54" s="248"/>
      <c r="B54" s="244"/>
      <c r="C54" s="244"/>
      <c r="D54" s="244"/>
      <c r="E54" s="244"/>
      <c r="F54" s="244"/>
      <c r="G54" s="325"/>
      <c r="H54" s="326" t="s">
        <v>514</v>
      </c>
      <c r="I54" s="327">
        <v>1391193</v>
      </c>
      <c r="J54" s="328">
        <v>38032</v>
      </c>
      <c r="K54" s="329">
        <v>-56.6</v>
      </c>
      <c r="L54" s="330">
        <v>38094</v>
      </c>
      <c r="M54" s="331">
        <v>-7.3</v>
      </c>
      <c r="N54" s="332">
        <v>-49.3</v>
      </c>
    </row>
    <row r="55" spans="1:14">
      <c r="A55" s="248"/>
      <c r="B55" s="244"/>
      <c r="C55" s="244"/>
      <c r="D55" s="244"/>
      <c r="E55" s="244"/>
      <c r="F55" s="244"/>
      <c r="G55" s="310" t="s">
        <v>516</v>
      </c>
      <c r="H55" s="311"/>
      <c r="I55" s="319">
        <v>2663228</v>
      </c>
      <c r="J55" s="320">
        <v>73880</v>
      </c>
      <c r="K55" s="321">
        <v>-6.4</v>
      </c>
      <c r="L55" s="322">
        <v>52377</v>
      </c>
      <c r="M55" s="323">
        <v>-33.4</v>
      </c>
      <c r="N55" s="324">
        <v>27</v>
      </c>
    </row>
    <row r="56" spans="1:14">
      <c r="A56" s="248"/>
      <c r="B56" s="244"/>
      <c r="C56" s="244"/>
      <c r="D56" s="244"/>
      <c r="E56" s="244"/>
      <c r="F56" s="244"/>
      <c r="G56" s="325"/>
      <c r="H56" s="326" t="s">
        <v>514</v>
      </c>
      <c r="I56" s="327">
        <v>1737491</v>
      </c>
      <c r="J56" s="328">
        <v>48199</v>
      </c>
      <c r="K56" s="329">
        <v>26.7</v>
      </c>
      <c r="L56" s="330">
        <v>23455</v>
      </c>
      <c r="M56" s="331">
        <v>-38.4</v>
      </c>
      <c r="N56" s="332">
        <v>65.099999999999994</v>
      </c>
    </row>
    <row r="57" spans="1:14">
      <c r="A57" s="248"/>
      <c r="B57" s="244"/>
      <c r="C57" s="244"/>
      <c r="D57" s="244"/>
      <c r="E57" s="244"/>
      <c r="F57" s="244"/>
      <c r="G57" s="310" t="s">
        <v>517</v>
      </c>
      <c r="H57" s="311"/>
      <c r="I57" s="319">
        <v>3085223</v>
      </c>
      <c r="J57" s="320">
        <v>85997</v>
      </c>
      <c r="K57" s="321">
        <v>16.399999999999999</v>
      </c>
      <c r="L57" s="322">
        <v>62524</v>
      </c>
      <c r="M57" s="323">
        <v>19.399999999999999</v>
      </c>
      <c r="N57" s="324">
        <v>-3</v>
      </c>
    </row>
    <row r="58" spans="1:14">
      <c r="A58" s="248"/>
      <c r="B58" s="244"/>
      <c r="C58" s="244"/>
      <c r="D58" s="244"/>
      <c r="E58" s="244"/>
      <c r="F58" s="244"/>
      <c r="G58" s="325"/>
      <c r="H58" s="326" t="s">
        <v>514</v>
      </c>
      <c r="I58" s="327">
        <v>1633939</v>
      </c>
      <c r="J58" s="328">
        <v>45544</v>
      </c>
      <c r="K58" s="329">
        <v>-5.5</v>
      </c>
      <c r="L58" s="330">
        <v>27569</v>
      </c>
      <c r="M58" s="331">
        <v>17.5</v>
      </c>
      <c r="N58" s="332">
        <v>-23</v>
      </c>
    </row>
    <row r="59" spans="1:14">
      <c r="A59" s="248"/>
      <c r="B59" s="244"/>
      <c r="C59" s="244"/>
      <c r="D59" s="244"/>
      <c r="E59" s="244"/>
      <c r="F59" s="244"/>
      <c r="G59" s="310" t="s">
        <v>518</v>
      </c>
      <c r="H59" s="311"/>
      <c r="I59" s="319">
        <v>3510248</v>
      </c>
      <c r="J59" s="320">
        <v>98758</v>
      </c>
      <c r="K59" s="321">
        <v>14.8</v>
      </c>
      <c r="L59" s="322">
        <v>80149</v>
      </c>
      <c r="M59" s="323">
        <v>28.2</v>
      </c>
      <c r="N59" s="324">
        <v>-13.4</v>
      </c>
    </row>
    <row r="60" spans="1:14">
      <c r="A60" s="248"/>
      <c r="B60" s="244"/>
      <c r="C60" s="244"/>
      <c r="D60" s="244"/>
      <c r="E60" s="244"/>
      <c r="F60" s="244"/>
      <c r="G60" s="325"/>
      <c r="H60" s="326" t="s">
        <v>514</v>
      </c>
      <c r="I60" s="333">
        <v>2114044</v>
      </c>
      <c r="J60" s="328">
        <v>59477</v>
      </c>
      <c r="K60" s="329">
        <v>30.6</v>
      </c>
      <c r="L60" s="330">
        <v>38398</v>
      </c>
      <c r="M60" s="331">
        <v>39.299999999999997</v>
      </c>
      <c r="N60" s="332">
        <v>-8.6999999999999993</v>
      </c>
    </row>
    <row r="61" spans="1:14">
      <c r="A61" s="248"/>
      <c r="B61" s="244"/>
      <c r="C61" s="244"/>
      <c r="D61" s="244"/>
      <c r="E61" s="244"/>
      <c r="F61" s="244"/>
      <c r="G61" s="310" t="s">
        <v>519</v>
      </c>
      <c r="H61" s="334"/>
      <c r="I61" s="335">
        <v>3850806</v>
      </c>
      <c r="J61" s="336">
        <v>105956</v>
      </c>
      <c r="K61" s="337">
        <v>1.8</v>
      </c>
      <c r="L61" s="338">
        <v>70000</v>
      </c>
      <c r="M61" s="339">
        <v>8.5</v>
      </c>
      <c r="N61" s="324">
        <v>-6.7</v>
      </c>
    </row>
    <row r="62" spans="1:14">
      <c r="A62" s="248"/>
      <c r="B62" s="244"/>
      <c r="C62" s="244"/>
      <c r="D62" s="244"/>
      <c r="E62" s="244"/>
      <c r="F62" s="244"/>
      <c r="G62" s="325"/>
      <c r="H62" s="326" t="s">
        <v>514</v>
      </c>
      <c r="I62" s="327">
        <v>2023063</v>
      </c>
      <c r="J62" s="328">
        <v>55766</v>
      </c>
      <c r="K62" s="329">
        <v>26.3</v>
      </c>
      <c r="L62" s="330">
        <v>33722</v>
      </c>
      <c r="M62" s="331">
        <v>8.6</v>
      </c>
      <c r="N62" s="332">
        <v>17.7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33.54</v>
      </c>
      <c r="G47" s="12">
        <v>36.03</v>
      </c>
      <c r="H47" s="12">
        <v>41.07</v>
      </c>
      <c r="I47" s="12">
        <v>45.12</v>
      </c>
      <c r="J47" s="13">
        <v>48.05</v>
      </c>
    </row>
    <row r="48" spans="2:10" ht="57.75" customHeight="1">
      <c r="B48" s="14"/>
      <c r="C48" s="1139" t="s">
        <v>4</v>
      </c>
      <c r="D48" s="1139"/>
      <c r="E48" s="1140"/>
      <c r="F48" s="15">
        <v>8</v>
      </c>
      <c r="G48" s="16">
        <v>9.0500000000000007</v>
      </c>
      <c r="H48" s="16">
        <v>8.69</v>
      </c>
      <c r="I48" s="16">
        <v>5.58</v>
      </c>
      <c r="J48" s="17">
        <v>4.32</v>
      </c>
    </row>
    <row r="49" spans="2:10" ht="57.75" customHeight="1" thickBot="1">
      <c r="B49" s="18"/>
      <c r="C49" s="1141" t="s">
        <v>5</v>
      </c>
      <c r="D49" s="1141"/>
      <c r="E49" s="1142"/>
      <c r="F49" s="19">
        <v>2.3199999999999998</v>
      </c>
      <c r="G49" s="20">
        <v>7.54</v>
      </c>
      <c r="H49" s="20">
        <v>5.5</v>
      </c>
      <c r="I49" s="20">
        <v>1.48</v>
      </c>
      <c r="J49" s="21">
        <v>2.2599999999999998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526</v>
      </c>
      <c r="D34" s="1149"/>
      <c r="E34" s="1150"/>
      <c r="F34" s="32">
        <v>8</v>
      </c>
      <c r="G34" s="33">
        <v>9.0500000000000007</v>
      </c>
      <c r="H34" s="33">
        <v>8.69</v>
      </c>
      <c r="I34" s="33">
        <v>5.58</v>
      </c>
      <c r="J34" s="34">
        <v>4.32</v>
      </c>
      <c r="K34" s="22"/>
      <c r="L34" s="22"/>
      <c r="M34" s="22"/>
      <c r="N34" s="22"/>
      <c r="O34" s="22"/>
      <c r="P34" s="22"/>
    </row>
    <row r="35" spans="1:16" ht="39" customHeight="1">
      <c r="A35" s="22"/>
      <c r="B35" s="35"/>
      <c r="C35" s="1143" t="s">
        <v>527</v>
      </c>
      <c r="D35" s="1144"/>
      <c r="E35" s="1145"/>
      <c r="F35" s="36">
        <v>1.95</v>
      </c>
      <c r="G35" s="37">
        <v>1.53</v>
      </c>
      <c r="H35" s="37">
        <v>1.55</v>
      </c>
      <c r="I35" s="37">
        <v>2.48</v>
      </c>
      <c r="J35" s="38">
        <v>3.13</v>
      </c>
      <c r="K35" s="22"/>
      <c r="L35" s="22"/>
      <c r="M35" s="22"/>
      <c r="N35" s="22"/>
      <c r="O35" s="22"/>
      <c r="P35" s="22"/>
    </row>
    <row r="36" spans="1:16" ht="39" customHeight="1">
      <c r="A36" s="22"/>
      <c r="B36" s="35"/>
      <c r="C36" s="1143" t="s">
        <v>528</v>
      </c>
      <c r="D36" s="1144"/>
      <c r="E36" s="1145"/>
      <c r="F36" s="36">
        <v>2.15</v>
      </c>
      <c r="G36" s="37">
        <v>2.5499999999999998</v>
      </c>
      <c r="H36" s="37">
        <v>1.79</v>
      </c>
      <c r="I36" s="37">
        <v>2.2400000000000002</v>
      </c>
      <c r="J36" s="38">
        <v>2.79</v>
      </c>
      <c r="K36" s="22"/>
      <c r="L36" s="22"/>
      <c r="M36" s="22"/>
      <c r="N36" s="22"/>
      <c r="O36" s="22"/>
      <c r="P36" s="22"/>
    </row>
    <row r="37" spans="1:16" ht="39" customHeight="1">
      <c r="A37" s="22"/>
      <c r="B37" s="35"/>
      <c r="C37" s="1143" t="s">
        <v>529</v>
      </c>
      <c r="D37" s="1144"/>
      <c r="E37" s="1145"/>
      <c r="F37" s="36">
        <v>2.88</v>
      </c>
      <c r="G37" s="37">
        <v>1.63</v>
      </c>
      <c r="H37" s="37">
        <v>1.51</v>
      </c>
      <c r="I37" s="37">
        <v>1.29</v>
      </c>
      <c r="J37" s="38">
        <v>0.72</v>
      </c>
      <c r="K37" s="22"/>
      <c r="L37" s="22"/>
      <c r="M37" s="22"/>
      <c r="N37" s="22"/>
      <c r="O37" s="22"/>
      <c r="P37" s="22"/>
    </row>
    <row r="38" spans="1:16" ht="39" customHeight="1">
      <c r="A38" s="22"/>
      <c r="B38" s="35"/>
      <c r="C38" s="1143" t="s">
        <v>530</v>
      </c>
      <c r="D38" s="1144"/>
      <c r="E38" s="1145"/>
      <c r="F38" s="36">
        <v>2.15</v>
      </c>
      <c r="G38" s="37">
        <v>1.96</v>
      </c>
      <c r="H38" s="37">
        <v>1.79</v>
      </c>
      <c r="I38" s="37">
        <v>0.65</v>
      </c>
      <c r="J38" s="38">
        <v>0.72</v>
      </c>
      <c r="K38" s="22"/>
      <c r="L38" s="22"/>
      <c r="M38" s="22"/>
      <c r="N38" s="22"/>
      <c r="O38" s="22"/>
      <c r="P38" s="22"/>
    </row>
    <row r="39" spans="1:16" ht="39" customHeight="1">
      <c r="A39" s="22"/>
      <c r="B39" s="35"/>
      <c r="C39" s="1143" t="s">
        <v>531</v>
      </c>
      <c r="D39" s="1144"/>
      <c r="E39" s="1145"/>
      <c r="F39" s="36">
        <v>0.89</v>
      </c>
      <c r="G39" s="37">
        <v>0.57999999999999996</v>
      </c>
      <c r="H39" s="37">
        <v>0.54</v>
      </c>
      <c r="I39" s="37">
        <v>0.69</v>
      </c>
      <c r="J39" s="38">
        <v>0.68</v>
      </c>
      <c r="K39" s="22"/>
      <c r="L39" s="22"/>
      <c r="M39" s="22"/>
      <c r="N39" s="22"/>
      <c r="O39" s="22"/>
      <c r="P39" s="22"/>
    </row>
    <row r="40" spans="1:16" ht="39" customHeight="1">
      <c r="A40" s="22"/>
      <c r="B40" s="35"/>
      <c r="C40" s="1143" t="s">
        <v>532</v>
      </c>
      <c r="D40" s="1144"/>
      <c r="E40" s="1145"/>
      <c r="F40" s="36">
        <v>0.39</v>
      </c>
      <c r="G40" s="37">
        <v>0.41</v>
      </c>
      <c r="H40" s="37">
        <v>0.28999999999999998</v>
      </c>
      <c r="I40" s="37">
        <v>0.28999999999999998</v>
      </c>
      <c r="J40" s="38">
        <v>0.26</v>
      </c>
      <c r="K40" s="22"/>
      <c r="L40" s="22"/>
      <c r="M40" s="22"/>
      <c r="N40" s="22"/>
      <c r="O40" s="22"/>
      <c r="P40" s="22"/>
    </row>
    <row r="41" spans="1:16" ht="39" customHeight="1">
      <c r="A41" s="22"/>
      <c r="B41" s="35"/>
      <c r="C41" s="1143" t="s">
        <v>533</v>
      </c>
      <c r="D41" s="1144"/>
      <c r="E41" s="1145"/>
      <c r="F41" s="36">
        <v>0.36</v>
      </c>
      <c r="G41" s="37">
        <v>0.28999999999999998</v>
      </c>
      <c r="H41" s="37">
        <v>0.19</v>
      </c>
      <c r="I41" s="37">
        <v>0.14000000000000001</v>
      </c>
      <c r="J41" s="38">
        <v>0.19</v>
      </c>
      <c r="K41" s="22"/>
      <c r="L41" s="22"/>
      <c r="M41" s="22"/>
      <c r="N41" s="22"/>
      <c r="O41" s="22"/>
      <c r="P41" s="22"/>
    </row>
    <row r="42" spans="1:16" ht="39" customHeight="1">
      <c r="A42" s="22"/>
      <c r="B42" s="39"/>
      <c r="C42" s="1143" t="s">
        <v>534</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535</v>
      </c>
      <c r="D43" s="1147"/>
      <c r="E43" s="1148"/>
      <c r="F43" s="41">
        <v>0.25</v>
      </c>
      <c r="G43" s="42">
        <v>0.18</v>
      </c>
      <c r="H43" s="42">
        <v>0.35</v>
      </c>
      <c r="I43" s="42">
        <v>0.23</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2565</v>
      </c>
      <c r="L45" s="60">
        <v>2704</v>
      </c>
      <c r="M45" s="60">
        <v>2831</v>
      </c>
      <c r="N45" s="60">
        <v>2904</v>
      </c>
      <c r="O45" s="61">
        <v>3066</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1716</v>
      </c>
      <c r="L48" s="64">
        <v>1685</v>
      </c>
      <c r="M48" s="64">
        <v>1753</v>
      </c>
      <c r="N48" s="64">
        <v>1716</v>
      </c>
      <c r="O48" s="65">
        <v>1761</v>
      </c>
      <c r="P48" s="48"/>
      <c r="Q48" s="48"/>
      <c r="R48" s="48"/>
      <c r="S48" s="48"/>
      <c r="T48" s="48"/>
      <c r="U48" s="48"/>
    </row>
    <row r="49" spans="1:21" ht="30.75" customHeight="1">
      <c r="A49" s="48"/>
      <c r="B49" s="1161"/>
      <c r="C49" s="1162"/>
      <c r="D49" s="62"/>
      <c r="E49" s="1153" t="s">
        <v>16</v>
      </c>
      <c r="F49" s="1153"/>
      <c r="G49" s="1153"/>
      <c r="H49" s="1153"/>
      <c r="I49" s="1153"/>
      <c r="J49" s="1154"/>
      <c r="K49" s="63" t="s">
        <v>482</v>
      </c>
      <c r="L49" s="64" t="s">
        <v>482</v>
      </c>
      <c r="M49" s="64" t="s">
        <v>482</v>
      </c>
      <c r="N49" s="64" t="s">
        <v>482</v>
      </c>
      <c r="O49" s="65" t="s">
        <v>482</v>
      </c>
      <c r="P49" s="48"/>
      <c r="Q49" s="48"/>
      <c r="R49" s="48"/>
      <c r="S49" s="48"/>
      <c r="T49" s="48"/>
      <c r="U49" s="48"/>
    </row>
    <row r="50" spans="1:21" ht="30.75" customHeight="1">
      <c r="A50" s="48"/>
      <c r="B50" s="1161"/>
      <c r="C50" s="1162"/>
      <c r="D50" s="62"/>
      <c r="E50" s="1153" t="s">
        <v>17</v>
      </c>
      <c r="F50" s="1153"/>
      <c r="G50" s="1153"/>
      <c r="H50" s="1153"/>
      <c r="I50" s="1153"/>
      <c r="J50" s="1154"/>
      <c r="K50" s="63">
        <v>40</v>
      </c>
      <c r="L50" s="64">
        <v>39</v>
      </c>
      <c r="M50" s="64">
        <v>26</v>
      </c>
      <c r="N50" s="64">
        <v>18</v>
      </c>
      <c r="O50" s="65">
        <v>17</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v>1</v>
      </c>
      <c r="N51" s="64">
        <v>1</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2937</v>
      </c>
      <c r="L52" s="64">
        <v>3032</v>
      </c>
      <c r="M52" s="64">
        <v>3112</v>
      </c>
      <c r="N52" s="64">
        <v>3174</v>
      </c>
      <c r="O52" s="65">
        <v>3296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1386</v>
      </c>
      <c r="L53" s="69">
        <v>1397</v>
      </c>
      <c r="M53" s="69">
        <v>1499</v>
      </c>
      <c r="N53" s="69">
        <v>1465</v>
      </c>
      <c r="O53" s="70">
        <v>1548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2015-05-13T23:53:17Z</cp:lastPrinted>
  <dcterms:created xsi:type="dcterms:W3CDTF">2015-02-17T06:55:20Z</dcterms:created>
  <dcterms:modified xsi:type="dcterms:W3CDTF">2015-05-14T00:55:55Z</dcterms:modified>
</cp:coreProperties>
</file>