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BW35" i="9"/>
  <c r="BE35" i="9"/>
  <c r="AM35" i="9"/>
  <c r="C35" i="9"/>
  <c r="BW34" i="9"/>
  <c r="C34" i="9"/>
  <c r="CO34" i="9" l="1"/>
  <c r="CO35" i="9" s="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l="1"/>
</calcChain>
</file>

<file path=xl/sharedStrings.xml><?xml version="1.0" encoding="utf-8"?>
<sst xmlns="http://schemas.openxmlformats.org/spreadsheetml/2006/main" count="1035" uniqueCount="559">
  <si>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</si>
  <si>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</si>
  <si>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</si>
  <si>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</si>
  <si>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</si>
  <si>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</si>
  <si>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</si>
  <si>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</si>
  <si>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</si>
  <si>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</si>
  <si>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</si>
  <si>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</si>
  <si>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</si>
  <si>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</si>
  <si>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</si>
  <si>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</si>
  <si>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</si>
  <si>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</si>
  <si>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</si>
  <si>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</si>
  <si>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</si>
  <si>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</si>
  <si>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</si>
  <si>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</si>
  <si>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</si>
  <si>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</si>
  <si>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</si>
  <si>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</si>
  <si>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</si>
  <si>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</si>
  <si>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</si>
  <si>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</si>
  <si>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</si>
  <si>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</si>
  <si>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</si>
  <si>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</si>
  <si>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</si>
  <si>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</si>
  <si>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</si>
  <si>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</si>
  <si>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</si>
  <si>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</si>
  <si>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</si>
  <si>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</si>
  <si>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</si>
  <si>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</si>
  <si>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</si>
  <si>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</si>
  <si>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</si>
  <si>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</si>
  <si>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</si>
  <si>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</si>
  <si>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</si>
  <si>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</si>
  <si>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</si>
  <si>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</si>
  <si>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</si>
  <si>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</si>
  <si>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</si>
  <si>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</si>
  <si>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</si>
  <si>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</si>
  <si>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</si>
  <si>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</si>
  <si>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</si>
  <si>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</si>
  <si>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</si>
  <si>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</si>
  <si>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</si>
  <si>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</si>
  <si>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</si>
  <si>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</si>
  <si>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</si>
  <si>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</si>
  <si>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</si>
  <si>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</si>
  <si>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</si>
  <si>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</si>
  <si>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</si>
  <si>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</si>
  <si>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</si>
  <si>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安八町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</si>
  <si>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</si>
  <si>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</si>
  <si>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</si>
  <si>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</si>
  <si>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</si>
  <si>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</si>
  <si>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</si>
  <si>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</si>
  <si>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</si>
  <si>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</si>
  <si>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</si>
  <si>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</si>
  <si>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</si>
  <si>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</si>
  <si>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</si>
  <si>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</si>
  <si>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</si>
  <si>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</si>
  <si>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</si>
  <si>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</si>
  <si>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</si>
  <si>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</si>
  <si>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</si>
  <si>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</si>
  <si>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</si>
  <si>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</si>
  <si>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</si>
  <si>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</si>
  <si>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</si>
  <si>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</si>
  <si>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</si>
  <si>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</si>
  <si>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</si>
  <si>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</si>
  <si>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</si>
  <si>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</si>
  <si>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</si>
  <si>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</si>
  <si>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</si>
  <si>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</si>
  <si>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</si>
  <si>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</si>
  <si>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</si>
  <si>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</si>
  <si>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</si>
  <si>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</si>
  <si>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</si>
  <si>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</si>
  <si>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</si>
  <si>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</si>
  <si>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</si>
  <si>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</si>
  <si>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</si>
  <si>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</si>
  <si>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</si>
  <si>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</si>
  <si>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</si>
  <si>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</si>
  <si>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</si>
  <si>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</si>
  <si>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</si>
  <si>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</si>
  <si>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</si>
  <si>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</si>
  <si>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</si>
  <si>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</si>
  <si>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</si>
  <si>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</si>
  <si>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</si>
  <si>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</si>
  <si>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</si>
  <si>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</si>
  <si>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</si>
  <si>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</si>
  <si>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</si>
  <si>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</si>
  <si>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</si>
  <si>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</si>
  <si>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</si>
  <si>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</si>
  <si>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</si>
  <si>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</si>
  <si>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</si>
  <si>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</si>
  <si>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</si>
  <si>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</si>
  <si>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</si>
  <si>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</si>
  <si>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</si>
  <si>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</si>
  <si>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</si>
  <si>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</si>
  <si>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</si>
  <si>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</si>
  <si>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</si>
  <si>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</si>
  <si>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</si>
  <si>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</si>
  <si>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</si>
  <si>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</si>
  <si>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</si>
  <si>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</si>
  <si>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</si>
  <si>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</si>
  <si>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</si>
  <si>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</si>
  <si>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</si>
  <si>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</si>
  <si>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</si>
  <si>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</si>
  <si>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</si>
  <si>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</si>
  <si>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岐阜県安八町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</si>
  <si>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</si>
  <si>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</si>
  <si>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</si>
  <si>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</si>
  <si>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</si>
  <si>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</si>
  <si>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</si>
  <si>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</si>
  <si>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</si>
  <si>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</si>
  <si>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</si>
  <si>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</si>
  <si>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</si>
  <si>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</si>
  <si>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</si>
  <si>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</si>
  <si>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</si>
  <si>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</si>
  <si>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</si>
  <si>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</si>
  <si>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</si>
  <si>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</si>
  <si>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</si>
  <si>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</si>
  <si>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</si>
  <si>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</si>
  <si>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</si>
  <si>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</si>
  <si>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</si>
  <si>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</si>
  <si>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</si>
  <si>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</si>
  <si>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</si>
  <si>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</si>
  <si>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</si>
  <si>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</si>
  <si>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</si>
  <si>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</si>
  <si>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</si>
  <si>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</si>
  <si>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</si>
  <si>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</si>
  <si>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</si>
  <si>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</si>
  <si>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</si>
  <si>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</si>
  <si>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</si>
  <si>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</si>
  <si>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</si>
  <si>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</si>
  <si>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</si>
  <si>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</si>
  <si>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</si>
  <si>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</si>
  <si>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</si>
  <si>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</si>
  <si>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</si>
  <si>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</si>
  <si>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</si>
  <si>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</si>
  <si>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</si>
  <si>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</si>
  <si>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</si>
  <si>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</si>
  <si>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</si>
  <si>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</si>
  <si>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</si>
  <si>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</si>
  <si>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</si>
  <si>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</si>
  <si>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</si>
  <si>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</si>
  <si>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</si>
  <si>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</si>
  <si>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</si>
  <si>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</si>
  <si>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</si>
  <si>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</si>
  <si>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</si>
  <si>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</si>
  <si>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</si>
  <si>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</si>
  <si>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</si>
  <si>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</si>
  <si>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</si>
  <si>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</si>
  <si>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</si>
  <si>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</si>
  <si>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</si>
  <si>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</si>
  <si>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</si>
  <si>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</si>
  <si>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</si>
  <si>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</si>
  <si>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</si>
  <si>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</si>
  <si>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</si>
  <si>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</si>
  <si>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</si>
  <si>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</si>
  <si>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</si>
  <si>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</si>
  <si>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</si>
  <si>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</si>
  <si>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</si>
  <si>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</si>
  <si>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</si>
  <si>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</si>
  <si>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</si>
  <si>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</si>
  <si>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</si>
  <si>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</si>
  <si>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</si>
  <si>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</si>
  <si>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</si>
  <si>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</si>
  <si>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</si>
  <si>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</si>
  <si>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</si>
  <si>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</si>
  <si>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</si>
  <si>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</si>
  <si>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</si>
  <si>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</si>
  <si>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</si>
  <si>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</si>
  <si>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</si>
  <si>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</si>
  <si>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</si>
  <si>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</si>
  <si>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</si>
  <si>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</si>
  <si>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</si>
  <si>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</si>
  <si>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</si>
  <si>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</si>
  <si>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</si>
  <si>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</si>
  <si>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</si>
  <si>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</si>
  <si>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</si>
  <si>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</si>
  <si>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</si>
  <si>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</si>
  <si>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</si>
  <si>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</si>
  <si>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</si>
  <si>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</si>
  <si>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</si>
  <si>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岐阜県安八町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</si>
  <si>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</si>
  <si>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</si>
  <si>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</si>
  <si>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</si>
  <si>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</si>
  <si>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</si>
  <si>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</si>
  <si>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</si>
  <si>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</si>
  <si>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</si>
  <si>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</si>
  <si>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</si>
  <si>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</si>
  <si>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</si>
  <si>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</si>
  <si>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</si>
  <si>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</si>
  <si>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</si>
  <si>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</si>
  <si>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</si>
  <si>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</si>
  <si>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</si>
  <si>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</si>
  <si>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</si>
  <si>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</si>
  <si>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</si>
  <si>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</si>
  <si>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</si>
  <si>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</si>
  <si>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</si>
  <si>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</si>
  <si>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</si>
  <si>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</si>
  <si>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</si>
  <si>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</si>
  <si>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</si>
  <si>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</si>
  <si>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</si>
  <si>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</si>
  <si>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</si>
  <si>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</si>
  <si>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</si>
  <si>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</si>
  <si>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</si>
  <si>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</si>
  <si>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</si>
  <si>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</si>
  <si>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</si>
  <si>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</si>
  <si>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</si>
  <si>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</si>
  <si>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</si>
  <si>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</si>
  <si>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</si>
  <si>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</si>
  <si>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</si>
  <si>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</si>
  <si>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</si>
  <si>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</si>
  <si>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</si>
  <si>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</si>
  <si>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</si>
  <si>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</si>
  <si>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</si>
  <si>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</si>
  <si>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</si>
  <si>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</si>
  <si>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</si>
  <si>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</si>
  <si>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</si>
  <si>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</si>
  <si>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</si>
  <si>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</si>
  <si>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</si>
  <si>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</si>
  <si>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</si>
  <si>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</si>
  <si>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</si>
  <si>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</si>
  <si>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</si>
  <si>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</si>
  <si>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</si>
  <si>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</si>
  <si>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</si>
  <si>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</si>
  <si>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</si>
  <si>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</si>
  <si>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</si>
  <si>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</si>
  <si>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</si>
  <si>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</si>
  <si>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</si>
  <si>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</si>
  <si>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</si>
  <si>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</si>
  <si>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</si>
  <si>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</si>
  <si>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</si>
  <si>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</si>
  <si>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</si>
  <si>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</si>
  <si>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</si>
  <si>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</si>
  <si>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</si>
  <si>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</si>
  <si>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</si>
  <si>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</si>
  <si>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</si>
  <si>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</si>
  <si>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</si>
  <si>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</si>
  <si>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</si>
  <si>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</si>
  <si>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</si>
  <si>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</si>
  <si>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</si>
  <si>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</si>
  <si>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</si>
  <si>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</si>
  <si>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</si>
  <si>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</si>
  <si>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</si>
  <si>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</si>
  <si>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</si>
  <si>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</si>
  <si>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</si>
  <si>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</si>
  <si>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</si>
  <si>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</si>
  <si>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</si>
  <si>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</si>
  <si>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</si>
  <si>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</si>
  <si>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</si>
  <si>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</si>
  <si>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</si>
  <si>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</si>
  <si>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</si>
  <si>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</si>
  <si>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</si>
  <si>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</si>
  <si>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</si>
  <si>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</si>
  <si>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</si>
  <si>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</si>
  <si>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</si>
  <si>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</si>
  <si>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</si>
  <si>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</si>
  <si>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</si>
  <si>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</si>
  <si>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</si>
  <si>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</si>
  <si>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</si>
  <si>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</si>
  <si>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</si>
  <si>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</si>
  <si>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</si>
  <si>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</si>
  <si>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</si>
  <si>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</si>
  <si>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</si>
  <si>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</si>
  <si>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</si>
  <si>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</si>
  <si>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</si>
  <si>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</si>
  <si>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</si>
  <si>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</si>
  <si>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</si>
  <si>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</si>
  <si>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</si>
  <si>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0.30</t>
  </si>
  <si>
    <t>▲ 0.95</t>
  </si>
  <si>
    <t>▲ 11.62</t>
  </si>
  <si>
    <t>▲ 4.00</t>
  </si>
  <si>
    <t>▲ 7.06</t>
  </si>
  <si>
    <t>水道事業会計</t>
  </si>
  <si>
    <t>一般会計</t>
  </si>
  <si>
    <t>公共下水道事業特別会計</t>
  </si>
  <si>
    <t>国民健康保険特別会計</t>
  </si>
  <si>
    <t>後期高齢者医療特別会計</t>
  </si>
  <si>
    <t>その他会計（赤字）</t>
  </si>
  <si>
    <t>その他会計（黒字）</t>
  </si>
  <si>
    <t>基金から401百万円の繰入</t>
    <rPh sb="0" eb="2">
      <t>キキン</t>
    </rPh>
    <rPh sb="7" eb="8">
      <t>ヒャク</t>
    </rPh>
    <rPh sb="8" eb="10">
      <t>マンエン</t>
    </rPh>
    <rPh sb="11" eb="13">
      <t>クリイレ</t>
    </rPh>
    <phoneticPr fontId="2"/>
  </si>
  <si>
    <t>-</t>
    <phoneticPr fontId="2"/>
  </si>
  <si>
    <t>-</t>
    <phoneticPr fontId="2"/>
  </si>
  <si>
    <t>西濃環境整備組合</t>
    <rPh sb="0" eb="2">
      <t>セイノウ</t>
    </rPh>
    <rPh sb="2" eb="4">
      <t>カンキョウ</t>
    </rPh>
    <rPh sb="4" eb="6">
      <t>セイビ</t>
    </rPh>
    <rPh sb="6" eb="8">
      <t>クミアイ</t>
    </rPh>
    <phoneticPr fontId="2"/>
  </si>
  <si>
    <t>基金から444百万円の繰入</t>
    <rPh sb="0" eb="2">
      <t>キキン</t>
    </rPh>
    <rPh sb="7" eb="8">
      <t>ヒャク</t>
    </rPh>
    <rPh sb="8" eb="10">
      <t>マンエン</t>
    </rPh>
    <rPh sb="11" eb="13">
      <t>クリイレ</t>
    </rPh>
    <phoneticPr fontId="2"/>
  </si>
  <si>
    <t>長良川(株)</t>
    <rPh sb="0" eb="2">
      <t>ナガラ</t>
    </rPh>
    <rPh sb="2" eb="3">
      <t>カワ</t>
    </rPh>
    <rPh sb="3" eb="6">
      <t>カブシキガイシャ</t>
    </rPh>
    <phoneticPr fontId="2"/>
  </si>
  <si>
    <t>○</t>
    <phoneticPr fontId="2"/>
  </si>
  <si>
    <t>安八町土地開発公社</t>
    <rPh sb="0" eb="2">
      <t>アンパチ</t>
    </rPh>
    <rPh sb="2" eb="3">
      <t>マチ</t>
    </rPh>
    <rPh sb="3" eb="5">
      <t>トチ</t>
    </rPh>
    <rPh sb="5" eb="7">
      <t>カイハツ</t>
    </rPh>
    <rPh sb="7" eb="9">
      <t>コウシャ</t>
    </rPh>
    <phoneticPr fontId="2"/>
  </si>
  <si>
    <t>東安中学校</t>
    <rPh sb="0" eb="1">
      <t>トウ</t>
    </rPh>
    <rPh sb="1" eb="2">
      <t>アン</t>
    </rPh>
    <rPh sb="2" eb="5">
      <t>チュウガッコウ</t>
    </rPh>
    <phoneticPr fontId="2"/>
  </si>
  <si>
    <t>大垣消防組合</t>
    <rPh sb="0" eb="2">
      <t>オオガキ</t>
    </rPh>
    <rPh sb="2" eb="4">
      <t>ショウボウ</t>
    </rPh>
    <rPh sb="4" eb="6">
      <t>クミアイ</t>
    </rPh>
    <phoneticPr fontId="2"/>
  </si>
  <si>
    <t>基金から218百万円の繰入</t>
    <rPh sb="0" eb="2">
      <t>キキン</t>
    </rPh>
    <rPh sb="7" eb="8">
      <t>ヒャク</t>
    </rPh>
    <rPh sb="8" eb="10">
      <t>マンエン</t>
    </rPh>
    <rPh sb="11" eb="13">
      <t>クリイレ</t>
    </rPh>
    <phoneticPr fontId="2"/>
  </si>
  <si>
    <t>大垣衛生施設組合</t>
    <rPh sb="0" eb="2">
      <t>オオガキ</t>
    </rPh>
    <rPh sb="2" eb="4">
      <t>エイセイ</t>
    </rPh>
    <rPh sb="4" eb="6">
      <t>シセツ</t>
    </rPh>
    <rPh sb="6" eb="8">
      <t>クミアイ</t>
    </rPh>
    <phoneticPr fontId="2"/>
  </si>
  <si>
    <t>西南濃粗大廃棄物処理組合</t>
    <rPh sb="0" eb="1">
      <t>ニシ</t>
    </rPh>
    <rPh sb="1" eb="3">
      <t>ナンノウ</t>
    </rPh>
    <rPh sb="3" eb="5">
      <t>ソダイ</t>
    </rPh>
    <rPh sb="5" eb="8">
      <t>ハイキブツ</t>
    </rPh>
    <rPh sb="8" eb="10">
      <t>ショリ</t>
    </rPh>
    <rPh sb="10" eb="12">
      <t>クミアイ</t>
    </rPh>
    <phoneticPr fontId="2"/>
  </si>
  <si>
    <t>基金から50百万円の繰入</t>
    <rPh sb="0" eb="2">
      <t>キキン</t>
    </rPh>
    <rPh sb="6" eb="8">
      <t>ヒャクマン</t>
    </rPh>
    <rPh sb="8" eb="9">
      <t>エン</t>
    </rPh>
    <rPh sb="10" eb="12">
      <t>クリイレ</t>
    </rPh>
    <phoneticPr fontId="2"/>
  </si>
  <si>
    <t>あすわ苑老人福祉施設事務組合</t>
    <rPh sb="3" eb="4">
      <t>エン</t>
    </rPh>
    <rPh sb="4" eb="6">
      <t>ロウジン</t>
    </rPh>
    <rPh sb="6" eb="8">
      <t>フクシ</t>
    </rPh>
    <rPh sb="8" eb="10">
      <t>シセツ</t>
    </rPh>
    <rPh sb="10" eb="12">
      <t>ジム</t>
    </rPh>
    <rPh sb="12" eb="14">
      <t>クミアイ</t>
    </rPh>
    <phoneticPr fontId="2"/>
  </si>
  <si>
    <t>西南濃老人福祉施設事務組合</t>
    <rPh sb="0" eb="1">
      <t>ニシ</t>
    </rPh>
    <rPh sb="1" eb="3">
      <t>ナンノウ</t>
    </rPh>
    <rPh sb="3" eb="5">
      <t>ロウジン</t>
    </rPh>
    <rPh sb="5" eb="7">
      <t>フクシ</t>
    </rPh>
    <rPh sb="7" eb="9">
      <t>シセツ</t>
    </rPh>
    <rPh sb="9" eb="11">
      <t>ジム</t>
    </rPh>
    <rPh sb="11" eb="13">
      <t>クミアイ</t>
    </rPh>
    <phoneticPr fontId="2"/>
  </si>
  <si>
    <t>安八郡広域連合（一般会計）</t>
    <rPh sb="0" eb="3">
      <t>アンパチグン</t>
    </rPh>
    <rPh sb="3" eb="5">
      <t>コウイキ</t>
    </rPh>
    <rPh sb="5" eb="7">
      <t>レンゴウ</t>
    </rPh>
    <rPh sb="8" eb="10">
      <t>イッパン</t>
    </rPh>
    <rPh sb="10" eb="12">
      <t>カイケイ</t>
    </rPh>
    <phoneticPr fontId="2"/>
  </si>
  <si>
    <t>安八郡広域連合（特別会計）</t>
    <rPh sb="0" eb="3">
      <t>アンパチグン</t>
    </rPh>
    <rPh sb="3" eb="5">
      <t>コウイキ</t>
    </rPh>
    <rPh sb="5" eb="7">
      <t>レンゴウ</t>
    </rPh>
    <rPh sb="8" eb="10">
      <t>トクベツ</t>
    </rPh>
    <rPh sb="10" eb="12">
      <t>カイケイ</t>
    </rPh>
    <phoneticPr fontId="2"/>
  </si>
  <si>
    <t>岐阜県市町村会館組合</t>
    <rPh sb="0" eb="3">
      <t>ギフケン</t>
    </rPh>
    <rPh sb="3" eb="6">
      <t>シチョウソン</t>
    </rPh>
    <rPh sb="6" eb="8">
      <t>カイカン</t>
    </rPh>
    <rPh sb="8" eb="10">
      <t>クミアイ</t>
    </rPh>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</si>
  <si>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</si>
  <si>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</si>
  <si>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基金から2,200百万円の繰入</t>
    <rPh sb="0" eb="2">
      <t>キキン</t>
    </rPh>
    <rPh sb="9" eb="12">
      <t>ヒャクマンエン</t>
    </rPh>
    <rPh sb="13" eb="15">
      <t>クリイレ</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</si>
  <si>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</si>
  <si>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</si>
  <si>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</si>
  <si>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</si>
  <si>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</si>
  <si>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基金から1,320百万円の繰入</t>
    <rPh sb="0" eb="2">
      <t>キキン</t>
    </rPh>
    <rPh sb="9" eb="10">
      <t>ヒャク</t>
    </rPh>
    <rPh sb="10" eb="12">
      <t>マンエン</t>
    </rPh>
    <rPh sb="13" eb="15">
      <t>クリイレ</t>
    </rPh>
    <phoneticPr fontId="2"/>
  </si>
  <si>
    <t>-</t>
    <phoneticPr fontId="2"/>
  </si>
  <si>
    <t>基金から38百万円の繰入</t>
    <rPh sb="0" eb="2">
      <t>キキン</t>
    </rPh>
    <rPh sb="6" eb="9">
      <t>ヒャクマンエン</t>
    </rPh>
    <rPh sb="10" eb="12">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</si>
</sst>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51667</c:v>
                </c:pt>
                <c:pt idx="1">
                  <c:v>31847</c:v>
                </c:pt>
                <c:pt idx="2">
                  <c:v>39260</c:v>
                </c:pt>
                <c:pt idx="3">
                  <c:v>36818</c:v>
                </c:pt>
                <c:pt idx="4">
                  <c:v>42172</c:v>
                </c:pt>
              </c:numCache>
            </c:numRef>
          </c:val>
          <c:smooth val="0"/>
        </c:ser>
        <c:dLbls>
          <c:showLegendKey val="0"/>
          <c:showVal val="0"/>
          <c:showCatName val="0"/>
          <c:showSerName val="0"/>
          <c:showPercent val="0"/>
          <c:showBubbleSize val="0"/>
        </c:dLbls>
        <c:marker val="1"/>
        <c:smooth val="0"/>
        <c:axId val="68844928"/>
        <c:axId val="98895360"/>
      </c:lineChart>
      <c:catAx>
        <c:axId val="6884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95360"/>
        <c:crosses val="autoZero"/>
        <c:auto val="1"/>
        <c:lblAlgn val="ctr"/>
        <c:lblOffset val="100"/>
        <c:tickLblSkip val="1"/>
        <c:tickMarkSkip val="1"/>
        <c:noMultiLvlLbl val="0"/>
      </c:catAx>
      <c:valAx>
        <c:axId val="9889536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84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6.95</c:v>
                </c:pt>
                <c:pt idx="1">
                  <c:v>10.67</c:v>
                </c:pt>
                <c:pt idx="2">
                  <c:v>7.55</c:v>
                </c:pt>
                <c:pt idx="3">
                  <c:v>9.25</c:v>
                </c:pt>
                <c:pt idx="4">
                  <c:v>5.89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21.37</c:v>
                </c:pt>
                <c:pt idx="1">
                  <c:v>18.86</c:v>
                </c:pt>
                <c:pt idx="2">
                  <c:v>16.559999999999999</c:v>
                </c:pt>
                <c:pt idx="3">
                  <c:v>11.17</c:v>
                </c:pt>
                <c:pt idx="4">
                  <c:v>11.46</c:v>
                </c:pt>
              </c:numCache>
            </c:numRef>
          </c:val>
        </c:ser>
        <c:dLbls>
          <c:showLegendKey val="0"/>
          <c:showVal val="0"/>
          <c:showCatName val="0"/>
          <c:showSerName val="0"/>
          <c:showPercent val="0"/>
          <c:showBubbleSize val="0"/>
        </c:dLbls>
        <c:gapWidth val="250"/>
        <c:overlap val="100"/>
        <c:axId val="99258368"/>
        <c:axId val="9926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c:v>
                </c:pt>
                <c:pt idx="1">
                  <c:v>-0.95</c:v>
                </c:pt>
                <c:pt idx="2">
                  <c:v>-11.62</c:v>
                </c:pt>
                <c:pt idx="3">
                  <c:v>-4</c:v>
                </c:pt>
                <c:pt idx="4">
                  <c:v>-7.06</c:v>
                </c:pt>
              </c:numCache>
            </c:numRef>
          </c:val>
          <c:smooth val="0"/>
        </c:ser>
        <c:dLbls>
          <c:showLegendKey val="0"/>
          <c:showVal val="0"/>
          <c:showCatName val="0"/>
          <c:showSerName val="0"/>
          <c:showPercent val="0"/>
          <c:showBubbleSize val="0"/>
        </c:dLbls>
        <c:marker val="1"/>
        <c:smooth val="0"/>
        <c:axId val="99258368"/>
        <c:axId val="99260288"/>
      </c:lineChart>
      <c:catAx>
        <c:axId val="992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260288"/>
        <c:crosses val="autoZero"/>
        <c:auto val="1"/>
        <c:lblAlgn val="ctr"/>
        <c:lblOffset val="100"/>
        <c:tickLblSkip val="1"/>
        <c:tickMarkSkip val="1"/>
        <c:noMultiLvlLbl val="0"/>
      </c:catAx>
      <c:valAx>
        <c:axId val="9926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7.0000000000000007E-2</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1.49</c:v>
                </c:pt>
                <c:pt idx="2">
                  <c:v>#N/A</c:v>
                </c:pt>
                <c:pt idx="3">
                  <c:v>0.06</c:v>
                </c:pt>
                <c:pt idx="4">
                  <c:v>#N/A</c:v>
                </c:pt>
                <c:pt idx="5">
                  <c:v>0.05</c:v>
                </c:pt>
                <c:pt idx="6">
                  <c:v>#N/A</c:v>
                </c:pt>
                <c:pt idx="7">
                  <c:v>1.21</c:v>
                </c:pt>
                <c:pt idx="8">
                  <c:v>#N/A</c:v>
                </c:pt>
                <c:pt idx="9">
                  <c:v>0.8</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0.14000000000000001</c:v>
                </c:pt>
                <c:pt idx="2">
                  <c:v>#N/A</c:v>
                </c:pt>
                <c:pt idx="3">
                  <c:v>0.14000000000000001</c:v>
                </c:pt>
                <c:pt idx="4">
                  <c:v>#N/A</c:v>
                </c:pt>
                <c:pt idx="5">
                  <c:v>0.14000000000000001</c:v>
                </c:pt>
                <c:pt idx="6">
                  <c:v>#N/A</c:v>
                </c:pt>
                <c:pt idx="7">
                  <c:v>1.4</c:v>
                </c:pt>
                <c:pt idx="8">
                  <c:v>#N/A</c:v>
                </c:pt>
                <c:pt idx="9">
                  <c:v>1.37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6.95</c:v>
                </c:pt>
                <c:pt idx="2">
                  <c:v>#N/A</c:v>
                </c:pt>
                <c:pt idx="3">
                  <c:v>10.67</c:v>
                </c:pt>
                <c:pt idx="4">
                  <c:v>#N/A</c:v>
                </c:pt>
                <c:pt idx="5">
                  <c:v>7.55</c:v>
                </c:pt>
                <c:pt idx="6">
                  <c:v>#N/A</c:v>
                </c:pt>
                <c:pt idx="7">
                  <c:v>9.25</c:v>
                </c:pt>
                <c:pt idx="8">
                  <c:v>#N/A</c:v>
                </c:pt>
                <c:pt idx="9">
                  <c:v>5.89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12.05</c:v>
                </c:pt>
                <c:pt idx="2">
                  <c:v>#N/A</c:v>
                </c:pt>
                <c:pt idx="3">
                  <c:v>12.79</c:v>
                </c:pt>
                <c:pt idx="4">
                  <c:v>#N/A</c:v>
                </c:pt>
                <c:pt idx="5">
                  <c:v>13.67</c:v>
                </c:pt>
                <c:pt idx="6">
                  <c:v>#N/A</c:v>
                </c:pt>
                <c:pt idx="7">
                  <c:v>14.46</c:v>
                </c:pt>
                <c:pt idx="8">
                  <c:v>#N/A</c:v>
                </c:pt>
                <c:pt idx="9">
                  <c:v>15.38</c:v>
                </c:pt>
              </c:numCache>
            </c:numRef>
          </c:val>
        </c:ser>
        <c:dLbls>
          <c:showLegendKey val="0"/>
          <c:showVal val="0"/>
          <c:showCatName val="0"/>
          <c:showSerName val="0"/>
          <c:showPercent val="0"/>
          <c:showBubbleSize val="0"/>
        </c:dLbls>
        <c:gapWidth val="150"/>
        <c:overlap val="100"/>
        <c:axId val="99473664"/>
        <c:axId val="68030464"/>
      </c:barChart>
      <c:catAx>
        <c:axId val="994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030464"/>
        <c:crosses val="autoZero"/>
        <c:auto val="1"/>
        <c:lblAlgn val="ctr"/>
        <c:lblOffset val="100"/>
        <c:tickLblSkip val="1"/>
        <c:tickMarkSkip val="1"/>
        <c:noMultiLvlLbl val="0"/>
      </c:catAx>
      <c:valAx>
        <c:axId val="680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47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633</c:v>
                </c:pt>
                <c:pt idx="5">
                  <c:v>644</c:v>
                </c:pt>
                <c:pt idx="8">
                  <c:v>647</c:v>
                </c:pt>
                <c:pt idx="11">
                  <c:v>663</c:v>
                </c:pt>
                <c:pt idx="14">
                  <c:v>680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109</c:v>
                </c:pt>
                <c:pt idx="3">
                  <c:v>97</c:v>
                </c:pt>
                <c:pt idx="6">
                  <c:v>91</c:v>
                </c:pt>
                <c:pt idx="9">
                  <c:v>81</c:v>
                </c:pt>
                <c:pt idx="12">
                  <c:v>81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291</c:v>
                </c:pt>
                <c:pt idx="3">
                  <c:v>365</c:v>
                </c:pt>
                <c:pt idx="6">
                  <c:v>372</c:v>
                </c:pt>
                <c:pt idx="9">
                  <c:v>351</c:v>
                </c:pt>
                <c:pt idx="12">
                  <c:v>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688</c:v>
                </c:pt>
                <c:pt idx="3">
                  <c:v>712</c:v>
                </c:pt>
                <c:pt idx="6">
                  <c:v>744</c:v>
                </c:pt>
                <c:pt idx="9">
                  <c:v>762</c:v>
                </c:pt>
                <c:pt idx="12">
                  <c:v>749</c:v>
                </c:pt>
              </c:numCache>
            </c:numRef>
          </c:val>
        </c:ser>
        <c:dLbls>
          <c:showLegendKey val="0"/>
          <c:showVal val="0"/>
          <c:showCatName val="0"/>
          <c:showSerName val="0"/>
          <c:showPercent val="0"/>
          <c:showBubbleSize val="0"/>
        </c:dLbls>
        <c:gapWidth val="100"/>
        <c:overlap val="100"/>
        <c:axId val="98419072"/>
        <c:axId val="98420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455</c:v>
                </c:pt>
                <c:pt idx="2">
                  <c:v>#N/A</c:v>
                </c:pt>
                <c:pt idx="3">
                  <c:v>#N/A</c:v>
                </c:pt>
                <c:pt idx="4">
                  <c:v>530</c:v>
                </c:pt>
                <c:pt idx="5">
                  <c:v>#N/A</c:v>
                </c:pt>
                <c:pt idx="6">
                  <c:v>#N/A</c:v>
                </c:pt>
                <c:pt idx="7">
                  <c:v>560</c:v>
                </c:pt>
                <c:pt idx="8">
                  <c:v>#N/A</c:v>
                </c:pt>
                <c:pt idx="9">
                  <c:v>#N/A</c:v>
                </c:pt>
                <c:pt idx="10">
                  <c:v>531</c:v>
                </c:pt>
                <c:pt idx="11">
                  <c:v>#N/A</c:v>
                </c:pt>
                <c:pt idx="12">
                  <c:v>#N/A</c:v>
                </c:pt>
                <c:pt idx="13">
                  <c:v>448</c:v>
                </c:pt>
                <c:pt idx="14">
                  <c:v>#N/A</c:v>
                </c:pt>
              </c:numCache>
            </c:numRef>
          </c:val>
          <c:smooth val="0"/>
        </c:ser>
        <c:dLbls>
          <c:showLegendKey val="0"/>
          <c:showVal val="0"/>
          <c:showCatName val="0"/>
          <c:showSerName val="0"/>
          <c:showPercent val="0"/>
          <c:showBubbleSize val="0"/>
        </c:dLbls>
        <c:marker val="1"/>
        <c:smooth val="0"/>
        <c:axId val="98419072"/>
        <c:axId val="98420992"/>
      </c:lineChart>
      <c:catAx>
        <c:axId val="9841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20992"/>
        <c:crosses val="autoZero"/>
        <c:auto val="1"/>
        <c:lblAlgn val="ctr"/>
        <c:lblOffset val="100"/>
        <c:tickLblSkip val="1"/>
        <c:tickMarkSkip val="1"/>
        <c:noMultiLvlLbl val="0"/>
      </c:catAx>
      <c:valAx>
        <c:axId val="9842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1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8173</c:v>
                </c:pt>
                <c:pt idx="5">
                  <c:v>8146</c:v>
                </c:pt>
                <c:pt idx="8">
                  <c:v>8043</c:v>
                </c:pt>
                <c:pt idx="11">
                  <c:v>7954</c:v>
                </c:pt>
                <c:pt idx="14">
                  <c:v>7927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221</c:v>
                </c:pt>
                <c:pt idx="5">
                  <c:v>221</c:v>
                </c:pt>
                <c:pt idx="8">
                  <c:v>222</c:v>
                </c:pt>
                <c:pt idx="11">
                  <c:v>204</c:v>
                </c:pt>
                <c:pt idx="14">
                  <c:v>185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1439</c:v>
                </c:pt>
                <c:pt idx="5">
                  <c:v>1424</c:v>
                </c:pt>
                <c:pt idx="8">
                  <c:v>1341</c:v>
                </c:pt>
                <c:pt idx="11">
                  <c:v>1233</c:v>
                </c:pt>
                <c:pt idx="14">
                  <c:v>1142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22</c:v>
                </c:pt>
                <c:pt idx="3">
                  <c:v>186</c:v>
                </c:pt>
                <c:pt idx="6">
                  <c:v>152</c:v>
                </c:pt>
                <c:pt idx="9">
                  <c:v>162</c:v>
                </c:pt>
                <c:pt idx="12">
                  <c:v>159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405</c:v>
                </c:pt>
                <c:pt idx="3">
                  <c:v>402</c:v>
                </c:pt>
                <c:pt idx="6">
                  <c:v>489</c:v>
                </c:pt>
                <c:pt idx="9">
                  <c:v>521</c:v>
                </c:pt>
                <c:pt idx="12">
                  <c:v>572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551</c:v>
                </c:pt>
                <c:pt idx="3">
                  <c:v>467</c:v>
                </c:pt>
                <c:pt idx="6">
                  <c:v>388</c:v>
                </c:pt>
                <c:pt idx="9">
                  <c:v>314</c:v>
                </c:pt>
                <c:pt idx="12">
                  <c:v>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4791</c:v>
                </c:pt>
                <c:pt idx="3">
                  <c:v>4894</c:v>
                </c:pt>
                <c:pt idx="6">
                  <c:v>5216</c:v>
                </c:pt>
                <c:pt idx="9">
                  <c:v>5255</c:v>
                </c:pt>
                <c:pt idx="12">
                  <c:v>4685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846</c:v>
                </c:pt>
                <c:pt idx="3">
                  <c:v>753</c:v>
                </c:pt>
                <c:pt idx="6">
                  <c:v>749</c:v>
                </c:pt>
                <c:pt idx="9">
                  <c:v>726</c:v>
                </c:pt>
                <c:pt idx="12">
                  <c:v>700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6860</c:v>
                </c:pt>
                <c:pt idx="3">
                  <c:v>6691</c:v>
                </c:pt>
                <c:pt idx="6">
                  <c:v>6471</c:v>
                </c:pt>
                <c:pt idx="9">
                  <c:v>6251</c:v>
                </c:pt>
                <c:pt idx="12">
                  <c:v>5998</c:v>
                </c:pt>
              </c:numCache>
            </c:numRef>
          </c:val>
        </c:ser>
        <c:dLbls>
          <c:showLegendKey val="0"/>
          <c:showVal val="0"/>
          <c:showCatName val="0"/>
          <c:showSerName val="0"/>
          <c:showPercent val="0"/>
          <c:showBubbleSize val="0"/>
        </c:dLbls>
        <c:gapWidth val="100"/>
        <c:overlap val="100"/>
        <c:axId val="100116736"/>
        <c:axId val="10012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3642</c:v>
                </c:pt>
                <c:pt idx="2">
                  <c:v>#N/A</c:v>
                </c:pt>
                <c:pt idx="3">
                  <c:v>#N/A</c:v>
                </c:pt>
                <c:pt idx="4">
                  <c:v>3602</c:v>
                </c:pt>
                <c:pt idx="5">
                  <c:v>#N/A</c:v>
                </c:pt>
                <c:pt idx="6">
                  <c:v>#N/A</c:v>
                </c:pt>
                <c:pt idx="7">
                  <c:v>3859</c:v>
                </c:pt>
                <c:pt idx="8">
                  <c:v>#N/A</c:v>
                </c:pt>
                <c:pt idx="9">
                  <c:v>#N/A</c:v>
                </c:pt>
                <c:pt idx="10">
                  <c:v>3836</c:v>
                </c:pt>
                <c:pt idx="11">
                  <c:v>#N/A</c:v>
                </c:pt>
                <c:pt idx="12">
                  <c:v>#N/A</c:v>
                </c:pt>
                <c:pt idx="13">
                  <c:v>3109</c:v>
                </c:pt>
                <c:pt idx="14">
                  <c:v>#N/A</c:v>
                </c:pt>
              </c:numCache>
            </c:numRef>
          </c:val>
          <c:smooth val="0"/>
        </c:ser>
        <c:dLbls>
          <c:showLegendKey val="0"/>
          <c:showVal val="0"/>
          <c:showCatName val="0"/>
          <c:showSerName val="0"/>
          <c:showPercent val="0"/>
          <c:showBubbleSize val="0"/>
        </c:dLbls>
        <c:marker val="1"/>
        <c:smooth val="0"/>
        <c:axId val="100116736"/>
        <c:axId val="100127104"/>
      </c:lineChart>
      <c:catAx>
        <c:axId val="1001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127104"/>
        <c:crosses val="autoZero"/>
        <c:auto val="1"/>
        <c:lblAlgn val="ctr"/>
        <c:lblOffset val="100"/>
        <c:tickLblSkip val="1"/>
        <c:tickMarkSkip val="1"/>
        <c:noMultiLvlLbl val="0"/>
      </c:catAx>
      <c:valAx>
        <c:axId val="10012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15,330
15,123
18.18
6,071,367
5,775,792
238,168
4,046,274
5,998,464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91.8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数年間、類似団体を大きく上回る０．６７～０．７７で推移しているが、近年低下傾向（平成２１年度から３年連続して０．０３程度ずつ低下）にある。今後も法人関係の減収が予想されるため、必要事業の選別、定員管理の適正化、企業誘致等を積極的に進め、第五次総合計画に沿ったまちづくりを展開しつつ、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47474</xdr:rowOff>
    </xdr:from>
    <xdr:to>
      <xdr:col>7</xdr:col>
      <xdr:colOff>152400</xdr:colOff>
      <xdr:row>41</xdr:row>
      <xdr:rowOff>47474</xdr:rowOff>
    </xdr:to>
    <xdr:cxnSp macro="">
      <xdr:nvCxnSpPr>
        <xdr:cNvPr id="69" name="直線コネクタ 68"/>
        <xdr:cNvCxnSpPr/>
      </xdr:nvCxnSpPr>
      <xdr:spPr>
        <a:xfrm>
          <a:off x="4114800" y="7076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13002</xdr:rowOff>
    </xdr:from>
    <xdr:to>
      <xdr:col>6</xdr:col>
      <xdr:colOff>0</xdr:colOff>
      <xdr:row>41</xdr:row>
      <xdr:rowOff>47474</xdr:rowOff>
    </xdr:to>
    <xdr:cxnSp macro="">
      <xdr:nvCxnSpPr>
        <xdr:cNvPr id="72" name="直線コネクタ 71"/>
        <xdr:cNvCxnSpPr/>
      </xdr:nvCxnSpPr>
      <xdr:spPr>
        <a:xfrm>
          <a:off x="3225800" y="70424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149981</xdr:rowOff>
    </xdr:from>
    <xdr:to>
      <xdr:col>4</xdr:col>
      <xdr:colOff>482600</xdr:colOff>
      <xdr:row>41</xdr:row>
      <xdr:rowOff>13002</xdr:rowOff>
    </xdr:to>
    <xdr:cxnSp macro="">
      <xdr:nvCxnSpPr>
        <xdr:cNvPr id="75" name="直線コネクタ 74"/>
        <xdr:cNvCxnSpPr/>
      </xdr:nvCxnSpPr>
      <xdr:spPr>
        <a:xfrm>
          <a:off x="2336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104019</xdr:rowOff>
    </xdr:from>
    <xdr:to>
      <xdr:col>3</xdr:col>
      <xdr:colOff>279400</xdr:colOff>
      <xdr:row>40</xdr:row>
      <xdr:rowOff>149981</xdr:rowOff>
    </xdr:to>
    <xdr:cxnSp macro="">
      <xdr:nvCxnSpPr>
        <xdr:cNvPr id="78" name="直線コネクタ 77"/>
        <xdr:cNvCxnSpPr/>
      </xdr:nvCxnSpPr>
      <xdr:spPr>
        <a:xfrm>
          <a:off x="1447800" y="69620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118429</xdr:rowOff>
    </xdr:from>
    <xdr:ext cx="762000" cy="259045"/>
    <xdr:sp macro="" textlink="">
      <xdr:nvSpPr>
        <xdr:cNvPr id="82" name="テキスト ボックス 81"/>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168124</xdr:rowOff>
    </xdr:from>
    <xdr:to>
      <xdr:col>7</xdr:col>
      <xdr:colOff>203200</xdr:colOff>
      <xdr:row>41</xdr:row>
      <xdr:rowOff>98274</xdr:rowOff>
    </xdr:to>
    <xdr:sp macro="" textlink="">
      <xdr:nvSpPr>
        <xdr:cNvPr id="88" name="円/楕円 87"/>
        <xdr:cNvSpPr/>
      </xdr:nvSpPr>
      <xdr:spPr>
        <a:xfrm>
          <a:off x="4902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13201</xdr:rowOff>
    </xdr:from>
    <xdr:ext cx="762000" cy="259045"/>
    <xdr:sp macro="" textlink="">
      <xdr:nvSpPr>
        <xdr:cNvPr id="89" name="財政力該当値テキスト"/>
        <xdr:cNvSpPr txBox="1"/>
      </xdr:nvSpPr>
      <xdr:spPr>
        <a:xfrm>
          <a:off x="50419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168124</xdr:rowOff>
    </xdr:from>
    <xdr:to>
      <xdr:col>6</xdr:col>
      <xdr:colOff>50800</xdr:colOff>
      <xdr:row>41</xdr:row>
      <xdr:rowOff>98274</xdr:rowOff>
    </xdr:to>
    <xdr:sp macro="" textlink="">
      <xdr:nvSpPr>
        <xdr:cNvPr id="90" name="円/楕円 89"/>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108451</xdr:rowOff>
    </xdr:from>
    <xdr:ext cx="736600" cy="259045"/>
    <xdr:sp macro="" textlink="">
      <xdr:nvSpPr>
        <xdr:cNvPr id="91" name="テキスト ボックス 90"/>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133652</xdr:rowOff>
    </xdr:from>
    <xdr:to>
      <xdr:col>4</xdr:col>
      <xdr:colOff>533400</xdr:colOff>
      <xdr:row>41</xdr:row>
      <xdr:rowOff>63802</xdr:rowOff>
    </xdr:to>
    <xdr:sp macro="" textlink="">
      <xdr:nvSpPr>
        <xdr:cNvPr id="92" name="円/楕円 91"/>
        <xdr:cNvSpPr/>
      </xdr:nvSpPr>
      <xdr:spPr>
        <a:xfrm>
          <a:off x="3175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73979</xdr:rowOff>
    </xdr:from>
    <xdr:ext cx="762000" cy="259045"/>
    <xdr:sp macro="" textlink="">
      <xdr:nvSpPr>
        <xdr:cNvPr id="93" name="テキスト ボックス 92"/>
        <xdr:cNvSpPr txBox="1"/>
      </xdr:nvSpPr>
      <xdr:spPr>
        <a:xfrm>
          <a:off x="2844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99181</xdr:rowOff>
    </xdr:from>
    <xdr:to>
      <xdr:col>3</xdr:col>
      <xdr:colOff>330200</xdr:colOff>
      <xdr:row>41</xdr:row>
      <xdr:rowOff>29331</xdr:rowOff>
    </xdr:to>
    <xdr:sp macro="" textlink="">
      <xdr:nvSpPr>
        <xdr:cNvPr id="94" name="円/楕円 93"/>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39508</xdr:rowOff>
    </xdr:from>
    <xdr:ext cx="762000" cy="259045"/>
    <xdr:sp macro="" textlink="">
      <xdr:nvSpPr>
        <xdr:cNvPr id="95" name="テキスト ボックス 94"/>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53219</xdr:rowOff>
    </xdr:from>
    <xdr:to>
      <xdr:col>2</xdr:col>
      <xdr:colOff>127000</xdr:colOff>
      <xdr:row>40</xdr:row>
      <xdr:rowOff>154819</xdr:rowOff>
    </xdr:to>
    <xdr:sp macro="" textlink="">
      <xdr:nvSpPr>
        <xdr:cNvPr id="96" name="円/楕円 95"/>
        <xdr:cNvSpPr/>
      </xdr:nvSpPr>
      <xdr:spPr>
        <a:xfrm>
          <a:off x="1397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164996</xdr:rowOff>
    </xdr:from>
    <xdr:ext cx="762000" cy="259045"/>
    <xdr:sp macro="" textlink="">
      <xdr:nvSpPr>
        <xdr:cNvPr id="97" name="テキスト ボックス 96"/>
        <xdr:cNvSpPr txBox="1"/>
      </xdr:nvSpPr>
      <xdr:spPr>
        <a:xfrm>
          <a:off x="1066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は地方税の税収が大きく減少し、中でも法人税が対前年度比▲１０９百万円と落ち込み、また、スマートインターチェンジ建設事業の開始により普通建設事業費が対前年度比９５百万円の増加となったことにより、６ポイント上昇し、８８．２％と類似団体平均を上回っている。今後は、町税等の徴収率向上強化や平成２７年度から運用を開始したコンビニエンスストアでの町税等の収納、企業誘致の更なる推進等を積極的に取り組み、歳入の確保に努めるとともに、職員数の削減や給与の適正化等による人件費の抑制、事務事業の見直しなどを進め、経常経費の削減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63</xdr:row>
      <xdr:rowOff>103959</xdr:rowOff>
    </xdr:to>
    <xdr:cxnSp macro="">
      <xdr:nvCxnSpPr>
        <xdr:cNvPr id="134" name="直線コネクタ 133"/>
        <xdr:cNvCxnSpPr/>
      </xdr:nvCxnSpPr>
      <xdr:spPr>
        <a:xfrm>
          <a:off x="4114800" y="1069848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168547</xdr:rowOff>
    </xdr:to>
    <xdr:cxnSp macro="">
      <xdr:nvCxnSpPr>
        <xdr:cNvPr id="137" name="直線コネクタ 136"/>
        <xdr:cNvCxnSpPr/>
      </xdr:nvCxnSpPr>
      <xdr:spPr>
        <a:xfrm flipV="1">
          <a:off x="3225800" y="1069848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168547</xdr:rowOff>
    </xdr:to>
    <xdr:cxnSp macro="">
      <xdr:nvCxnSpPr>
        <xdr:cNvPr id="140" name="直線コネクタ 139"/>
        <xdr:cNvCxnSpPr/>
      </xdr:nvCxnSpPr>
      <xdr:spPr>
        <a:xfrm>
          <a:off x="2336800" y="10577830"/>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16873</xdr:rowOff>
    </xdr:to>
    <xdr:cxnSp macro="">
      <xdr:nvCxnSpPr>
        <xdr:cNvPr id="143" name="直線コネクタ 142"/>
        <xdr:cNvCxnSpPr/>
      </xdr:nvCxnSpPr>
      <xdr:spPr>
        <a:xfrm flipV="1">
          <a:off x="1447800" y="1057783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121393</xdr:rowOff>
    </xdr:from>
    <xdr:ext cx="762000" cy="259045"/>
    <xdr:sp macro="" textlink="">
      <xdr:nvSpPr>
        <xdr:cNvPr id="145" name="テキスト ボックス 144"/>
        <xdr:cNvSpPr txBox="1"/>
      </xdr:nvSpPr>
      <xdr:spPr>
        <a:xfrm>
          <a:off x="1955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7" name="テキスト ボックス 146"/>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53159</xdr:rowOff>
    </xdr:from>
    <xdr:to>
      <xdr:col>7</xdr:col>
      <xdr:colOff>203200</xdr:colOff>
      <xdr:row>63</xdr:row>
      <xdr:rowOff>154759</xdr:rowOff>
    </xdr:to>
    <xdr:sp macro="" textlink="">
      <xdr:nvSpPr>
        <xdr:cNvPr id="153" name="円/楕円 152"/>
        <xdr:cNvSpPr/>
      </xdr:nvSpPr>
      <xdr:spPr>
        <a:xfrm>
          <a:off x="4902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25236</xdr:rowOff>
    </xdr:from>
    <xdr:ext cx="762000" cy="259045"/>
    <xdr:sp macro="" textlink="">
      <xdr:nvSpPr>
        <xdr:cNvPr id="154" name="財政構造の弾力性該当値テキスト"/>
        <xdr:cNvSpPr txBox="1"/>
      </xdr:nvSpPr>
      <xdr:spPr>
        <a:xfrm>
          <a:off x="5041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5" name="円/楕円 15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6" name="テキスト ボックス 155"/>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117747</xdr:rowOff>
    </xdr:from>
    <xdr:to>
      <xdr:col>4</xdr:col>
      <xdr:colOff>533400</xdr:colOff>
      <xdr:row>63</xdr:row>
      <xdr:rowOff>47897</xdr:rowOff>
    </xdr:to>
    <xdr:sp macro="" textlink="">
      <xdr:nvSpPr>
        <xdr:cNvPr id="157" name="円/楕円 156"/>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58074</xdr:rowOff>
    </xdr:from>
    <xdr:ext cx="762000" cy="259045"/>
    <xdr:sp macro="" textlink="">
      <xdr:nvSpPr>
        <xdr:cNvPr id="158" name="テキスト ボックス 157"/>
        <xdr:cNvSpPr txBox="1"/>
      </xdr:nvSpPr>
      <xdr:spPr>
        <a:xfrm>
          <a:off x="2844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9" name="円/楕円 158"/>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60" name="テキスト ボックス 159"/>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137523</xdr:rowOff>
    </xdr:from>
    <xdr:to>
      <xdr:col>2</xdr:col>
      <xdr:colOff>127000</xdr:colOff>
      <xdr:row>62</xdr:row>
      <xdr:rowOff>67673</xdr:rowOff>
    </xdr:to>
    <xdr:sp macro="" textlink="">
      <xdr:nvSpPr>
        <xdr:cNvPr id="161" name="円/楕円 160"/>
        <xdr:cNvSpPr/>
      </xdr:nvSpPr>
      <xdr:spPr>
        <a:xfrm>
          <a:off x="1397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77850</xdr:rowOff>
    </xdr:from>
    <xdr:ext cx="762000" cy="259045"/>
    <xdr:sp macro="" textlink="">
      <xdr:nvSpPr>
        <xdr:cNvPr id="162" name="テキスト ボックス 161"/>
        <xdr:cNvSpPr txBox="1"/>
      </xdr:nvSpPr>
      <xdr:spPr>
        <a:xfrm>
          <a:off x="1066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ほぼ横ばいで推移しており、類似団体平均を下回っている。しかし、施設の維持管理費等の割合が多くなってきているため、指定管理者制度等の促進や施設の統廃合等を進め、経費の削減に努め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106626</xdr:rowOff>
    </xdr:from>
    <xdr:to>
      <xdr:col>7</xdr:col>
      <xdr:colOff>152400</xdr:colOff>
      <xdr:row>82</xdr:row>
      <xdr:rowOff>126642</xdr:rowOff>
    </xdr:to>
    <xdr:cxnSp macro="">
      <xdr:nvCxnSpPr>
        <xdr:cNvPr id="193" name="直線コネクタ 192"/>
        <xdr:cNvCxnSpPr/>
      </xdr:nvCxnSpPr>
      <xdr:spPr>
        <a:xfrm>
          <a:off x="4114800" y="14165526"/>
          <a:ext cx="838200" cy="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106626</xdr:rowOff>
    </xdr:from>
    <xdr:to>
      <xdr:col>6</xdr:col>
      <xdr:colOff>0</xdr:colOff>
      <xdr:row>82</xdr:row>
      <xdr:rowOff>123589</xdr:rowOff>
    </xdr:to>
    <xdr:cxnSp macro="">
      <xdr:nvCxnSpPr>
        <xdr:cNvPr id="196" name="直線コネクタ 195"/>
        <xdr:cNvCxnSpPr/>
      </xdr:nvCxnSpPr>
      <xdr:spPr>
        <a:xfrm flipV="1">
          <a:off x="3225800" y="14165526"/>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114154</xdr:rowOff>
    </xdr:from>
    <xdr:to>
      <xdr:col>4</xdr:col>
      <xdr:colOff>482600</xdr:colOff>
      <xdr:row>82</xdr:row>
      <xdr:rowOff>123589</xdr:rowOff>
    </xdr:to>
    <xdr:cxnSp macro="">
      <xdr:nvCxnSpPr>
        <xdr:cNvPr id="199" name="直線コネクタ 198"/>
        <xdr:cNvCxnSpPr/>
      </xdr:nvCxnSpPr>
      <xdr:spPr>
        <a:xfrm>
          <a:off x="2336800" y="14173054"/>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114154</xdr:rowOff>
    </xdr:from>
    <xdr:to>
      <xdr:col>3</xdr:col>
      <xdr:colOff>279400</xdr:colOff>
      <xdr:row>82</xdr:row>
      <xdr:rowOff>117895</xdr:rowOff>
    </xdr:to>
    <xdr:cxnSp macro="">
      <xdr:nvCxnSpPr>
        <xdr:cNvPr id="202" name="直線コネクタ 201"/>
        <xdr:cNvCxnSpPr/>
      </xdr:nvCxnSpPr>
      <xdr:spPr>
        <a:xfrm flipV="1">
          <a:off x="1447800" y="14173054"/>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63669</xdr:rowOff>
    </xdr:from>
    <xdr:to>
      <xdr:col>3</xdr:col>
      <xdr:colOff>330200</xdr:colOff>
      <xdr:row>82</xdr:row>
      <xdr:rowOff>165269</xdr:rowOff>
    </xdr:to>
    <xdr:sp macro="" textlink="">
      <xdr:nvSpPr>
        <xdr:cNvPr id="203" name="フローチャート : 判断 202"/>
        <xdr:cNvSpPr/>
      </xdr:nvSpPr>
      <xdr:spPr>
        <a:xfrm>
          <a:off x="2286000" y="14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150046</xdr:rowOff>
    </xdr:from>
    <xdr:ext cx="762000" cy="259045"/>
    <xdr:sp macro="" textlink="">
      <xdr:nvSpPr>
        <xdr:cNvPr id="204" name="テキスト ボックス 203"/>
        <xdr:cNvSpPr txBox="1"/>
      </xdr:nvSpPr>
      <xdr:spPr>
        <a:xfrm>
          <a:off x="1955800" y="1420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13182</xdr:rowOff>
    </xdr:from>
    <xdr:to>
      <xdr:col>2</xdr:col>
      <xdr:colOff>127000</xdr:colOff>
      <xdr:row>82</xdr:row>
      <xdr:rowOff>114782</xdr:rowOff>
    </xdr:to>
    <xdr:sp macro="" textlink="">
      <xdr:nvSpPr>
        <xdr:cNvPr id="205" name="フローチャート : 判断 204"/>
        <xdr:cNvSpPr/>
      </xdr:nvSpPr>
      <xdr:spPr>
        <a:xfrm>
          <a:off x="1397000" y="140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124959</xdr:rowOff>
    </xdr:from>
    <xdr:ext cx="762000" cy="259045"/>
    <xdr:sp macro="" textlink="">
      <xdr:nvSpPr>
        <xdr:cNvPr id="206" name="テキスト ボックス 205"/>
        <xdr:cNvSpPr txBox="1"/>
      </xdr:nvSpPr>
      <xdr:spPr>
        <a:xfrm>
          <a:off x="1066800" y="1384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75842</xdr:rowOff>
    </xdr:from>
    <xdr:to>
      <xdr:col>7</xdr:col>
      <xdr:colOff>203200</xdr:colOff>
      <xdr:row>83</xdr:row>
      <xdr:rowOff>5992</xdr:rowOff>
    </xdr:to>
    <xdr:sp macro="" textlink="">
      <xdr:nvSpPr>
        <xdr:cNvPr id="212" name="円/楕円 211"/>
        <xdr:cNvSpPr/>
      </xdr:nvSpPr>
      <xdr:spPr>
        <a:xfrm>
          <a:off x="4902200" y="141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92369</xdr:rowOff>
    </xdr:from>
    <xdr:ext cx="762000" cy="259045"/>
    <xdr:sp macro="" textlink="">
      <xdr:nvSpPr>
        <xdr:cNvPr id="213" name="人件費・物件費等の状況該当値テキスト"/>
        <xdr:cNvSpPr txBox="1"/>
      </xdr:nvSpPr>
      <xdr:spPr>
        <a:xfrm>
          <a:off x="5041900" y="139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55826</xdr:rowOff>
    </xdr:from>
    <xdr:to>
      <xdr:col>6</xdr:col>
      <xdr:colOff>50800</xdr:colOff>
      <xdr:row>82</xdr:row>
      <xdr:rowOff>157426</xdr:rowOff>
    </xdr:to>
    <xdr:sp macro="" textlink="">
      <xdr:nvSpPr>
        <xdr:cNvPr id="214" name="円/楕円 213"/>
        <xdr:cNvSpPr/>
      </xdr:nvSpPr>
      <xdr:spPr>
        <a:xfrm>
          <a:off x="4064000" y="141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167603</xdr:rowOff>
    </xdr:from>
    <xdr:ext cx="736600" cy="259045"/>
    <xdr:sp macro="" textlink="">
      <xdr:nvSpPr>
        <xdr:cNvPr id="215" name="テキスト ボックス 214"/>
        <xdr:cNvSpPr txBox="1"/>
      </xdr:nvSpPr>
      <xdr:spPr>
        <a:xfrm>
          <a:off x="3733800" y="13883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72789</xdr:rowOff>
    </xdr:from>
    <xdr:to>
      <xdr:col>4</xdr:col>
      <xdr:colOff>533400</xdr:colOff>
      <xdr:row>83</xdr:row>
      <xdr:rowOff>2939</xdr:rowOff>
    </xdr:to>
    <xdr:sp macro="" textlink="">
      <xdr:nvSpPr>
        <xdr:cNvPr id="216" name="円/楕円 215"/>
        <xdr:cNvSpPr/>
      </xdr:nvSpPr>
      <xdr:spPr>
        <a:xfrm>
          <a:off x="3175000" y="141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13116</xdr:rowOff>
    </xdr:from>
    <xdr:ext cx="762000" cy="259045"/>
    <xdr:sp macro="" textlink="">
      <xdr:nvSpPr>
        <xdr:cNvPr id="217" name="テキスト ボックス 216"/>
        <xdr:cNvSpPr txBox="1"/>
      </xdr:nvSpPr>
      <xdr:spPr>
        <a:xfrm>
          <a:off x="2844800" y="1390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63354</xdr:rowOff>
    </xdr:from>
    <xdr:to>
      <xdr:col>3</xdr:col>
      <xdr:colOff>330200</xdr:colOff>
      <xdr:row>82</xdr:row>
      <xdr:rowOff>164954</xdr:rowOff>
    </xdr:to>
    <xdr:sp macro="" textlink="">
      <xdr:nvSpPr>
        <xdr:cNvPr id="218" name="円/楕円 217"/>
        <xdr:cNvSpPr/>
      </xdr:nvSpPr>
      <xdr:spPr>
        <a:xfrm>
          <a:off x="2286000" y="14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3681</xdr:rowOff>
    </xdr:from>
    <xdr:ext cx="762000" cy="259045"/>
    <xdr:sp macro="" textlink="">
      <xdr:nvSpPr>
        <xdr:cNvPr id="219" name="テキスト ボックス 218"/>
        <xdr:cNvSpPr txBox="1"/>
      </xdr:nvSpPr>
      <xdr:spPr>
        <a:xfrm>
          <a:off x="1955800" y="1389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67095</xdr:rowOff>
    </xdr:from>
    <xdr:to>
      <xdr:col>2</xdr:col>
      <xdr:colOff>127000</xdr:colOff>
      <xdr:row>82</xdr:row>
      <xdr:rowOff>168695</xdr:rowOff>
    </xdr:to>
    <xdr:sp macro="" textlink="">
      <xdr:nvSpPr>
        <xdr:cNvPr id="220" name="円/楕円 219"/>
        <xdr:cNvSpPr/>
      </xdr:nvSpPr>
      <xdr:spPr>
        <a:xfrm>
          <a:off x="1397000" y="1412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153472</xdr:rowOff>
    </xdr:from>
    <xdr:ext cx="762000" cy="259045"/>
    <xdr:sp macro="" textlink="">
      <xdr:nvSpPr>
        <xdr:cNvPr id="221" name="テキスト ボックス 220"/>
        <xdr:cNvSpPr txBox="1"/>
      </xdr:nvSpPr>
      <xdr:spPr>
        <a:xfrm>
          <a:off x="1066800" y="142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類似団体を大きく下回り、最低水準にある。引き続き給与の適正化を図りつつ、類似団体の水準に近づくように努める。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15239</xdr:rowOff>
    </xdr:from>
    <xdr:to>
      <xdr:col>24</xdr:col>
      <xdr:colOff>558800</xdr:colOff>
      <xdr:row>86</xdr:row>
      <xdr:rowOff>29211</xdr:rowOff>
    </xdr:to>
    <xdr:cxnSp macro="">
      <xdr:nvCxnSpPr>
        <xdr:cNvPr id="255" name="直線コネクタ 254"/>
        <xdr:cNvCxnSpPr/>
      </xdr:nvCxnSpPr>
      <xdr:spPr>
        <a:xfrm flipV="1">
          <a:off x="16179800" y="14074139"/>
          <a:ext cx="838200" cy="6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29211</xdr:rowOff>
    </xdr:to>
    <xdr:cxnSp macro="">
      <xdr:nvCxnSpPr>
        <xdr:cNvPr id="258" name="直線コネクタ 257"/>
        <xdr:cNvCxnSpPr/>
      </xdr:nvCxnSpPr>
      <xdr:spPr>
        <a:xfrm>
          <a:off x="15290800" y="1476586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15239</xdr:rowOff>
    </xdr:from>
    <xdr:to>
      <xdr:col>22</xdr:col>
      <xdr:colOff>203200</xdr:colOff>
      <xdr:row>86</xdr:row>
      <xdr:rowOff>21166</xdr:rowOff>
    </xdr:to>
    <xdr:cxnSp macro="">
      <xdr:nvCxnSpPr>
        <xdr:cNvPr id="261" name="直線コネクタ 260"/>
        <xdr:cNvCxnSpPr/>
      </xdr:nvCxnSpPr>
      <xdr:spPr>
        <a:xfrm>
          <a:off x="14401800" y="140741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15239</xdr:rowOff>
    </xdr:from>
    <xdr:to>
      <xdr:col>21</xdr:col>
      <xdr:colOff>0</xdr:colOff>
      <xdr:row>82</xdr:row>
      <xdr:rowOff>71543</xdr:rowOff>
    </xdr:to>
    <xdr:cxnSp macro="">
      <xdr:nvCxnSpPr>
        <xdr:cNvPr id="264" name="直線コネクタ 263"/>
        <xdr:cNvCxnSpPr/>
      </xdr:nvCxnSpPr>
      <xdr:spPr>
        <a:xfrm flipV="1">
          <a:off x="13512800" y="1407413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66" name="テキスト ボックス 265"/>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7" name="フローチャート :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135889</xdr:rowOff>
    </xdr:from>
    <xdr:to>
      <xdr:col>24</xdr:col>
      <xdr:colOff>609600</xdr:colOff>
      <xdr:row>82</xdr:row>
      <xdr:rowOff>66039</xdr:rowOff>
    </xdr:to>
    <xdr:sp macro="" textlink="">
      <xdr:nvSpPr>
        <xdr:cNvPr id="274" name="円/楕円 273"/>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152416</xdr:rowOff>
    </xdr:from>
    <xdr:ext cx="762000" cy="259045"/>
    <xdr:sp macro="" textlink="">
      <xdr:nvSpPr>
        <xdr:cNvPr id="275" name="給与水準   （国との比較）該当値テキスト"/>
        <xdr:cNvSpPr txBox="1"/>
      </xdr:nvSpPr>
      <xdr:spPr>
        <a:xfrm>
          <a:off x="17106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6" name="円/楕円 275"/>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90188</xdr:rowOff>
    </xdr:from>
    <xdr:ext cx="736600" cy="259045"/>
    <xdr:sp macro="" textlink="">
      <xdr:nvSpPr>
        <xdr:cNvPr id="277" name="テキスト ボックス 276"/>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8" name="円/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9" name="テキスト ボックス 27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135889</xdr:rowOff>
    </xdr:from>
    <xdr:to>
      <xdr:col>21</xdr:col>
      <xdr:colOff>50800</xdr:colOff>
      <xdr:row>82</xdr:row>
      <xdr:rowOff>66039</xdr:rowOff>
    </xdr:to>
    <xdr:sp macro="" textlink="">
      <xdr:nvSpPr>
        <xdr:cNvPr id="280" name="円/楕円 279"/>
        <xdr:cNvSpPr/>
      </xdr:nvSpPr>
      <xdr:spPr>
        <a:xfrm>
          <a:off x="14351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76216</xdr:rowOff>
    </xdr:from>
    <xdr:ext cx="762000" cy="259045"/>
    <xdr:sp macro="" textlink="">
      <xdr:nvSpPr>
        <xdr:cNvPr id="281" name="テキスト ボックス 280"/>
        <xdr:cNvSpPr txBox="1"/>
      </xdr:nvSpPr>
      <xdr:spPr>
        <a:xfrm>
          <a:off x="14020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20743</xdr:rowOff>
    </xdr:from>
    <xdr:to>
      <xdr:col>19</xdr:col>
      <xdr:colOff>533400</xdr:colOff>
      <xdr:row>82</xdr:row>
      <xdr:rowOff>122343</xdr:rowOff>
    </xdr:to>
    <xdr:sp macro="" textlink="">
      <xdr:nvSpPr>
        <xdr:cNvPr id="282" name="円/楕円 281"/>
        <xdr:cNvSpPr/>
      </xdr:nvSpPr>
      <xdr:spPr>
        <a:xfrm>
          <a:off x="13462000" y="140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132520</xdr:rowOff>
    </xdr:from>
    <xdr:ext cx="762000" cy="259045"/>
    <xdr:sp macro="" textlink="">
      <xdr:nvSpPr>
        <xdr:cNvPr id="283" name="テキスト ボックス 282"/>
        <xdr:cNvSpPr txBox="1"/>
      </xdr:nvSpPr>
      <xdr:spPr>
        <a:xfrm>
          <a:off x="13131800" y="138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定員管理適正化計画により定員管理に努めているが、類似団体平均を上回っている。主な要因として保育所の運営を直営で行っているため、保育士の数が多くなっている。今後も</a:t>
          </a:r>
          <a:r>
            <a:rPr kumimoji="1" lang="ja-JP" altLang="ja-JP" sz="1300">
              <a:solidFill>
                <a:schemeClr val="dk1"/>
              </a:solidFill>
              <a:effectLst/>
              <a:latin typeface="+mn-lt"/>
              <a:ea typeface="+mn-ea"/>
              <a:cs typeface="+mn-cs"/>
            </a:rPr>
            <a:t>定員管理適正化計画</a:t>
          </a:r>
          <a:r>
            <a:rPr kumimoji="1" lang="ja-JP" altLang="en-US" sz="1300">
              <a:latin typeface="ＭＳ Ｐゴシック"/>
            </a:rPr>
            <a:t>に基づき、職員の退職に伴う新規採用を少人数に止め、１０年間で職員数９．７％削減を目標とする。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146473</xdr:rowOff>
    </xdr:from>
    <xdr:to>
      <xdr:col>24</xdr:col>
      <xdr:colOff>558800</xdr:colOff>
      <xdr:row>63</xdr:row>
      <xdr:rowOff>169263</xdr:rowOff>
    </xdr:to>
    <xdr:cxnSp macro="">
      <xdr:nvCxnSpPr>
        <xdr:cNvPr id="318" name="直線コネクタ 317"/>
        <xdr:cNvCxnSpPr/>
      </xdr:nvCxnSpPr>
      <xdr:spPr>
        <a:xfrm>
          <a:off x="16179800" y="10947823"/>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108938</xdr:rowOff>
    </xdr:from>
    <xdr:to>
      <xdr:col>23</xdr:col>
      <xdr:colOff>406400</xdr:colOff>
      <xdr:row>63</xdr:row>
      <xdr:rowOff>146473</xdr:rowOff>
    </xdr:to>
    <xdr:cxnSp macro="">
      <xdr:nvCxnSpPr>
        <xdr:cNvPr id="321" name="直線コネクタ 320"/>
        <xdr:cNvCxnSpPr/>
      </xdr:nvCxnSpPr>
      <xdr:spPr>
        <a:xfrm>
          <a:off x="15290800" y="10910288"/>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107597</xdr:rowOff>
    </xdr:from>
    <xdr:to>
      <xdr:col>22</xdr:col>
      <xdr:colOff>203200</xdr:colOff>
      <xdr:row>63</xdr:row>
      <xdr:rowOff>108938</xdr:rowOff>
    </xdr:to>
    <xdr:cxnSp macro="">
      <xdr:nvCxnSpPr>
        <xdr:cNvPr id="324" name="直線コネクタ 323"/>
        <xdr:cNvCxnSpPr/>
      </xdr:nvCxnSpPr>
      <xdr:spPr>
        <a:xfrm>
          <a:off x="14401800" y="1090894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107597</xdr:rowOff>
    </xdr:from>
    <xdr:to>
      <xdr:col>21</xdr:col>
      <xdr:colOff>0</xdr:colOff>
      <xdr:row>63</xdr:row>
      <xdr:rowOff>146473</xdr:rowOff>
    </xdr:to>
    <xdr:cxnSp macro="">
      <xdr:nvCxnSpPr>
        <xdr:cNvPr id="327" name="直線コネクタ 326"/>
        <xdr:cNvCxnSpPr/>
      </xdr:nvCxnSpPr>
      <xdr:spPr>
        <a:xfrm flipV="1">
          <a:off x="13512800" y="10908947"/>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28" name="フローチャート : 判断 327"/>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33178</xdr:rowOff>
    </xdr:from>
    <xdr:ext cx="762000" cy="259045"/>
    <xdr:sp macro="" textlink="">
      <xdr:nvSpPr>
        <xdr:cNvPr id="329" name="テキスト ボックス 328"/>
        <xdr:cNvSpPr txBox="1"/>
      </xdr:nvSpPr>
      <xdr:spPr>
        <a:xfrm>
          <a:off x="14020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0" name="フローチャート : 判断 329"/>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140281</xdr:rowOff>
    </xdr:from>
    <xdr:ext cx="762000" cy="259045"/>
    <xdr:sp macro="" textlink="">
      <xdr:nvSpPr>
        <xdr:cNvPr id="331" name="テキスト ボックス 330"/>
        <xdr:cNvSpPr txBox="1"/>
      </xdr:nvSpPr>
      <xdr:spPr>
        <a:xfrm>
          <a:off x="13131800" y="104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118463</xdr:rowOff>
    </xdr:from>
    <xdr:to>
      <xdr:col>24</xdr:col>
      <xdr:colOff>609600</xdr:colOff>
      <xdr:row>64</xdr:row>
      <xdr:rowOff>48613</xdr:rowOff>
    </xdr:to>
    <xdr:sp macro="" textlink="">
      <xdr:nvSpPr>
        <xdr:cNvPr id="337" name="円/楕円 336"/>
        <xdr:cNvSpPr/>
      </xdr:nvSpPr>
      <xdr:spPr>
        <a:xfrm>
          <a:off x="16967200" y="1091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90540</xdr:rowOff>
    </xdr:from>
    <xdr:ext cx="762000" cy="259045"/>
    <xdr:sp macro="" textlink="">
      <xdr:nvSpPr>
        <xdr:cNvPr id="338" name="定員管理の状況該当値テキスト"/>
        <xdr:cNvSpPr txBox="1"/>
      </xdr:nvSpPr>
      <xdr:spPr>
        <a:xfrm>
          <a:off x="17106900" y="10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95673</xdr:rowOff>
    </xdr:from>
    <xdr:to>
      <xdr:col>23</xdr:col>
      <xdr:colOff>457200</xdr:colOff>
      <xdr:row>64</xdr:row>
      <xdr:rowOff>25823</xdr:rowOff>
    </xdr:to>
    <xdr:sp macro="" textlink="">
      <xdr:nvSpPr>
        <xdr:cNvPr id="339" name="円/楕円 338"/>
        <xdr:cNvSpPr/>
      </xdr:nvSpPr>
      <xdr:spPr>
        <a:xfrm>
          <a:off x="16129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10600</xdr:rowOff>
    </xdr:from>
    <xdr:ext cx="736600" cy="259045"/>
    <xdr:sp macro="" textlink="">
      <xdr:nvSpPr>
        <xdr:cNvPr id="340" name="テキスト ボックス 339"/>
        <xdr:cNvSpPr txBox="1"/>
      </xdr:nvSpPr>
      <xdr:spPr>
        <a:xfrm>
          <a:off x="15798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58138</xdr:rowOff>
    </xdr:from>
    <xdr:to>
      <xdr:col>22</xdr:col>
      <xdr:colOff>254000</xdr:colOff>
      <xdr:row>63</xdr:row>
      <xdr:rowOff>159738</xdr:rowOff>
    </xdr:to>
    <xdr:sp macro="" textlink="">
      <xdr:nvSpPr>
        <xdr:cNvPr id="341" name="円/楕円 340"/>
        <xdr:cNvSpPr/>
      </xdr:nvSpPr>
      <xdr:spPr>
        <a:xfrm>
          <a:off x="15240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144515</xdr:rowOff>
    </xdr:from>
    <xdr:ext cx="762000" cy="259045"/>
    <xdr:sp macro="" textlink="">
      <xdr:nvSpPr>
        <xdr:cNvPr id="342" name="テキスト ボックス 341"/>
        <xdr:cNvSpPr txBox="1"/>
      </xdr:nvSpPr>
      <xdr:spPr>
        <a:xfrm>
          <a:off x="14909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56797</xdr:rowOff>
    </xdr:from>
    <xdr:to>
      <xdr:col>21</xdr:col>
      <xdr:colOff>50800</xdr:colOff>
      <xdr:row>63</xdr:row>
      <xdr:rowOff>158397</xdr:rowOff>
    </xdr:to>
    <xdr:sp macro="" textlink="">
      <xdr:nvSpPr>
        <xdr:cNvPr id="343" name="円/楕円 342"/>
        <xdr:cNvSpPr/>
      </xdr:nvSpPr>
      <xdr:spPr>
        <a:xfrm>
          <a:off x="14351000" y="10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143174</xdr:rowOff>
    </xdr:from>
    <xdr:ext cx="762000" cy="259045"/>
    <xdr:sp macro="" textlink="">
      <xdr:nvSpPr>
        <xdr:cNvPr id="344" name="テキスト ボックス 343"/>
        <xdr:cNvSpPr txBox="1"/>
      </xdr:nvSpPr>
      <xdr:spPr>
        <a:xfrm>
          <a:off x="14020800" y="1094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95673</xdr:rowOff>
    </xdr:from>
    <xdr:to>
      <xdr:col>19</xdr:col>
      <xdr:colOff>533400</xdr:colOff>
      <xdr:row>64</xdr:row>
      <xdr:rowOff>25823</xdr:rowOff>
    </xdr:to>
    <xdr:sp macro="" textlink="">
      <xdr:nvSpPr>
        <xdr:cNvPr id="345" name="円/楕円 344"/>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10600</xdr:rowOff>
    </xdr:from>
    <xdr:ext cx="762000" cy="259045"/>
    <xdr:sp macro="" textlink="">
      <xdr:nvSpPr>
        <xdr:cNvPr id="346" name="テキスト ボックス 345"/>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比率が減少傾向にある中で、当町は平成２３年度から連続して類似団体平均を上回っている。平成２５年度は一部のものについて繰上償還を実施したため、その部分を除いた元利償還額が減少し、やや数値が低下した。元利償還金は平成２６年度以降は減少に転ずるものと見込まれるが、今後も一般会計の地方債残高を抑えるために臨時財政対策債を除いて町債の発行額を極力抑制す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85725</xdr:rowOff>
    </xdr:from>
    <xdr:to>
      <xdr:col>24</xdr:col>
      <xdr:colOff>558800</xdr:colOff>
      <xdr:row>42</xdr:row>
      <xdr:rowOff>133985</xdr:rowOff>
    </xdr:to>
    <xdr:cxnSp macro="">
      <xdr:nvCxnSpPr>
        <xdr:cNvPr id="376" name="直線コネクタ 375"/>
        <xdr:cNvCxnSpPr/>
      </xdr:nvCxnSpPr>
      <xdr:spPr>
        <a:xfrm flipV="1">
          <a:off x="16179800" y="72866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7"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91757</xdr:rowOff>
    </xdr:from>
    <xdr:to>
      <xdr:col>23</xdr:col>
      <xdr:colOff>406400</xdr:colOff>
      <xdr:row>42</xdr:row>
      <xdr:rowOff>133985</xdr:rowOff>
    </xdr:to>
    <xdr:cxnSp macro="">
      <xdr:nvCxnSpPr>
        <xdr:cNvPr id="379" name="直線コネクタ 378"/>
        <xdr:cNvCxnSpPr/>
      </xdr:nvCxnSpPr>
      <xdr:spPr>
        <a:xfrm>
          <a:off x="15290800" y="729265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81" name="テキスト ボックス 380"/>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91757</xdr:rowOff>
    </xdr:to>
    <xdr:cxnSp macro="">
      <xdr:nvCxnSpPr>
        <xdr:cNvPr id="382" name="直線コネクタ 381"/>
        <xdr:cNvCxnSpPr/>
      </xdr:nvCxnSpPr>
      <xdr:spPr>
        <a:xfrm>
          <a:off x="14401800" y="722026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4" name="テキスト ボックス 383"/>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154622</xdr:rowOff>
    </xdr:from>
    <xdr:to>
      <xdr:col>21</xdr:col>
      <xdr:colOff>0</xdr:colOff>
      <xdr:row>42</xdr:row>
      <xdr:rowOff>19368</xdr:rowOff>
    </xdr:to>
    <xdr:cxnSp macro="">
      <xdr:nvCxnSpPr>
        <xdr:cNvPr id="385" name="直線コネクタ 384"/>
        <xdr:cNvCxnSpPr/>
      </xdr:nvCxnSpPr>
      <xdr:spPr>
        <a:xfrm>
          <a:off x="13512800" y="71840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86" name="フローチャート : 判断 385"/>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387" name="テキスト ボックス 386"/>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8" name="フローチャート : 判断 387"/>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89" name="テキスト ボックス 388"/>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34925</xdr:rowOff>
    </xdr:from>
    <xdr:to>
      <xdr:col>24</xdr:col>
      <xdr:colOff>609600</xdr:colOff>
      <xdr:row>42</xdr:row>
      <xdr:rowOff>136525</xdr:rowOff>
    </xdr:to>
    <xdr:sp macro="" textlink="">
      <xdr:nvSpPr>
        <xdr:cNvPr id="395" name="円/楕円 394"/>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7002</xdr:rowOff>
    </xdr:from>
    <xdr:ext cx="762000" cy="259045"/>
    <xdr:sp macro="" textlink="">
      <xdr:nvSpPr>
        <xdr:cNvPr id="396" name="公債費負担の状況該当値テキスト"/>
        <xdr:cNvSpPr txBox="1"/>
      </xdr:nvSpPr>
      <xdr:spPr>
        <a:xfrm>
          <a:off x="1710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83185</xdr:rowOff>
    </xdr:from>
    <xdr:to>
      <xdr:col>23</xdr:col>
      <xdr:colOff>457200</xdr:colOff>
      <xdr:row>43</xdr:row>
      <xdr:rowOff>13335</xdr:rowOff>
    </xdr:to>
    <xdr:sp macro="" textlink="">
      <xdr:nvSpPr>
        <xdr:cNvPr id="397" name="円/楕円 396"/>
        <xdr:cNvSpPr/>
      </xdr:nvSpPr>
      <xdr:spPr>
        <a:xfrm>
          <a:off x="16129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169562</xdr:rowOff>
    </xdr:from>
    <xdr:ext cx="736600" cy="259045"/>
    <xdr:sp macro="" textlink="">
      <xdr:nvSpPr>
        <xdr:cNvPr id="398" name="テキスト ボックス 397"/>
        <xdr:cNvSpPr txBox="1"/>
      </xdr:nvSpPr>
      <xdr:spPr>
        <a:xfrm>
          <a:off x="15798800" y="737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40957</xdr:rowOff>
    </xdr:from>
    <xdr:to>
      <xdr:col>22</xdr:col>
      <xdr:colOff>254000</xdr:colOff>
      <xdr:row>42</xdr:row>
      <xdr:rowOff>142557</xdr:rowOff>
    </xdr:to>
    <xdr:sp macro="" textlink="">
      <xdr:nvSpPr>
        <xdr:cNvPr id="399" name="円/楕円 398"/>
        <xdr:cNvSpPr/>
      </xdr:nvSpPr>
      <xdr:spPr>
        <a:xfrm>
          <a:off x="15240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127334</xdr:rowOff>
    </xdr:from>
    <xdr:ext cx="762000" cy="259045"/>
    <xdr:sp macro="" textlink="">
      <xdr:nvSpPr>
        <xdr:cNvPr id="400" name="テキスト ボックス 399"/>
        <xdr:cNvSpPr txBox="1"/>
      </xdr:nvSpPr>
      <xdr:spPr>
        <a:xfrm>
          <a:off x="14909800" y="73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140018</xdr:rowOff>
    </xdr:from>
    <xdr:to>
      <xdr:col>21</xdr:col>
      <xdr:colOff>50800</xdr:colOff>
      <xdr:row>42</xdr:row>
      <xdr:rowOff>70168</xdr:rowOff>
    </xdr:to>
    <xdr:sp macro="" textlink="">
      <xdr:nvSpPr>
        <xdr:cNvPr id="401" name="円/楕円 400"/>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80345</xdr:rowOff>
    </xdr:from>
    <xdr:ext cx="762000" cy="259045"/>
    <xdr:sp macro="" textlink="">
      <xdr:nvSpPr>
        <xdr:cNvPr id="402" name="テキスト ボックス 401"/>
        <xdr:cNvSpPr txBox="1"/>
      </xdr:nvSpPr>
      <xdr:spPr>
        <a:xfrm>
          <a:off x="14020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403" name="円/楕円 402"/>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404" name="テキスト ボックス 403"/>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a:t>
          </a:r>
          <a:r>
            <a:rPr kumimoji="1" lang="ja-JP" altLang="ja-JP" sz="1300">
              <a:solidFill>
                <a:schemeClr val="dk1"/>
              </a:solidFill>
              <a:effectLst/>
              <a:latin typeface="+mn-lt"/>
              <a:ea typeface="+mn-ea"/>
              <a:cs typeface="+mn-cs"/>
            </a:rPr>
            <a:t>一部のものについて繰上償還を実施し、</a:t>
          </a:r>
          <a:r>
            <a:rPr kumimoji="1" lang="ja-JP" altLang="en-US" sz="1300">
              <a:solidFill>
                <a:schemeClr val="dk1"/>
              </a:solidFill>
              <a:effectLst/>
              <a:latin typeface="+mn-lt"/>
              <a:ea typeface="+mn-ea"/>
              <a:cs typeface="+mn-cs"/>
            </a:rPr>
            <a:t>地方債現在高が</a:t>
          </a:r>
          <a:r>
            <a:rPr kumimoji="1" lang="ja-JP" altLang="ja-JP" sz="1300">
              <a:solidFill>
                <a:schemeClr val="dk1"/>
              </a:solidFill>
              <a:effectLst/>
              <a:latin typeface="+mn-lt"/>
              <a:ea typeface="+mn-ea"/>
              <a:cs typeface="+mn-cs"/>
            </a:rPr>
            <a:t>減少した</a:t>
          </a:r>
          <a:r>
            <a:rPr kumimoji="1" lang="ja-JP" altLang="en-US" sz="1300">
              <a:solidFill>
                <a:schemeClr val="dk1"/>
              </a:solidFill>
              <a:effectLst/>
              <a:latin typeface="+mn-lt"/>
              <a:ea typeface="+mn-ea"/>
              <a:cs typeface="+mn-cs"/>
            </a:rPr>
            <a:t>ことと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営企業債等繰入見込額が減少したこと等により、対前年度比▲２１．９の大幅の減で９１．８％となった。しかしながら、依然として類似団体を上回っている。今後は、第五次総合計画のもと事業精査により新規発行債を抑制するなど、将来の負担軽減のための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150927</xdr:rowOff>
    </xdr:from>
    <xdr:to>
      <xdr:col>24</xdr:col>
      <xdr:colOff>558800</xdr:colOff>
      <xdr:row>17</xdr:row>
      <xdr:rowOff>85166</xdr:rowOff>
    </xdr:to>
    <xdr:cxnSp macro="">
      <xdr:nvCxnSpPr>
        <xdr:cNvPr id="436" name="直線コネクタ 435"/>
        <xdr:cNvCxnSpPr/>
      </xdr:nvCxnSpPr>
      <xdr:spPr>
        <a:xfrm flipV="1">
          <a:off x="16179800" y="2894127"/>
          <a:ext cx="838200" cy="1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7"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78892</xdr:rowOff>
    </xdr:from>
    <xdr:to>
      <xdr:col>23</xdr:col>
      <xdr:colOff>406400</xdr:colOff>
      <xdr:row>17</xdr:row>
      <xdr:rowOff>85166</xdr:rowOff>
    </xdr:to>
    <xdr:cxnSp macro="">
      <xdr:nvCxnSpPr>
        <xdr:cNvPr id="439" name="直線コネクタ 438"/>
        <xdr:cNvCxnSpPr/>
      </xdr:nvCxnSpPr>
      <xdr:spPr>
        <a:xfrm>
          <a:off x="15290800" y="299354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1" name="テキスト ボックス 440"/>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44628</xdr:rowOff>
    </xdr:from>
    <xdr:to>
      <xdr:col>22</xdr:col>
      <xdr:colOff>203200</xdr:colOff>
      <xdr:row>17</xdr:row>
      <xdr:rowOff>78892</xdr:rowOff>
    </xdr:to>
    <xdr:cxnSp macro="">
      <xdr:nvCxnSpPr>
        <xdr:cNvPr id="442" name="直線コネクタ 441"/>
        <xdr:cNvCxnSpPr/>
      </xdr:nvCxnSpPr>
      <xdr:spPr>
        <a:xfrm>
          <a:off x="14401800" y="2959278"/>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4" name="テキスト ボックス 443"/>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44628</xdr:rowOff>
    </xdr:from>
    <xdr:to>
      <xdr:col>21</xdr:col>
      <xdr:colOff>0</xdr:colOff>
      <xdr:row>17</xdr:row>
      <xdr:rowOff>64897</xdr:rowOff>
    </xdr:to>
    <xdr:cxnSp macro="">
      <xdr:nvCxnSpPr>
        <xdr:cNvPr id="445" name="直線コネクタ 444"/>
        <xdr:cNvCxnSpPr/>
      </xdr:nvCxnSpPr>
      <xdr:spPr>
        <a:xfrm flipV="1">
          <a:off x="13512800" y="2959278"/>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66345</xdr:rowOff>
    </xdr:from>
    <xdr:to>
      <xdr:col>21</xdr:col>
      <xdr:colOff>50800</xdr:colOff>
      <xdr:row>16</xdr:row>
      <xdr:rowOff>167945</xdr:rowOff>
    </xdr:to>
    <xdr:sp macro="" textlink="">
      <xdr:nvSpPr>
        <xdr:cNvPr id="446" name="フローチャート : 判断 445"/>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6672</xdr:rowOff>
    </xdr:from>
    <xdr:ext cx="762000" cy="259045"/>
    <xdr:sp macro="" textlink="">
      <xdr:nvSpPr>
        <xdr:cNvPr id="447" name="テキスト ボックス 446"/>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48" name="フローチャート : 判断 447"/>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81957</xdr:rowOff>
    </xdr:from>
    <xdr:ext cx="762000" cy="259045"/>
    <xdr:sp macro="" textlink="">
      <xdr:nvSpPr>
        <xdr:cNvPr id="449" name="テキスト ボックス 448"/>
        <xdr:cNvSpPr txBox="1"/>
      </xdr:nvSpPr>
      <xdr:spPr>
        <a:xfrm>
          <a:off x="13131800" y="265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100127</xdr:rowOff>
    </xdr:from>
    <xdr:to>
      <xdr:col>24</xdr:col>
      <xdr:colOff>609600</xdr:colOff>
      <xdr:row>17</xdr:row>
      <xdr:rowOff>30277</xdr:rowOff>
    </xdr:to>
    <xdr:sp macro="" textlink="">
      <xdr:nvSpPr>
        <xdr:cNvPr id="455" name="円/楕円 454"/>
        <xdr:cNvSpPr/>
      </xdr:nvSpPr>
      <xdr:spPr>
        <a:xfrm>
          <a:off x="169672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72204</xdr:rowOff>
    </xdr:from>
    <xdr:ext cx="762000" cy="259045"/>
    <xdr:sp macro="" textlink="">
      <xdr:nvSpPr>
        <xdr:cNvPr id="456" name="将来負担の状況該当値テキスト"/>
        <xdr:cNvSpPr txBox="1"/>
      </xdr:nvSpPr>
      <xdr:spPr>
        <a:xfrm>
          <a:off x="17106900" y="28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34366</xdr:rowOff>
    </xdr:from>
    <xdr:to>
      <xdr:col>23</xdr:col>
      <xdr:colOff>457200</xdr:colOff>
      <xdr:row>17</xdr:row>
      <xdr:rowOff>135966</xdr:rowOff>
    </xdr:to>
    <xdr:sp macro="" textlink="">
      <xdr:nvSpPr>
        <xdr:cNvPr id="457" name="円/楕円 456"/>
        <xdr:cNvSpPr/>
      </xdr:nvSpPr>
      <xdr:spPr>
        <a:xfrm>
          <a:off x="16129000" y="29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120743</xdr:rowOff>
    </xdr:from>
    <xdr:ext cx="736600" cy="259045"/>
    <xdr:sp macro="" textlink="">
      <xdr:nvSpPr>
        <xdr:cNvPr id="458" name="テキスト ボックス 457"/>
        <xdr:cNvSpPr txBox="1"/>
      </xdr:nvSpPr>
      <xdr:spPr>
        <a:xfrm>
          <a:off x="15798800" y="3035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28092</xdr:rowOff>
    </xdr:from>
    <xdr:to>
      <xdr:col>22</xdr:col>
      <xdr:colOff>254000</xdr:colOff>
      <xdr:row>17</xdr:row>
      <xdr:rowOff>129692</xdr:rowOff>
    </xdr:to>
    <xdr:sp macro="" textlink="">
      <xdr:nvSpPr>
        <xdr:cNvPr id="459" name="円/楕円 458"/>
        <xdr:cNvSpPr/>
      </xdr:nvSpPr>
      <xdr:spPr>
        <a:xfrm>
          <a:off x="15240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114469</xdr:rowOff>
    </xdr:from>
    <xdr:ext cx="762000" cy="259045"/>
    <xdr:sp macro="" textlink="">
      <xdr:nvSpPr>
        <xdr:cNvPr id="460" name="テキスト ボックス 459"/>
        <xdr:cNvSpPr txBox="1"/>
      </xdr:nvSpPr>
      <xdr:spPr>
        <a:xfrm>
          <a:off x="14909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165278</xdr:rowOff>
    </xdr:from>
    <xdr:to>
      <xdr:col>21</xdr:col>
      <xdr:colOff>50800</xdr:colOff>
      <xdr:row>17</xdr:row>
      <xdr:rowOff>95428</xdr:rowOff>
    </xdr:to>
    <xdr:sp macro="" textlink="">
      <xdr:nvSpPr>
        <xdr:cNvPr id="461" name="円/楕円 460"/>
        <xdr:cNvSpPr/>
      </xdr:nvSpPr>
      <xdr:spPr>
        <a:xfrm>
          <a:off x="14351000" y="29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80205</xdr:rowOff>
    </xdr:from>
    <xdr:ext cx="762000" cy="259045"/>
    <xdr:sp macro="" textlink="">
      <xdr:nvSpPr>
        <xdr:cNvPr id="462" name="テキスト ボックス 461"/>
        <xdr:cNvSpPr txBox="1"/>
      </xdr:nvSpPr>
      <xdr:spPr>
        <a:xfrm>
          <a:off x="14020800" y="299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14097</xdr:rowOff>
    </xdr:from>
    <xdr:to>
      <xdr:col>19</xdr:col>
      <xdr:colOff>533400</xdr:colOff>
      <xdr:row>17</xdr:row>
      <xdr:rowOff>115697</xdr:rowOff>
    </xdr:to>
    <xdr:sp macro="" textlink="">
      <xdr:nvSpPr>
        <xdr:cNvPr id="463" name="円/楕円 462"/>
        <xdr:cNvSpPr/>
      </xdr:nvSpPr>
      <xdr:spPr>
        <a:xfrm>
          <a:off x="13462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100474</xdr:rowOff>
    </xdr:from>
    <xdr:ext cx="762000" cy="259045"/>
    <xdr:sp macro="" textlink="">
      <xdr:nvSpPr>
        <xdr:cNvPr id="464" name="テキスト ボックス 463"/>
        <xdr:cNvSpPr txBox="1"/>
      </xdr:nvSpPr>
      <xdr:spPr>
        <a:xfrm>
          <a:off x="13131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岐阜県安八町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15,330
15,123
18.18
6,071,367
5,775,792
238,168
4,046,274
5,998,464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91.8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類似団体平均に比べ、人件費が下回っているのは、職員数は多いがラスパイレス指数が低いためである。今後も新規採用の抑制等により職員数の減少を図り、適正化に努める。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154432</xdr:rowOff>
    </xdr:to>
    <xdr:cxnSp macro="">
      <xdr:nvCxnSpPr>
        <xdr:cNvPr id="63" name="直線コネクタ 62"/>
        <xdr:cNvCxnSpPr/>
      </xdr:nvCxnSpPr>
      <xdr:spPr>
        <a:xfrm>
          <a:off x="3987800" y="6267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117856</xdr:rowOff>
    </xdr:to>
    <xdr:cxnSp macro="">
      <xdr:nvCxnSpPr>
        <xdr:cNvPr id="66" name="直線コネクタ 65"/>
        <xdr:cNvCxnSpPr/>
      </xdr:nvCxnSpPr>
      <xdr:spPr>
        <a:xfrm flipV="1">
          <a:off x="3098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117856</xdr:rowOff>
    </xdr:to>
    <xdr:cxnSp macro="">
      <xdr:nvCxnSpPr>
        <xdr:cNvPr id="69" name="直線コネクタ 68"/>
        <xdr:cNvCxnSpPr/>
      </xdr:nvCxnSpPr>
      <xdr:spPr>
        <a:xfrm>
          <a:off x="2209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85852</xdr:rowOff>
    </xdr:to>
    <xdr:cxnSp macro="">
      <xdr:nvCxnSpPr>
        <xdr:cNvPr id="72" name="直線コネクタ 71"/>
        <xdr:cNvCxnSpPr/>
      </xdr:nvCxnSpPr>
      <xdr:spPr>
        <a:xfrm flipV="1">
          <a:off x="1320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271</xdr:rowOff>
    </xdr:from>
    <xdr:ext cx="762000" cy="259045"/>
    <xdr:sp macro="" textlink="">
      <xdr:nvSpPr>
        <xdr:cNvPr id="74" name="テキスト ボックス 73"/>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2" name="円/楕円 81"/>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120159</xdr:rowOff>
    </xdr:from>
    <xdr:ext cx="762000" cy="259045"/>
    <xdr:sp macro="" textlink="">
      <xdr:nvSpPr>
        <xdr:cNvPr id="83" name="人件費該当値テキスト"/>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4" name="円/楕円 83"/>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5" name="テキスト ボックス 84"/>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6" name="円/楕円 85"/>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7" name="テキスト ボックス 86"/>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25908</xdr:rowOff>
    </xdr:from>
    <xdr:to>
      <xdr:col>3</xdr:col>
      <xdr:colOff>193675</xdr:colOff>
      <xdr:row>36</xdr:row>
      <xdr:rowOff>127508</xdr:rowOff>
    </xdr:to>
    <xdr:sp macro="" textlink="">
      <xdr:nvSpPr>
        <xdr:cNvPr id="88" name="円/楕円 87"/>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137685</xdr:rowOff>
    </xdr:from>
    <xdr:ext cx="762000" cy="259045"/>
    <xdr:sp macro="" textlink="">
      <xdr:nvSpPr>
        <xdr:cNvPr id="89" name="テキスト ボックス 88"/>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0" name="円/楕円 89"/>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1" name="テキスト ボックス 90"/>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高くなっているのは、新電算システムの導入により３５百万円の支出があったためである。これは一時的な支出であり、今後比率も下がると思われるが、事務事業の見直し等経常経費の削減・施設の統廃合・指定管理者制度の導入促進等に努め、コスト削減を図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142240</xdr:rowOff>
    </xdr:to>
    <xdr:cxnSp macro="">
      <xdr:nvCxnSpPr>
        <xdr:cNvPr id="124" name="直線コネクタ 123"/>
        <xdr:cNvCxnSpPr/>
      </xdr:nvCxnSpPr>
      <xdr:spPr>
        <a:xfrm>
          <a:off x="15671800" y="3136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111760</xdr:rowOff>
    </xdr:to>
    <xdr:cxnSp macro="">
      <xdr:nvCxnSpPr>
        <xdr:cNvPr id="127" name="直線コネクタ 126"/>
        <xdr:cNvCxnSpPr/>
      </xdr:nvCxnSpPr>
      <xdr:spPr>
        <a:xfrm flipV="1">
          <a:off x="14782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18</xdr:row>
      <xdr:rowOff>111760</xdr:rowOff>
    </xdr:to>
    <xdr:cxnSp macro="">
      <xdr:nvCxnSpPr>
        <xdr:cNvPr id="130" name="直線コネクタ 129"/>
        <xdr:cNvCxnSpPr/>
      </xdr:nvCxnSpPr>
      <xdr:spPr>
        <a:xfrm>
          <a:off x="13893800" y="3037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123190</xdr:rowOff>
    </xdr:from>
    <xdr:to>
      <xdr:col>20</xdr:col>
      <xdr:colOff>158750</xdr:colOff>
      <xdr:row>17</xdr:row>
      <xdr:rowOff>161290</xdr:rowOff>
    </xdr:to>
    <xdr:cxnSp macro="">
      <xdr:nvCxnSpPr>
        <xdr:cNvPr id="133" name="直線コネクタ 132"/>
        <xdr:cNvCxnSpPr/>
      </xdr:nvCxnSpPr>
      <xdr:spPr>
        <a:xfrm flipV="1">
          <a:off x="13004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5" name="テキスト ボックス 134"/>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7" name="テキスト ボックス 136"/>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3" name="円/楕円 142"/>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4"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5" name="円/楕円 144"/>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6" name="テキスト ボックス 145"/>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60960</xdr:rowOff>
    </xdr:from>
    <xdr:to>
      <xdr:col>21</xdr:col>
      <xdr:colOff>412750</xdr:colOff>
      <xdr:row>18</xdr:row>
      <xdr:rowOff>162560</xdr:rowOff>
    </xdr:to>
    <xdr:sp macro="" textlink="">
      <xdr:nvSpPr>
        <xdr:cNvPr id="147" name="円/楕円 146"/>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147337</xdr:rowOff>
    </xdr:from>
    <xdr:ext cx="762000" cy="259045"/>
    <xdr:sp macro="" textlink="">
      <xdr:nvSpPr>
        <xdr:cNvPr id="148" name="テキスト ボックス 147"/>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49" name="円/楕円 148"/>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0" name="テキスト ボックス 149"/>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1" name="円/楕円 150"/>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2" name="テキスト ボックス 151"/>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上回り、上昇傾向にある要因は、高齢者等の増加による施策事業費の増大や子育て支援対策等の充実（医療費無料化事業等）などが挙げられる。今後は事業見直しも検討しながら財政を圧迫しないよう事業執行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143328</xdr:rowOff>
    </xdr:to>
    <xdr:cxnSp macro="">
      <xdr:nvCxnSpPr>
        <xdr:cNvPr id="187" name="直線コネクタ 186"/>
        <xdr:cNvCxnSpPr/>
      </xdr:nvCxnSpPr>
      <xdr:spPr>
        <a:xfrm>
          <a:off x="3987800" y="97282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127000</xdr:rowOff>
    </xdr:to>
    <xdr:cxnSp macro="">
      <xdr:nvCxnSpPr>
        <xdr:cNvPr id="190" name="直線コネクタ 189"/>
        <xdr:cNvCxnSpPr/>
      </xdr:nvCxnSpPr>
      <xdr:spPr>
        <a:xfrm>
          <a:off x="3098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61685</xdr:rowOff>
    </xdr:to>
    <xdr:cxnSp macro="">
      <xdr:nvCxnSpPr>
        <xdr:cNvPr id="193" name="直線コネクタ 192"/>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xdr:rowOff>
    </xdr:to>
    <xdr:cxnSp macro="">
      <xdr:nvCxnSpPr>
        <xdr:cNvPr id="196" name="直線コネクタ 195"/>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198" name="テキスト ボックス 19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0" name="テキスト ボックス 199"/>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06" name="円/楕円 205"/>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07"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0" name="円/楕円 209"/>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1" name="テキスト ボックス 210"/>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4" name="円/楕円 213"/>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5" name="テキスト ボックス 21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大きく下回っている。中でも普通建設事業費においては、生活基盤整備等の必要事業を取捨選択しているが、スマートインターチェンジ建設関連事業の開始により、対前年度比１．０ポイントの上昇となった。今後もスマートインターチェンジ建設関連事業費は増額する見込みであるため、その他の普通建設事業費等については抑制することとし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138430</xdr:rowOff>
    </xdr:to>
    <xdr:cxnSp macro="">
      <xdr:nvCxnSpPr>
        <xdr:cNvPr id="245" name="直線コネクタ 244"/>
        <xdr:cNvCxnSpPr/>
      </xdr:nvCxnSpPr>
      <xdr:spPr>
        <a:xfrm>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124714</xdr:rowOff>
    </xdr:to>
    <xdr:cxnSp macro="">
      <xdr:nvCxnSpPr>
        <xdr:cNvPr id="248" name="直線コネクタ 247"/>
        <xdr:cNvCxnSpPr/>
      </xdr:nvCxnSpPr>
      <xdr:spPr>
        <a:xfrm flipV="1">
          <a:off x="14782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124714</xdr:rowOff>
    </xdr:to>
    <xdr:cxnSp macro="">
      <xdr:nvCxnSpPr>
        <xdr:cNvPr id="251" name="直線コネクタ 250"/>
        <xdr:cNvCxnSpPr/>
      </xdr:nvCxnSpPr>
      <xdr:spPr>
        <a:xfrm>
          <a:off x="13893800" y="9522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101854</xdr:rowOff>
    </xdr:to>
    <xdr:cxnSp macro="">
      <xdr:nvCxnSpPr>
        <xdr:cNvPr id="254" name="直線コネクタ 253"/>
        <xdr:cNvCxnSpPr/>
      </xdr:nvCxnSpPr>
      <xdr:spPr>
        <a:xfrm flipV="1">
          <a:off x="13004800" y="9522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6" name="テキスト ボックス 255"/>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58" name="テキスト ボックス 257"/>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6" name="円/楕円 265"/>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7" name="テキスト ボックス 266"/>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73914</xdr:rowOff>
    </xdr:from>
    <xdr:to>
      <xdr:col>21</xdr:col>
      <xdr:colOff>412750</xdr:colOff>
      <xdr:row>56</xdr:row>
      <xdr:rowOff>4064</xdr:rowOff>
    </xdr:to>
    <xdr:sp macro="" textlink="">
      <xdr:nvSpPr>
        <xdr:cNvPr id="268" name="円/楕円 267"/>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14241</xdr:rowOff>
    </xdr:from>
    <xdr:ext cx="762000" cy="259045"/>
    <xdr:sp macro="" textlink="">
      <xdr:nvSpPr>
        <xdr:cNvPr id="269" name="テキスト ボックス 268"/>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0" name="円/楕円 269"/>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1" name="テキスト ボックス 270"/>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51054</xdr:rowOff>
    </xdr:from>
    <xdr:to>
      <xdr:col>19</xdr:col>
      <xdr:colOff>6350</xdr:colOff>
      <xdr:row>55</xdr:row>
      <xdr:rowOff>152654</xdr:rowOff>
    </xdr:to>
    <xdr:sp macro="" textlink="">
      <xdr:nvSpPr>
        <xdr:cNvPr id="272" name="円/楕円 271"/>
        <xdr:cNvSpPr/>
      </xdr:nvSpPr>
      <xdr:spPr>
        <a:xfrm>
          <a:off x="12954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162831</xdr:rowOff>
    </xdr:from>
    <xdr:ext cx="762000" cy="259045"/>
    <xdr:sp macro="" textlink="">
      <xdr:nvSpPr>
        <xdr:cNvPr id="273" name="テキスト ボックス 272"/>
        <xdr:cNvSpPr txBox="1"/>
      </xdr:nvSpPr>
      <xdr:spPr>
        <a:xfrm>
          <a:off x="12623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補助費等に係る経常収支比率はほぼ横ばいで、類似団体平均を下回っている。今後も各種団体等への補助事業の精査・評価・見直しを継続し、歳出の抑制を図っていく。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58420</xdr:rowOff>
    </xdr:to>
    <xdr:cxnSp macro="">
      <xdr:nvCxnSpPr>
        <xdr:cNvPr id="303" name="直線コネクタ 302"/>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99568</xdr:rowOff>
    </xdr:to>
    <xdr:cxnSp macro="">
      <xdr:nvCxnSpPr>
        <xdr:cNvPr id="306" name="直線コネクタ 305"/>
        <xdr:cNvCxnSpPr/>
      </xdr:nvCxnSpPr>
      <xdr:spPr>
        <a:xfrm flipV="1">
          <a:off x="14782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99568</xdr:rowOff>
    </xdr:to>
    <xdr:cxnSp macro="">
      <xdr:nvCxnSpPr>
        <xdr:cNvPr id="309" name="直線コネクタ 308"/>
        <xdr:cNvCxnSpPr/>
      </xdr:nvCxnSpPr>
      <xdr:spPr>
        <a:xfrm>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104140</xdr:rowOff>
    </xdr:to>
    <xdr:cxnSp macro="">
      <xdr:nvCxnSpPr>
        <xdr:cNvPr id="312" name="直線コネクタ 311"/>
        <xdr:cNvCxnSpPr/>
      </xdr:nvCxnSpPr>
      <xdr:spPr>
        <a:xfrm flipV="1">
          <a:off x="13004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4" name="円/楕円 323"/>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5" name="テキスト ボックス 324"/>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6" name="円/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7" name="テキスト ボックス 32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0" name="円/楕円 329"/>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1" name="テキスト ボックス 330"/>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平成２５年度は一部のものについて繰上償還を実施し</a:t>
          </a:r>
          <a:r>
            <a:rPr kumimoji="1" lang="ja-JP" altLang="en-US" sz="1300">
              <a:solidFill>
                <a:schemeClr val="dk1"/>
              </a:solidFill>
              <a:effectLst/>
              <a:latin typeface="+mn-lt"/>
              <a:ea typeface="+mn-ea"/>
              <a:cs typeface="+mn-cs"/>
            </a:rPr>
            <a:t>たため</a:t>
          </a:r>
          <a:r>
            <a:rPr kumimoji="1" lang="ja-JP" altLang="ja-JP" sz="1300">
              <a:solidFill>
                <a:schemeClr val="dk1"/>
              </a:solidFill>
              <a:effectLst/>
              <a:latin typeface="+mn-lt"/>
              <a:ea typeface="+mn-ea"/>
              <a:cs typeface="+mn-cs"/>
            </a:rPr>
            <a:t>、元利償還額が</a:t>
          </a:r>
          <a:r>
            <a:rPr kumimoji="1" lang="ja-JP" altLang="en-US" sz="1300">
              <a:solidFill>
                <a:schemeClr val="dk1"/>
              </a:solidFill>
              <a:effectLst/>
              <a:latin typeface="+mn-lt"/>
              <a:ea typeface="+mn-ea"/>
              <a:cs typeface="+mn-cs"/>
            </a:rPr>
            <a:t>その部分も加算され、対前年度比２．３ポイント上昇し、類似団体平均を大きく上回ることとなった</a:t>
          </a:r>
          <a:r>
            <a:rPr kumimoji="1" lang="ja-JP" altLang="ja-JP" sz="1300">
              <a:solidFill>
                <a:schemeClr val="dk1"/>
              </a:solidFill>
              <a:effectLst/>
              <a:latin typeface="+mn-lt"/>
              <a:ea typeface="+mn-ea"/>
              <a:cs typeface="+mn-cs"/>
            </a:rPr>
            <a:t>。元利償還金は平成２６年度以降は減少に転ずるものと見込まれるが、今後も一般会計の地方債残高を抑えるために臨時財政対策債を除いて町債の発行額を極力抑制する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149861</xdr:rowOff>
    </xdr:to>
    <xdr:cxnSp macro="">
      <xdr:nvCxnSpPr>
        <xdr:cNvPr id="361" name="直線コネクタ 360"/>
        <xdr:cNvCxnSpPr/>
      </xdr:nvCxnSpPr>
      <xdr:spPr>
        <a:xfrm>
          <a:off x="3987800" y="134178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58420</xdr:rowOff>
    </xdr:to>
    <xdr:cxnSp macro="">
      <xdr:nvCxnSpPr>
        <xdr:cNvPr id="364" name="直線コネクタ 363"/>
        <xdr:cNvCxnSpPr/>
      </xdr:nvCxnSpPr>
      <xdr:spPr>
        <a:xfrm flipV="1">
          <a:off x="3098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58420</xdr:rowOff>
    </xdr:to>
    <xdr:cxnSp macro="">
      <xdr:nvCxnSpPr>
        <xdr:cNvPr id="367" name="直線コネクタ 366"/>
        <xdr:cNvCxnSpPr/>
      </xdr:nvCxnSpPr>
      <xdr:spPr>
        <a:xfrm>
          <a:off x="2209800" y="133537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165863</xdr:rowOff>
    </xdr:to>
    <xdr:cxnSp macro="">
      <xdr:nvCxnSpPr>
        <xdr:cNvPr id="370" name="直線コネクタ 369"/>
        <xdr:cNvCxnSpPr/>
      </xdr:nvCxnSpPr>
      <xdr:spPr>
        <a:xfrm flipV="1">
          <a:off x="1320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80" name="円/楕円 379"/>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81"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2" name="円/楕円 38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3" name="テキスト ボックス 38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4" name="円/楕円 383"/>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85" name="テキスト ボックス 384"/>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86" name="円/楕円 385"/>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87" name="テキスト ボックス 386"/>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88" name="円/楕円 387"/>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29990</xdr:rowOff>
    </xdr:from>
    <xdr:ext cx="762000" cy="259045"/>
    <xdr:sp macro="" textlink="">
      <xdr:nvSpPr>
        <xdr:cNvPr id="389" name="テキスト ボックス 388"/>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effectLst/>
              <a:latin typeface="+mn-lt"/>
              <a:ea typeface="+mn-ea"/>
              <a:cs typeface="+mn-cs"/>
            </a:rPr>
            <a:t>類似団体</a:t>
          </a:r>
          <a:r>
            <a:rPr lang="ja-JP" altLang="en-US" sz="1300" b="0" i="0">
              <a:solidFill>
                <a:schemeClr val="dk1"/>
              </a:solidFill>
              <a:effectLst/>
              <a:latin typeface="+mn-lt"/>
              <a:ea typeface="+mn-ea"/>
              <a:cs typeface="+mn-cs"/>
            </a:rPr>
            <a:t>平均</a:t>
          </a:r>
          <a:r>
            <a:rPr lang="ja-JP" altLang="ja-JP" sz="1300" b="0" i="0">
              <a:solidFill>
                <a:schemeClr val="dk1"/>
              </a:solidFill>
              <a:effectLst/>
              <a:latin typeface="+mn-lt"/>
              <a:ea typeface="+mn-ea"/>
              <a:cs typeface="+mn-cs"/>
            </a:rPr>
            <a:t>より低い水準である。下水道事業は平成２１年度で面整備</a:t>
          </a:r>
          <a:r>
            <a:rPr lang="ja-JP" altLang="en-US" sz="1300" b="0" i="0">
              <a:solidFill>
                <a:schemeClr val="dk1"/>
              </a:solidFill>
              <a:effectLst/>
              <a:latin typeface="+mn-lt"/>
              <a:ea typeface="+mn-ea"/>
              <a:cs typeface="+mn-cs"/>
            </a:rPr>
            <a:t>工事</a:t>
          </a:r>
          <a:r>
            <a:rPr lang="ja-JP" altLang="ja-JP" sz="1300" b="0" i="0">
              <a:solidFill>
                <a:schemeClr val="dk1"/>
              </a:solidFill>
              <a:effectLst/>
              <a:latin typeface="+mn-lt"/>
              <a:ea typeface="+mn-ea"/>
              <a:cs typeface="+mn-cs"/>
            </a:rPr>
            <a:t>が終了しているが、下水道会計への繰出金（元利償還</a:t>
          </a:r>
          <a:r>
            <a:rPr lang="ja-JP" altLang="en-US" sz="1300" b="0" i="0">
              <a:solidFill>
                <a:schemeClr val="dk1"/>
              </a:solidFill>
              <a:effectLst/>
              <a:latin typeface="+mn-lt"/>
              <a:ea typeface="+mn-ea"/>
              <a:cs typeface="+mn-cs"/>
            </a:rPr>
            <a:t>金</a:t>
          </a:r>
          <a:r>
            <a:rPr lang="ja-JP" altLang="ja-JP" sz="1300" b="0" i="0">
              <a:solidFill>
                <a:schemeClr val="dk1"/>
              </a:solidFill>
              <a:effectLst/>
              <a:latin typeface="+mn-lt"/>
              <a:ea typeface="+mn-ea"/>
              <a:cs typeface="+mn-cs"/>
            </a:rPr>
            <a:t>に充当）</a:t>
          </a:r>
          <a:r>
            <a:rPr lang="ja-JP" altLang="en-US" sz="1300" b="0" i="0">
              <a:solidFill>
                <a:schemeClr val="dk1"/>
              </a:solidFill>
              <a:effectLst/>
              <a:latin typeface="+mn-lt"/>
              <a:ea typeface="+mn-ea"/>
              <a:cs typeface="+mn-cs"/>
            </a:rPr>
            <a:t>については、引き続き</a:t>
          </a:r>
          <a:r>
            <a:rPr lang="ja-JP" altLang="ja-JP" sz="1300" b="0" i="0">
              <a:solidFill>
                <a:schemeClr val="dk1"/>
              </a:solidFill>
              <a:effectLst/>
              <a:latin typeface="+mn-lt"/>
              <a:ea typeface="+mn-ea"/>
              <a:cs typeface="+mn-cs"/>
            </a:rPr>
            <a:t>必要である</a:t>
          </a:r>
          <a:r>
            <a:rPr lang="ja-JP" altLang="en-US" sz="1300" b="0" i="0">
              <a:solidFill>
                <a:schemeClr val="dk1"/>
              </a:solidFill>
              <a:effectLst/>
              <a:latin typeface="+mn-lt"/>
              <a:ea typeface="+mn-ea"/>
              <a:cs typeface="+mn-cs"/>
            </a:rPr>
            <a:t>ため、</a:t>
          </a:r>
          <a:r>
            <a:rPr lang="ja-JP" altLang="ja-JP" sz="1300" b="0" i="0">
              <a:solidFill>
                <a:schemeClr val="dk1"/>
              </a:solidFill>
              <a:effectLst/>
              <a:latin typeface="+mn-lt"/>
              <a:ea typeface="+mn-ea"/>
              <a:cs typeface="+mn-cs"/>
            </a:rPr>
            <a:t>下水道加入率の促進や使用料の見直し等も視野に検討する。今後は長期的視野に立ち健全な財政運営に努める。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153670</xdr:rowOff>
    </xdr:to>
    <xdr:cxnSp macro="">
      <xdr:nvCxnSpPr>
        <xdr:cNvPr id="422" name="直線コネクタ 421"/>
        <xdr:cNvCxnSpPr/>
      </xdr:nvCxnSpPr>
      <xdr:spPr>
        <a:xfrm>
          <a:off x="15671800" y="130429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111761</xdr:rowOff>
    </xdr:to>
    <xdr:cxnSp macro="">
      <xdr:nvCxnSpPr>
        <xdr:cNvPr id="425" name="直線コネクタ 424"/>
        <xdr:cNvCxnSpPr/>
      </xdr:nvCxnSpPr>
      <xdr:spPr>
        <a:xfrm flipV="1">
          <a:off x="14782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76</xdr:row>
      <xdr:rowOff>111761</xdr:rowOff>
    </xdr:to>
    <xdr:cxnSp macro="">
      <xdr:nvCxnSpPr>
        <xdr:cNvPr id="428" name="直線コネクタ 427"/>
        <xdr:cNvCxnSpPr/>
      </xdr:nvCxnSpPr>
      <xdr:spPr>
        <a:xfrm>
          <a:off x="13893800" y="12962890"/>
          <a:ext cx="8890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75</xdr:row>
      <xdr:rowOff>168911</xdr:rowOff>
    </xdr:to>
    <xdr:cxnSp macro="">
      <xdr:nvCxnSpPr>
        <xdr:cNvPr id="431" name="直線コネクタ 430"/>
        <xdr:cNvCxnSpPr/>
      </xdr:nvCxnSpPr>
      <xdr:spPr>
        <a:xfrm flipV="1">
          <a:off x="13004800" y="1296289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33" name="テキスト ボックス 432"/>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5" name="テキスト ボックス 43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1" name="円/楕円 440"/>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42"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3" name="円/楕円 44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4" name="テキスト ボックス 44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5" name="円/楕円 44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6" name="テキスト ボックス 445"/>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47" name="円/楕円 446"/>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48" name="テキスト ボックス 447"/>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9" name="円/楕円 448"/>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50" name="テキスト ボックス 449"/>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岐阜県安八町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143296</xdr:rowOff>
    </xdr:from>
    <xdr:to>
      <xdr:col>4</xdr:col>
      <xdr:colOff>1117600</xdr:colOff>
      <xdr:row>16</xdr:row>
      <xdr:rowOff>152614</xdr:rowOff>
    </xdr:to>
    <xdr:cxnSp macro="">
      <xdr:nvCxnSpPr>
        <xdr:cNvPr id="52" name="直線コネクタ 51"/>
        <xdr:cNvCxnSpPr/>
      </xdr:nvCxnSpPr>
      <xdr:spPr bwMode="auto">
        <a:xfrm flipV="1">
          <a:off x="5003800" y="2934121"/>
          <a:ext cx="647700" cy="9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151449</xdr:rowOff>
    </xdr:from>
    <xdr:to>
      <xdr:col>4</xdr:col>
      <xdr:colOff>469900</xdr:colOff>
      <xdr:row>16</xdr:row>
      <xdr:rowOff>152614</xdr:rowOff>
    </xdr:to>
    <xdr:cxnSp macro="">
      <xdr:nvCxnSpPr>
        <xdr:cNvPr id="55" name="直線コネクタ 54"/>
        <xdr:cNvCxnSpPr/>
      </xdr:nvCxnSpPr>
      <xdr:spPr bwMode="auto">
        <a:xfrm>
          <a:off x="4305300" y="2942274"/>
          <a:ext cx="698500" cy="1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151449</xdr:rowOff>
    </xdr:from>
    <xdr:to>
      <xdr:col>3</xdr:col>
      <xdr:colOff>904875</xdr:colOff>
      <xdr:row>16</xdr:row>
      <xdr:rowOff>160637</xdr:rowOff>
    </xdr:to>
    <xdr:cxnSp macro="">
      <xdr:nvCxnSpPr>
        <xdr:cNvPr id="58" name="直線コネクタ 57"/>
        <xdr:cNvCxnSpPr/>
      </xdr:nvCxnSpPr>
      <xdr:spPr bwMode="auto">
        <a:xfrm flipV="1">
          <a:off x="3606800" y="2942274"/>
          <a:ext cx="698500" cy="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160637</xdr:rowOff>
    </xdr:from>
    <xdr:to>
      <xdr:col>3</xdr:col>
      <xdr:colOff>206375</xdr:colOff>
      <xdr:row>17</xdr:row>
      <xdr:rowOff>247</xdr:rowOff>
    </xdr:to>
    <xdr:cxnSp macro="">
      <xdr:nvCxnSpPr>
        <xdr:cNvPr id="61" name="直線コネクタ 60"/>
        <xdr:cNvCxnSpPr/>
      </xdr:nvCxnSpPr>
      <xdr:spPr bwMode="auto">
        <a:xfrm flipV="1">
          <a:off x="2908300" y="2951462"/>
          <a:ext cx="698500" cy="1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168753</xdr:rowOff>
    </xdr:from>
    <xdr:ext cx="762000" cy="259045"/>
    <xdr:sp macro="" textlink="">
      <xdr:nvSpPr>
        <xdr:cNvPr id="63" name="テキスト ボックス 62"/>
        <xdr:cNvSpPr txBox="1"/>
      </xdr:nvSpPr>
      <xdr:spPr>
        <a:xfrm>
          <a:off x="3225800" y="261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34467</xdr:rowOff>
    </xdr:from>
    <xdr:ext cx="762000" cy="259045"/>
    <xdr:sp macro="" textlink="">
      <xdr:nvSpPr>
        <xdr:cNvPr id="65" name="テキスト ボックス 64"/>
        <xdr:cNvSpPr txBox="1"/>
      </xdr:nvSpPr>
      <xdr:spPr>
        <a:xfrm>
          <a:off x="2527300" y="265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92496</xdr:rowOff>
    </xdr:from>
    <xdr:to>
      <xdr:col>5</xdr:col>
      <xdr:colOff>34925</xdr:colOff>
      <xdr:row>17</xdr:row>
      <xdr:rowOff>22646</xdr:rowOff>
    </xdr:to>
    <xdr:sp macro="" textlink="">
      <xdr:nvSpPr>
        <xdr:cNvPr id="71" name="円/楕円 70"/>
        <xdr:cNvSpPr/>
      </xdr:nvSpPr>
      <xdr:spPr bwMode="auto">
        <a:xfrm>
          <a:off x="5600700" y="288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64573</xdr:rowOff>
    </xdr:from>
    <xdr:ext cx="762000" cy="259045"/>
    <xdr:sp macro="" textlink="">
      <xdr:nvSpPr>
        <xdr:cNvPr id="72" name="人口1人当たり決算額の推移該当値テキスト130"/>
        <xdr:cNvSpPr txBox="1"/>
      </xdr:nvSpPr>
      <xdr:spPr>
        <a:xfrm>
          <a:off x="5740400" y="285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101814</xdr:rowOff>
    </xdr:from>
    <xdr:to>
      <xdr:col>4</xdr:col>
      <xdr:colOff>520700</xdr:colOff>
      <xdr:row>17</xdr:row>
      <xdr:rowOff>31964</xdr:rowOff>
    </xdr:to>
    <xdr:sp macro="" textlink="">
      <xdr:nvSpPr>
        <xdr:cNvPr id="73" name="円/楕円 72"/>
        <xdr:cNvSpPr/>
      </xdr:nvSpPr>
      <xdr:spPr bwMode="auto">
        <a:xfrm>
          <a:off x="4953000" y="289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16741</xdr:rowOff>
    </xdr:from>
    <xdr:ext cx="736600" cy="259045"/>
    <xdr:sp macro="" textlink="">
      <xdr:nvSpPr>
        <xdr:cNvPr id="74" name="テキスト ボックス 73"/>
        <xdr:cNvSpPr txBox="1"/>
      </xdr:nvSpPr>
      <xdr:spPr>
        <a:xfrm>
          <a:off x="4622800" y="297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100649</xdr:rowOff>
    </xdr:from>
    <xdr:to>
      <xdr:col>3</xdr:col>
      <xdr:colOff>955675</xdr:colOff>
      <xdr:row>17</xdr:row>
      <xdr:rowOff>30799</xdr:rowOff>
    </xdr:to>
    <xdr:sp macro="" textlink="">
      <xdr:nvSpPr>
        <xdr:cNvPr id="75" name="円/楕円 74"/>
        <xdr:cNvSpPr/>
      </xdr:nvSpPr>
      <xdr:spPr bwMode="auto">
        <a:xfrm>
          <a:off x="4254500" y="289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15576</xdr:rowOff>
    </xdr:from>
    <xdr:ext cx="762000" cy="259045"/>
    <xdr:sp macro="" textlink="">
      <xdr:nvSpPr>
        <xdr:cNvPr id="76" name="テキスト ボックス 75"/>
        <xdr:cNvSpPr txBox="1"/>
      </xdr:nvSpPr>
      <xdr:spPr>
        <a:xfrm>
          <a:off x="3924300" y="297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109837</xdr:rowOff>
    </xdr:from>
    <xdr:to>
      <xdr:col>3</xdr:col>
      <xdr:colOff>257175</xdr:colOff>
      <xdr:row>17</xdr:row>
      <xdr:rowOff>39987</xdr:rowOff>
    </xdr:to>
    <xdr:sp macro="" textlink="">
      <xdr:nvSpPr>
        <xdr:cNvPr id="77" name="円/楕円 76"/>
        <xdr:cNvSpPr/>
      </xdr:nvSpPr>
      <xdr:spPr bwMode="auto">
        <a:xfrm>
          <a:off x="3556000" y="290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24764</xdr:rowOff>
    </xdr:from>
    <xdr:ext cx="762000" cy="259045"/>
    <xdr:sp macro="" textlink="">
      <xdr:nvSpPr>
        <xdr:cNvPr id="78" name="テキスト ボックス 77"/>
        <xdr:cNvSpPr txBox="1"/>
      </xdr:nvSpPr>
      <xdr:spPr>
        <a:xfrm>
          <a:off x="3225800" y="298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120897</xdr:rowOff>
    </xdr:from>
    <xdr:to>
      <xdr:col>2</xdr:col>
      <xdr:colOff>692150</xdr:colOff>
      <xdr:row>17</xdr:row>
      <xdr:rowOff>51047</xdr:rowOff>
    </xdr:to>
    <xdr:sp macro="" textlink="">
      <xdr:nvSpPr>
        <xdr:cNvPr id="79" name="円/楕円 78"/>
        <xdr:cNvSpPr/>
      </xdr:nvSpPr>
      <xdr:spPr bwMode="auto">
        <a:xfrm>
          <a:off x="2857500" y="2911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35824</xdr:rowOff>
    </xdr:from>
    <xdr:ext cx="762000" cy="259045"/>
    <xdr:sp macro="" textlink="">
      <xdr:nvSpPr>
        <xdr:cNvPr id="80" name="テキスト ボックス 79"/>
        <xdr:cNvSpPr txBox="1"/>
      </xdr:nvSpPr>
      <xdr:spPr>
        <a:xfrm>
          <a:off x="2527300" y="29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289192</xdr:rowOff>
    </xdr:from>
    <xdr:to>
      <xdr:col>4</xdr:col>
      <xdr:colOff>1117600</xdr:colOff>
      <xdr:row>36</xdr:row>
      <xdr:rowOff>48247</xdr:rowOff>
    </xdr:to>
    <xdr:cxnSp macro="">
      <xdr:nvCxnSpPr>
        <xdr:cNvPr id="114" name="直線コネクタ 113"/>
        <xdr:cNvCxnSpPr/>
      </xdr:nvCxnSpPr>
      <xdr:spPr bwMode="auto">
        <a:xfrm>
          <a:off x="5003800" y="6899542"/>
          <a:ext cx="647700" cy="101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249396</xdr:rowOff>
    </xdr:from>
    <xdr:to>
      <xdr:col>4</xdr:col>
      <xdr:colOff>469900</xdr:colOff>
      <xdr:row>35</xdr:row>
      <xdr:rowOff>289192</xdr:rowOff>
    </xdr:to>
    <xdr:cxnSp macro="">
      <xdr:nvCxnSpPr>
        <xdr:cNvPr id="117" name="直線コネクタ 116"/>
        <xdr:cNvCxnSpPr/>
      </xdr:nvCxnSpPr>
      <xdr:spPr bwMode="auto">
        <a:xfrm>
          <a:off x="4305300" y="6859746"/>
          <a:ext cx="698500" cy="3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249396</xdr:rowOff>
    </xdr:from>
    <xdr:to>
      <xdr:col>3</xdr:col>
      <xdr:colOff>904875</xdr:colOff>
      <xdr:row>35</xdr:row>
      <xdr:rowOff>287306</xdr:rowOff>
    </xdr:to>
    <xdr:cxnSp macro="">
      <xdr:nvCxnSpPr>
        <xdr:cNvPr id="120" name="直線コネクタ 119"/>
        <xdr:cNvCxnSpPr/>
      </xdr:nvCxnSpPr>
      <xdr:spPr bwMode="auto">
        <a:xfrm flipV="1">
          <a:off x="3606800" y="6859746"/>
          <a:ext cx="698500" cy="3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287306</xdr:rowOff>
    </xdr:from>
    <xdr:to>
      <xdr:col>3</xdr:col>
      <xdr:colOff>206375</xdr:colOff>
      <xdr:row>36</xdr:row>
      <xdr:rowOff>39503</xdr:rowOff>
    </xdr:to>
    <xdr:cxnSp macro="">
      <xdr:nvCxnSpPr>
        <xdr:cNvPr id="123" name="直線コネクタ 122"/>
        <xdr:cNvCxnSpPr/>
      </xdr:nvCxnSpPr>
      <xdr:spPr bwMode="auto">
        <a:xfrm flipV="1">
          <a:off x="2908300" y="6897656"/>
          <a:ext cx="698500" cy="9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5148</xdr:rowOff>
    </xdr:from>
    <xdr:ext cx="762000" cy="259045"/>
    <xdr:sp macro="" textlink="">
      <xdr:nvSpPr>
        <xdr:cNvPr id="125" name="テキスト ボックス 124"/>
        <xdr:cNvSpPr txBox="1"/>
      </xdr:nvSpPr>
      <xdr:spPr>
        <a:xfrm>
          <a:off x="3225800" y="69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19308</xdr:rowOff>
    </xdr:from>
    <xdr:ext cx="762000" cy="259045"/>
    <xdr:sp macro="" textlink="">
      <xdr:nvSpPr>
        <xdr:cNvPr id="127" name="テキスト ボックス 126"/>
        <xdr:cNvSpPr txBox="1"/>
      </xdr:nvSpPr>
      <xdr:spPr>
        <a:xfrm>
          <a:off x="2527300" y="662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340347</xdr:rowOff>
    </xdr:from>
    <xdr:to>
      <xdr:col>5</xdr:col>
      <xdr:colOff>34925</xdr:colOff>
      <xdr:row>36</xdr:row>
      <xdr:rowOff>99047</xdr:rowOff>
    </xdr:to>
    <xdr:sp macro="" textlink="">
      <xdr:nvSpPr>
        <xdr:cNvPr id="133" name="円/楕円 132"/>
        <xdr:cNvSpPr/>
      </xdr:nvSpPr>
      <xdr:spPr bwMode="auto">
        <a:xfrm>
          <a:off x="5600700" y="695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185424</xdr:rowOff>
    </xdr:from>
    <xdr:ext cx="762000" cy="259045"/>
    <xdr:sp macro="" textlink="">
      <xdr:nvSpPr>
        <xdr:cNvPr id="134" name="人口1人当たり決算額の推移該当値テキスト445"/>
        <xdr:cNvSpPr txBox="1"/>
      </xdr:nvSpPr>
      <xdr:spPr>
        <a:xfrm>
          <a:off x="5740400" y="679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238392</xdr:rowOff>
    </xdr:from>
    <xdr:to>
      <xdr:col>4</xdr:col>
      <xdr:colOff>520700</xdr:colOff>
      <xdr:row>35</xdr:row>
      <xdr:rowOff>339992</xdr:rowOff>
    </xdr:to>
    <xdr:sp macro="" textlink="">
      <xdr:nvSpPr>
        <xdr:cNvPr id="135" name="円/楕円 134"/>
        <xdr:cNvSpPr/>
      </xdr:nvSpPr>
      <xdr:spPr bwMode="auto">
        <a:xfrm>
          <a:off x="4953000" y="684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7269</xdr:rowOff>
    </xdr:from>
    <xdr:ext cx="736600" cy="259045"/>
    <xdr:sp macro="" textlink="">
      <xdr:nvSpPr>
        <xdr:cNvPr id="136" name="テキスト ボックス 135"/>
        <xdr:cNvSpPr txBox="1"/>
      </xdr:nvSpPr>
      <xdr:spPr>
        <a:xfrm>
          <a:off x="4622800" y="661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198596</xdr:rowOff>
    </xdr:from>
    <xdr:to>
      <xdr:col>3</xdr:col>
      <xdr:colOff>955675</xdr:colOff>
      <xdr:row>35</xdr:row>
      <xdr:rowOff>300196</xdr:rowOff>
    </xdr:to>
    <xdr:sp macro="" textlink="">
      <xdr:nvSpPr>
        <xdr:cNvPr id="137" name="円/楕円 136"/>
        <xdr:cNvSpPr/>
      </xdr:nvSpPr>
      <xdr:spPr bwMode="auto">
        <a:xfrm>
          <a:off x="4254500" y="680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310373</xdr:rowOff>
    </xdr:from>
    <xdr:ext cx="762000" cy="259045"/>
    <xdr:sp macro="" textlink="">
      <xdr:nvSpPr>
        <xdr:cNvPr id="138" name="テキスト ボックス 137"/>
        <xdr:cNvSpPr txBox="1"/>
      </xdr:nvSpPr>
      <xdr:spPr>
        <a:xfrm>
          <a:off x="3924300" y="657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236506</xdr:rowOff>
    </xdr:from>
    <xdr:to>
      <xdr:col>3</xdr:col>
      <xdr:colOff>257175</xdr:colOff>
      <xdr:row>35</xdr:row>
      <xdr:rowOff>338106</xdr:rowOff>
    </xdr:to>
    <xdr:sp macro="" textlink="">
      <xdr:nvSpPr>
        <xdr:cNvPr id="139" name="円/楕円 138"/>
        <xdr:cNvSpPr/>
      </xdr:nvSpPr>
      <xdr:spPr bwMode="auto">
        <a:xfrm>
          <a:off x="3556000" y="684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5383</xdr:rowOff>
    </xdr:from>
    <xdr:ext cx="762000" cy="259045"/>
    <xdr:sp macro="" textlink="">
      <xdr:nvSpPr>
        <xdr:cNvPr id="140" name="テキスト ボックス 139"/>
        <xdr:cNvSpPr txBox="1"/>
      </xdr:nvSpPr>
      <xdr:spPr>
        <a:xfrm>
          <a:off x="3225800" y="661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34,585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331603</xdr:rowOff>
    </xdr:from>
    <xdr:to>
      <xdr:col>2</xdr:col>
      <xdr:colOff>692150</xdr:colOff>
      <xdr:row>36</xdr:row>
      <xdr:rowOff>90303</xdr:rowOff>
    </xdr:to>
    <xdr:sp macro="" textlink="">
      <xdr:nvSpPr>
        <xdr:cNvPr id="141" name="円/楕円 140"/>
        <xdr:cNvSpPr/>
      </xdr:nvSpPr>
      <xdr:spPr bwMode="auto">
        <a:xfrm>
          <a:off x="2857500" y="694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75080</xdr:rowOff>
    </xdr:from>
    <xdr:ext cx="762000" cy="259045"/>
    <xdr:sp macro="" textlink="">
      <xdr:nvSpPr>
        <xdr:cNvPr id="142" name="テキスト ボックス 141"/>
        <xdr:cNvSpPr txBox="1"/>
      </xdr:nvSpPr>
      <xdr:spPr>
        <a:xfrm>
          <a:off x="2527300" y="702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400">
              <a:solidFill>
                <a:schemeClr val="dk1"/>
              </a:solidFill>
              <a:effectLst/>
              <a:latin typeface="+mn-lt"/>
              <a:ea typeface="+mn-ea"/>
              <a:cs typeface="+mn-cs"/>
            </a:rPr>
            <a:t>平成２３年度は税収減に加え普通建設事業や扶助費、公債費が増加し、財源の不足分を財政調整基金からの繰入金で賄ったためである。その後も財政調整基金残高が減少、ならびに実質単年度収支が黒字に転換しないのは、長引く景気低迷により税収</a:t>
          </a:r>
          <a:r>
            <a:rPr lang="ja-JP" altLang="en-US" sz="1400">
              <a:solidFill>
                <a:schemeClr val="dk1"/>
              </a:solidFill>
              <a:effectLst/>
              <a:latin typeface="+mn-lt"/>
              <a:ea typeface="+mn-ea"/>
              <a:cs typeface="+mn-cs"/>
            </a:rPr>
            <a:t>の減少が続いている</a:t>
          </a:r>
          <a:r>
            <a:rPr lang="ja-JP" altLang="ja-JP" sz="1400">
              <a:solidFill>
                <a:schemeClr val="dk1"/>
              </a:solidFill>
              <a:effectLst/>
              <a:latin typeface="+mn-lt"/>
              <a:ea typeface="+mn-ea"/>
              <a:cs typeface="+mn-cs"/>
            </a:rPr>
            <a:t>中、基金を財源調整として取り崩してきたたためである。今後は将来</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負担軽減のため経費節減に努め必要額の積み立てを図る。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すべての会計において黒字となっている。</a:t>
          </a:r>
          <a:endParaRPr lang="ja-JP" altLang="ja-JP" sz="1400">
            <a:effectLst/>
          </a:endParaRPr>
        </a:p>
        <a:p>
          <a:r>
            <a:rPr lang="ja-JP" altLang="ja-JP" sz="1400">
              <a:solidFill>
                <a:schemeClr val="dk1"/>
              </a:solidFill>
              <a:effectLst/>
              <a:latin typeface="+mn-lt"/>
              <a:ea typeface="+mn-ea"/>
              <a:cs typeface="+mn-cs"/>
            </a:rPr>
            <a:t>　平成２</a:t>
          </a:r>
          <a:r>
            <a:rPr lang="ja-JP" altLang="en-US" sz="1400">
              <a:solidFill>
                <a:schemeClr val="dk1"/>
              </a:solidFill>
              <a:effectLst/>
              <a:latin typeface="+mn-lt"/>
              <a:ea typeface="+mn-ea"/>
              <a:cs typeface="+mn-cs"/>
            </a:rPr>
            <a:t>４</a:t>
          </a:r>
          <a:r>
            <a:rPr lang="ja-JP" altLang="ja-JP" sz="1400">
              <a:solidFill>
                <a:schemeClr val="dk1"/>
              </a:solidFill>
              <a:effectLst/>
              <a:latin typeface="+mn-lt"/>
              <a:ea typeface="+mn-ea"/>
              <a:cs typeface="+mn-cs"/>
            </a:rPr>
            <a:t>年度の２</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３９％</a:t>
          </a:r>
          <a:r>
            <a:rPr lang="ja-JP" altLang="ja-JP" sz="1400">
              <a:solidFill>
                <a:schemeClr val="dk1"/>
              </a:solidFill>
              <a:effectLst/>
              <a:latin typeface="+mn-lt"/>
              <a:ea typeface="+mn-ea"/>
              <a:cs typeface="+mn-cs"/>
            </a:rPr>
            <a:t>から平成２</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年度は２</a:t>
          </a:r>
          <a:r>
            <a:rPr lang="ja-JP" altLang="en-US" sz="1400">
              <a:solidFill>
                <a:schemeClr val="dk1"/>
              </a:solidFill>
              <a:effectLst/>
              <a:latin typeface="+mn-lt"/>
              <a:ea typeface="+mn-ea"/>
              <a:cs typeface="+mn-cs"/>
            </a:rPr>
            <a:t>３</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５１％</a:t>
          </a:r>
          <a:r>
            <a:rPr lang="ja-JP" altLang="ja-JP" sz="1400">
              <a:solidFill>
                <a:schemeClr val="dk1"/>
              </a:solidFill>
              <a:effectLst/>
              <a:latin typeface="+mn-lt"/>
              <a:ea typeface="+mn-ea"/>
              <a:cs typeface="+mn-cs"/>
            </a:rPr>
            <a:t>になり、</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８８</a:t>
          </a:r>
          <a:r>
            <a:rPr lang="ja-JP" altLang="ja-JP" sz="1400">
              <a:solidFill>
                <a:schemeClr val="dk1"/>
              </a:solidFill>
              <a:effectLst/>
              <a:latin typeface="+mn-lt"/>
              <a:ea typeface="+mn-ea"/>
              <a:cs typeface="+mn-cs"/>
            </a:rPr>
            <a:t>ポイント</a:t>
          </a:r>
          <a:r>
            <a:rPr lang="ja-JP" altLang="en-US" sz="1400">
              <a:solidFill>
                <a:schemeClr val="dk1"/>
              </a:solidFill>
              <a:effectLst/>
              <a:latin typeface="+mn-lt"/>
              <a:ea typeface="+mn-ea"/>
              <a:cs typeface="+mn-cs"/>
            </a:rPr>
            <a:t>減少</a:t>
          </a:r>
          <a:r>
            <a:rPr lang="ja-JP" altLang="ja-JP" sz="1400">
              <a:solidFill>
                <a:schemeClr val="dk1"/>
              </a:solidFill>
              <a:effectLst/>
              <a:latin typeface="+mn-lt"/>
              <a:ea typeface="+mn-ea"/>
              <a:cs typeface="+mn-cs"/>
            </a:rPr>
            <a:t>した。全体的には</a:t>
          </a:r>
          <a:r>
            <a:rPr lang="ja-JP" altLang="en-US" sz="1400">
              <a:solidFill>
                <a:schemeClr val="dk1"/>
              </a:solidFill>
              <a:effectLst/>
              <a:latin typeface="+mn-lt"/>
              <a:ea typeface="+mn-ea"/>
              <a:cs typeface="+mn-cs"/>
            </a:rPr>
            <a:t>２０％以上で上下している。</a:t>
          </a:r>
          <a:r>
            <a:rPr lang="ja-JP" altLang="ja-JP" sz="1400">
              <a:solidFill>
                <a:schemeClr val="dk1"/>
              </a:solidFill>
              <a:effectLst/>
              <a:latin typeface="+mn-lt"/>
              <a:ea typeface="+mn-ea"/>
              <a:cs typeface="+mn-cs"/>
            </a:rPr>
            <a:t>平成２</a:t>
          </a:r>
          <a:r>
            <a:rPr lang="ja-JP" altLang="en-US" sz="1400">
              <a:solidFill>
                <a:schemeClr val="dk1"/>
              </a:solidFill>
              <a:effectLst/>
              <a:latin typeface="+mn-lt"/>
              <a:ea typeface="+mn-ea"/>
              <a:cs typeface="+mn-cs"/>
            </a:rPr>
            <a:t>５</a:t>
          </a:r>
          <a:r>
            <a:rPr lang="ja-JP" altLang="ja-JP" sz="1400">
              <a:solidFill>
                <a:schemeClr val="dk1"/>
              </a:solidFill>
              <a:effectLst/>
              <a:latin typeface="+mn-lt"/>
              <a:ea typeface="+mn-ea"/>
              <a:cs typeface="+mn-cs"/>
            </a:rPr>
            <a:t>年度において、一般会計の標準財政規模に占める割合が縮小しているのは、</a:t>
          </a:r>
          <a:r>
            <a:rPr lang="ja-JP" altLang="en-US" sz="1400">
              <a:solidFill>
                <a:schemeClr val="dk1"/>
              </a:solidFill>
              <a:effectLst/>
              <a:latin typeface="+mn-lt"/>
              <a:ea typeface="+mn-ea"/>
              <a:cs typeface="+mn-cs"/>
            </a:rPr>
            <a:t>地方税や交付税の減収に加え、スマートインターチェンジ建設関連事業が開始されたため、それらの</a:t>
          </a:r>
          <a:r>
            <a:rPr lang="ja-JP" altLang="ja-JP" sz="1400">
              <a:solidFill>
                <a:schemeClr val="dk1"/>
              </a:solidFill>
              <a:effectLst/>
              <a:latin typeface="+mn-lt"/>
              <a:ea typeface="+mn-ea"/>
              <a:cs typeface="+mn-cs"/>
            </a:rPr>
            <a:t>財源に充てるため基金等を取り崩したためである。</a:t>
          </a:r>
          <a:endParaRPr lang="ja-JP" altLang="ja-JP" sz="1400">
            <a:effectLst/>
          </a:endParaRPr>
        </a:p>
        <a:p>
          <a:r>
            <a:rPr lang="ja-JP" altLang="ja-JP" sz="1400">
              <a:solidFill>
                <a:schemeClr val="dk1"/>
              </a:solidFill>
              <a:effectLst/>
              <a:latin typeface="+mn-lt"/>
              <a:ea typeface="+mn-ea"/>
              <a:cs typeface="+mn-cs"/>
            </a:rPr>
            <a:t>　水道事業会計については、町の会計の中でも標準財政規模に占める割合が大きくなってきている。特に事業規模が膨らんだわけではなく、独立採算の原則に則り事業を遂行している結果である。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平成２５年度</a:t>
          </a:r>
          <a:r>
            <a:rPr kumimoji="1" lang="ja-JP" altLang="en-US" sz="1050">
              <a:solidFill>
                <a:schemeClr val="dk1"/>
              </a:solidFill>
              <a:effectLst/>
              <a:latin typeface="+mn-lt"/>
              <a:ea typeface="+mn-ea"/>
              <a:cs typeface="+mn-cs"/>
            </a:rPr>
            <a:t>の元利償還金</a:t>
          </a:r>
          <a:r>
            <a:rPr kumimoji="1" lang="ja-JP" altLang="ja-JP" sz="1050">
              <a:solidFill>
                <a:schemeClr val="dk1"/>
              </a:solidFill>
              <a:effectLst/>
              <a:latin typeface="+mn-lt"/>
              <a:ea typeface="+mn-ea"/>
              <a:cs typeface="+mn-cs"/>
            </a:rPr>
            <a:t>は一部のものについて繰上償還を実施したため、その部分を除いた</a:t>
          </a:r>
          <a:r>
            <a:rPr kumimoji="1" lang="ja-JP" altLang="en-US" sz="1050">
              <a:solidFill>
                <a:schemeClr val="dk1"/>
              </a:solidFill>
              <a:effectLst/>
              <a:latin typeface="+mn-lt"/>
              <a:ea typeface="+mn-ea"/>
              <a:cs typeface="+mn-cs"/>
            </a:rPr>
            <a:t>金</a:t>
          </a:r>
          <a:r>
            <a:rPr kumimoji="1" lang="ja-JP" altLang="ja-JP" sz="1050">
              <a:solidFill>
                <a:schemeClr val="dk1"/>
              </a:solidFill>
              <a:effectLst/>
              <a:latin typeface="+mn-lt"/>
              <a:ea typeface="+mn-ea"/>
              <a:cs typeface="+mn-cs"/>
            </a:rPr>
            <a:t>額が減少し、やや数値が低下した。</a:t>
          </a:r>
          <a:endParaRPr kumimoji="1"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下水道事業においては平成２１年度で面整備工事が終了したが、元利償還金に対する一般会計からの繰出金が増加してきた。一方、組合等の元利償還金に対する負担金は減少傾向にある。算入公債費等については臨時財政対策債の借入額が増加したため上昇している。</a:t>
          </a:r>
          <a:endParaRPr lang="ja-JP" altLang="ja-JP" sz="1050">
            <a:effectLst/>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以上のことから実質公債費比率の分子は</a:t>
          </a:r>
          <a:r>
            <a:rPr lang="ja-JP" altLang="en-US" sz="1050">
              <a:solidFill>
                <a:schemeClr val="dk1"/>
              </a:solidFill>
              <a:effectLst/>
              <a:latin typeface="+mn-lt"/>
              <a:ea typeface="+mn-ea"/>
              <a:cs typeface="+mn-cs"/>
            </a:rPr>
            <a:t>Ｈ２４とＨ２５で比較し、</a:t>
          </a:r>
          <a:r>
            <a:rPr lang="ja-JP" altLang="ja-JP" sz="1050">
              <a:solidFill>
                <a:schemeClr val="dk1"/>
              </a:solidFill>
              <a:effectLst/>
              <a:latin typeface="+mn-lt"/>
              <a:ea typeface="+mn-ea"/>
              <a:cs typeface="+mn-cs"/>
            </a:rPr>
            <a:t>元利償還金等（Ａ）１</a:t>
          </a:r>
          <a:r>
            <a:rPr lang="ja-JP" altLang="en-US" sz="1050">
              <a:solidFill>
                <a:schemeClr val="dk1"/>
              </a:solidFill>
              <a:effectLst/>
              <a:latin typeface="+mn-lt"/>
              <a:ea typeface="+mn-ea"/>
              <a:cs typeface="+mn-cs"/>
            </a:rPr>
            <a:t>１９４百万円</a:t>
          </a:r>
          <a:r>
            <a:rPr lang="ja-JP" altLang="ja-JP" sz="1050">
              <a:solidFill>
                <a:schemeClr val="dk1"/>
              </a:solidFill>
              <a:effectLst/>
              <a:latin typeface="+mn-lt"/>
              <a:ea typeface="+mn-ea"/>
              <a:cs typeface="+mn-cs"/>
            </a:rPr>
            <a:t>→１１</a:t>
          </a:r>
          <a:r>
            <a:rPr lang="ja-JP" altLang="en-US" sz="1050">
              <a:solidFill>
                <a:schemeClr val="dk1"/>
              </a:solidFill>
              <a:effectLst/>
              <a:latin typeface="+mn-lt"/>
              <a:ea typeface="+mn-ea"/>
              <a:cs typeface="+mn-cs"/>
            </a:rPr>
            <a:t>２８</a:t>
          </a:r>
          <a:r>
            <a:rPr lang="ja-JP" altLang="ja-JP" sz="1050">
              <a:solidFill>
                <a:schemeClr val="dk1"/>
              </a:solidFill>
              <a:effectLst/>
              <a:latin typeface="+mn-lt"/>
              <a:ea typeface="+mn-ea"/>
              <a:cs typeface="+mn-cs"/>
            </a:rPr>
            <a:t>百万円となり</a:t>
          </a:r>
          <a:r>
            <a:rPr lang="ja-JP" altLang="en-US" sz="1050">
              <a:solidFill>
                <a:schemeClr val="dk1"/>
              </a:solidFill>
              <a:effectLst/>
              <a:latin typeface="+mn-lt"/>
              <a:ea typeface="+mn-ea"/>
              <a:cs typeface="+mn-cs"/>
            </a:rPr>
            <a:t>６６</a:t>
          </a:r>
          <a:r>
            <a:rPr lang="ja-JP" altLang="ja-JP" sz="1050">
              <a:solidFill>
                <a:schemeClr val="dk1"/>
              </a:solidFill>
              <a:effectLst/>
              <a:latin typeface="+mn-lt"/>
              <a:ea typeface="+mn-ea"/>
              <a:cs typeface="+mn-cs"/>
            </a:rPr>
            <a:t>百万円減少し、算入公債費等（Ｂ）６</a:t>
          </a:r>
          <a:r>
            <a:rPr lang="ja-JP" altLang="en-US" sz="1050">
              <a:solidFill>
                <a:schemeClr val="dk1"/>
              </a:solidFill>
              <a:effectLst/>
              <a:latin typeface="+mn-lt"/>
              <a:ea typeface="+mn-ea"/>
              <a:cs typeface="+mn-cs"/>
            </a:rPr>
            <a:t>６３</a:t>
          </a:r>
          <a:r>
            <a:rPr lang="ja-JP" altLang="ja-JP" sz="1050">
              <a:solidFill>
                <a:schemeClr val="dk1"/>
              </a:solidFill>
              <a:effectLst/>
              <a:latin typeface="+mn-lt"/>
              <a:ea typeface="+mn-ea"/>
              <a:cs typeface="+mn-cs"/>
            </a:rPr>
            <a:t>百万円→６</a:t>
          </a:r>
          <a:r>
            <a:rPr lang="ja-JP" altLang="en-US" sz="1050">
              <a:solidFill>
                <a:schemeClr val="dk1"/>
              </a:solidFill>
              <a:effectLst/>
              <a:latin typeface="+mn-lt"/>
              <a:ea typeface="+mn-ea"/>
              <a:cs typeface="+mn-cs"/>
            </a:rPr>
            <a:t>８０</a:t>
          </a:r>
          <a:r>
            <a:rPr lang="ja-JP" altLang="ja-JP" sz="1050">
              <a:solidFill>
                <a:schemeClr val="dk1"/>
              </a:solidFill>
              <a:effectLst/>
              <a:latin typeface="+mn-lt"/>
              <a:ea typeface="+mn-ea"/>
              <a:cs typeface="+mn-cs"/>
            </a:rPr>
            <a:t>百万円となり１</a:t>
          </a:r>
          <a:r>
            <a:rPr lang="ja-JP" altLang="en-US" sz="1050">
              <a:solidFill>
                <a:schemeClr val="dk1"/>
              </a:solidFill>
              <a:effectLst/>
              <a:latin typeface="+mn-lt"/>
              <a:ea typeface="+mn-ea"/>
              <a:cs typeface="+mn-cs"/>
            </a:rPr>
            <a:t>７</a:t>
          </a:r>
          <a:r>
            <a:rPr lang="ja-JP" altLang="ja-JP" sz="1050">
              <a:solidFill>
                <a:schemeClr val="dk1"/>
              </a:solidFill>
              <a:effectLst/>
              <a:latin typeface="+mn-lt"/>
              <a:ea typeface="+mn-ea"/>
              <a:cs typeface="+mn-cs"/>
            </a:rPr>
            <a:t>百万円減少し、（Ａ）－（Ｂ）は５</a:t>
          </a:r>
          <a:r>
            <a:rPr lang="ja-JP" altLang="en-US" sz="1050">
              <a:solidFill>
                <a:schemeClr val="dk1"/>
              </a:solidFill>
              <a:effectLst/>
              <a:latin typeface="+mn-lt"/>
              <a:ea typeface="+mn-ea"/>
              <a:cs typeface="+mn-cs"/>
            </a:rPr>
            <a:t>３１</a:t>
          </a:r>
          <a:r>
            <a:rPr lang="ja-JP" altLang="ja-JP" sz="1050">
              <a:solidFill>
                <a:schemeClr val="dk1"/>
              </a:solidFill>
              <a:effectLst/>
              <a:latin typeface="+mn-lt"/>
              <a:ea typeface="+mn-ea"/>
              <a:cs typeface="+mn-cs"/>
            </a:rPr>
            <a:t>百万円→</a:t>
          </a:r>
          <a:r>
            <a:rPr lang="ja-JP" altLang="en-US" sz="1050">
              <a:solidFill>
                <a:schemeClr val="dk1"/>
              </a:solidFill>
              <a:effectLst/>
              <a:latin typeface="+mn-lt"/>
              <a:ea typeface="+mn-ea"/>
              <a:cs typeface="+mn-cs"/>
            </a:rPr>
            <a:t>４４８</a:t>
          </a:r>
          <a:r>
            <a:rPr lang="ja-JP" altLang="ja-JP" sz="1050">
              <a:solidFill>
                <a:schemeClr val="dk1"/>
              </a:solidFill>
              <a:effectLst/>
              <a:latin typeface="+mn-lt"/>
              <a:ea typeface="+mn-ea"/>
              <a:cs typeface="+mn-cs"/>
            </a:rPr>
            <a:t>百万円となり</a:t>
          </a:r>
          <a:r>
            <a:rPr lang="ja-JP" altLang="en-US" sz="1050">
              <a:solidFill>
                <a:schemeClr val="dk1"/>
              </a:solidFill>
              <a:effectLst/>
              <a:latin typeface="+mn-lt"/>
              <a:ea typeface="+mn-ea"/>
              <a:cs typeface="+mn-cs"/>
            </a:rPr>
            <a:t>８３</a:t>
          </a:r>
          <a:r>
            <a:rPr lang="ja-JP" altLang="ja-JP" sz="1050">
              <a:solidFill>
                <a:schemeClr val="dk1"/>
              </a:solidFill>
              <a:effectLst/>
              <a:latin typeface="+mn-lt"/>
              <a:ea typeface="+mn-ea"/>
              <a:cs typeface="+mn-cs"/>
            </a:rPr>
            <a:t>百万円減少となった。今後も財政を圧迫することのないよう健全な財政運営に努める。</a:t>
          </a:r>
          <a:endParaRPr lang="ja-JP" altLang="ja-JP" sz="105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岐阜県安八町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将来負担額の約半分を占める「一般会計等に係る地方債の現在高地方債」は減少傾向にある。「公営企業債等繰入見込額」が平成２２年度</a:t>
          </a:r>
          <a:r>
            <a:rPr lang="ja-JP" altLang="en-US" sz="1400">
              <a:solidFill>
                <a:schemeClr val="dk1"/>
              </a:solidFill>
              <a:effectLst/>
              <a:latin typeface="+mn-lt"/>
              <a:ea typeface="+mn-ea"/>
              <a:cs typeface="+mn-cs"/>
            </a:rPr>
            <a:t>以降</a:t>
          </a:r>
          <a:r>
            <a:rPr lang="ja-JP" altLang="ja-JP" sz="1400">
              <a:solidFill>
                <a:schemeClr val="dk1"/>
              </a:solidFill>
              <a:effectLst/>
              <a:latin typeface="+mn-lt"/>
              <a:ea typeface="+mn-ea"/>
              <a:cs typeface="+mn-cs"/>
            </a:rPr>
            <a:t>増加傾向にあるのは下水道工事終了とともに財源となっていた地方債の借り入れがなくなったため一般会計からの繰出金が増えてきたことによる。</a:t>
          </a:r>
          <a:endParaRPr lang="ja-JP" altLang="ja-JP" sz="1400">
            <a:effectLst/>
          </a:endParaRPr>
        </a:p>
        <a:p>
          <a:r>
            <a:rPr lang="ja-JP" altLang="ja-JP" sz="1400">
              <a:solidFill>
                <a:schemeClr val="dk1"/>
              </a:solidFill>
              <a:effectLst/>
              <a:latin typeface="+mn-lt"/>
              <a:ea typeface="+mn-ea"/>
              <a:cs typeface="+mn-cs"/>
            </a:rPr>
            <a:t>　一方、充当可能財源については、平成２</a:t>
          </a:r>
          <a:r>
            <a:rPr lang="ja-JP" altLang="en-US" sz="1400">
              <a:solidFill>
                <a:schemeClr val="dk1"/>
              </a:solidFill>
              <a:effectLst/>
              <a:latin typeface="+mn-lt"/>
              <a:ea typeface="+mn-ea"/>
              <a:cs typeface="+mn-cs"/>
            </a:rPr>
            <a:t>３</a:t>
          </a:r>
          <a:r>
            <a:rPr lang="ja-JP" altLang="ja-JP" sz="1400">
              <a:solidFill>
                <a:schemeClr val="dk1"/>
              </a:solidFill>
              <a:effectLst/>
              <a:latin typeface="+mn-lt"/>
              <a:ea typeface="+mn-ea"/>
              <a:cs typeface="+mn-cs"/>
            </a:rPr>
            <a:t>年度</a:t>
          </a:r>
          <a:r>
            <a:rPr lang="ja-JP" altLang="en-US" sz="1400">
              <a:solidFill>
                <a:schemeClr val="dk1"/>
              </a:solidFill>
              <a:effectLst/>
              <a:latin typeface="+mn-lt"/>
              <a:ea typeface="+mn-ea"/>
              <a:cs typeface="+mn-cs"/>
            </a:rPr>
            <a:t>以降</a:t>
          </a:r>
          <a:r>
            <a:rPr lang="ja-JP" altLang="ja-JP" sz="1400">
              <a:solidFill>
                <a:schemeClr val="dk1"/>
              </a:solidFill>
              <a:effectLst/>
              <a:latin typeface="+mn-lt"/>
              <a:ea typeface="+mn-ea"/>
              <a:cs typeface="+mn-cs"/>
            </a:rPr>
            <a:t>事業資金として基金を取り崩したため残高が減少した。また基準財政需要額算入見込額は過去の事業債等の償還が終了しつつあるので減少傾向にある。</a:t>
          </a:r>
          <a:endParaRPr lang="ja-JP" altLang="ja-JP" sz="1400">
            <a:effectLst/>
          </a:endParaRPr>
        </a:p>
        <a:p>
          <a:r>
            <a:rPr lang="ja-JP" altLang="ja-JP" sz="1400">
              <a:solidFill>
                <a:schemeClr val="dk1"/>
              </a:solidFill>
              <a:effectLst/>
              <a:latin typeface="+mn-lt"/>
              <a:ea typeface="+mn-ea"/>
              <a:cs typeface="+mn-cs"/>
            </a:rPr>
            <a:t>　以上のことから将来負担額や充当可能財源はそれぞれやや減少傾向にある。引き続き公債費等義務的経費の削減と充当財源である基金への積み立てを図りながら財政の健全化に努める。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6071367</v>
      </c>
      <c r="BO4" s="349"/>
      <c r="BP4" s="349"/>
      <c r="BQ4" s="349"/>
      <c r="BR4" s="349"/>
      <c r="BS4" s="349"/>
      <c r="BT4" s="349"/>
      <c r="BU4" s="350"/>
      <c r="BV4" s="348">
        <v>6140112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5.9</v>
      </c>
      <c r="CU4" s="355"/>
      <c r="CV4" s="355"/>
      <c r="CW4" s="355"/>
      <c r="CX4" s="355"/>
      <c r="CY4" s="355"/>
      <c r="CZ4" s="355"/>
      <c r="DA4" s="356"/>
      <c r="DB4" s="354">
        <v>9.3000000000000007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5775792</v>
      </c>
      <c r="BO5" s="386"/>
      <c r="BP5" s="386"/>
      <c r="BQ5" s="386"/>
      <c r="BR5" s="386"/>
      <c r="BS5" s="386"/>
      <c r="BT5" s="386"/>
      <c r="BU5" s="387"/>
      <c r="BV5" s="385">
        <v>5715759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82.2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295575</v>
      </c>
      <c r="BO6" s="386"/>
      <c r="BP6" s="386"/>
      <c r="BQ6" s="386"/>
      <c r="BR6" s="386"/>
      <c r="BS6" s="386"/>
      <c r="BT6" s="386"/>
      <c r="BU6" s="387"/>
      <c r="BV6" s="385">
        <v>424353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91.3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57407</v>
      </c>
      <c r="BO7" s="386"/>
      <c r="BP7" s="386"/>
      <c r="BQ7" s="386"/>
      <c r="BR7" s="386"/>
      <c r="BS7" s="386"/>
      <c r="BT7" s="386"/>
      <c r="BU7" s="387"/>
      <c r="BV7" s="385">
        <v>51765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4046274</v>
      </c>
      <c r="CU7" s="386"/>
      <c r="CV7" s="386"/>
      <c r="CW7" s="386"/>
      <c r="CX7" s="386"/>
      <c r="CY7" s="386"/>
      <c r="CZ7" s="386"/>
      <c r="DA7" s="387"/>
      <c r="DB7" s="385">
        <v>4026444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238168</v>
      </c>
      <c r="BO8" s="386"/>
      <c r="BP8" s="386"/>
      <c r="BQ8" s="386"/>
      <c r="BR8" s="386"/>
      <c r="BS8" s="386"/>
      <c r="BT8" s="386"/>
      <c r="BU8" s="387"/>
      <c r="BV8" s="385">
        <v>372588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15271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-134420</v>
      </c>
      <c r="BO9" s="386"/>
      <c r="BP9" s="386"/>
      <c r="BQ9" s="386"/>
      <c r="BR9" s="386"/>
      <c r="BS9" s="386"/>
      <c r="BT9" s="386"/>
      <c r="BU9" s="387"/>
      <c r="BV9" s="385">
        <v>64514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15263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120275</v>
      </c>
      <c r="BO10" s="386"/>
      <c r="BP10" s="386"/>
      <c r="BQ10" s="386"/>
      <c r="BR10" s="386"/>
      <c r="BS10" s="386"/>
      <c r="BT10" s="386"/>
      <c r="BU10" s="387"/>
      <c r="BV10" s="385">
        <v>110288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15330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271551</v>
      </c>
      <c r="BO12" s="386"/>
      <c r="BP12" s="386"/>
      <c r="BQ12" s="386"/>
      <c r="BR12" s="386"/>
      <c r="BS12" s="386"/>
      <c r="BT12" s="386"/>
      <c r="BU12" s="387"/>
      <c r="BV12" s="385">
        <v>335920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15123</v>
      </c>
      <c r="S13" s="467"/>
      <c r="T13" s="467"/>
      <c r="U13" s="467"/>
      <c r="V13" s="468"/>
      <c r="W13" s="401" t="s">
        <v>123</v>
      </c>
      <c r="X13" s="402"/>
      <c r="Y13" s="402"/>
      <c r="Z13" s="402"/>
      <c r="AA13" s="402"/>
      <c r="AB13" s="392"/>
      <c r="AC13" s="436">
        <v>263</v>
      </c>
      <c r="AD13" s="437"/>
      <c r="AE13" s="437"/>
      <c r="AF13" s="437"/>
      <c r="AG13" s="476"/>
      <c r="AH13" s="436">
        <v>411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-285696</v>
      </c>
      <c r="BO13" s="386"/>
      <c r="BP13" s="386"/>
      <c r="BQ13" s="386"/>
      <c r="BR13" s="386"/>
      <c r="BS13" s="386"/>
      <c r="BT13" s="386"/>
      <c r="BU13" s="387"/>
      <c r="BV13" s="385">
        <v>-161118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15.8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15383</v>
      </c>
      <c r="S14" s="467"/>
      <c r="T14" s="467"/>
      <c r="U14" s="467"/>
      <c r="V14" s="468"/>
      <c r="W14" s="375"/>
      <c r="X14" s="376"/>
      <c r="Y14" s="376"/>
      <c r="Z14" s="376"/>
      <c r="AA14" s="376"/>
      <c r="AB14" s="365"/>
      <c r="AC14" s="469">
        <v>3.5</v>
      </c>
      <c r="AD14" s="470"/>
      <c r="AE14" s="470"/>
      <c r="AF14" s="470"/>
      <c r="AG14" s="471"/>
      <c r="AH14" s="469">
        <v>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91.8</v>
      </c>
      <c r="CU14" s="481"/>
      <c r="CV14" s="481"/>
      <c r="CW14" s="481"/>
      <c r="CX14" s="481"/>
      <c r="CY14" s="481"/>
      <c r="CZ14" s="481"/>
      <c r="DA14" s="482"/>
      <c r="DB14" s="480">
        <v>113.7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15176</v>
      </c>
      <c r="S15" s="467"/>
      <c r="T15" s="467"/>
      <c r="U15" s="467"/>
      <c r="V15" s="468"/>
      <c r="W15" s="401" t="s">
        <v>130</v>
      </c>
      <c r="X15" s="402"/>
      <c r="Y15" s="402"/>
      <c r="Z15" s="402"/>
      <c r="AA15" s="402"/>
      <c r="AB15" s="392"/>
      <c r="AC15" s="436">
        <v>3072</v>
      </c>
      <c r="AD15" s="437"/>
      <c r="AE15" s="437"/>
      <c r="AF15" s="437"/>
      <c r="AG15" s="476"/>
      <c r="AH15" s="436">
        <v>3635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1998033</v>
      </c>
      <c r="BO15" s="349"/>
      <c r="BP15" s="349"/>
      <c r="BQ15" s="349"/>
      <c r="BR15" s="349"/>
      <c r="BS15" s="349"/>
      <c r="BT15" s="349"/>
      <c r="BU15" s="350"/>
      <c r="BV15" s="348">
        <v>1977219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40.6</v>
      </c>
      <c r="AD16" s="470"/>
      <c r="AE16" s="470"/>
      <c r="AF16" s="470"/>
      <c r="AG16" s="471"/>
      <c r="AH16" s="469">
        <v>44.2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3036830</v>
      </c>
      <c r="BO16" s="386"/>
      <c r="BP16" s="386"/>
      <c r="BQ16" s="386"/>
      <c r="BR16" s="386"/>
      <c r="BS16" s="386"/>
      <c r="BT16" s="386"/>
      <c r="BU16" s="387"/>
      <c r="BV16" s="385">
        <v>3046469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4223</v>
      </c>
      <c r="AD17" s="437"/>
      <c r="AE17" s="437"/>
      <c r="AF17" s="437"/>
      <c r="AG17" s="476"/>
      <c r="AH17" s="436">
        <v>4169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2581707</v>
      </c>
      <c r="BO17" s="386"/>
      <c r="BP17" s="386"/>
      <c r="BQ17" s="386"/>
      <c r="BR17" s="386"/>
      <c r="BS17" s="386"/>
      <c r="BT17" s="386"/>
      <c r="BU17" s="387"/>
      <c r="BV17" s="385">
        <v>2544765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18.18</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50.7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3525621</v>
      </c>
      <c r="BO18" s="386"/>
      <c r="BP18" s="386"/>
      <c r="BQ18" s="386"/>
      <c r="BR18" s="386"/>
      <c r="BS18" s="386"/>
      <c r="BT18" s="386"/>
      <c r="BU18" s="387"/>
      <c r="BV18" s="385">
        <v>3397875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4833903</v>
      </c>
      <c r="BO19" s="386"/>
      <c r="BP19" s="386"/>
      <c r="BQ19" s="386"/>
      <c r="BR19" s="386"/>
      <c r="BS19" s="386"/>
      <c r="BT19" s="386"/>
      <c r="BU19" s="387"/>
      <c r="BV19" s="385">
        <v>5002511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4902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5998464</v>
      </c>
      <c r="BO23" s="386"/>
      <c r="BP23" s="386"/>
      <c r="BQ23" s="386"/>
      <c r="BR23" s="386"/>
      <c r="BS23" s="386"/>
      <c r="BT23" s="386"/>
      <c r="BU23" s="387"/>
      <c r="BV23" s="385">
        <v>6250760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5040</v>
      </c>
      <c r="R24" s="437"/>
      <c r="S24" s="437"/>
      <c r="T24" s="437"/>
      <c r="U24" s="437"/>
      <c r="V24" s="476"/>
      <c r="W24" s="531"/>
      <c r="X24" s="519"/>
      <c r="Y24" s="520"/>
      <c r="Z24" s="435" t="s">
        <v>153</v>
      </c>
      <c r="AA24" s="415"/>
      <c r="AB24" s="415"/>
      <c r="AC24" s="415"/>
      <c r="AD24" s="415"/>
      <c r="AE24" s="415"/>
      <c r="AF24" s="415"/>
      <c r="AG24" s="416"/>
      <c r="AH24" s="436">
        <v>157</v>
      </c>
      <c r="AI24" s="437"/>
      <c r="AJ24" s="437"/>
      <c r="AK24" s="437"/>
      <c r="AL24" s="476"/>
      <c r="AM24" s="436">
        <v>409456</v>
      </c>
      <c r="AN24" s="437"/>
      <c r="AO24" s="437"/>
      <c r="AP24" s="437"/>
      <c r="AQ24" s="437"/>
      <c r="AR24" s="476"/>
      <c r="AS24" s="436">
        <v>2608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3100215</v>
      </c>
      <c r="BO24" s="386"/>
      <c r="BP24" s="386"/>
      <c r="BQ24" s="386"/>
      <c r="BR24" s="386"/>
      <c r="BS24" s="386"/>
      <c r="BT24" s="386"/>
      <c r="BU24" s="387"/>
      <c r="BV24" s="385">
        <v>3376512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5400</v>
      </c>
      <c r="R26" s="437"/>
      <c r="S26" s="437"/>
      <c r="T26" s="437"/>
      <c r="U26" s="437"/>
      <c r="V26" s="476"/>
      <c r="W26" s="531"/>
      <c r="X26" s="519"/>
      <c r="Y26" s="520"/>
      <c r="Z26" s="435" t="s">
        <v>159</v>
      </c>
      <c r="AA26" s="539"/>
      <c r="AB26" s="539"/>
      <c r="AC26" s="539"/>
      <c r="AD26" s="539"/>
      <c r="AE26" s="539"/>
      <c r="AF26" s="539"/>
      <c r="AG26" s="540"/>
      <c r="AH26" s="436">
        <v>1</v>
      </c>
      <c r="AI26" s="437"/>
      <c r="AJ26" s="437"/>
      <c r="AK26" s="437"/>
      <c r="AL26" s="476"/>
      <c r="AM26" s="436">
        <v>2272</v>
      </c>
      <c r="AN26" s="437"/>
      <c r="AO26" s="437"/>
      <c r="AP26" s="437"/>
      <c r="AQ26" s="437"/>
      <c r="AR26" s="476"/>
      <c r="AS26" s="436">
        <v>2272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3050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3727</v>
      </c>
      <c r="AN27" s="437"/>
      <c r="AO27" s="437"/>
      <c r="AP27" s="437"/>
      <c r="AQ27" s="437"/>
      <c r="AR27" s="476"/>
      <c r="AS27" s="436">
        <v>3727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2640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463524</v>
      </c>
      <c r="BO28" s="349"/>
      <c r="BP28" s="349"/>
      <c r="BQ28" s="349"/>
      <c r="BR28" s="349"/>
      <c r="BS28" s="349"/>
      <c r="BT28" s="349"/>
      <c r="BU28" s="350"/>
      <c r="BV28" s="348">
        <v>449800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2430</v>
      </c>
      <c r="R29" s="437"/>
      <c r="S29" s="437"/>
      <c r="T29" s="437"/>
      <c r="U29" s="437"/>
      <c r="V29" s="476"/>
      <c r="W29" s="531"/>
      <c r="X29" s="519"/>
      <c r="Y29" s="520"/>
      <c r="Z29" s="435" t="s">
        <v>169</v>
      </c>
      <c r="AA29" s="415"/>
      <c r="AB29" s="415"/>
      <c r="AC29" s="415"/>
      <c r="AD29" s="415"/>
      <c r="AE29" s="415"/>
      <c r="AF29" s="415"/>
      <c r="AG29" s="416"/>
      <c r="AH29" s="436">
        <v>158</v>
      </c>
      <c r="AI29" s="437"/>
      <c r="AJ29" s="437"/>
      <c r="AK29" s="437"/>
      <c r="AL29" s="476"/>
      <c r="AM29" s="436">
        <v>413183</v>
      </c>
      <c r="AN29" s="437"/>
      <c r="AO29" s="437"/>
      <c r="AP29" s="437"/>
      <c r="AQ29" s="437"/>
      <c r="AR29" s="476"/>
      <c r="AS29" s="436">
        <v>2615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20658</v>
      </c>
      <c r="BO29" s="386"/>
      <c r="BP29" s="386"/>
      <c r="BQ29" s="386"/>
      <c r="BR29" s="386"/>
      <c r="BS29" s="386"/>
      <c r="BT29" s="386"/>
      <c r="BU29" s="387"/>
      <c r="BV29" s="385">
        <v>104832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88.4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477556</v>
      </c>
      <c r="BO30" s="553"/>
      <c r="BP30" s="553"/>
      <c r="BQ30" s="553"/>
      <c r="BR30" s="553"/>
      <c r="BS30" s="553"/>
      <c r="BT30" s="553"/>
      <c r="BU30" s="554"/>
      <c r="BV30" s="552">
        <v>507580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西濃環境整備組合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長良川(株)</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東安中学校</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安八町土地開発公社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大垣消防組合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大垣衛生施設組合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西南濃粗大廃棄物処理組合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あすわ苑老人福祉施設事務組合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西南濃老人福祉施設事務組合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安八郡広域連合（一般会計）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安八郡広域連合（特別会計）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岐阜県市町村会館組合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7" t="s">
        <v>23</v>
      </c>
      <c r="C41" s="1168"/>
      <c r="D41" s="81"/>
      <c r="E41" s="1173" t="s">
        <v>24</v>
      </c>
      <c r="F41" s="1173"/>
      <c r="G41" s="1173"/>
      <c r="H41" s="1174"/>
      <c r="I41" s="82">
        <v>6860</v>
      </c>
      <c r="J41" s="83">
        <v>6691</v>
      </c>
      <c r="K41" s="83">
        <v>6471</v>
      </c>
      <c r="L41" s="83">
        <v>6251</v>
      </c>
      <c r="M41" s="84">
        <v>5998</v>
      </c>
    </row>
    <row r="42" spans="2:13" ht="27.75" customHeight="1">
      <c r="B42" s="1169"/>
      <c r="C42" s="1170"/>
      <c r="D42" s="85"/>
      <c r="E42" s="1175" t="s">
        <v>25</v>
      </c>
      <c r="F42" s="1175"/>
      <c r="G42" s="1175"/>
      <c r="H42" s="1176"/>
      <c r="I42" s="86">
        <v>846</v>
      </c>
      <c r="J42" s="87">
        <v>753</v>
      </c>
      <c r="K42" s="87">
        <v>749</v>
      </c>
      <c r="L42" s="87">
        <v>726</v>
      </c>
      <c r="M42" s="88">
        <v>700</v>
      </c>
    </row>
    <row r="43" spans="2:13" ht="27.75" customHeight="1">
      <c r="B43" s="1169"/>
      <c r="C43" s="1170"/>
      <c r="D43" s="85"/>
      <c r="E43" s="1175" t="s">
        <v>26</v>
      </c>
      <c r="F43" s="1175"/>
      <c r="G43" s="1175"/>
      <c r="H43" s="1176"/>
      <c r="I43" s="86">
        <v>4791</v>
      </c>
      <c r="J43" s="87">
        <v>4894</v>
      </c>
      <c r="K43" s="87">
        <v>5216</v>
      </c>
      <c r="L43" s="87">
        <v>5255</v>
      </c>
      <c r="M43" s="88">
        <v>4685</v>
      </c>
    </row>
    <row r="44" spans="2:13" ht="27.75" customHeight="1">
      <c r="B44" s="1169"/>
      <c r="C44" s="1170"/>
      <c r="D44" s="85"/>
      <c r="E44" s="1175" t="s">
        <v>27</v>
      </c>
      <c r="F44" s="1175"/>
      <c r="G44" s="1175"/>
      <c r="H44" s="1176"/>
      <c r="I44" s="86">
        <v>551</v>
      </c>
      <c r="J44" s="87">
        <v>467</v>
      </c>
      <c r="K44" s="87">
        <v>388</v>
      </c>
      <c r="L44" s="87">
        <v>314</v>
      </c>
      <c r="M44" s="88">
        <v>249</v>
      </c>
    </row>
    <row r="45" spans="2:13" ht="27.75" customHeight="1">
      <c r="B45" s="1169"/>
      <c r="C45" s="1170"/>
      <c r="D45" s="85"/>
      <c r="E45" s="1175" t="s">
        <v>28</v>
      </c>
      <c r="F45" s="1175"/>
      <c r="G45" s="1175"/>
      <c r="H45" s="1176"/>
      <c r="I45" s="86">
        <v>405</v>
      </c>
      <c r="J45" s="87">
        <v>402</v>
      </c>
      <c r="K45" s="87">
        <v>489</v>
      </c>
      <c r="L45" s="87">
        <v>521</v>
      </c>
      <c r="M45" s="88">
        <v>572</v>
      </c>
    </row>
    <row r="46" spans="2:13" ht="27.75" customHeight="1">
      <c r="B46" s="1169"/>
      <c r="C46" s="1170"/>
      <c r="D46" s="85"/>
      <c r="E46" s="1175" t="s">
        <v>29</v>
      </c>
      <c r="F46" s="1175"/>
      <c r="G46" s="1175"/>
      <c r="H46" s="1176"/>
      <c r="I46" s="86">
        <v>22</v>
      </c>
      <c r="J46" s="87">
        <v>186</v>
      </c>
      <c r="K46" s="87">
        <v>152</v>
      </c>
      <c r="L46" s="87">
        <v>162</v>
      </c>
      <c r="M46" s="88">
        <v>159</v>
      </c>
    </row>
    <row r="47" spans="2:13" ht="27.75" customHeight="1">
      <c r="B47" s="1169"/>
      <c r="C47" s="1170"/>
      <c r="D47" s="85"/>
      <c r="E47" s="1175" t="s">
        <v>30</v>
      </c>
      <c r="F47" s="1175"/>
      <c r="G47" s="1175"/>
      <c r="H47" s="1176"/>
      <c r="I47" s="86" t="s">
        <v>472</v>
      </c>
      <c r="J47" s="87" t="s">
        <v>472</v>
      </c>
      <c r="K47" s="87" t="s">
        <v>472</v>
      </c>
      <c r="L47" s="87" t="s">
        <v>472</v>
      </c>
      <c r="M47" s="88" t="s">
        <v>472</v>
      </c>
    </row>
    <row r="48" spans="2:13" ht="27.75" customHeight="1">
      <c r="B48" s="1171"/>
      <c r="C48" s="1172"/>
      <c r="D48" s="85"/>
      <c r="E48" s="1175" t="s">
        <v>31</v>
      </c>
      <c r="F48" s="1175"/>
      <c r="G48" s="1175"/>
      <c r="H48" s="1176"/>
      <c r="I48" s="86" t="s">
        <v>472</v>
      </c>
      <c r="J48" s="87" t="s">
        <v>472</v>
      </c>
      <c r="K48" s="87" t="s">
        <v>472</v>
      </c>
      <c r="L48" s="87" t="s">
        <v>472</v>
      </c>
      <c r="M48" s="88" t="s">
        <v>472</v>
      </c>
    </row>
    <row r="49" spans="2:13" ht="27.75" customHeight="1">
      <c r="B49" s="1177" t="s">
        <v>32</v>
      </c>
      <c r="C49" s="1178"/>
      <c r="D49" s="89"/>
      <c r="E49" s="1175" t="s">
        <v>33</v>
      </c>
      <c r="F49" s="1175"/>
      <c r="G49" s="1175"/>
      <c r="H49" s="1176"/>
      <c r="I49" s="86">
        <v>1439</v>
      </c>
      <c r="J49" s="87">
        <v>1424</v>
      </c>
      <c r="K49" s="87">
        <v>1341</v>
      </c>
      <c r="L49" s="87">
        <v>1233</v>
      </c>
      <c r="M49" s="88">
        <v>1142</v>
      </c>
    </row>
    <row r="50" spans="2:13" ht="27.75" customHeight="1">
      <c r="B50" s="1169"/>
      <c r="C50" s="1170"/>
      <c r="D50" s="85"/>
      <c r="E50" s="1175" t="s">
        <v>34</v>
      </c>
      <c r="F50" s="1175"/>
      <c r="G50" s="1175"/>
      <c r="H50" s="1176"/>
      <c r="I50" s="86">
        <v>221</v>
      </c>
      <c r="J50" s="87">
        <v>221</v>
      </c>
      <c r="K50" s="87">
        <v>222</v>
      </c>
      <c r="L50" s="87">
        <v>204</v>
      </c>
      <c r="M50" s="88">
        <v>185</v>
      </c>
    </row>
    <row r="51" spans="2:13" ht="27.75" customHeight="1">
      <c r="B51" s="1171"/>
      <c r="C51" s="1172"/>
      <c r="D51" s="85"/>
      <c r="E51" s="1175" t="s">
        <v>35</v>
      </c>
      <c r="F51" s="1175"/>
      <c r="G51" s="1175"/>
      <c r="H51" s="1176"/>
      <c r="I51" s="86">
        <v>8173</v>
      </c>
      <c r="J51" s="87">
        <v>8146</v>
      </c>
      <c r="K51" s="87">
        <v>8043</v>
      </c>
      <c r="L51" s="87">
        <v>7954</v>
      </c>
      <c r="M51" s="88">
        <v>7927</v>
      </c>
    </row>
    <row r="52" spans="2:13" ht="27.75" customHeight="1" thickBot="1">
      <c r="B52" s="1179" t="s">
        <v>36</v>
      </c>
      <c r="C52" s="1180"/>
      <c r="D52" s="90"/>
      <c r="E52" s="1181" t="s">
        <v>37</v>
      </c>
      <c r="F52" s="1181"/>
      <c r="G52" s="1181"/>
      <c r="H52" s="1182"/>
      <c r="I52" s="91">
        <v>3642</v>
      </c>
      <c r="J52" s="92">
        <v>3602</v>
      </c>
      <c r="K52" s="92">
        <v>3859</v>
      </c>
      <c r="L52" s="92">
        <v>3836</v>
      </c>
      <c r="M52" s="93">
        <v>3109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51667</v>
      </c>
      <c r="E3" s="116"/>
      <c r="F3" s="117">
        <v>57455</v>
      </c>
      <c r="G3" s="118"/>
      <c r="H3" s="119"/>
    </row>
    <row r="4" spans="1:8">
      <c r="A4" s="120"/>
      <c r="B4" s="121"/>
      <c r="C4" s="122"/>
      <c r="D4" s="123">
        <v>43882</v>
      </c>
      <c r="E4" s="124"/>
      <c r="F4" s="125">
        <v>33958</v>
      </c>
      <c r="G4" s="126"/>
      <c r="H4" s="127"/>
    </row>
    <row r="5" spans="1:8">
      <c r="A5" s="108" t="s">
        <v>506</v>
      </c>
      <c r="B5" s="113"/>
      <c r="C5" s="114"/>
      <c r="D5" s="115">
        <v>31847</v>
      </c>
      <c r="E5" s="116"/>
      <c r="F5" s="117">
        <v>71812</v>
      </c>
      <c r="G5" s="118"/>
      <c r="H5" s="119"/>
    </row>
    <row r="6" spans="1:8">
      <c r="A6" s="120"/>
      <c r="B6" s="121"/>
      <c r="C6" s="122"/>
      <c r="D6" s="123">
        <v>27982</v>
      </c>
      <c r="E6" s="124"/>
      <c r="F6" s="125">
        <v>35025</v>
      </c>
      <c r="G6" s="126"/>
      <c r="H6" s="127"/>
    </row>
    <row r="7" spans="1:8">
      <c r="A7" s="108" t="s">
        <v>507</v>
      </c>
      <c r="B7" s="113"/>
      <c r="C7" s="114"/>
      <c r="D7" s="115">
        <v>39260</v>
      </c>
      <c r="E7" s="116"/>
      <c r="F7" s="117">
        <v>61557</v>
      </c>
      <c r="G7" s="118"/>
      <c r="H7" s="119"/>
    </row>
    <row r="8" spans="1:8">
      <c r="A8" s="120"/>
      <c r="B8" s="121"/>
      <c r="C8" s="122"/>
      <c r="D8" s="123">
        <v>33901</v>
      </c>
      <c r="E8" s="124"/>
      <c r="F8" s="125">
        <v>32497</v>
      </c>
      <c r="G8" s="126"/>
      <c r="H8" s="127"/>
    </row>
    <row r="9" spans="1:8">
      <c r="A9" s="108" t="s">
        <v>508</v>
      </c>
      <c r="B9" s="113"/>
      <c r="C9" s="114"/>
      <c r="D9" s="115">
        <v>36818</v>
      </c>
      <c r="E9" s="116"/>
      <c r="F9" s="117">
        <v>69806</v>
      </c>
      <c r="G9" s="118"/>
      <c r="H9" s="119"/>
    </row>
    <row r="10" spans="1:8">
      <c r="A10" s="120"/>
      <c r="B10" s="121"/>
      <c r="C10" s="122"/>
      <c r="D10" s="123">
        <v>31057</v>
      </c>
      <c r="E10" s="124"/>
      <c r="F10" s="125">
        <v>32823</v>
      </c>
      <c r="G10" s="126"/>
      <c r="H10" s="127"/>
    </row>
    <row r="11" spans="1:8">
      <c r="A11" s="108" t="s">
        <v>509</v>
      </c>
      <c r="B11" s="113"/>
      <c r="C11" s="114"/>
      <c r="D11" s="115">
        <v>42172</v>
      </c>
      <c r="E11" s="116"/>
      <c r="F11" s="117">
        <v>74444</v>
      </c>
      <c r="G11" s="118"/>
      <c r="H11" s="119"/>
    </row>
    <row r="12" spans="1:8">
      <c r="A12" s="120"/>
      <c r="B12" s="121"/>
      <c r="C12" s="128"/>
      <c r="D12" s="123">
        <v>21623</v>
      </c>
      <c r="E12" s="124"/>
      <c r="F12" s="125">
        <v>34175</v>
      </c>
      <c r="G12" s="126"/>
      <c r="H12" s="127"/>
    </row>
    <row r="13" spans="1:8">
      <c r="A13" s="108"/>
      <c r="B13" s="113"/>
      <c r="C13" s="129"/>
      <c r="D13" s="130">
        <v>40353</v>
      </c>
      <c r="E13" s="131"/>
      <c r="F13" s="132">
        <v>67015</v>
      </c>
      <c r="G13" s="133"/>
      <c r="H13" s="119"/>
    </row>
    <row r="14" spans="1:8">
      <c r="A14" s="120"/>
      <c r="B14" s="121"/>
      <c r="C14" s="122"/>
      <c r="D14" s="123">
        <v>31689</v>
      </c>
      <c r="E14" s="124"/>
      <c r="F14" s="125">
        <v>33696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6.95</v>
      </c>
      <c r="C19" s="134">
        <f>ROUND(VALUE(SUBSTITUTE(実質収支比率等に係る経年分析!G$48,"▲","-")),2)</f>
        <v>10.67</v>
      </c>
      <c r="D19" s="134">
        <f>ROUND(VALUE(SUBSTITUTE(実質収支比率等に係る経年分析!H$48,"▲","-")),2)</f>
        <v>7.55</v>
      </c>
      <c r="E19" s="134">
        <f>ROUND(VALUE(SUBSTITUTE(実質収支比率等に係る経年分析!I$48,"▲","-")),2)</f>
        <v>9.25</v>
      </c>
      <c r="F19" s="134">
        <f>ROUND(VALUE(SUBSTITUTE(実質収支比率等に係る経年分析!J$48,"▲","-")),2)</f>
        <v>5.89</v>
      </c>
    </row>
    <row r="20" spans="1:11">
      <c r="A20" s="134" t="s">
        <v>42</v>
      </c>
      <c r="B20" s="134">
        <f>ROUND(VALUE(SUBSTITUTE(実質収支比率等に係る経年分析!F$47,"▲","-")),2)</f>
        <v>21.37</v>
      </c>
      <c r="C20" s="134">
        <f>ROUND(VALUE(SUBSTITUTE(実質収支比率等に係る経年分析!G$47,"▲","-")),2)</f>
        <v>18.86</v>
      </c>
      <c r="D20" s="134">
        <f>ROUND(VALUE(SUBSTITUTE(実質収支比率等に係る経年分析!H$47,"▲","-")),2)</f>
        <v>16.559999999999999</v>
      </c>
      <c r="E20" s="134">
        <f>ROUND(VALUE(SUBSTITUTE(実質収支比率等に係る経年分析!I$47,"▲","-")),2)</f>
        <v>11.17</v>
      </c>
      <c r="F20" s="134">
        <f>ROUND(VALUE(SUBSTITUTE(実質収支比率等に係る経年分析!J$47,"▲","-")),2)</f>
        <v>11.46</v>
      </c>
    </row>
    <row r="21" spans="1:11">
      <c r="A21" s="134" t="s">
        <v>43</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-11.62</v>
      </c>
      <c r="E21" s="134">
        <f>IF(ISNUMBER(VALUE(SUBSTITUTE(実質収支比率等に係る経年分析!I$49,"▲","-"))),ROUND(VALUE(SUBSTITUTE(実質収支比率等に係る経年分析!I$49,"▲","-")),2),NA())</f>
        <v>-4</v>
      </c>
      <c r="F21" s="134">
        <f>IF(ISNUMBER(VALUE(SUBSTITUTE(実質収支比率等に係る経年分析!J$49,"▲","-"))),ROUND(VALUE(SUBSTITUTE(実質収支比率等に係る経年分析!J$49,"▲","-")),2),NA())</f>
        <v>-7.06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15.38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633</v>
      </c>
      <c r="E42" s="136"/>
      <c r="F42" s="136"/>
      <c r="G42" s="136">
        <f>'実質公債費比率（分子）の構造'!L$52</f>
        <v>644</v>
      </c>
      <c r="H42" s="136"/>
      <c r="I42" s="136"/>
      <c r="J42" s="136">
        <f>'実質公債費比率（分子）の構造'!M$52</f>
        <v>647</v>
      </c>
      <c r="K42" s="136"/>
      <c r="L42" s="136"/>
      <c r="M42" s="136">
        <f>'実質公債費比率（分子）の構造'!N$52</f>
        <v>663</v>
      </c>
      <c r="N42" s="136"/>
      <c r="O42" s="136"/>
      <c r="P42" s="136">
        <f>'実質公債費比率（分子）の構造'!O$52</f>
        <v>680</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109</v>
      </c>
      <c r="C45" s="136"/>
      <c r="D45" s="136"/>
      <c r="E45" s="136">
        <f>'実質公債費比率（分子）の構造'!L$49</f>
        <v>97</v>
      </c>
      <c r="F45" s="136"/>
      <c r="G45" s="136"/>
      <c r="H45" s="136">
        <f>'実質公債費比率（分子）の構造'!M$49</f>
        <v>91</v>
      </c>
      <c r="I45" s="136"/>
      <c r="J45" s="136"/>
      <c r="K45" s="136">
        <f>'実質公債費比率（分子）の構造'!N$49</f>
        <v>81</v>
      </c>
      <c r="L45" s="136"/>
      <c r="M45" s="136"/>
      <c r="N45" s="136">
        <f>'実質公債費比率（分子）の構造'!O$49</f>
        <v>81</v>
      </c>
      <c r="O45" s="136"/>
      <c r="P45" s="136"/>
    </row>
    <row r="46" spans="1:16">
      <c r="A46" s="136" t="s">
        <v>54</v>
      </c>
      <c r="B46" s="136">
        <f>'実質公債費比率（分子）の構造'!K$48</f>
        <v>291</v>
      </c>
      <c r="C46" s="136"/>
      <c r="D46" s="136"/>
      <c r="E46" s="136">
        <f>'実質公債費比率（分子）の構造'!L$48</f>
        <v>365</v>
      </c>
      <c r="F46" s="136"/>
      <c r="G46" s="136"/>
      <c r="H46" s="136">
        <f>'実質公債費比率（分子）の構造'!M$48</f>
        <v>372</v>
      </c>
      <c r="I46" s="136"/>
      <c r="J46" s="136"/>
      <c r="K46" s="136">
        <f>'実質公債費比率（分子）の構造'!N$48</f>
        <v>351</v>
      </c>
      <c r="L46" s="136"/>
      <c r="M46" s="136"/>
      <c r="N46" s="136">
        <f>'実質公債費比率（分子）の構造'!O$48</f>
        <v>298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688</v>
      </c>
      <c r="C49" s="136"/>
      <c r="D49" s="136"/>
      <c r="E49" s="136">
        <f>'実質公債費比率（分子）の構造'!L$45</f>
        <v>712</v>
      </c>
      <c r="F49" s="136"/>
      <c r="G49" s="136"/>
      <c r="H49" s="136">
        <f>'実質公債費比率（分子）の構造'!M$45</f>
        <v>744</v>
      </c>
      <c r="I49" s="136"/>
      <c r="J49" s="136"/>
      <c r="K49" s="136">
        <f>'実質公債費比率（分子）の構造'!N$45</f>
        <v>762</v>
      </c>
      <c r="L49" s="136"/>
      <c r="M49" s="136"/>
      <c r="N49" s="136">
        <f>'実質公債費比率（分子）の構造'!O$45</f>
        <v>749</v>
      </c>
      <c r="O49" s="136"/>
      <c r="P49" s="136"/>
    </row>
    <row r="50" spans="1:16">
      <c r="A50" s="136" t="s">
        <v>58</v>
      </c>
      <c r="B50" s="136" t="e">
        <f>NA()</f>
        <v>#N/A</v>
      </c>
      <c r="C50" s="136">
        <f>IF(ISNUMBER('実質公債費比率（分子）の構造'!K$53),'実質公債費比率（分子）の構造'!K$53,NA())</f>
        <v>455</v>
      </c>
      <c r="D50" s="136" t="e">
        <f>NA()</f>
        <v>#N/A</v>
      </c>
      <c r="E50" s="136" t="e">
        <f>NA()</f>
        <v>#N/A</v>
      </c>
      <c r="F50" s="136">
        <f>IF(ISNUMBER('実質公債費比率（分子）の構造'!L$53),'実質公債費比率（分子）の構造'!L$53,NA())</f>
        <v>530</v>
      </c>
      <c r="G50" s="136" t="e">
        <f>NA()</f>
        <v>#N/A</v>
      </c>
      <c r="H50" s="136" t="e">
        <f>NA()</f>
        <v>#N/A</v>
      </c>
      <c r="I50" s="136">
        <f>IF(ISNUMBER('実質公債費比率（分子）の構造'!M$53),'実質公債費比率（分子）の構造'!M$53,NA())</f>
        <v>560</v>
      </c>
      <c r="J50" s="136" t="e">
        <f>NA()</f>
        <v>#N/A</v>
      </c>
      <c r="K50" s="136" t="e">
        <f>NA()</f>
        <v>#N/A</v>
      </c>
      <c r="L50" s="136">
        <f>IF(ISNUMBER('実質公債費比率（分子）の構造'!N$53),'実質公債費比率（分子）の構造'!N$53,NA())</f>
        <v>531</v>
      </c>
      <c r="M50" s="136" t="e">
        <f>NA()</f>
        <v>#N/A</v>
      </c>
      <c r="N50" s="136" t="e">
        <f>NA()</f>
        <v>#N/A</v>
      </c>
      <c r="O50" s="136">
        <f>IF(ISNUMBER('実質公債費比率（分子）の構造'!O$53),'実質公債費比率（分子）の構造'!O$53,NA())</f>
        <v>448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8173</v>
      </c>
      <c r="E56" s="135"/>
      <c r="F56" s="135"/>
      <c r="G56" s="135">
        <f>'将来負担比率（分子）の構造'!J$51</f>
        <v>8146</v>
      </c>
      <c r="H56" s="135"/>
      <c r="I56" s="135"/>
      <c r="J56" s="135">
        <f>'将来負担比率（分子）の構造'!K$51</f>
        <v>8043</v>
      </c>
      <c r="K56" s="135"/>
      <c r="L56" s="135"/>
      <c r="M56" s="135">
        <f>'将来負担比率（分子）の構造'!L$51</f>
        <v>7954</v>
      </c>
      <c r="N56" s="135"/>
      <c r="O56" s="135"/>
      <c r="P56" s="135">
        <f>'将来負担比率（分子）の構造'!M$51</f>
        <v>7927</v>
      </c>
    </row>
    <row r="57" spans="1:16">
      <c r="A57" s="135" t="s">
        <v>34</v>
      </c>
      <c r="B57" s="135"/>
      <c r="C57" s="135"/>
      <c r="D57" s="135">
        <f>'将来負担比率（分子）の構造'!I$50</f>
        <v>221</v>
      </c>
      <c r="E57" s="135"/>
      <c r="F57" s="135"/>
      <c r="G57" s="135">
        <f>'将来負担比率（分子）の構造'!J$50</f>
        <v>221</v>
      </c>
      <c r="H57" s="135"/>
      <c r="I57" s="135"/>
      <c r="J57" s="135">
        <f>'将来負担比率（分子）の構造'!K$50</f>
        <v>222</v>
      </c>
      <c r="K57" s="135"/>
      <c r="L57" s="135"/>
      <c r="M57" s="135">
        <f>'将来負担比率（分子）の構造'!L$50</f>
        <v>204</v>
      </c>
      <c r="N57" s="135"/>
      <c r="O57" s="135"/>
      <c r="P57" s="135">
        <f>'将来負担比率（分子）の構造'!M$50</f>
        <v>185</v>
      </c>
    </row>
    <row r="58" spans="1:16">
      <c r="A58" s="135" t="s">
        <v>33</v>
      </c>
      <c r="B58" s="135"/>
      <c r="C58" s="135"/>
      <c r="D58" s="135">
        <f>'将来負担比率（分子）の構造'!I$49</f>
        <v>1439</v>
      </c>
      <c r="E58" s="135"/>
      <c r="F58" s="135"/>
      <c r="G58" s="135">
        <f>'将来負担比率（分子）の構造'!J$49</f>
        <v>1424</v>
      </c>
      <c r="H58" s="135"/>
      <c r="I58" s="135"/>
      <c r="J58" s="135">
        <f>'将来負担比率（分子）の構造'!K$49</f>
        <v>1341</v>
      </c>
      <c r="K58" s="135"/>
      <c r="L58" s="135"/>
      <c r="M58" s="135">
        <f>'将来負担比率（分子）の構造'!L$49</f>
        <v>1233</v>
      </c>
      <c r="N58" s="135"/>
      <c r="O58" s="135"/>
      <c r="P58" s="135">
        <f>'将来負担比率（分子）の構造'!M$49</f>
        <v>1142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22</v>
      </c>
      <c r="C61" s="135"/>
      <c r="D61" s="135"/>
      <c r="E61" s="135">
        <f>'将来負担比率（分子）の構造'!J$46</f>
        <v>186</v>
      </c>
      <c r="F61" s="135"/>
      <c r="G61" s="135"/>
      <c r="H61" s="135">
        <f>'将来負担比率（分子）の構造'!K$46</f>
        <v>152</v>
      </c>
      <c r="I61" s="135"/>
      <c r="J61" s="135"/>
      <c r="K61" s="135">
        <f>'将来負担比率（分子）の構造'!L$46</f>
        <v>162</v>
      </c>
      <c r="L61" s="135"/>
      <c r="M61" s="135"/>
      <c r="N61" s="135">
        <f>'将来負担比率（分子）の構造'!M$46</f>
        <v>159</v>
      </c>
      <c r="O61" s="135"/>
      <c r="P61" s="135"/>
    </row>
    <row r="62" spans="1:16">
      <c r="A62" s="135" t="s">
        <v>28</v>
      </c>
      <c r="B62" s="135">
        <f>'将来負担比率（分子）の構造'!I$45</f>
        <v>405</v>
      </c>
      <c r="C62" s="135"/>
      <c r="D62" s="135"/>
      <c r="E62" s="135">
        <f>'将来負担比率（分子）の構造'!J$45</f>
        <v>402</v>
      </c>
      <c r="F62" s="135"/>
      <c r="G62" s="135"/>
      <c r="H62" s="135">
        <f>'将来負担比率（分子）の構造'!K$45</f>
        <v>489</v>
      </c>
      <c r="I62" s="135"/>
      <c r="J62" s="135"/>
      <c r="K62" s="135">
        <f>'将来負担比率（分子）の構造'!L$45</f>
        <v>521</v>
      </c>
      <c r="L62" s="135"/>
      <c r="M62" s="135"/>
      <c r="N62" s="135">
        <f>'将来負担比率（分子）の構造'!M$45</f>
        <v>572</v>
      </c>
      <c r="O62" s="135"/>
      <c r="P62" s="135"/>
    </row>
    <row r="63" spans="1:16">
      <c r="A63" s="135" t="s">
        <v>27</v>
      </c>
      <c r="B63" s="135">
        <f>'将来負担比率（分子）の構造'!I$44</f>
        <v>551</v>
      </c>
      <c r="C63" s="135"/>
      <c r="D63" s="135"/>
      <c r="E63" s="135">
        <f>'将来負担比率（分子）の構造'!J$44</f>
        <v>467</v>
      </c>
      <c r="F63" s="135"/>
      <c r="G63" s="135"/>
      <c r="H63" s="135">
        <f>'将来負担比率（分子）の構造'!K$44</f>
        <v>388</v>
      </c>
      <c r="I63" s="135"/>
      <c r="J63" s="135"/>
      <c r="K63" s="135">
        <f>'将来負担比率（分子）の構造'!L$44</f>
        <v>314</v>
      </c>
      <c r="L63" s="135"/>
      <c r="M63" s="135"/>
      <c r="N63" s="135">
        <f>'将来負担比率（分子）の構造'!M$44</f>
        <v>249</v>
      </c>
      <c r="O63" s="135"/>
      <c r="P63" s="135"/>
    </row>
    <row r="64" spans="1:16">
      <c r="A64" s="135" t="s">
        <v>26</v>
      </c>
      <c r="B64" s="135">
        <f>'将来負担比率（分子）の構造'!I$43</f>
        <v>4791</v>
      </c>
      <c r="C64" s="135"/>
      <c r="D64" s="135"/>
      <c r="E64" s="135">
        <f>'将来負担比率（分子）の構造'!J$43</f>
        <v>4894</v>
      </c>
      <c r="F64" s="135"/>
      <c r="G64" s="135"/>
      <c r="H64" s="135">
        <f>'将来負担比率（分子）の構造'!K$43</f>
        <v>5216</v>
      </c>
      <c r="I64" s="135"/>
      <c r="J64" s="135"/>
      <c r="K64" s="135">
        <f>'将来負担比率（分子）の構造'!L$43</f>
        <v>5255</v>
      </c>
      <c r="L64" s="135"/>
      <c r="M64" s="135"/>
      <c r="N64" s="135">
        <f>'将来負担比率（分子）の構造'!M$43</f>
        <v>4685</v>
      </c>
      <c r="O64" s="135"/>
      <c r="P64" s="135"/>
    </row>
    <row r="65" spans="1:16">
      <c r="A65" s="135" t="s">
        <v>25</v>
      </c>
      <c r="B65" s="135">
        <f>'将来負担比率（分子）の構造'!I$42</f>
        <v>846</v>
      </c>
      <c r="C65" s="135"/>
      <c r="D65" s="135"/>
      <c r="E65" s="135">
        <f>'将来負担比率（分子）の構造'!J$42</f>
        <v>753</v>
      </c>
      <c r="F65" s="135"/>
      <c r="G65" s="135"/>
      <c r="H65" s="135">
        <f>'将来負担比率（分子）の構造'!K$42</f>
        <v>749</v>
      </c>
      <c r="I65" s="135"/>
      <c r="J65" s="135"/>
      <c r="K65" s="135">
        <f>'将来負担比率（分子）の構造'!L$42</f>
        <v>726</v>
      </c>
      <c r="L65" s="135"/>
      <c r="M65" s="135"/>
      <c r="N65" s="135">
        <f>'将来負担比率（分子）の構造'!M$42</f>
        <v>700</v>
      </c>
      <c r="O65" s="135"/>
      <c r="P65" s="135"/>
    </row>
    <row r="66" spans="1:16">
      <c r="A66" s="135" t="s">
        <v>24</v>
      </c>
      <c r="B66" s="135">
        <f>'将来負担比率（分子）の構造'!I$41</f>
        <v>6860</v>
      </c>
      <c r="C66" s="135"/>
      <c r="D66" s="135"/>
      <c r="E66" s="135">
        <f>'将来負担比率（分子）の構造'!J$41</f>
        <v>6691</v>
      </c>
      <c r="F66" s="135"/>
      <c r="G66" s="135"/>
      <c r="H66" s="135">
        <f>'将来負担比率（分子）の構造'!K$41</f>
        <v>6471</v>
      </c>
      <c r="I66" s="135"/>
      <c r="J66" s="135"/>
      <c r="K66" s="135">
        <f>'将来負担比率（分子）の構造'!L$41</f>
        <v>6251</v>
      </c>
      <c r="L66" s="135"/>
      <c r="M66" s="135"/>
      <c r="N66" s="135">
        <f>'将来負担比率（分子）の構造'!M$41</f>
        <v>5998</v>
      </c>
      <c r="O66" s="135"/>
      <c r="P66" s="135"/>
    </row>
    <row r="67" spans="1:16">
      <c r="A67" s="135" t="s">
        <v>62</v>
      </c>
      <c r="B67" s="135" t="e">
        <f>NA()</f>
        <v>#N/A</v>
      </c>
      <c r="C67" s="135">
        <f>IF(ISNUMBER('将来負担比率（分子）の構造'!I$52), IF('将来負担比率（分子）の構造'!I$52 &lt; 0, 0, '将来負担比率（分子）の構造'!I$52), NA())</f>
        <v>3642</v>
      </c>
      <c r="D67" s="135" t="e">
        <f>NA()</f>
        <v>#N/A</v>
      </c>
      <c r="E67" s="135" t="e">
        <f>NA()</f>
        <v>#N/A</v>
      </c>
      <c r="F67" s="135">
        <f>IF(ISNUMBER('将来負担比率（分子）の構造'!J$52), IF('将来負担比率（分子）の構造'!J$52 &lt; 0, 0, '将来負担比率（分子）の構造'!J$52), NA())</f>
        <v>3602</v>
      </c>
      <c r="G67" s="135" t="e">
        <f>NA()</f>
        <v>#N/A</v>
      </c>
      <c r="H67" s="135" t="e">
        <f>NA()</f>
        <v>#N/A</v>
      </c>
      <c r="I67" s="135">
        <f>IF(ISNUMBER('将来負担比率（分子）の構造'!K$52), IF('将来負担比率（分子）の構造'!K$52 &lt; 0, 0, '将来負担比率（分子）の構造'!K$52), NA())</f>
        <v>3859</v>
      </c>
      <c r="J67" s="135" t="e">
        <f>NA()</f>
        <v>#N/A</v>
      </c>
      <c r="K67" s="135" t="e">
        <f>NA()</f>
        <v>#N/A</v>
      </c>
      <c r="L67" s="135">
        <f>IF(ISNUMBER('将来負担比率（分子）の構造'!L$52), IF('将来負担比率（分子）の構造'!L$52 &lt; 0, 0, '将来負担比率（分子）の構造'!L$52), NA())</f>
        <v>3836</v>
      </c>
      <c r="M67" s="135" t="e">
        <f>NA()</f>
        <v>#N/A</v>
      </c>
      <c r="N67" s="135" t="e">
        <f>NA()</f>
        <v>#N/A</v>
      </c>
      <c r="O67" s="135">
        <f>IF(ISNUMBER('将来負担比率（分子）の構造'!M$52), IF('将来負担比率（分子）の構造'!M$52 &lt; 0, 0, '将来負担比率（分子）の構造'!M$52), NA())</f>
        <v>3109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2225781</v>
      </c>
      <c r="S5" s="581"/>
      <c r="T5" s="581"/>
      <c r="U5" s="581"/>
      <c r="V5" s="581"/>
      <c r="W5" s="581"/>
      <c r="X5" s="581"/>
      <c r="Y5" s="582"/>
      <c r="Z5" s="583">
        <v>36.700000000000003</v>
      </c>
      <c r="AA5" s="583"/>
      <c r="AB5" s="583"/>
      <c r="AC5" s="583"/>
      <c r="AD5" s="584">
        <v>2225781</v>
      </c>
      <c r="AE5" s="584"/>
      <c r="AF5" s="584"/>
      <c r="AG5" s="584"/>
      <c r="AH5" s="584"/>
      <c r="AI5" s="584"/>
      <c r="AJ5" s="584"/>
      <c r="AK5" s="584"/>
      <c r="AL5" s="585">
        <v>62.4</v>
      </c>
      <c r="AM5" s="586"/>
      <c r="AN5" s="586"/>
      <c r="AO5" s="587"/>
      <c r="AP5" s="577" t="s">
        <v>207</v>
      </c>
      <c r="AQ5" s="578"/>
      <c r="AR5" s="578"/>
      <c r="AS5" s="578"/>
      <c r="AT5" s="578"/>
      <c r="AU5" s="578"/>
      <c r="AV5" s="578"/>
      <c r="AW5" s="578"/>
      <c r="AX5" s="578"/>
      <c r="AY5" s="578"/>
      <c r="AZ5" s="578"/>
      <c r="BA5" s="578"/>
      <c r="BB5" s="578"/>
      <c r="BC5" s="578"/>
      <c r="BD5" s="578"/>
      <c r="BE5" s="578"/>
      <c r="BF5" s="579"/>
      <c r="BG5" s="591">
        <v>2225781</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87096</v>
      </c>
      <c r="S6" s="592"/>
      <c r="T6" s="592"/>
      <c r="U6" s="592"/>
      <c r="V6" s="592"/>
      <c r="W6" s="592"/>
      <c r="X6" s="592"/>
      <c r="Y6" s="593"/>
      <c r="Z6" s="594">
        <v>1.4</v>
      </c>
      <c r="AA6" s="594"/>
      <c r="AB6" s="594"/>
      <c r="AC6" s="594"/>
      <c r="AD6" s="595">
        <v>87096</v>
      </c>
      <c r="AE6" s="595"/>
      <c r="AF6" s="595"/>
      <c r="AG6" s="595"/>
      <c r="AH6" s="595"/>
      <c r="AI6" s="595"/>
      <c r="AJ6" s="595"/>
      <c r="AK6" s="595"/>
      <c r="AL6" s="596">
        <v>2.4</v>
      </c>
      <c r="AM6" s="597"/>
      <c r="AN6" s="597"/>
      <c r="AO6" s="598"/>
      <c r="AP6" s="588" t="s">
        <v>213</v>
      </c>
      <c r="AQ6" s="589"/>
      <c r="AR6" s="589"/>
      <c r="AS6" s="589"/>
      <c r="AT6" s="589"/>
      <c r="AU6" s="589"/>
      <c r="AV6" s="589"/>
      <c r="AW6" s="589"/>
      <c r="AX6" s="589"/>
      <c r="AY6" s="589"/>
      <c r="AZ6" s="589"/>
      <c r="BA6" s="589"/>
      <c r="BB6" s="589"/>
      <c r="BC6" s="589"/>
      <c r="BD6" s="589"/>
      <c r="BE6" s="589"/>
      <c r="BF6" s="590"/>
      <c r="BG6" s="591">
        <v>2225781</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86046</v>
      </c>
      <c r="CS6" s="592"/>
      <c r="CT6" s="592"/>
      <c r="CU6" s="592"/>
      <c r="CV6" s="592"/>
      <c r="CW6" s="592"/>
      <c r="CX6" s="592"/>
      <c r="CY6" s="593"/>
      <c r="CZ6" s="594">
        <v>1.5</v>
      </c>
      <c r="DA6" s="594"/>
      <c r="DB6" s="594"/>
      <c r="DC6" s="594"/>
      <c r="DD6" s="600" t="s">
        <v>208</v>
      </c>
      <c r="DE6" s="592"/>
      <c r="DF6" s="592"/>
      <c r="DG6" s="592"/>
      <c r="DH6" s="592"/>
      <c r="DI6" s="592"/>
      <c r="DJ6" s="592"/>
      <c r="DK6" s="592"/>
      <c r="DL6" s="592"/>
      <c r="DM6" s="592"/>
      <c r="DN6" s="592"/>
      <c r="DO6" s="592"/>
      <c r="DP6" s="593"/>
      <c r="DQ6" s="600">
        <v>86046</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5433</v>
      </c>
      <c r="S7" s="592"/>
      <c r="T7" s="592"/>
      <c r="U7" s="592"/>
      <c r="V7" s="592"/>
      <c r="W7" s="592"/>
      <c r="X7" s="592"/>
      <c r="Y7" s="593"/>
      <c r="Z7" s="594">
        <v>0.1</v>
      </c>
      <c r="AA7" s="594"/>
      <c r="AB7" s="594"/>
      <c r="AC7" s="594"/>
      <c r="AD7" s="595">
        <v>5433</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830111</v>
      </c>
      <c r="BH7" s="592"/>
      <c r="BI7" s="592"/>
      <c r="BJ7" s="592"/>
      <c r="BK7" s="592"/>
      <c r="BL7" s="592"/>
      <c r="BM7" s="592"/>
      <c r="BN7" s="593"/>
      <c r="BO7" s="594">
        <v>37.299999999999997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711107</v>
      </c>
      <c r="CS7" s="592"/>
      <c r="CT7" s="592"/>
      <c r="CU7" s="592"/>
      <c r="CV7" s="592"/>
      <c r="CW7" s="592"/>
      <c r="CX7" s="592"/>
      <c r="CY7" s="593"/>
      <c r="CZ7" s="594">
        <v>12.3</v>
      </c>
      <c r="DA7" s="594"/>
      <c r="DB7" s="594"/>
      <c r="DC7" s="594"/>
      <c r="DD7" s="600">
        <v>16663</v>
      </c>
      <c r="DE7" s="592"/>
      <c r="DF7" s="592"/>
      <c r="DG7" s="592"/>
      <c r="DH7" s="592"/>
      <c r="DI7" s="592"/>
      <c r="DJ7" s="592"/>
      <c r="DK7" s="592"/>
      <c r="DL7" s="592"/>
      <c r="DM7" s="592"/>
      <c r="DN7" s="592"/>
      <c r="DO7" s="592"/>
      <c r="DP7" s="593"/>
      <c r="DQ7" s="600">
        <v>658511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7374</v>
      </c>
      <c r="S8" s="592"/>
      <c r="T8" s="592"/>
      <c r="U8" s="592"/>
      <c r="V8" s="592"/>
      <c r="W8" s="592"/>
      <c r="X8" s="592"/>
      <c r="Y8" s="593"/>
      <c r="Z8" s="594">
        <v>0.1</v>
      </c>
      <c r="AA8" s="594"/>
      <c r="AB8" s="594"/>
      <c r="AC8" s="594"/>
      <c r="AD8" s="595">
        <v>7374</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21766</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1761985</v>
      </c>
      <c r="CS8" s="592"/>
      <c r="CT8" s="592"/>
      <c r="CU8" s="592"/>
      <c r="CV8" s="592"/>
      <c r="CW8" s="592"/>
      <c r="CX8" s="592"/>
      <c r="CY8" s="593"/>
      <c r="CZ8" s="594">
        <v>30.5</v>
      </c>
      <c r="DA8" s="594"/>
      <c r="DB8" s="594"/>
      <c r="DC8" s="594"/>
      <c r="DD8" s="600">
        <v>18573</v>
      </c>
      <c r="DE8" s="592"/>
      <c r="DF8" s="592"/>
      <c r="DG8" s="592"/>
      <c r="DH8" s="592"/>
      <c r="DI8" s="592"/>
      <c r="DJ8" s="592"/>
      <c r="DK8" s="592"/>
      <c r="DL8" s="592"/>
      <c r="DM8" s="592"/>
      <c r="DN8" s="592"/>
      <c r="DO8" s="592"/>
      <c r="DP8" s="593"/>
      <c r="DQ8" s="600">
        <v>1090337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11774</v>
      </c>
      <c r="S9" s="592"/>
      <c r="T9" s="592"/>
      <c r="U9" s="592"/>
      <c r="V9" s="592"/>
      <c r="W9" s="592"/>
      <c r="X9" s="592"/>
      <c r="Y9" s="593"/>
      <c r="Z9" s="594">
        <v>0.2</v>
      </c>
      <c r="AA9" s="594"/>
      <c r="AB9" s="594"/>
      <c r="AC9" s="594"/>
      <c r="AD9" s="595">
        <v>11774</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658167</v>
      </c>
      <c r="BH9" s="592"/>
      <c r="BI9" s="592"/>
      <c r="BJ9" s="592"/>
      <c r="BK9" s="592"/>
      <c r="BL9" s="592"/>
      <c r="BM9" s="592"/>
      <c r="BN9" s="593"/>
      <c r="BO9" s="594">
        <v>29.6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347835</v>
      </c>
      <c r="CS9" s="592"/>
      <c r="CT9" s="592"/>
      <c r="CU9" s="592"/>
      <c r="CV9" s="592"/>
      <c r="CW9" s="592"/>
      <c r="CX9" s="592"/>
      <c r="CY9" s="593"/>
      <c r="CZ9" s="594">
        <v>6</v>
      </c>
      <c r="DA9" s="594"/>
      <c r="DB9" s="594"/>
      <c r="DC9" s="594"/>
      <c r="DD9" s="600" t="s">
        <v>111</v>
      </c>
      <c r="DE9" s="592"/>
      <c r="DF9" s="592"/>
      <c r="DG9" s="592"/>
      <c r="DH9" s="592"/>
      <c r="DI9" s="592"/>
      <c r="DJ9" s="592"/>
      <c r="DK9" s="592"/>
      <c r="DL9" s="592"/>
      <c r="DM9" s="592"/>
      <c r="DN9" s="592"/>
      <c r="DO9" s="592"/>
      <c r="DP9" s="593"/>
      <c r="DQ9" s="600">
        <v>305044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138043</v>
      </c>
      <c r="S10" s="592"/>
      <c r="T10" s="592"/>
      <c r="U10" s="592"/>
      <c r="V10" s="592"/>
      <c r="W10" s="592"/>
      <c r="X10" s="592"/>
      <c r="Y10" s="593"/>
      <c r="Z10" s="594">
        <v>2.2999999999999998</v>
      </c>
      <c r="AA10" s="594"/>
      <c r="AB10" s="594"/>
      <c r="AC10" s="594"/>
      <c r="AD10" s="595">
        <v>138043</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45920</v>
      </c>
      <c r="BH10" s="592"/>
      <c r="BI10" s="592"/>
      <c r="BJ10" s="592"/>
      <c r="BK10" s="592"/>
      <c r="BL10" s="592"/>
      <c r="BM10" s="592"/>
      <c r="BN10" s="593"/>
      <c r="BO10" s="594">
        <v>2.1</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12489</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11727</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5441</v>
      </c>
      <c r="S11" s="592"/>
      <c r="T11" s="592"/>
      <c r="U11" s="592"/>
      <c r="V11" s="592"/>
      <c r="W11" s="592"/>
      <c r="X11" s="592"/>
      <c r="Y11" s="593"/>
      <c r="Z11" s="594">
        <v>0.1</v>
      </c>
      <c r="AA11" s="594"/>
      <c r="AB11" s="594"/>
      <c r="AC11" s="594"/>
      <c r="AD11" s="595">
        <v>5441</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104258</v>
      </c>
      <c r="BH11" s="592"/>
      <c r="BI11" s="592"/>
      <c r="BJ11" s="592"/>
      <c r="BK11" s="592"/>
      <c r="BL11" s="592"/>
      <c r="BM11" s="592"/>
      <c r="BN11" s="593"/>
      <c r="BO11" s="594">
        <v>4.7</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192559</v>
      </c>
      <c r="CS11" s="592"/>
      <c r="CT11" s="592"/>
      <c r="CU11" s="592"/>
      <c r="CV11" s="592"/>
      <c r="CW11" s="592"/>
      <c r="CX11" s="592"/>
      <c r="CY11" s="593"/>
      <c r="CZ11" s="594">
        <v>3.3</v>
      </c>
      <c r="DA11" s="594"/>
      <c r="DB11" s="594"/>
      <c r="DC11" s="594"/>
      <c r="DD11" s="600">
        <v>48154</v>
      </c>
      <c r="DE11" s="592"/>
      <c r="DF11" s="592"/>
      <c r="DG11" s="592"/>
      <c r="DH11" s="592"/>
      <c r="DI11" s="592"/>
      <c r="DJ11" s="592"/>
      <c r="DK11" s="592"/>
      <c r="DL11" s="592"/>
      <c r="DM11" s="592"/>
      <c r="DN11" s="592"/>
      <c r="DO11" s="592"/>
      <c r="DP11" s="593"/>
      <c r="DQ11" s="600">
        <v>99354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1267877</v>
      </c>
      <c r="BH12" s="592"/>
      <c r="BI12" s="592"/>
      <c r="BJ12" s="592"/>
      <c r="BK12" s="592"/>
      <c r="BL12" s="592"/>
      <c r="BM12" s="592"/>
      <c r="BN12" s="593"/>
      <c r="BO12" s="594">
        <v>57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59193</v>
      </c>
      <c r="CS12" s="592"/>
      <c r="CT12" s="592"/>
      <c r="CU12" s="592"/>
      <c r="CV12" s="592"/>
      <c r="CW12" s="592"/>
      <c r="CX12" s="592"/>
      <c r="CY12" s="593"/>
      <c r="CZ12" s="594">
        <v>1</v>
      </c>
      <c r="DA12" s="594"/>
      <c r="DB12" s="594"/>
      <c r="DC12" s="594"/>
      <c r="DD12" s="600" t="s">
        <v>111</v>
      </c>
      <c r="DE12" s="592"/>
      <c r="DF12" s="592"/>
      <c r="DG12" s="592"/>
      <c r="DH12" s="592"/>
      <c r="DI12" s="592"/>
      <c r="DJ12" s="592"/>
      <c r="DK12" s="592"/>
      <c r="DL12" s="592"/>
      <c r="DM12" s="592"/>
      <c r="DN12" s="592"/>
      <c r="DO12" s="592"/>
      <c r="DP12" s="593"/>
      <c r="DQ12" s="600">
        <v>57061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27524</v>
      </c>
      <c r="S13" s="592"/>
      <c r="T13" s="592"/>
      <c r="U13" s="592"/>
      <c r="V13" s="592"/>
      <c r="W13" s="592"/>
      <c r="X13" s="592"/>
      <c r="Y13" s="593"/>
      <c r="Z13" s="594">
        <v>0.5</v>
      </c>
      <c r="AA13" s="594"/>
      <c r="AB13" s="594"/>
      <c r="AC13" s="594"/>
      <c r="AD13" s="595">
        <v>27524</v>
      </c>
      <c r="AE13" s="595"/>
      <c r="AF13" s="595"/>
      <c r="AG13" s="595"/>
      <c r="AH13" s="595"/>
      <c r="AI13" s="595"/>
      <c r="AJ13" s="595"/>
      <c r="AK13" s="595"/>
      <c r="AL13" s="596">
        <v>0.8</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1267877</v>
      </c>
      <c r="BH13" s="592"/>
      <c r="BI13" s="592"/>
      <c r="BJ13" s="592"/>
      <c r="BK13" s="592"/>
      <c r="BL13" s="592"/>
      <c r="BM13" s="592"/>
      <c r="BN13" s="593"/>
      <c r="BO13" s="594">
        <v>57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957908</v>
      </c>
      <c r="CS13" s="592"/>
      <c r="CT13" s="592"/>
      <c r="CU13" s="592"/>
      <c r="CV13" s="592"/>
      <c r="CW13" s="592"/>
      <c r="CX13" s="592"/>
      <c r="CY13" s="593"/>
      <c r="CZ13" s="594">
        <v>16.600000000000001</v>
      </c>
      <c r="DA13" s="594"/>
      <c r="DB13" s="594"/>
      <c r="DC13" s="594"/>
      <c r="DD13" s="600">
        <v>524518</v>
      </c>
      <c r="DE13" s="592"/>
      <c r="DF13" s="592"/>
      <c r="DG13" s="592"/>
      <c r="DH13" s="592"/>
      <c r="DI13" s="592"/>
      <c r="DJ13" s="592"/>
      <c r="DK13" s="592"/>
      <c r="DL13" s="592"/>
      <c r="DM13" s="592"/>
      <c r="DN13" s="592"/>
      <c r="DO13" s="592"/>
      <c r="DP13" s="593"/>
      <c r="DQ13" s="600">
        <v>651474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31876</v>
      </c>
      <c r="BH14" s="592"/>
      <c r="BI14" s="592"/>
      <c r="BJ14" s="592"/>
      <c r="BK14" s="592"/>
      <c r="BL14" s="592"/>
      <c r="BM14" s="592"/>
      <c r="BN14" s="593"/>
      <c r="BO14" s="594">
        <v>1.4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202392</v>
      </c>
      <c r="CS14" s="592"/>
      <c r="CT14" s="592"/>
      <c r="CU14" s="592"/>
      <c r="CV14" s="592"/>
      <c r="CW14" s="592"/>
      <c r="CX14" s="592"/>
      <c r="CY14" s="593"/>
      <c r="CZ14" s="594">
        <v>3.5</v>
      </c>
      <c r="DA14" s="594"/>
      <c r="DB14" s="594"/>
      <c r="DC14" s="594"/>
      <c r="DD14" s="600">
        <v>463</v>
      </c>
      <c r="DE14" s="592"/>
      <c r="DF14" s="592"/>
      <c r="DG14" s="592"/>
      <c r="DH14" s="592"/>
      <c r="DI14" s="592"/>
      <c r="DJ14" s="592"/>
      <c r="DK14" s="592"/>
      <c r="DL14" s="592"/>
      <c r="DM14" s="592"/>
      <c r="DN14" s="592"/>
      <c r="DO14" s="592"/>
      <c r="DP14" s="593"/>
      <c r="DQ14" s="600">
        <v>200959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10242</v>
      </c>
      <c r="S15" s="592"/>
      <c r="T15" s="592"/>
      <c r="U15" s="592"/>
      <c r="V15" s="592"/>
      <c r="W15" s="592"/>
      <c r="X15" s="592"/>
      <c r="Y15" s="593"/>
      <c r="Z15" s="594">
        <v>0.2</v>
      </c>
      <c r="AA15" s="594"/>
      <c r="AB15" s="594"/>
      <c r="AC15" s="594"/>
      <c r="AD15" s="595">
        <v>10242</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95917</v>
      </c>
      <c r="BH15" s="592"/>
      <c r="BI15" s="592"/>
      <c r="BJ15" s="592"/>
      <c r="BK15" s="592"/>
      <c r="BL15" s="592"/>
      <c r="BM15" s="592"/>
      <c r="BN15" s="593"/>
      <c r="BO15" s="594">
        <v>4.3</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606221</v>
      </c>
      <c r="CS15" s="592"/>
      <c r="CT15" s="592"/>
      <c r="CU15" s="592"/>
      <c r="CV15" s="592"/>
      <c r="CW15" s="592"/>
      <c r="CX15" s="592"/>
      <c r="CY15" s="593"/>
      <c r="CZ15" s="594">
        <v>10.5</v>
      </c>
      <c r="DA15" s="594"/>
      <c r="DB15" s="594"/>
      <c r="DC15" s="594"/>
      <c r="DD15" s="600">
        <v>38129</v>
      </c>
      <c r="DE15" s="592"/>
      <c r="DF15" s="592"/>
      <c r="DG15" s="592"/>
      <c r="DH15" s="592"/>
      <c r="DI15" s="592"/>
      <c r="DJ15" s="592"/>
      <c r="DK15" s="592"/>
      <c r="DL15" s="592"/>
      <c r="DM15" s="592"/>
      <c r="DN15" s="592"/>
      <c r="DO15" s="592"/>
      <c r="DP15" s="593"/>
      <c r="DQ15" s="600">
        <v>560088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1156091</v>
      </c>
      <c r="S16" s="592"/>
      <c r="T16" s="592"/>
      <c r="U16" s="592"/>
      <c r="V16" s="592"/>
      <c r="W16" s="592"/>
      <c r="X16" s="592"/>
      <c r="Y16" s="593"/>
      <c r="Z16" s="594">
        <v>19</v>
      </c>
      <c r="AA16" s="594"/>
      <c r="AB16" s="594"/>
      <c r="AC16" s="594"/>
      <c r="AD16" s="595">
        <v>1038797</v>
      </c>
      <c r="AE16" s="595"/>
      <c r="AF16" s="595"/>
      <c r="AG16" s="595"/>
      <c r="AH16" s="595"/>
      <c r="AI16" s="595"/>
      <c r="AJ16" s="595"/>
      <c r="AK16" s="595"/>
      <c r="AL16" s="596">
        <v>29.1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1038797</v>
      </c>
      <c r="S17" s="592"/>
      <c r="T17" s="592"/>
      <c r="U17" s="592"/>
      <c r="V17" s="592"/>
      <c r="W17" s="592"/>
      <c r="X17" s="592"/>
      <c r="Y17" s="593"/>
      <c r="Z17" s="594">
        <v>17.100000000000001</v>
      </c>
      <c r="AA17" s="594"/>
      <c r="AB17" s="594"/>
      <c r="AC17" s="594"/>
      <c r="AD17" s="595">
        <v>1038797</v>
      </c>
      <c r="AE17" s="595"/>
      <c r="AF17" s="595"/>
      <c r="AG17" s="595"/>
      <c r="AH17" s="595"/>
      <c r="AI17" s="595"/>
      <c r="AJ17" s="595"/>
      <c r="AK17" s="595"/>
      <c r="AL17" s="596">
        <v>29.1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838057</v>
      </c>
      <c r="CS17" s="592"/>
      <c r="CT17" s="592"/>
      <c r="CU17" s="592"/>
      <c r="CV17" s="592"/>
      <c r="CW17" s="592"/>
      <c r="CX17" s="592"/>
      <c r="CY17" s="593"/>
      <c r="CZ17" s="594">
        <v>14.5</v>
      </c>
      <c r="DA17" s="594"/>
      <c r="DB17" s="594"/>
      <c r="DC17" s="594"/>
      <c r="DD17" s="600" t="s">
        <v>111</v>
      </c>
      <c r="DE17" s="592"/>
      <c r="DF17" s="592"/>
      <c r="DG17" s="592"/>
      <c r="DH17" s="592"/>
      <c r="DI17" s="592"/>
      <c r="DJ17" s="592"/>
      <c r="DK17" s="592"/>
      <c r="DL17" s="592"/>
      <c r="DM17" s="592"/>
      <c r="DN17" s="592"/>
      <c r="DO17" s="592"/>
      <c r="DP17" s="593"/>
      <c r="DQ17" s="600">
        <v>817727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117294</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111</v>
      </c>
      <c r="BH19" s="592"/>
      <c r="BI19" s="592"/>
      <c r="BJ19" s="592"/>
      <c r="BK19" s="592"/>
      <c r="BL19" s="592"/>
      <c r="BM19" s="592"/>
      <c r="BN19" s="593"/>
      <c r="BO19" s="594" t="s">
        <v>111</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3674799</v>
      </c>
      <c r="S20" s="592"/>
      <c r="T20" s="592"/>
      <c r="U20" s="592"/>
      <c r="V20" s="592"/>
      <c r="W20" s="592"/>
      <c r="X20" s="592"/>
      <c r="Y20" s="593"/>
      <c r="Z20" s="594">
        <v>60.5</v>
      </c>
      <c r="AA20" s="594"/>
      <c r="AB20" s="594"/>
      <c r="AC20" s="594"/>
      <c r="AD20" s="595">
        <v>3557505</v>
      </c>
      <c r="AE20" s="595"/>
      <c r="AF20" s="595"/>
      <c r="AG20" s="595"/>
      <c r="AH20" s="595"/>
      <c r="AI20" s="595"/>
      <c r="AJ20" s="595"/>
      <c r="AK20" s="595"/>
      <c r="AL20" s="596">
        <v>99.7</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111</v>
      </c>
      <c r="BH20" s="592"/>
      <c r="BI20" s="592"/>
      <c r="BJ20" s="592"/>
      <c r="BK20" s="592"/>
      <c r="BL20" s="592"/>
      <c r="BM20" s="592"/>
      <c r="BN20" s="593"/>
      <c r="BO20" s="594" t="s">
        <v>111</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5775792</v>
      </c>
      <c r="CS20" s="592"/>
      <c r="CT20" s="592"/>
      <c r="CU20" s="592"/>
      <c r="CV20" s="592"/>
      <c r="CW20" s="592"/>
      <c r="CX20" s="592"/>
      <c r="CY20" s="593"/>
      <c r="CZ20" s="594">
        <v>100</v>
      </c>
      <c r="DA20" s="594"/>
      <c r="DB20" s="594"/>
      <c r="DC20" s="594"/>
      <c r="DD20" s="600">
        <v>646500</v>
      </c>
      <c r="DE20" s="592"/>
      <c r="DF20" s="592"/>
      <c r="DG20" s="592"/>
      <c r="DH20" s="592"/>
      <c r="DI20" s="592"/>
      <c r="DJ20" s="592"/>
      <c r="DK20" s="592"/>
      <c r="DL20" s="592"/>
      <c r="DM20" s="592"/>
      <c r="DN20" s="592"/>
      <c r="DO20" s="592"/>
      <c r="DP20" s="593"/>
      <c r="DQ20" s="600">
        <v>4538328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2754</v>
      </c>
      <c r="S21" s="592"/>
      <c r="T21" s="592"/>
      <c r="U21" s="592"/>
      <c r="V21" s="592"/>
      <c r="W21" s="592"/>
      <c r="X21" s="592"/>
      <c r="Y21" s="593"/>
      <c r="Z21" s="594">
        <v>0</v>
      </c>
      <c r="AA21" s="594"/>
      <c r="AB21" s="594"/>
      <c r="AC21" s="594"/>
      <c r="AD21" s="595">
        <v>2754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80769</v>
      </c>
      <c r="S22" s="592"/>
      <c r="T22" s="592"/>
      <c r="U22" s="592"/>
      <c r="V22" s="592"/>
      <c r="W22" s="592"/>
      <c r="X22" s="592"/>
      <c r="Y22" s="593"/>
      <c r="Z22" s="594">
        <v>1.3</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168127</v>
      </c>
      <c r="S23" s="592"/>
      <c r="T23" s="592"/>
      <c r="U23" s="592"/>
      <c r="V23" s="592"/>
      <c r="W23" s="592"/>
      <c r="X23" s="592"/>
      <c r="Y23" s="593"/>
      <c r="Z23" s="594">
        <v>2.8</v>
      </c>
      <c r="AA23" s="594"/>
      <c r="AB23" s="594"/>
      <c r="AC23" s="594"/>
      <c r="AD23" s="595">
        <v>9019</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21421</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2601103</v>
      </c>
      <c r="CS24" s="581"/>
      <c r="CT24" s="581"/>
      <c r="CU24" s="581"/>
      <c r="CV24" s="581"/>
      <c r="CW24" s="581"/>
      <c r="CX24" s="581"/>
      <c r="CY24" s="582"/>
      <c r="CZ24" s="618">
        <v>45</v>
      </c>
      <c r="DA24" s="619"/>
      <c r="DB24" s="619"/>
      <c r="DC24" s="620"/>
      <c r="DD24" s="617">
        <v>1997236</v>
      </c>
      <c r="DE24" s="581"/>
      <c r="DF24" s="581"/>
      <c r="DG24" s="581"/>
      <c r="DH24" s="581"/>
      <c r="DI24" s="581"/>
      <c r="DJ24" s="581"/>
      <c r="DK24" s="582"/>
      <c r="DL24" s="617">
        <v>1996512</v>
      </c>
      <c r="DM24" s="581"/>
      <c r="DN24" s="581"/>
      <c r="DO24" s="581"/>
      <c r="DP24" s="581"/>
      <c r="DQ24" s="581"/>
      <c r="DR24" s="581"/>
      <c r="DS24" s="581"/>
      <c r="DT24" s="581"/>
      <c r="DU24" s="581"/>
      <c r="DV24" s="582"/>
      <c r="DW24" s="585">
        <v>50</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458504</v>
      </c>
      <c r="S25" s="592"/>
      <c r="T25" s="592"/>
      <c r="U25" s="592"/>
      <c r="V25" s="592"/>
      <c r="W25" s="592"/>
      <c r="X25" s="592"/>
      <c r="Y25" s="593"/>
      <c r="Z25" s="594">
        <v>7.6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1061135</v>
      </c>
      <c r="CS25" s="623"/>
      <c r="CT25" s="623"/>
      <c r="CU25" s="623"/>
      <c r="CV25" s="623"/>
      <c r="CW25" s="623"/>
      <c r="CX25" s="623"/>
      <c r="CY25" s="624"/>
      <c r="CZ25" s="625">
        <v>18.399999999999999</v>
      </c>
      <c r="DA25" s="626"/>
      <c r="DB25" s="626"/>
      <c r="DC25" s="627"/>
      <c r="DD25" s="600">
        <v>924305</v>
      </c>
      <c r="DE25" s="623"/>
      <c r="DF25" s="623"/>
      <c r="DG25" s="623"/>
      <c r="DH25" s="623"/>
      <c r="DI25" s="623"/>
      <c r="DJ25" s="623"/>
      <c r="DK25" s="624"/>
      <c r="DL25" s="600">
        <v>923581</v>
      </c>
      <c r="DM25" s="623"/>
      <c r="DN25" s="623"/>
      <c r="DO25" s="623"/>
      <c r="DP25" s="623"/>
      <c r="DQ25" s="623"/>
      <c r="DR25" s="623"/>
      <c r="DS25" s="623"/>
      <c r="DT25" s="623"/>
      <c r="DU25" s="623"/>
      <c r="DV25" s="624"/>
      <c r="DW25" s="596">
        <v>23.1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727478</v>
      </c>
      <c r="CS26" s="592"/>
      <c r="CT26" s="592"/>
      <c r="CU26" s="592"/>
      <c r="CV26" s="592"/>
      <c r="CW26" s="592"/>
      <c r="CX26" s="592"/>
      <c r="CY26" s="593"/>
      <c r="CZ26" s="625">
        <v>12.6</v>
      </c>
      <c r="DA26" s="626"/>
      <c r="DB26" s="626"/>
      <c r="DC26" s="627"/>
      <c r="DD26" s="600">
        <v>614326</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319690</v>
      </c>
      <c r="S27" s="592"/>
      <c r="T27" s="592"/>
      <c r="U27" s="592"/>
      <c r="V27" s="592"/>
      <c r="W27" s="592"/>
      <c r="X27" s="592"/>
      <c r="Y27" s="593"/>
      <c r="Z27" s="594">
        <v>5.3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2225781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701911</v>
      </c>
      <c r="CS27" s="623"/>
      <c r="CT27" s="623"/>
      <c r="CU27" s="623"/>
      <c r="CV27" s="623"/>
      <c r="CW27" s="623"/>
      <c r="CX27" s="623"/>
      <c r="CY27" s="624"/>
      <c r="CZ27" s="625">
        <v>12.2</v>
      </c>
      <c r="DA27" s="626"/>
      <c r="DB27" s="626"/>
      <c r="DC27" s="627"/>
      <c r="DD27" s="600">
        <v>255204</v>
      </c>
      <c r="DE27" s="623"/>
      <c r="DF27" s="623"/>
      <c r="DG27" s="623"/>
      <c r="DH27" s="623"/>
      <c r="DI27" s="623"/>
      <c r="DJ27" s="623"/>
      <c r="DK27" s="624"/>
      <c r="DL27" s="600">
        <v>255204</v>
      </c>
      <c r="DM27" s="623"/>
      <c r="DN27" s="623"/>
      <c r="DO27" s="623"/>
      <c r="DP27" s="623"/>
      <c r="DQ27" s="623"/>
      <c r="DR27" s="623"/>
      <c r="DS27" s="623"/>
      <c r="DT27" s="623"/>
      <c r="DU27" s="623"/>
      <c r="DV27" s="624"/>
      <c r="DW27" s="596">
        <v>6.4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910</v>
      </c>
      <c r="S28" s="592"/>
      <c r="T28" s="592"/>
      <c r="U28" s="592"/>
      <c r="V28" s="592"/>
      <c r="W28" s="592"/>
      <c r="X28" s="592"/>
      <c r="Y28" s="593"/>
      <c r="Z28" s="594">
        <v>0</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838057</v>
      </c>
      <c r="CS28" s="592"/>
      <c r="CT28" s="592"/>
      <c r="CU28" s="592"/>
      <c r="CV28" s="592"/>
      <c r="CW28" s="592"/>
      <c r="CX28" s="592"/>
      <c r="CY28" s="593"/>
      <c r="CZ28" s="625">
        <v>14.5</v>
      </c>
      <c r="DA28" s="626"/>
      <c r="DB28" s="626"/>
      <c r="DC28" s="627"/>
      <c r="DD28" s="600">
        <v>817727</v>
      </c>
      <c r="DE28" s="592"/>
      <c r="DF28" s="592"/>
      <c r="DG28" s="592"/>
      <c r="DH28" s="592"/>
      <c r="DI28" s="592"/>
      <c r="DJ28" s="592"/>
      <c r="DK28" s="593"/>
      <c r="DL28" s="600">
        <v>817727</v>
      </c>
      <c r="DM28" s="592"/>
      <c r="DN28" s="592"/>
      <c r="DO28" s="592"/>
      <c r="DP28" s="592"/>
      <c r="DQ28" s="592"/>
      <c r="DR28" s="592"/>
      <c r="DS28" s="592"/>
      <c r="DT28" s="592"/>
      <c r="DU28" s="592"/>
      <c r="DV28" s="593"/>
      <c r="DW28" s="596">
        <v>20.5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10358</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838057</v>
      </c>
      <c r="CS29" s="623"/>
      <c r="CT29" s="623"/>
      <c r="CU29" s="623"/>
      <c r="CV29" s="623"/>
      <c r="CW29" s="623"/>
      <c r="CX29" s="623"/>
      <c r="CY29" s="624"/>
      <c r="CZ29" s="625">
        <v>14.5</v>
      </c>
      <c r="DA29" s="626"/>
      <c r="DB29" s="626"/>
      <c r="DC29" s="627"/>
      <c r="DD29" s="600">
        <v>817727</v>
      </c>
      <c r="DE29" s="623"/>
      <c r="DF29" s="623"/>
      <c r="DG29" s="623"/>
      <c r="DH29" s="623"/>
      <c r="DI29" s="623"/>
      <c r="DJ29" s="623"/>
      <c r="DK29" s="624"/>
      <c r="DL29" s="600">
        <v>817727</v>
      </c>
      <c r="DM29" s="623"/>
      <c r="DN29" s="623"/>
      <c r="DO29" s="623"/>
      <c r="DP29" s="623"/>
      <c r="DQ29" s="623"/>
      <c r="DR29" s="623"/>
      <c r="DS29" s="623"/>
      <c r="DT29" s="623"/>
      <c r="DU29" s="623"/>
      <c r="DV29" s="624"/>
      <c r="DW29" s="596">
        <v>20.5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423450</v>
      </c>
      <c r="S30" s="592"/>
      <c r="T30" s="592"/>
      <c r="U30" s="592"/>
      <c r="V30" s="592"/>
      <c r="W30" s="592"/>
      <c r="X30" s="592"/>
      <c r="Y30" s="593"/>
      <c r="Z30" s="594">
        <v>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96.4</v>
      </c>
      <c r="BN30" s="650"/>
      <c r="BO30" s="650"/>
      <c r="BP30" s="650"/>
      <c r="BQ30" s="651"/>
      <c r="BR30" s="649">
        <v>99.1</v>
      </c>
      <c r="BS30" s="650"/>
      <c r="BT30" s="650"/>
      <c r="BU30" s="650"/>
      <c r="BV30" s="650"/>
      <c r="BW30" s="650"/>
      <c r="BX30" s="586">
        <v>96.6</v>
      </c>
      <c r="BY30" s="650"/>
      <c r="BZ30" s="650"/>
      <c r="CA30" s="650"/>
      <c r="CB30" s="651"/>
      <c r="CD30" s="654"/>
      <c r="CE30" s="655"/>
      <c r="CF30" s="605" t="s">
        <v>291</v>
      </c>
      <c r="CG30" s="606"/>
      <c r="CH30" s="606"/>
      <c r="CI30" s="606"/>
      <c r="CJ30" s="606"/>
      <c r="CK30" s="606"/>
      <c r="CL30" s="606"/>
      <c r="CM30" s="606"/>
      <c r="CN30" s="606"/>
      <c r="CO30" s="606"/>
      <c r="CP30" s="606"/>
      <c r="CQ30" s="607"/>
      <c r="CR30" s="591">
        <v>763996</v>
      </c>
      <c r="CS30" s="592"/>
      <c r="CT30" s="592"/>
      <c r="CU30" s="592"/>
      <c r="CV30" s="592"/>
      <c r="CW30" s="592"/>
      <c r="CX30" s="592"/>
      <c r="CY30" s="593"/>
      <c r="CZ30" s="625">
        <v>13.2</v>
      </c>
      <c r="DA30" s="626"/>
      <c r="DB30" s="626"/>
      <c r="DC30" s="627"/>
      <c r="DD30" s="600">
        <v>763996</v>
      </c>
      <c r="DE30" s="592"/>
      <c r="DF30" s="592"/>
      <c r="DG30" s="592"/>
      <c r="DH30" s="592"/>
      <c r="DI30" s="592"/>
      <c r="DJ30" s="592"/>
      <c r="DK30" s="593"/>
      <c r="DL30" s="600">
        <v>763996</v>
      </c>
      <c r="DM30" s="592"/>
      <c r="DN30" s="592"/>
      <c r="DO30" s="592"/>
      <c r="DP30" s="592"/>
      <c r="DQ30" s="592"/>
      <c r="DR30" s="592"/>
      <c r="DS30" s="592"/>
      <c r="DT30" s="592"/>
      <c r="DU30" s="592"/>
      <c r="DV30" s="593"/>
      <c r="DW30" s="596">
        <v>19.100000000000001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259353</v>
      </c>
      <c r="S31" s="592"/>
      <c r="T31" s="592"/>
      <c r="U31" s="592"/>
      <c r="V31" s="592"/>
      <c r="W31" s="592"/>
      <c r="X31" s="592"/>
      <c r="Y31" s="593"/>
      <c r="Z31" s="594">
        <v>4.3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23"/>
      <c r="BI31" s="623"/>
      <c r="BJ31" s="623"/>
      <c r="BK31" s="623"/>
      <c r="BL31" s="623"/>
      <c r="BM31" s="597">
        <v>96.1</v>
      </c>
      <c r="BN31" s="647"/>
      <c r="BO31" s="647"/>
      <c r="BP31" s="647"/>
      <c r="BQ31" s="648"/>
      <c r="BR31" s="646">
        <v>99.1</v>
      </c>
      <c r="BS31" s="623"/>
      <c r="BT31" s="623"/>
      <c r="BU31" s="623"/>
      <c r="BV31" s="623"/>
      <c r="BW31" s="623"/>
      <c r="BX31" s="597">
        <v>96.8</v>
      </c>
      <c r="BY31" s="647"/>
      <c r="BZ31" s="647"/>
      <c r="CA31" s="647"/>
      <c r="CB31" s="648"/>
      <c r="CD31" s="654"/>
      <c r="CE31" s="655"/>
      <c r="CF31" s="605" t="s">
        <v>295</v>
      </c>
      <c r="CG31" s="606"/>
      <c r="CH31" s="606"/>
      <c r="CI31" s="606"/>
      <c r="CJ31" s="606"/>
      <c r="CK31" s="606"/>
      <c r="CL31" s="606"/>
      <c r="CM31" s="606"/>
      <c r="CN31" s="606"/>
      <c r="CO31" s="606"/>
      <c r="CP31" s="606"/>
      <c r="CQ31" s="607"/>
      <c r="CR31" s="591">
        <v>74061</v>
      </c>
      <c r="CS31" s="623"/>
      <c r="CT31" s="623"/>
      <c r="CU31" s="623"/>
      <c r="CV31" s="623"/>
      <c r="CW31" s="623"/>
      <c r="CX31" s="623"/>
      <c r="CY31" s="624"/>
      <c r="CZ31" s="625">
        <v>1.3</v>
      </c>
      <c r="DA31" s="626"/>
      <c r="DB31" s="626"/>
      <c r="DC31" s="627"/>
      <c r="DD31" s="600">
        <v>53731</v>
      </c>
      <c r="DE31" s="623"/>
      <c r="DF31" s="623"/>
      <c r="DG31" s="623"/>
      <c r="DH31" s="623"/>
      <c r="DI31" s="623"/>
      <c r="DJ31" s="623"/>
      <c r="DK31" s="624"/>
      <c r="DL31" s="600">
        <v>53731</v>
      </c>
      <c r="DM31" s="623"/>
      <c r="DN31" s="623"/>
      <c r="DO31" s="623"/>
      <c r="DP31" s="623"/>
      <c r="DQ31" s="623"/>
      <c r="DR31" s="623"/>
      <c r="DS31" s="623"/>
      <c r="DT31" s="623"/>
      <c r="DU31" s="623"/>
      <c r="DV31" s="624"/>
      <c r="DW31" s="596">
        <v>1.3</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139532</v>
      </c>
      <c r="S32" s="592"/>
      <c r="T32" s="592"/>
      <c r="U32" s="592"/>
      <c r="V32" s="592"/>
      <c r="W32" s="592"/>
      <c r="X32" s="592"/>
      <c r="Y32" s="593"/>
      <c r="Z32" s="594">
        <v>2.2999999999999998</v>
      </c>
      <c r="AA32" s="594"/>
      <c r="AB32" s="594"/>
      <c r="AC32" s="594"/>
      <c r="AD32" s="595">
        <v>124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v>
      </c>
      <c r="BH32" s="659"/>
      <c r="BI32" s="659"/>
      <c r="BJ32" s="659"/>
      <c r="BK32" s="659"/>
      <c r="BL32" s="659"/>
      <c r="BM32" s="660">
        <v>96.4</v>
      </c>
      <c r="BN32" s="659"/>
      <c r="BO32" s="659"/>
      <c r="BP32" s="659"/>
      <c r="BQ32" s="661"/>
      <c r="BR32" s="658">
        <v>99</v>
      </c>
      <c r="BS32" s="659"/>
      <c r="BT32" s="659"/>
      <c r="BU32" s="659"/>
      <c r="BV32" s="659"/>
      <c r="BW32" s="659"/>
      <c r="BX32" s="660">
        <v>96.3</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511700</v>
      </c>
      <c r="S33" s="592"/>
      <c r="T33" s="592"/>
      <c r="U33" s="592"/>
      <c r="V33" s="592"/>
      <c r="W33" s="592"/>
      <c r="X33" s="592"/>
      <c r="Y33" s="593"/>
      <c r="Z33" s="594">
        <v>8.4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2528189</v>
      </c>
      <c r="CS33" s="623"/>
      <c r="CT33" s="623"/>
      <c r="CU33" s="623"/>
      <c r="CV33" s="623"/>
      <c r="CW33" s="623"/>
      <c r="CX33" s="623"/>
      <c r="CY33" s="624"/>
      <c r="CZ33" s="625">
        <v>43.8</v>
      </c>
      <c r="DA33" s="626"/>
      <c r="DB33" s="626"/>
      <c r="DC33" s="627"/>
      <c r="DD33" s="600">
        <v>2210700</v>
      </c>
      <c r="DE33" s="623"/>
      <c r="DF33" s="623"/>
      <c r="DG33" s="623"/>
      <c r="DH33" s="623"/>
      <c r="DI33" s="623"/>
      <c r="DJ33" s="623"/>
      <c r="DK33" s="624"/>
      <c r="DL33" s="600">
        <v>1529109</v>
      </c>
      <c r="DM33" s="623"/>
      <c r="DN33" s="623"/>
      <c r="DO33" s="623"/>
      <c r="DP33" s="623"/>
      <c r="DQ33" s="623"/>
      <c r="DR33" s="623"/>
      <c r="DS33" s="623"/>
      <c r="DT33" s="623"/>
      <c r="DU33" s="623"/>
      <c r="DV33" s="624"/>
      <c r="DW33" s="596">
        <v>38.299999999999997</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966175</v>
      </c>
      <c r="CS34" s="592"/>
      <c r="CT34" s="592"/>
      <c r="CU34" s="592"/>
      <c r="CV34" s="592"/>
      <c r="CW34" s="592"/>
      <c r="CX34" s="592"/>
      <c r="CY34" s="593"/>
      <c r="CZ34" s="625">
        <v>16.7</v>
      </c>
      <c r="DA34" s="626"/>
      <c r="DB34" s="626"/>
      <c r="DC34" s="627"/>
      <c r="DD34" s="600">
        <v>802044</v>
      </c>
      <c r="DE34" s="592"/>
      <c r="DF34" s="592"/>
      <c r="DG34" s="592"/>
      <c r="DH34" s="592"/>
      <c r="DI34" s="592"/>
      <c r="DJ34" s="592"/>
      <c r="DK34" s="593"/>
      <c r="DL34" s="600">
        <v>727796</v>
      </c>
      <c r="DM34" s="592"/>
      <c r="DN34" s="592"/>
      <c r="DO34" s="592"/>
      <c r="DP34" s="592"/>
      <c r="DQ34" s="592"/>
      <c r="DR34" s="592"/>
      <c r="DS34" s="592"/>
      <c r="DT34" s="592"/>
      <c r="DU34" s="592"/>
      <c r="DV34" s="593"/>
      <c r="DW34" s="596">
        <v>18.2</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425700</v>
      </c>
      <c r="S35" s="592"/>
      <c r="T35" s="592"/>
      <c r="U35" s="592"/>
      <c r="V35" s="592"/>
      <c r="W35" s="592"/>
      <c r="X35" s="592"/>
      <c r="Y35" s="593"/>
      <c r="Z35" s="594">
        <v>7</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740573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32563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39999</v>
      </c>
      <c r="CS35" s="623"/>
      <c r="CT35" s="623"/>
      <c r="CU35" s="623"/>
      <c r="CV35" s="623"/>
      <c r="CW35" s="623"/>
      <c r="CX35" s="623"/>
      <c r="CY35" s="624"/>
      <c r="CZ35" s="625">
        <v>0.7</v>
      </c>
      <c r="DA35" s="626"/>
      <c r="DB35" s="626"/>
      <c r="DC35" s="627"/>
      <c r="DD35" s="600">
        <v>35366</v>
      </c>
      <c r="DE35" s="623"/>
      <c r="DF35" s="623"/>
      <c r="DG35" s="623"/>
      <c r="DH35" s="623"/>
      <c r="DI35" s="623"/>
      <c r="DJ35" s="623"/>
      <c r="DK35" s="624"/>
      <c r="DL35" s="600">
        <v>35366</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6071367</v>
      </c>
      <c r="S36" s="664"/>
      <c r="T36" s="664"/>
      <c r="U36" s="664"/>
      <c r="V36" s="664"/>
      <c r="W36" s="664"/>
      <c r="X36" s="664"/>
      <c r="Y36" s="665"/>
      <c r="Z36" s="666">
        <v>100</v>
      </c>
      <c r="AA36" s="666"/>
      <c r="AB36" s="666"/>
      <c r="AC36" s="666"/>
      <c r="AD36" s="667">
        <v>3569402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340000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3780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650874</v>
      </c>
      <c r="CS36" s="592"/>
      <c r="CT36" s="592"/>
      <c r="CU36" s="592"/>
      <c r="CV36" s="592"/>
      <c r="CW36" s="592"/>
      <c r="CX36" s="592"/>
      <c r="CY36" s="593"/>
      <c r="CZ36" s="625">
        <v>11.3</v>
      </c>
      <c r="DA36" s="626"/>
      <c r="DB36" s="626"/>
      <c r="DC36" s="627"/>
      <c r="DD36" s="600">
        <v>567204</v>
      </c>
      <c r="DE36" s="592"/>
      <c r="DF36" s="592"/>
      <c r="DG36" s="592"/>
      <c r="DH36" s="592"/>
      <c r="DI36" s="592"/>
      <c r="DJ36" s="592"/>
      <c r="DK36" s="593"/>
      <c r="DL36" s="600">
        <v>439967</v>
      </c>
      <c r="DM36" s="592"/>
      <c r="DN36" s="592"/>
      <c r="DO36" s="592"/>
      <c r="DP36" s="592"/>
      <c r="DQ36" s="592"/>
      <c r="DR36" s="592"/>
      <c r="DS36" s="592"/>
      <c r="DT36" s="592"/>
      <c r="DU36" s="592"/>
      <c r="DV36" s="593"/>
      <c r="DW36" s="596">
        <v>11</v>
      </c>
      <c r="DX36" s="621"/>
      <c r="DY36" s="621"/>
      <c r="DZ36" s="621"/>
      <c r="EA36" s="621"/>
      <c r="EB36" s="621"/>
      <c r="EC36" s="622"/>
    </row>
    <row r="37" spans="2:133" ht="11.25" customHeight="1">
      <c r="AQ37" s="670" t="s">
        <v>313</v>
      </c>
      <c r="AR37" s="671"/>
      <c r="AS37" s="671"/>
      <c r="AT37" s="671"/>
      <c r="AU37" s="671"/>
      <c r="AV37" s="671"/>
      <c r="AW37" s="671"/>
      <c r="AX37" s="671"/>
      <c r="AY37" s="672"/>
      <c r="AZ37" s="591">
        <v>37573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2113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386857</v>
      </c>
      <c r="CS37" s="623"/>
      <c r="CT37" s="623"/>
      <c r="CU37" s="623"/>
      <c r="CV37" s="623"/>
      <c r="CW37" s="623"/>
      <c r="CX37" s="623"/>
      <c r="CY37" s="624"/>
      <c r="CZ37" s="625">
        <v>6.7</v>
      </c>
      <c r="DA37" s="626"/>
      <c r="DB37" s="626"/>
      <c r="DC37" s="627"/>
      <c r="DD37" s="600">
        <v>371494</v>
      </c>
      <c r="DE37" s="623"/>
      <c r="DF37" s="623"/>
      <c r="DG37" s="623"/>
      <c r="DH37" s="623"/>
      <c r="DI37" s="623"/>
      <c r="DJ37" s="623"/>
      <c r="DK37" s="624"/>
      <c r="DL37" s="600">
        <v>317934</v>
      </c>
      <c r="DM37" s="623"/>
      <c r="DN37" s="623"/>
      <c r="DO37" s="623"/>
      <c r="DP37" s="623"/>
      <c r="DQ37" s="623"/>
      <c r="DR37" s="623"/>
      <c r="DS37" s="623"/>
      <c r="DT37" s="623"/>
      <c r="DU37" s="623"/>
      <c r="DV37" s="624"/>
      <c r="DW37" s="596">
        <v>8</v>
      </c>
      <c r="DX37" s="621"/>
      <c r="DY37" s="621"/>
      <c r="DZ37" s="621"/>
      <c r="EA37" s="621"/>
      <c r="EB37" s="621"/>
      <c r="EC37" s="622"/>
    </row>
    <row r="38" spans="2:133" ht="11.25" customHeight="1">
      <c r="AQ38" s="670" t="s">
        <v>316</v>
      </c>
      <c r="AR38" s="671"/>
      <c r="AS38" s="671"/>
      <c r="AT38" s="671"/>
      <c r="AU38" s="671"/>
      <c r="AV38" s="671"/>
      <c r="AW38" s="671"/>
      <c r="AX38" s="671"/>
      <c r="AY38" s="672"/>
      <c r="AZ38" s="591">
        <v>2000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4057</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738573</v>
      </c>
      <c r="CS38" s="592"/>
      <c r="CT38" s="592"/>
      <c r="CU38" s="592"/>
      <c r="CV38" s="592"/>
      <c r="CW38" s="592"/>
      <c r="CX38" s="592"/>
      <c r="CY38" s="593"/>
      <c r="CZ38" s="625">
        <v>12.8</v>
      </c>
      <c r="DA38" s="626"/>
      <c r="DB38" s="626"/>
      <c r="DC38" s="627"/>
      <c r="DD38" s="600">
        <v>685855</v>
      </c>
      <c r="DE38" s="592"/>
      <c r="DF38" s="592"/>
      <c r="DG38" s="592"/>
      <c r="DH38" s="592"/>
      <c r="DI38" s="592"/>
      <c r="DJ38" s="592"/>
      <c r="DK38" s="593"/>
      <c r="DL38" s="600">
        <v>325980</v>
      </c>
      <c r="DM38" s="592"/>
      <c r="DN38" s="592"/>
      <c r="DO38" s="592"/>
      <c r="DP38" s="592"/>
      <c r="DQ38" s="592"/>
      <c r="DR38" s="592"/>
      <c r="DS38" s="592"/>
      <c r="DT38" s="592"/>
      <c r="DU38" s="592"/>
      <c r="DV38" s="593"/>
      <c r="DW38" s="596">
        <v>8.1999999999999993</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130559</v>
      </c>
      <c r="CS39" s="623"/>
      <c r="CT39" s="623"/>
      <c r="CU39" s="623"/>
      <c r="CV39" s="623"/>
      <c r="CW39" s="623"/>
      <c r="CX39" s="623"/>
      <c r="CY39" s="624"/>
      <c r="CZ39" s="625">
        <v>2.2999999999999998</v>
      </c>
      <c r="DA39" s="626"/>
      <c r="DB39" s="626"/>
      <c r="DC39" s="627"/>
      <c r="DD39" s="600">
        <v>120222</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85394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74</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2009</v>
      </c>
      <c r="CS40" s="592"/>
      <c r="CT40" s="592"/>
      <c r="CU40" s="592"/>
      <c r="CV40" s="592"/>
      <c r="CW40" s="592"/>
      <c r="CX40" s="592"/>
      <c r="CY40" s="593"/>
      <c r="CZ40" s="625">
        <v>0</v>
      </c>
      <c r="DA40" s="626"/>
      <c r="DB40" s="626"/>
      <c r="DC40" s="627"/>
      <c r="DD40" s="600">
        <v>9</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275606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646500</v>
      </c>
      <c r="CS42" s="592"/>
      <c r="CT42" s="592"/>
      <c r="CU42" s="592"/>
      <c r="CV42" s="592"/>
      <c r="CW42" s="592"/>
      <c r="CX42" s="592"/>
      <c r="CY42" s="593"/>
      <c r="CZ42" s="625">
        <v>11.2</v>
      </c>
      <c r="DA42" s="674"/>
      <c r="DB42" s="674"/>
      <c r="DC42" s="675"/>
      <c r="DD42" s="600">
        <v>330392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16900</v>
      </c>
      <c r="CS43" s="623"/>
      <c r="CT43" s="623"/>
      <c r="CU43" s="623"/>
      <c r="CV43" s="623"/>
      <c r="CW43" s="623"/>
      <c r="CX43" s="623"/>
      <c r="CY43" s="624"/>
      <c r="CZ43" s="625">
        <v>0.3</v>
      </c>
      <c r="DA43" s="626"/>
      <c r="DB43" s="626"/>
      <c r="DC43" s="627"/>
      <c r="DD43" s="600">
        <v>16900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646500</v>
      </c>
      <c r="CS44" s="592"/>
      <c r="CT44" s="592"/>
      <c r="CU44" s="592"/>
      <c r="CV44" s="592"/>
      <c r="CW44" s="592"/>
      <c r="CX44" s="592"/>
      <c r="CY44" s="593"/>
      <c r="CZ44" s="625">
        <v>11.2</v>
      </c>
      <c r="DA44" s="674"/>
      <c r="DB44" s="674"/>
      <c r="DC44" s="675"/>
      <c r="DD44" s="600">
        <v>330392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310870</v>
      </c>
      <c r="CS45" s="623"/>
      <c r="CT45" s="623"/>
      <c r="CU45" s="623"/>
      <c r="CV45" s="623"/>
      <c r="CW45" s="623"/>
      <c r="CX45" s="623"/>
      <c r="CY45" s="624"/>
      <c r="CZ45" s="625">
        <v>5.4</v>
      </c>
      <c r="DA45" s="626"/>
      <c r="DB45" s="626"/>
      <c r="DC45" s="627"/>
      <c r="DD45" s="600">
        <v>69408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331484</v>
      </c>
      <c r="CS46" s="592"/>
      <c r="CT46" s="592"/>
      <c r="CU46" s="592"/>
      <c r="CV46" s="592"/>
      <c r="CW46" s="592"/>
      <c r="CX46" s="592"/>
      <c r="CY46" s="593"/>
      <c r="CZ46" s="625">
        <v>5.7</v>
      </c>
      <c r="DA46" s="674"/>
      <c r="DB46" s="674"/>
      <c r="DC46" s="675"/>
      <c r="DD46" s="600">
        <v>256838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320</v>
      </c>
      <c r="CS47" s="623"/>
      <c r="CT47" s="623"/>
      <c r="CU47" s="623"/>
      <c r="CV47" s="623"/>
      <c r="CW47" s="623"/>
      <c r="CX47" s="623"/>
      <c r="CY47" s="624"/>
      <c r="CZ47" s="625" t="s">
        <v>320</v>
      </c>
      <c r="DA47" s="626"/>
      <c r="DB47" s="626"/>
      <c r="DC47" s="627"/>
      <c r="DD47" s="600" t="s">
        <v>320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5775792</v>
      </c>
      <c r="CS49" s="659"/>
      <c r="CT49" s="659"/>
      <c r="CU49" s="659"/>
      <c r="CV49" s="659"/>
      <c r="CW49" s="659"/>
      <c r="CX49" s="659"/>
      <c r="CY49" s="686"/>
      <c r="CZ49" s="687">
        <v>100</v>
      </c>
      <c r="DA49" s="688"/>
      <c r="DB49" s="688"/>
      <c r="DC49" s="689"/>
      <c r="DD49" s="690">
        <v>4538328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6071</v>
      </c>
      <c r="R7" s="721"/>
      <c r="S7" s="721"/>
      <c r="T7" s="721"/>
      <c r="U7" s="721"/>
      <c r="V7" s="721">
        <v>5776</v>
      </c>
      <c r="W7" s="721"/>
      <c r="X7" s="721"/>
      <c r="Y7" s="721"/>
      <c r="Z7" s="721"/>
      <c r="AA7" s="721">
        <v>296</v>
      </c>
      <c r="AB7" s="721"/>
      <c r="AC7" s="721"/>
      <c r="AD7" s="721"/>
      <c r="AE7" s="722"/>
      <c r="AF7" s="723">
        <v>238</v>
      </c>
      <c r="AG7" s="724"/>
      <c r="AH7" s="724"/>
      <c r="AI7" s="724"/>
      <c r="AJ7" s="725"/>
      <c r="AK7" s="760">
        <v>423</v>
      </c>
      <c r="AL7" s="761"/>
      <c r="AM7" s="761"/>
      <c r="AN7" s="761"/>
      <c r="AO7" s="761"/>
      <c r="AP7" s="761">
        <v>5998</v>
      </c>
      <c r="AQ7" s="761"/>
      <c r="AR7" s="761"/>
      <c r="AS7" s="761"/>
      <c r="AT7" s="761"/>
      <c r="AU7" s="762" t="s">
        <v>529</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534</v>
      </c>
      <c r="BT7" s="765"/>
      <c r="BU7" s="765"/>
      <c r="BV7" s="765"/>
      <c r="BW7" s="765"/>
      <c r="BX7" s="765"/>
      <c r="BY7" s="765"/>
      <c r="BZ7" s="765"/>
      <c r="CA7" s="765"/>
      <c r="CB7" s="765"/>
      <c r="CC7" s="765"/>
      <c r="CD7" s="765"/>
      <c r="CE7" s="765"/>
      <c r="CF7" s="765"/>
      <c r="CG7" s="766"/>
      <c r="CH7" s="757">
        <v>-2</v>
      </c>
      <c r="CI7" s="758"/>
      <c r="CJ7" s="758"/>
      <c r="CK7" s="758"/>
      <c r="CL7" s="759"/>
      <c r="CM7" s="757">
        <v>-6</v>
      </c>
      <c r="CN7" s="758"/>
      <c r="CO7" s="758"/>
      <c r="CP7" s="758"/>
      <c r="CQ7" s="759"/>
      <c r="CR7" s="757">
        <v>7</v>
      </c>
      <c r="CS7" s="758"/>
      <c r="CT7" s="758"/>
      <c r="CU7" s="758"/>
      <c r="CV7" s="759"/>
      <c r="CW7" s="757" t="s">
        <v>531</v>
      </c>
      <c r="CX7" s="758"/>
      <c r="CY7" s="758"/>
      <c r="CZ7" s="758"/>
      <c r="DA7" s="759"/>
      <c r="DB7" s="757" t="s">
        <v>531</v>
      </c>
      <c r="DC7" s="758"/>
      <c r="DD7" s="758"/>
      <c r="DE7" s="758"/>
      <c r="DF7" s="759"/>
      <c r="DG7" s="757" t="s">
        <v>531</v>
      </c>
      <c r="DH7" s="758"/>
      <c r="DI7" s="758"/>
      <c r="DJ7" s="758"/>
      <c r="DK7" s="759"/>
      <c r="DL7" s="757" t="s">
        <v>531</v>
      </c>
      <c r="DM7" s="758"/>
      <c r="DN7" s="758"/>
      <c r="DO7" s="758"/>
      <c r="DP7" s="759"/>
      <c r="DQ7" s="757" t="s">
        <v>531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535</v>
      </c>
      <c r="BS8" s="754" t="s">
        <v>536</v>
      </c>
      <c r="BT8" s="755"/>
      <c r="BU8" s="755"/>
      <c r="BV8" s="755"/>
      <c r="BW8" s="755"/>
      <c r="BX8" s="755"/>
      <c r="BY8" s="755"/>
      <c r="BZ8" s="755"/>
      <c r="CA8" s="755"/>
      <c r="CB8" s="755"/>
      <c r="CC8" s="755"/>
      <c r="CD8" s="755"/>
      <c r="CE8" s="755"/>
      <c r="CF8" s="755"/>
      <c r="CG8" s="756"/>
      <c r="CH8" s="767">
        <v>-1</v>
      </c>
      <c r="CI8" s="768"/>
      <c r="CJ8" s="768"/>
      <c r="CK8" s="768"/>
      <c r="CL8" s="769"/>
      <c r="CM8" s="767">
        <v>-152</v>
      </c>
      <c r="CN8" s="768"/>
      <c r="CO8" s="768"/>
      <c r="CP8" s="768"/>
      <c r="CQ8" s="769"/>
      <c r="CR8" s="767">
        <v>5</v>
      </c>
      <c r="CS8" s="768"/>
      <c r="CT8" s="768"/>
      <c r="CU8" s="768"/>
      <c r="CV8" s="769"/>
      <c r="CW8" s="767" t="s">
        <v>531</v>
      </c>
      <c r="CX8" s="768"/>
      <c r="CY8" s="768"/>
      <c r="CZ8" s="768"/>
      <c r="DA8" s="769"/>
      <c r="DB8" s="767" t="s">
        <v>531</v>
      </c>
      <c r="DC8" s="768"/>
      <c r="DD8" s="768"/>
      <c r="DE8" s="768"/>
      <c r="DF8" s="769"/>
      <c r="DG8" s="767">
        <v>1570</v>
      </c>
      <c r="DH8" s="768"/>
      <c r="DI8" s="768"/>
      <c r="DJ8" s="768"/>
      <c r="DK8" s="769"/>
      <c r="DL8" s="767" t="s">
        <v>531</v>
      </c>
      <c r="DM8" s="768"/>
      <c r="DN8" s="768"/>
      <c r="DO8" s="768"/>
      <c r="DP8" s="769"/>
      <c r="DQ8" s="767">
        <v>159</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6071</v>
      </c>
      <c r="R23" s="780"/>
      <c r="S23" s="780"/>
      <c r="T23" s="780"/>
      <c r="U23" s="780"/>
      <c r="V23" s="780">
        <v>5776</v>
      </c>
      <c r="W23" s="780"/>
      <c r="X23" s="780"/>
      <c r="Y23" s="780"/>
      <c r="Z23" s="780"/>
      <c r="AA23" s="780">
        <v>296</v>
      </c>
      <c r="AB23" s="780"/>
      <c r="AC23" s="780"/>
      <c r="AD23" s="780"/>
      <c r="AE23" s="781"/>
      <c r="AF23" s="782">
        <v>238</v>
      </c>
      <c r="AG23" s="780"/>
      <c r="AH23" s="780"/>
      <c r="AI23" s="780"/>
      <c r="AJ23" s="783"/>
      <c r="AK23" s="784"/>
      <c r="AL23" s="785"/>
      <c r="AM23" s="785"/>
      <c r="AN23" s="785"/>
      <c r="AO23" s="785"/>
      <c r="AP23" s="780">
        <v>5998</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1620</v>
      </c>
      <c r="R28" s="809"/>
      <c r="S28" s="809"/>
      <c r="T28" s="809"/>
      <c r="U28" s="809"/>
      <c r="V28" s="809">
        <v>1587</v>
      </c>
      <c r="W28" s="809"/>
      <c r="X28" s="809"/>
      <c r="Y28" s="809"/>
      <c r="Z28" s="809"/>
      <c r="AA28" s="809">
        <v>33</v>
      </c>
      <c r="AB28" s="809"/>
      <c r="AC28" s="809"/>
      <c r="AD28" s="809"/>
      <c r="AE28" s="810"/>
      <c r="AF28" s="811">
        <v>33</v>
      </c>
      <c r="AG28" s="809"/>
      <c r="AH28" s="809"/>
      <c r="AI28" s="809"/>
      <c r="AJ28" s="812"/>
      <c r="AK28" s="813">
        <v>85</v>
      </c>
      <c r="AL28" s="804"/>
      <c r="AM28" s="804"/>
      <c r="AN28" s="804"/>
      <c r="AO28" s="804"/>
      <c r="AP28" s="804" t="s">
        <v>530</v>
      </c>
      <c r="AQ28" s="804"/>
      <c r="AR28" s="804"/>
      <c r="AS28" s="804"/>
      <c r="AT28" s="804"/>
      <c r="AU28" s="804" t="s">
        <v>531</v>
      </c>
      <c r="AV28" s="804"/>
      <c r="AW28" s="804"/>
      <c r="AX28" s="804"/>
      <c r="AY28" s="804"/>
      <c r="AZ28" s="805" t="s">
        <v>531</v>
      </c>
      <c r="BA28" s="805"/>
      <c r="BB28" s="805"/>
      <c r="BC28" s="805"/>
      <c r="BD28" s="805"/>
      <c r="BE28" s="806" t="s">
        <v>558</v>
      </c>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124</v>
      </c>
      <c r="R29" s="745"/>
      <c r="S29" s="745"/>
      <c r="T29" s="745"/>
      <c r="U29" s="745"/>
      <c r="V29" s="745">
        <v>121</v>
      </c>
      <c r="W29" s="745"/>
      <c r="X29" s="745"/>
      <c r="Y29" s="745"/>
      <c r="Z29" s="745"/>
      <c r="AA29" s="745">
        <v>3</v>
      </c>
      <c r="AB29" s="745"/>
      <c r="AC29" s="745"/>
      <c r="AD29" s="745"/>
      <c r="AE29" s="746"/>
      <c r="AF29" s="747">
        <v>3</v>
      </c>
      <c r="AG29" s="748"/>
      <c r="AH29" s="748"/>
      <c r="AI29" s="748"/>
      <c r="AJ29" s="749"/>
      <c r="AK29" s="816">
        <v>25</v>
      </c>
      <c r="AL29" s="817"/>
      <c r="AM29" s="817"/>
      <c r="AN29" s="817"/>
      <c r="AO29" s="817"/>
      <c r="AP29" s="817" t="s">
        <v>530</v>
      </c>
      <c r="AQ29" s="817"/>
      <c r="AR29" s="817"/>
      <c r="AS29" s="817"/>
      <c r="AT29" s="817"/>
      <c r="AU29" s="817" t="s">
        <v>531</v>
      </c>
      <c r="AV29" s="817"/>
      <c r="AW29" s="817"/>
      <c r="AX29" s="817"/>
      <c r="AY29" s="817"/>
      <c r="AZ29" s="818" t="s">
        <v>531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166</v>
      </c>
      <c r="R30" s="745"/>
      <c r="S30" s="745"/>
      <c r="T30" s="745"/>
      <c r="U30" s="745"/>
      <c r="V30" s="745">
        <v>127</v>
      </c>
      <c r="W30" s="745"/>
      <c r="X30" s="745"/>
      <c r="Y30" s="745"/>
      <c r="Z30" s="745"/>
      <c r="AA30" s="745">
        <v>39</v>
      </c>
      <c r="AB30" s="745"/>
      <c r="AC30" s="745"/>
      <c r="AD30" s="745"/>
      <c r="AE30" s="746"/>
      <c r="AF30" s="747">
        <v>622</v>
      </c>
      <c r="AG30" s="748"/>
      <c r="AH30" s="748"/>
      <c r="AI30" s="748"/>
      <c r="AJ30" s="749"/>
      <c r="AK30" s="816">
        <v>3</v>
      </c>
      <c r="AL30" s="817"/>
      <c r="AM30" s="817"/>
      <c r="AN30" s="817"/>
      <c r="AO30" s="817"/>
      <c r="AP30" s="817">
        <v>721</v>
      </c>
      <c r="AQ30" s="817"/>
      <c r="AR30" s="817"/>
      <c r="AS30" s="817"/>
      <c r="AT30" s="817"/>
      <c r="AU30" s="817">
        <v>17</v>
      </c>
      <c r="AV30" s="817"/>
      <c r="AW30" s="817"/>
      <c r="AX30" s="817"/>
      <c r="AY30" s="817"/>
      <c r="AZ30" s="818" t="s">
        <v>531</v>
      </c>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821</v>
      </c>
      <c r="R31" s="745"/>
      <c r="S31" s="745"/>
      <c r="T31" s="745"/>
      <c r="U31" s="745"/>
      <c r="V31" s="745">
        <v>765</v>
      </c>
      <c r="W31" s="745"/>
      <c r="X31" s="745"/>
      <c r="Y31" s="745"/>
      <c r="Z31" s="745"/>
      <c r="AA31" s="745">
        <v>56</v>
      </c>
      <c r="AB31" s="745"/>
      <c r="AC31" s="745"/>
      <c r="AD31" s="745"/>
      <c r="AE31" s="746"/>
      <c r="AF31" s="747">
        <v>56</v>
      </c>
      <c r="AG31" s="748"/>
      <c r="AH31" s="748"/>
      <c r="AI31" s="748"/>
      <c r="AJ31" s="749"/>
      <c r="AK31" s="816">
        <v>340</v>
      </c>
      <c r="AL31" s="817"/>
      <c r="AM31" s="817"/>
      <c r="AN31" s="817"/>
      <c r="AO31" s="817"/>
      <c r="AP31" s="817">
        <v>7421</v>
      </c>
      <c r="AQ31" s="817"/>
      <c r="AR31" s="817"/>
      <c r="AS31" s="817"/>
      <c r="AT31" s="817"/>
      <c r="AU31" s="817">
        <v>4668</v>
      </c>
      <c r="AV31" s="817"/>
      <c r="AW31" s="817"/>
      <c r="AX31" s="817"/>
      <c r="AY31" s="817"/>
      <c r="AZ31" s="818" t="s">
        <v>531</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713</v>
      </c>
      <c r="AG63" s="828"/>
      <c r="AH63" s="828"/>
      <c r="AI63" s="828"/>
      <c r="AJ63" s="829"/>
      <c r="AK63" s="830"/>
      <c r="AL63" s="825"/>
      <c r="AM63" s="825"/>
      <c r="AN63" s="825"/>
      <c r="AO63" s="825"/>
      <c r="AP63" s="828">
        <v>8142</v>
      </c>
      <c r="AQ63" s="828"/>
      <c r="AR63" s="828"/>
      <c r="AS63" s="828"/>
      <c r="AT63" s="828"/>
      <c r="AU63" s="828">
        <v>4685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2032</v>
      </c>
      <c r="R68" s="852"/>
      <c r="S68" s="852"/>
      <c r="T68" s="852"/>
      <c r="U68" s="852"/>
      <c r="V68" s="852">
        <v>1690</v>
      </c>
      <c r="W68" s="852"/>
      <c r="X68" s="852"/>
      <c r="Y68" s="852"/>
      <c r="Z68" s="852"/>
      <c r="AA68" s="852">
        <v>342</v>
      </c>
      <c r="AB68" s="852"/>
      <c r="AC68" s="852"/>
      <c r="AD68" s="852"/>
      <c r="AE68" s="852"/>
      <c r="AF68" s="852">
        <v>29</v>
      </c>
      <c r="AG68" s="852"/>
      <c r="AH68" s="852"/>
      <c r="AI68" s="852"/>
      <c r="AJ68" s="852"/>
      <c r="AK68" s="852">
        <v>444</v>
      </c>
      <c r="AL68" s="852"/>
      <c r="AM68" s="852"/>
      <c r="AN68" s="852"/>
      <c r="AO68" s="852"/>
      <c r="AP68" s="852">
        <v>1216</v>
      </c>
      <c r="AQ68" s="852"/>
      <c r="AR68" s="852"/>
      <c r="AS68" s="852"/>
      <c r="AT68" s="852"/>
      <c r="AU68" s="852">
        <v>71</v>
      </c>
      <c r="AV68" s="852"/>
      <c r="AW68" s="852"/>
      <c r="AX68" s="852"/>
      <c r="AY68" s="852"/>
      <c r="AZ68" s="853" t="s">
        <v>533</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101</v>
      </c>
      <c r="R69" s="817"/>
      <c r="S69" s="817"/>
      <c r="T69" s="817"/>
      <c r="U69" s="817"/>
      <c r="V69" s="817">
        <v>96</v>
      </c>
      <c r="W69" s="817"/>
      <c r="X69" s="817"/>
      <c r="Y69" s="817"/>
      <c r="Z69" s="817"/>
      <c r="AA69" s="817">
        <v>5</v>
      </c>
      <c r="AB69" s="817"/>
      <c r="AC69" s="817"/>
      <c r="AD69" s="817"/>
      <c r="AE69" s="817"/>
      <c r="AF69" s="817">
        <v>5</v>
      </c>
      <c r="AG69" s="817"/>
      <c r="AH69" s="817"/>
      <c r="AI69" s="817"/>
      <c r="AJ69" s="817"/>
      <c r="AK69" s="817" t="s">
        <v>531</v>
      </c>
      <c r="AL69" s="817"/>
      <c r="AM69" s="817"/>
      <c r="AN69" s="817"/>
      <c r="AO69" s="817"/>
      <c r="AP69" s="817">
        <v>150</v>
      </c>
      <c r="AQ69" s="817"/>
      <c r="AR69" s="817"/>
      <c r="AS69" s="817"/>
      <c r="AT69" s="817"/>
      <c r="AU69" s="817">
        <v>113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2546</v>
      </c>
      <c r="R70" s="817"/>
      <c r="S70" s="817"/>
      <c r="T70" s="817"/>
      <c r="U70" s="817"/>
      <c r="V70" s="817">
        <v>2315</v>
      </c>
      <c r="W70" s="817"/>
      <c r="X70" s="817"/>
      <c r="Y70" s="817"/>
      <c r="Z70" s="817"/>
      <c r="AA70" s="817">
        <v>231</v>
      </c>
      <c r="AB70" s="817"/>
      <c r="AC70" s="817"/>
      <c r="AD70" s="817"/>
      <c r="AE70" s="817"/>
      <c r="AF70" s="817">
        <v>150</v>
      </c>
      <c r="AG70" s="817"/>
      <c r="AH70" s="817"/>
      <c r="AI70" s="817"/>
      <c r="AJ70" s="817"/>
      <c r="AK70" s="817">
        <v>228</v>
      </c>
      <c r="AL70" s="817"/>
      <c r="AM70" s="817"/>
      <c r="AN70" s="817"/>
      <c r="AO70" s="817"/>
      <c r="AP70" s="817">
        <v>563</v>
      </c>
      <c r="AQ70" s="817"/>
      <c r="AR70" s="817"/>
      <c r="AS70" s="817"/>
      <c r="AT70" s="817"/>
      <c r="AU70" s="817">
        <v>38</v>
      </c>
      <c r="AV70" s="817"/>
      <c r="AW70" s="817"/>
      <c r="AX70" s="817"/>
      <c r="AY70" s="817"/>
      <c r="AZ70" s="863" t="s">
        <v>539</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925</v>
      </c>
      <c r="R71" s="817"/>
      <c r="S71" s="817"/>
      <c r="T71" s="817"/>
      <c r="U71" s="817"/>
      <c r="V71" s="817">
        <v>812</v>
      </c>
      <c r="W71" s="817"/>
      <c r="X71" s="817"/>
      <c r="Y71" s="817"/>
      <c r="Z71" s="817"/>
      <c r="AA71" s="817">
        <v>112</v>
      </c>
      <c r="AB71" s="817"/>
      <c r="AC71" s="817"/>
      <c r="AD71" s="817"/>
      <c r="AE71" s="817"/>
      <c r="AF71" s="817">
        <v>112</v>
      </c>
      <c r="AG71" s="817"/>
      <c r="AH71" s="817"/>
      <c r="AI71" s="817"/>
      <c r="AJ71" s="817"/>
      <c r="AK71" s="817" t="s">
        <v>531</v>
      </c>
      <c r="AL71" s="817"/>
      <c r="AM71" s="817"/>
      <c r="AN71" s="817"/>
      <c r="AO71" s="817"/>
      <c r="AP71" s="817">
        <v>500</v>
      </c>
      <c r="AQ71" s="817"/>
      <c r="AR71" s="817"/>
      <c r="AS71" s="817"/>
      <c r="AT71" s="817"/>
      <c r="AU71" s="817">
        <v>16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658</v>
      </c>
      <c r="R72" s="817"/>
      <c r="S72" s="817"/>
      <c r="T72" s="817"/>
      <c r="U72" s="817"/>
      <c r="V72" s="817">
        <v>597</v>
      </c>
      <c r="W72" s="817"/>
      <c r="X72" s="817"/>
      <c r="Y72" s="817"/>
      <c r="Z72" s="817"/>
      <c r="AA72" s="817">
        <v>61</v>
      </c>
      <c r="AB72" s="817"/>
      <c r="AC72" s="817"/>
      <c r="AD72" s="817"/>
      <c r="AE72" s="817"/>
      <c r="AF72" s="817">
        <v>61</v>
      </c>
      <c r="AG72" s="817"/>
      <c r="AH72" s="817"/>
      <c r="AI72" s="817"/>
      <c r="AJ72" s="817"/>
      <c r="AK72" s="817">
        <v>50</v>
      </c>
      <c r="AL72" s="817"/>
      <c r="AM72" s="817"/>
      <c r="AN72" s="817"/>
      <c r="AO72" s="817"/>
      <c r="AP72" s="817">
        <v>74</v>
      </c>
      <c r="AQ72" s="817"/>
      <c r="AR72" s="817"/>
      <c r="AS72" s="817"/>
      <c r="AT72" s="817"/>
      <c r="AU72" s="817">
        <v>7</v>
      </c>
      <c r="AV72" s="817"/>
      <c r="AW72" s="817"/>
      <c r="AX72" s="817"/>
      <c r="AY72" s="817"/>
      <c r="AZ72" s="863" t="s">
        <v>542</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543</v>
      </c>
      <c r="C73" s="860"/>
      <c r="D73" s="860"/>
      <c r="E73" s="860"/>
      <c r="F73" s="860"/>
      <c r="G73" s="860"/>
      <c r="H73" s="860"/>
      <c r="I73" s="860"/>
      <c r="J73" s="860"/>
      <c r="K73" s="860"/>
      <c r="L73" s="860"/>
      <c r="M73" s="860"/>
      <c r="N73" s="860"/>
      <c r="O73" s="860"/>
      <c r="P73" s="861"/>
      <c r="Q73" s="862">
        <v>411</v>
      </c>
      <c r="R73" s="817"/>
      <c r="S73" s="817"/>
      <c r="T73" s="817"/>
      <c r="U73" s="817"/>
      <c r="V73" s="817">
        <v>410</v>
      </c>
      <c r="W73" s="817"/>
      <c r="X73" s="817"/>
      <c r="Y73" s="817"/>
      <c r="Z73" s="817"/>
      <c r="AA73" s="817">
        <v>1</v>
      </c>
      <c r="AB73" s="817"/>
      <c r="AC73" s="817"/>
      <c r="AD73" s="817"/>
      <c r="AE73" s="817"/>
      <c r="AF73" s="817">
        <v>1</v>
      </c>
      <c r="AG73" s="817"/>
      <c r="AH73" s="817"/>
      <c r="AI73" s="817"/>
      <c r="AJ73" s="817"/>
      <c r="AK73" s="817">
        <v>93</v>
      </c>
      <c r="AL73" s="817"/>
      <c r="AM73" s="817"/>
      <c r="AN73" s="817"/>
      <c r="AO73" s="817"/>
      <c r="AP73" s="817">
        <v>54</v>
      </c>
      <c r="AQ73" s="817"/>
      <c r="AR73" s="817"/>
      <c r="AS73" s="817"/>
      <c r="AT73" s="817"/>
      <c r="AU73" s="817">
        <v>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544</v>
      </c>
      <c r="C74" s="860"/>
      <c r="D74" s="860"/>
      <c r="E74" s="860"/>
      <c r="F74" s="860"/>
      <c r="G74" s="860"/>
      <c r="H74" s="860"/>
      <c r="I74" s="860"/>
      <c r="J74" s="860"/>
      <c r="K74" s="860"/>
      <c r="L74" s="860"/>
      <c r="M74" s="860"/>
      <c r="N74" s="860"/>
      <c r="O74" s="860"/>
      <c r="P74" s="861"/>
      <c r="Q74" s="862">
        <v>97</v>
      </c>
      <c r="R74" s="817"/>
      <c r="S74" s="817"/>
      <c r="T74" s="817"/>
      <c r="U74" s="817"/>
      <c r="V74" s="817">
        <v>81</v>
      </c>
      <c r="W74" s="817"/>
      <c r="X74" s="817"/>
      <c r="Y74" s="817"/>
      <c r="Z74" s="817"/>
      <c r="AA74" s="817">
        <v>16</v>
      </c>
      <c r="AB74" s="817"/>
      <c r="AC74" s="817"/>
      <c r="AD74" s="817"/>
      <c r="AE74" s="817"/>
      <c r="AF74" s="817">
        <v>16</v>
      </c>
      <c r="AG74" s="817"/>
      <c r="AH74" s="817"/>
      <c r="AI74" s="817"/>
      <c r="AJ74" s="817"/>
      <c r="AK74" s="817">
        <v>4</v>
      </c>
      <c r="AL74" s="817"/>
      <c r="AM74" s="817"/>
      <c r="AN74" s="817"/>
      <c r="AO74" s="817"/>
      <c r="AP74" s="817" t="s">
        <v>531</v>
      </c>
      <c r="AQ74" s="817"/>
      <c r="AR74" s="817"/>
      <c r="AS74" s="817"/>
      <c r="AT74" s="817"/>
      <c r="AU74" s="817" t="s">
        <v>531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545</v>
      </c>
      <c r="C75" s="860"/>
      <c r="D75" s="860"/>
      <c r="E75" s="860"/>
      <c r="F75" s="860"/>
      <c r="G75" s="860"/>
      <c r="H75" s="860"/>
      <c r="I75" s="860"/>
      <c r="J75" s="860"/>
      <c r="K75" s="860"/>
      <c r="L75" s="860"/>
      <c r="M75" s="860"/>
      <c r="N75" s="860"/>
      <c r="O75" s="860"/>
      <c r="P75" s="861"/>
      <c r="Q75" s="865">
        <v>2</v>
      </c>
      <c r="R75" s="866"/>
      <c r="S75" s="866"/>
      <c r="T75" s="866"/>
      <c r="U75" s="816"/>
      <c r="V75" s="867">
        <v>2</v>
      </c>
      <c r="W75" s="866"/>
      <c r="X75" s="866"/>
      <c r="Y75" s="866"/>
      <c r="Z75" s="816"/>
      <c r="AA75" s="867">
        <v>0</v>
      </c>
      <c r="AB75" s="866"/>
      <c r="AC75" s="866"/>
      <c r="AD75" s="866"/>
      <c r="AE75" s="816"/>
      <c r="AF75" s="867">
        <v>0</v>
      </c>
      <c r="AG75" s="866"/>
      <c r="AH75" s="866"/>
      <c r="AI75" s="866"/>
      <c r="AJ75" s="816"/>
      <c r="AK75" s="867" t="s">
        <v>531</v>
      </c>
      <c r="AL75" s="866"/>
      <c r="AM75" s="866"/>
      <c r="AN75" s="866"/>
      <c r="AO75" s="816"/>
      <c r="AP75" s="867" t="s">
        <v>531</v>
      </c>
      <c r="AQ75" s="866"/>
      <c r="AR75" s="866"/>
      <c r="AS75" s="866"/>
      <c r="AT75" s="816"/>
      <c r="AU75" s="867" t="s">
        <v>531</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546</v>
      </c>
      <c r="C76" s="860"/>
      <c r="D76" s="860"/>
      <c r="E76" s="860"/>
      <c r="F76" s="860"/>
      <c r="G76" s="860"/>
      <c r="H76" s="860"/>
      <c r="I76" s="860"/>
      <c r="J76" s="860"/>
      <c r="K76" s="860"/>
      <c r="L76" s="860"/>
      <c r="M76" s="860"/>
      <c r="N76" s="860"/>
      <c r="O76" s="860"/>
      <c r="P76" s="861"/>
      <c r="Q76" s="865">
        <v>2920</v>
      </c>
      <c r="R76" s="866"/>
      <c r="S76" s="866"/>
      <c r="T76" s="866"/>
      <c r="U76" s="816"/>
      <c r="V76" s="867">
        <v>2885</v>
      </c>
      <c r="W76" s="866"/>
      <c r="X76" s="866"/>
      <c r="Y76" s="866"/>
      <c r="Z76" s="816"/>
      <c r="AA76" s="867">
        <v>35</v>
      </c>
      <c r="AB76" s="866"/>
      <c r="AC76" s="866"/>
      <c r="AD76" s="866"/>
      <c r="AE76" s="816"/>
      <c r="AF76" s="867">
        <v>35</v>
      </c>
      <c r="AG76" s="866"/>
      <c r="AH76" s="866"/>
      <c r="AI76" s="866"/>
      <c r="AJ76" s="816"/>
      <c r="AK76" s="867" t="s">
        <v>531</v>
      </c>
      <c r="AL76" s="866"/>
      <c r="AM76" s="866"/>
      <c r="AN76" s="866"/>
      <c r="AO76" s="816"/>
      <c r="AP76" s="867">
        <v>7</v>
      </c>
      <c r="AQ76" s="866"/>
      <c r="AR76" s="866"/>
      <c r="AS76" s="866"/>
      <c r="AT76" s="816"/>
      <c r="AU76" s="867">
        <v>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547</v>
      </c>
      <c r="C77" s="860"/>
      <c r="D77" s="860"/>
      <c r="E77" s="860"/>
      <c r="F77" s="860"/>
      <c r="G77" s="860"/>
      <c r="H77" s="860"/>
      <c r="I77" s="860"/>
      <c r="J77" s="860"/>
      <c r="K77" s="860"/>
      <c r="L77" s="860"/>
      <c r="M77" s="860"/>
      <c r="N77" s="860"/>
      <c r="O77" s="860"/>
      <c r="P77" s="861"/>
      <c r="Q77" s="865">
        <v>69</v>
      </c>
      <c r="R77" s="866"/>
      <c r="S77" s="866"/>
      <c r="T77" s="866"/>
      <c r="U77" s="816"/>
      <c r="V77" s="867">
        <v>64</v>
      </c>
      <c r="W77" s="866"/>
      <c r="X77" s="866"/>
      <c r="Y77" s="866"/>
      <c r="Z77" s="816"/>
      <c r="AA77" s="867">
        <v>4</v>
      </c>
      <c r="AB77" s="866"/>
      <c r="AC77" s="866"/>
      <c r="AD77" s="866"/>
      <c r="AE77" s="816"/>
      <c r="AF77" s="867">
        <v>4</v>
      </c>
      <c r="AG77" s="866"/>
      <c r="AH77" s="866"/>
      <c r="AI77" s="866"/>
      <c r="AJ77" s="816"/>
      <c r="AK77" s="867" t="s">
        <v>531</v>
      </c>
      <c r="AL77" s="866"/>
      <c r="AM77" s="866"/>
      <c r="AN77" s="866"/>
      <c r="AO77" s="816"/>
      <c r="AP77" s="867" t="s">
        <v>531</v>
      </c>
      <c r="AQ77" s="866"/>
      <c r="AR77" s="866"/>
      <c r="AS77" s="866"/>
      <c r="AT77" s="816"/>
      <c r="AU77" s="867" t="s">
        <v>548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549</v>
      </c>
      <c r="C78" s="860"/>
      <c r="D78" s="860"/>
      <c r="E78" s="860"/>
      <c r="F78" s="860"/>
      <c r="G78" s="860"/>
      <c r="H78" s="860"/>
      <c r="I78" s="860"/>
      <c r="J78" s="860"/>
      <c r="K78" s="860"/>
      <c r="L78" s="860"/>
      <c r="M78" s="860"/>
      <c r="N78" s="860"/>
      <c r="O78" s="860"/>
      <c r="P78" s="861"/>
      <c r="Q78" s="862">
        <v>10474</v>
      </c>
      <c r="R78" s="817"/>
      <c r="S78" s="817"/>
      <c r="T78" s="817"/>
      <c r="U78" s="817"/>
      <c r="V78" s="817">
        <v>10424</v>
      </c>
      <c r="W78" s="817"/>
      <c r="X78" s="817"/>
      <c r="Y78" s="817"/>
      <c r="Z78" s="817"/>
      <c r="AA78" s="817">
        <v>50</v>
      </c>
      <c r="AB78" s="817"/>
      <c r="AC78" s="817"/>
      <c r="AD78" s="817"/>
      <c r="AE78" s="817"/>
      <c r="AF78" s="817">
        <v>50</v>
      </c>
      <c r="AG78" s="817"/>
      <c r="AH78" s="817"/>
      <c r="AI78" s="817"/>
      <c r="AJ78" s="817"/>
      <c r="AK78" s="817">
        <v>2200</v>
      </c>
      <c r="AL78" s="817"/>
      <c r="AM78" s="817"/>
      <c r="AN78" s="817"/>
      <c r="AO78" s="817"/>
      <c r="AP78" s="817" t="s">
        <v>531</v>
      </c>
      <c r="AQ78" s="817"/>
      <c r="AR78" s="817"/>
      <c r="AS78" s="817"/>
      <c r="AT78" s="817"/>
      <c r="AU78" s="817" t="s">
        <v>530</v>
      </c>
      <c r="AV78" s="817"/>
      <c r="AW78" s="817"/>
      <c r="AX78" s="817"/>
      <c r="AY78" s="817"/>
      <c r="AZ78" s="863" t="s">
        <v>550</v>
      </c>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551</v>
      </c>
      <c r="C79" s="860"/>
      <c r="D79" s="860"/>
      <c r="E79" s="860"/>
      <c r="F79" s="860"/>
      <c r="G79" s="860"/>
      <c r="H79" s="860"/>
      <c r="I79" s="860"/>
      <c r="J79" s="860"/>
      <c r="K79" s="860"/>
      <c r="L79" s="860"/>
      <c r="M79" s="860"/>
      <c r="N79" s="860"/>
      <c r="O79" s="860"/>
      <c r="P79" s="861"/>
      <c r="Q79" s="862">
        <v>250</v>
      </c>
      <c r="R79" s="817"/>
      <c r="S79" s="817"/>
      <c r="T79" s="817"/>
      <c r="U79" s="817"/>
      <c r="V79" s="817">
        <v>213</v>
      </c>
      <c r="W79" s="817"/>
      <c r="X79" s="817"/>
      <c r="Y79" s="817"/>
      <c r="Z79" s="817"/>
      <c r="AA79" s="817">
        <v>37</v>
      </c>
      <c r="AB79" s="817"/>
      <c r="AC79" s="817"/>
      <c r="AD79" s="817"/>
      <c r="AE79" s="817"/>
      <c r="AF79" s="817">
        <v>37</v>
      </c>
      <c r="AG79" s="817"/>
      <c r="AH79" s="817"/>
      <c r="AI79" s="817"/>
      <c r="AJ79" s="817"/>
      <c r="AK79" s="817" t="s">
        <v>553</v>
      </c>
      <c r="AL79" s="817"/>
      <c r="AM79" s="817"/>
      <c r="AN79" s="817"/>
      <c r="AO79" s="817"/>
      <c r="AP79" s="817" t="s">
        <v>531</v>
      </c>
      <c r="AQ79" s="817"/>
      <c r="AR79" s="817"/>
      <c r="AS79" s="817"/>
      <c r="AT79" s="817"/>
      <c r="AU79" s="817" t="s">
        <v>554</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552</v>
      </c>
      <c r="C80" s="860"/>
      <c r="D80" s="860"/>
      <c r="E80" s="860"/>
      <c r="F80" s="860"/>
      <c r="G80" s="860"/>
      <c r="H80" s="860"/>
      <c r="I80" s="860"/>
      <c r="J80" s="860"/>
      <c r="K80" s="860"/>
      <c r="L80" s="860"/>
      <c r="M80" s="860"/>
      <c r="N80" s="860"/>
      <c r="O80" s="860"/>
      <c r="P80" s="861"/>
      <c r="Q80" s="862">
        <v>224498</v>
      </c>
      <c r="R80" s="817"/>
      <c r="S80" s="817"/>
      <c r="T80" s="817"/>
      <c r="U80" s="817"/>
      <c r="V80" s="817">
        <v>216268</v>
      </c>
      <c r="W80" s="817"/>
      <c r="X80" s="817"/>
      <c r="Y80" s="817"/>
      <c r="Z80" s="817"/>
      <c r="AA80" s="817">
        <v>8230</v>
      </c>
      <c r="AB80" s="817"/>
      <c r="AC80" s="817"/>
      <c r="AD80" s="817"/>
      <c r="AE80" s="817"/>
      <c r="AF80" s="817">
        <v>8230</v>
      </c>
      <c r="AG80" s="817"/>
      <c r="AH80" s="817"/>
      <c r="AI80" s="817"/>
      <c r="AJ80" s="817"/>
      <c r="AK80" s="817">
        <v>1320</v>
      </c>
      <c r="AL80" s="817"/>
      <c r="AM80" s="817"/>
      <c r="AN80" s="817"/>
      <c r="AO80" s="817"/>
      <c r="AP80" s="817" t="s">
        <v>555</v>
      </c>
      <c r="AQ80" s="817"/>
      <c r="AR80" s="817"/>
      <c r="AS80" s="817"/>
      <c r="AT80" s="817"/>
      <c r="AU80" s="817" t="s">
        <v>554</v>
      </c>
      <c r="AV80" s="817"/>
      <c r="AW80" s="817"/>
      <c r="AX80" s="817"/>
      <c r="AY80" s="817"/>
      <c r="AZ80" s="863" t="s">
        <v>556</v>
      </c>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8730</v>
      </c>
      <c r="AG88" s="828"/>
      <c r="AH88" s="828"/>
      <c r="AI88" s="828"/>
      <c r="AJ88" s="828"/>
      <c r="AK88" s="825"/>
      <c r="AL88" s="825"/>
      <c r="AM88" s="825"/>
      <c r="AN88" s="825"/>
      <c r="AO88" s="825"/>
      <c r="AP88" s="828">
        <v>2564</v>
      </c>
      <c r="AQ88" s="828"/>
      <c r="AR88" s="828"/>
      <c r="AS88" s="828"/>
      <c r="AT88" s="828"/>
      <c r="AU88" s="828">
        <v>252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12</v>
      </c>
      <c r="CS102" s="836"/>
      <c r="CT102" s="836"/>
      <c r="CU102" s="836"/>
      <c r="CV102" s="879"/>
      <c r="CW102" s="878" t="s">
        <v>557</v>
      </c>
      <c r="CX102" s="836"/>
      <c r="CY102" s="836"/>
      <c r="CZ102" s="836"/>
      <c r="DA102" s="879"/>
      <c r="DB102" s="878" t="s">
        <v>531</v>
      </c>
      <c r="DC102" s="836"/>
      <c r="DD102" s="836"/>
      <c r="DE102" s="836"/>
      <c r="DF102" s="879"/>
      <c r="DG102" s="878">
        <v>1570</v>
      </c>
      <c r="DH102" s="836"/>
      <c r="DI102" s="836"/>
      <c r="DJ102" s="836"/>
      <c r="DK102" s="879"/>
      <c r="DL102" s="878" t="s">
        <v>531</v>
      </c>
      <c r="DM102" s="836"/>
      <c r="DN102" s="836"/>
      <c r="DO102" s="836"/>
      <c r="DP102" s="879"/>
      <c r="DQ102" s="878">
        <v>159</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744379</v>
      </c>
      <c r="AB110" s="888"/>
      <c r="AC110" s="888"/>
      <c r="AD110" s="888"/>
      <c r="AE110" s="889"/>
      <c r="AF110" s="890">
        <v>762435</v>
      </c>
      <c r="AG110" s="888"/>
      <c r="AH110" s="888"/>
      <c r="AI110" s="888"/>
      <c r="AJ110" s="889"/>
      <c r="AK110" s="890">
        <v>748773</v>
      </c>
      <c r="AL110" s="888"/>
      <c r="AM110" s="888"/>
      <c r="AN110" s="888"/>
      <c r="AO110" s="889"/>
      <c r="AP110" s="891">
        <v>22.1</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6470771</v>
      </c>
      <c r="BR110" s="925"/>
      <c r="BS110" s="925"/>
      <c r="BT110" s="925"/>
      <c r="BU110" s="925"/>
      <c r="BV110" s="925">
        <v>6250760</v>
      </c>
      <c r="BW110" s="925"/>
      <c r="BX110" s="925"/>
      <c r="BY110" s="925"/>
      <c r="BZ110" s="925"/>
      <c r="CA110" s="925">
        <v>5998464</v>
      </c>
      <c r="CB110" s="925"/>
      <c r="CC110" s="925"/>
      <c r="CD110" s="925"/>
      <c r="CE110" s="925"/>
      <c r="CF110" s="939">
        <v>177.2</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749390</v>
      </c>
      <c r="BR111" s="918"/>
      <c r="BS111" s="918"/>
      <c r="BT111" s="918"/>
      <c r="BU111" s="918"/>
      <c r="BV111" s="918">
        <v>726039</v>
      </c>
      <c r="BW111" s="918"/>
      <c r="BX111" s="918"/>
      <c r="BY111" s="918"/>
      <c r="BZ111" s="918"/>
      <c r="CA111" s="918">
        <v>699905</v>
      </c>
      <c r="CB111" s="918"/>
      <c r="CC111" s="918"/>
      <c r="CD111" s="918"/>
      <c r="CE111" s="918"/>
      <c r="CF111" s="912">
        <v>20.7</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5215801</v>
      </c>
      <c r="BR112" s="918"/>
      <c r="BS112" s="918"/>
      <c r="BT112" s="918"/>
      <c r="BU112" s="918"/>
      <c r="BV112" s="918">
        <v>5254533</v>
      </c>
      <c r="BW112" s="918"/>
      <c r="BX112" s="918"/>
      <c r="BY112" s="918"/>
      <c r="BZ112" s="918"/>
      <c r="CA112" s="918">
        <v>4685051</v>
      </c>
      <c r="CB112" s="918"/>
      <c r="CC112" s="918"/>
      <c r="CD112" s="918"/>
      <c r="CE112" s="918"/>
      <c r="CF112" s="912">
        <v>138.4</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371828</v>
      </c>
      <c r="AB113" s="932"/>
      <c r="AC113" s="932"/>
      <c r="AD113" s="932"/>
      <c r="AE113" s="933"/>
      <c r="AF113" s="934">
        <v>350803</v>
      </c>
      <c r="AG113" s="932"/>
      <c r="AH113" s="932"/>
      <c r="AI113" s="932"/>
      <c r="AJ113" s="933"/>
      <c r="AK113" s="934">
        <v>298015</v>
      </c>
      <c r="AL113" s="932"/>
      <c r="AM113" s="932"/>
      <c r="AN113" s="932"/>
      <c r="AO113" s="933"/>
      <c r="AP113" s="935">
        <v>8.8000000000000007</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388232</v>
      </c>
      <c r="BR113" s="918"/>
      <c r="BS113" s="918"/>
      <c r="BT113" s="918"/>
      <c r="BU113" s="918"/>
      <c r="BV113" s="918">
        <v>314100</v>
      </c>
      <c r="BW113" s="918"/>
      <c r="BX113" s="918"/>
      <c r="BY113" s="918"/>
      <c r="BZ113" s="918"/>
      <c r="CA113" s="918">
        <v>248741</v>
      </c>
      <c r="CB113" s="918"/>
      <c r="CC113" s="918"/>
      <c r="CD113" s="918"/>
      <c r="CE113" s="918"/>
      <c r="CF113" s="912">
        <v>7.3</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91376</v>
      </c>
      <c r="AB114" s="957"/>
      <c r="AC114" s="957"/>
      <c r="AD114" s="957"/>
      <c r="AE114" s="958"/>
      <c r="AF114" s="959">
        <v>81099</v>
      </c>
      <c r="AG114" s="957"/>
      <c r="AH114" s="957"/>
      <c r="AI114" s="957"/>
      <c r="AJ114" s="958"/>
      <c r="AK114" s="959">
        <v>80666</v>
      </c>
      <c r="AL114" s="957"/>
      <c r="AM114" s="957"/>
      <c r="AN114" s="957"/>
      <c r="AO114" s="958"/>
      <c r="AP114" s="960">
        <v>2.4</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488560</v>
      </c>
      <c r="BR114" s="918"/>
      <c r="BS114" s="918"/>
      <c r="BT114" s="918"/>
      <c r="BU114" s="918"/>
      <c r="BV114" s="918">
        <v>520501</v>
      </c>
      <c r="BW114" s="918"/>
      <c r="BX114" s="918"/>
      <c r="BY114" s="918"/>
      <c r="BZ114" s="918"/>
      <c r="CA114" s="918">
        <v>571851</v>
      </c>
      <c r="CB114" s="918"/>
      <c r="CC114" s="918"/>
      <c r="CD114" s="918"/>
      <c r="CE114" s="918"/>
      <c r="CF114" s="912">
        <v>16.899999999999999</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v>151894</v>
      </c>
      <c r="BR115" s="918"/>
      <c r="BS115" s="918"/>
      <c r="BT115" s="918"/>
      <c r="BU115" s="918"/>
      <c r="BV115" s="918">
        <v>161500</v>
      </c>
      <c r="BW115" s="918"/>
      <c r="BX115" s="918"/>
      <c r="BY115" s="918"/>
      <c r="BZ115" s="918"/>
      <c r="CA115" s="918">
        <v>158887</v>
      </c>
      <c r="CB115" s="918"/>
      <c r="CC115" s="918"/>
      <c r="CD115" s="918"/>
      <c r="CE115" s="918"/>
      <c r="CF115" s="912">
        <v>4.7</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749390</v>
      </c>
      <c r="DH115" s="957"/>
      <c r="DI115" s="957"/>
      <c r="DJ115" s="957"/>
      <c r="DK115" s="958"/>
      <c r="DL115" s="959">
        <v>726039</v>
      </c>
      <c r="DM115" s="957"/>
      <c r="DN115" s="957"/>
      <c r="DO115" s="957"/>
      <c r="DP115" s="958"/>
      <c r="DQ115" s="959">
        <v>699905</v>
      </c>
      <c r="DR115" s="957"/>
      <c r="DS115" s="957"/>
      <c r="DT115" s="957"/>
      <c r="DU115" s="958"/>
      <c r="DV115" s="960">
        <v>20.7</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252</v>
      </c>
      <c r="AB116" s="957"/>
      <c r="AC116" s="957"/>
      <c r="AD116" s="957"/>
      <c r="AE116" s="958"/>
      <c r="AF116" s="959">
        <v>41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1207835</v>
      </c>
      <c r="AB117" s="964"/>
      <c r="AC117" s="964"/>
      <c r="AD117" s="964"/>
      <c r="AE117" s="965"/>
      <c r="AF117" s="963">
        <v>1194378</v>
      </c>
      <c r="AG117" s="964"/>
      <c r="AH117" s="964"/>
      <c r="AI117" s="964"/>
      <c r="AJ117" s="965"/>
      <c r="AK117" s="963">
        <v>1127454</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13464648</v>
      </c>
      <c r="BR118" s="984"/>
      <c r="BS118" s="984"/>
      <c r="BT118" s="984"/>
      <c r="BU118" s="984"/>
      <c r="BV118" s="984">
        <v>13227433</v>
      </c>
      <c r="BW118" s="984"/>
      <c r="BX118" s="984"/>
      <c r="BY118" s="984"/>
      <c r="BZ118" s="984"/>
      <c r="CA118" s="984">
        <v>12362899</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1340801</v>
      </c>
      <c r="BR119" s="925"/>
      <c r="BS119" s="925"/>
      <c r="BT119" s="925"/>
      <c r="BU119" s="925"/>
      <c r="BV119" s="925">
        <v>1233334</v>
      </c>
      <c r="BW119" s="925"/>
      <c r="BX119" s="925"/>
      <c r="BY119" s="925"/>
      <c r="BZ119" s="925"/>
      <c r="CA119" s="925">
        <v>1141572</v>
      </c>
      <c r="CB119" s="925"/>
      <c r="CC119" s="925"/>
      <c r="CD119" s="925"/>
      <c r="CE119" s="925"/>
      <c r="CF119" s="939">
        <v>33.700000000000003</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221763</v>
      </c>
      <c r="BR120" s="918"/>
      <c r="BS120" s="918"/>
      <c r="BT120" s="918"/>
      <c r="BU120" s="918"/>
      <c r="BV120" s="918">
        <v>203552</v>
      </c>
      <c r="BW120" s="918"/>
      <c r="BX120" s="918"/>
      <c r="BY120" s="918"/>
      <c r="BZ120" s="918"/>
      <c r="CA120" s="918">
        <v>185162</v>
      </c>
      <c r="CB120" s="918"/>
      <c r="CC120" s="918"/>
      <c r="CD120" s="918"/>
      <c r="CE120" s="918"/>
      <c r="CF120" s="912">
        <v>5.5</v>
      </c>
      <c r="CG120" s="913"/>
      <c r="CH120" s="913"/>
      <c r="CI120" s="913"/>
      <c r="CJ120" s="913"/>
      <c r="CK120" s="1011" t="s">
        <v>433</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5197967</v>
      </c>
      <c r="DH120" s="925"/>
      <c r="DI120" s="925"/>
      <c r="DJ120" s="925"/>
      <c r="DK120" s="925"/>
      <c r="DL120" s="925">
        <v>5238049</v>
      </c>
      <c r="DM120" s="925"/>
      <c r="DN120" s="925"/>
      <c r="DO120" s="925"/>
      <c r="DP120" s="925"/>
      <c r="DQ120" s="925">
        <v>4667746</v>
      </c>
      <c r="DR120" s="925"/>
      <c r="DS120" s="925"/>
      <c r="DT120" s="925"/>
      <c r="DU120" s="925"/>
      <c r="DV120" s="926">
        <v>137.9</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8042608</v>
      </c>
      <c r="BR121" s="984"/>
      <c r="BS121" s="984"/>
      <c r="BT121" s="984"/>
      <c r="BU121" s="984"/>
      <c r="BV121" s="984">
        <v>7954453</v>
      </c>
      <c r="BW121" s="984"/>
      <c r="BX121" s="984"/>
      <c r="BY121" s="984"/>
      <c r="BZ121" s="984"/>
      <c r="CA121" s="984">
        <v>7926768</v>
      </c>
      <c r="CB121" s="984"/>
      <c r="CC121" s="984"/>
      <c r="CD121" s="984"/>
      <c r="CE121" s="984"/>
      <c r="CF121" s="1022">
        <v>234.1</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17834</v>
      </c>
      <c r="DH121" s="918"/>
      <c r="DI121" s="918"/>
      <c r="DJ121" s="918"/>
      <c r="DK121" s="918"/>
      <c r="DL121" s="918">
        <v>16484</v>
      </c>
      <c r="DM121" s="918"/>
      <c r="DN121" s="918"/>
      <c r="DO121" s="918"/>
      <c r="DP121" s="918"/>
      <c r="DQ121" s="918">
        <v>17305</v>
      </c>
      <c r="DR121" s="918"/>
      <c r="DS121" s="918"/>
      <c r="DT121" s="918"/>
      <c r="DU121" s="918"/>
      <c r="DV121" s="919">
        <v>0.5</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9605172</v>
      </c>
      <c r="BR122" s="1033"/>
      <c r="BS122" s="1033"/>
      <c r="BT122" s="1033"/>
      <c r="BU122" s="1033"/>
      <c r="BV122" s="1033">
        <v>9391339</v>
      </c>
      <c r="BW122" s="1033"/>
      <c r="BX122" s="1033"/>
      <c r="BY122" s="1033"/>
      <c r="BZ122" s="1033"/>
      <c r="CA122" s="1033">
        <v>9253502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112.4</v>
      </c>
      <c r="BR123" s="1025"/>
      <c r="BS123" s="1025"/>
      <c r="BT123" s="1025"/>
      <c r="BU123" s="1025"/>
      <c r="BV123" s="1025">
        <v>113.7</v>
      </c>
      <c r="BW123" s="1025"/>
      <c r="BX123" s="1025"/>
      <c r="BY123" s="1025"/>
      <c r="BZ123" s="1025"/>
      <c r="CA123" s="1025">
        <v>91.8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v>151894</v>
      </c>
      <c r="DH126" s="918"/>
      <c r="DI126" s="918"/>
      <c r="DJ126" s="918"/>
      <c r="DK126" s="918"/>
      <c r="DL126" s="918">
        <v>161500</v>
      </c>
      <c r="DM126" s="918"/>
      <c r="DN126" s="918"/>
      <c r="DO126" s="918"/>
      <c r="DP126" s="918"/>
      <c r="DQ126" s="918">
        <v>158887</v>
      </c>
      <c r="DR126" s="918"/>
      <c r="DS126" s="918"/>
      <c r="DT126" s="918"/>
      <c r="DU126" s="918"/>
      <c r="DV126" s="919">
        <v>4.7</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447</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2156</v>
      </c>
      <c r="AB128" s="1088"/>
      <c r="AC128" s="1088"/>
      <c r="AD128" s="1088"/>
      <c r="AE128" s="1089"/>
      <c r="AF128" s="1090">
        <v>10162</v>
      </c>
      <c r="AG128" s="1088"/>
      <c r="AH128" s="1088"/>
      <c r="AI128" s="1088"/>
      <c r="AJ128" s="1089"/>
      <c r="AK128" s="1090">
        <v>20330</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4078335</v>
      </c>
      <c r="AB129" s="957"/>
      <c r="AC129" s="957"/>
      <c r="AD129" s="957"/>
      <c r="AE129" s="958"/>
      <c r="AF129" s="959">
        <v>4026444</v>
      </c>
      <c r="AG129" s="957"/>
      <c r="AH129" s="957"/>
      <c r="AI129" s="957"/>
      <c r="AJ129" s="958"/>
      <c r="AK129" s="959">
        <v>4046274</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15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645455</v>
      </c>
      <c r="AB130" s="957"/>
      <c r="AC130" s="957"/>
      <c r="AD130" s="957"/>
      <c r="AE130" s="958"/>
      <c r="AF130" s="959">
        <v>653713</v>
      </c>
      <c r="AG130" s="957"/>
      <c r="AH130" s="957"/>
      <c r="AI130" s="957"/>
      <c r="AJ130" s="958"/>
      <c r="AK130" s="959">
        <v>660506</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91.8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3432880</v>
      </c>
      <c r="AB131" s="996"/>
      <c r="AC131" s="996"/>
      <c r="AD131" s="996"/>
      <c r="AE131" s="997"/>
      <c r="AF131" s="998">
        <v>3372731</v>
      </c>
      <c r="AG131" s="996"/>
      <c r="AH131" s="996"/>
      <c r="AI131" s="996"/>
      <c r="AJ131" s="997"/>
      <c r="AK131" s="998">
        <v>3385768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16.31935867</v>
      </c>
      <c r="AB132" s="1102"/>
      <c r="AC132" s="1102"/>
      <c r="AD132" s="1102"/>
      <c r="AE132" s="1103"/>
      <c r="AF132" s="1104">
        <v>15.729182079999999</v>
      </c>
      <c r="AG132" s="1102"/>
      <c r="AH132" s="1102"/>
      <c r="AI132" s="1102"/>
      <c r="AJ132" s="1103"/>
      <c r="AK132" s="1104">
        <v>13.19103967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15.1</v>
      </c>
      <c r="AB133" s="1109"/>
      <c r="AC133" s="1109"/>
      <c r="AD133" s="1109"/>
      <c r="AE133" s="1110"/>
      <c r="AF133" s="1108">
        <v>15.8</v>
      </c>
      <c r="AG133" s="1109"/>
      <c r="AH133" s="1109"/>
      <c r="AI133" s="1109"/>
      <c r="AJ133" s="1110"/>
      <c r="AK133" s="1108">
        <v>15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1061135</v>
      </c>
      <c r="L9" s="264">
        <v>69220</v>
      </c>
      <c r="M9" s="265">
        <v>76983</v>
      </c>
      <c r="N9" s="266">
        <v>-10.1</v>
      </c>
    </row>
    <row r="10" spans="1:16">
      <c r="A10" s="248"/>
      <c r="B10" s="244"/>
      <c r="C10" s="244"/>
      <c r="D10" s="244"/>
      <c r="E10" s="244"/>
      <c r="F10" s="244"/>
      <c r="G10" s="1117" t="s">
        <v>469</v>
      </c>
      <c r="H10" s="1118"/>
      <c r="I10" s="1118"/>
      <c r="J10" s="1119"/>
      <c r="K10" s="267">
        <v>211961</v>
      </c>
      <c r="L10" s="268">
        <v>13827</v>
      </c>
      <c r="M10" s="269">
        <v>8074</v>
      </c>
      <c r="N10" s="270">
        <v>71.3</v>
      </c>
    </row>
    <row r="11" spans="1:16" ht="13.5" customHeight="1">
      <c r="A11" s="248"/>
      <c r="B11" s="244"/>
      <c r="C11" s="244"/>
      <c r="D11" s="244"/>
      <c r="E11" s="244"/>
      <c r="F11" s="244"/>
      <c r="G11" s="1117" t="s">
        <v>470</v>
      </c>
      <c r="H11" s="1118"/>
      <c r="I11" s="1118"/>
      <c r="J11" s="1119"/>
      <c r="K11" s="267">
        <v>156476</v>
      </c>
      <c r="L11" s="268">
        <v>10207</v>
      </c>
      <c r="M11" s="269">
        <v>11657</v>
      </c>
      <c r="N11" s="270">
        <v>-12.4</v>
      </c>
    </row>
    <row r="12" spans="1:16" ht="13.5" customHeight="1">
      <c r="A12" s="248"/>
      <c r="B12" s="244"/>
      <c r="C12" s="244"/>
      <c r="D12" s="244"/>
      <c r="E12" s="244"/>
      <c r="F12" s="244"/>
      <c r="G12" s="1117" t="s">
        <v>471</v>
      </c>
      <c r="H12" s="1118"/>
      <c r="I12" s="1118"/>
      <c r="J12" s="1119"/>
      <c r="K12" s="267" t="s">
        <v>472</v>
      </c>
      <c r="L12" s="268" t="s">
        <v>472</v>
      </c>
      <c r="M12" s="269">
        <v>448</v>
      </c>
      <c r="N12" s="270" t="s">
        <v>472</v>
      </c>
    </row>
    <row r="13" spans="1:16" ht="13.5" customHeight="1">
      <c r="A13" s="248"/>
      <c r="B13" s="244"/>
      <c r="C13" s="244"/>
      <c r="D13" s="244"/>
      <c r="E13" s="244"/>
      <c r="F13" s="244"/>
      <c r="G13" s="1117" t="s">
        <v>473</v>
      </c>
      <c r="H13" s="1118"/>
      <c r="I13" s="1118"/>
      <c r="J13" s="1119"/>
      <c r="K13" s="267" t="s">
        <v>472</v>
      </c>
      <c r="L13" s="268" t="s">
        <v>472</v>
      </c>
      <c r="M13" s="269" t="s">
        <v>472</v>
      </c>
      <c r="N13" s="270" t="s">
        <v>472</v>
      </c>
    </row>
    <row r="14" spans="1:16" ht="13.5" customHeight="1">
      <c r="A14" s="248"/>
      <c r="B14" s="244"/>
      <c r="C14" s="244"/>
      <c r="D14" s="244"/>
      <c r="E14" s="244"/>
      <c r="F14" s="244"/>
      <c r="G14" s="1117" t="s">
        <v>474</v>
      </c>
      <c r="H14" s="1118"/>
      <c r="I14" s="1118"/>
      <c r="J14" s="1119"/>
      <c r="K14" s="267">
        <v>49999</v>
      </c>
      <c r="L14" s="268">
        <v>3262</v>
      </c>
      <c r="M14" s="269">
        <v>3486</v>
      </c>
      <c r="N14" s="270">
        <v>-6.4</v>
      </c>
    </row>
    <row r="15" spans="1:16" ht="13.5" customHeight="1">
      <c r="A15" s="248"/>
      <c r="B15" s="244"/>
      <c r="C15" s="244"/>
      <c r="D15" s="244"/>
      <c r="E15" s="244"/>
      <c r="F15" s="244"/>
      <c r="G15" s="1117" t="s">
        <v>475</v>
      </c>
      <c r="H15" s="1118"/>
      <c r="I15" s="1118"/>
      <c r="J15" s="1119"/>
      <c r="K15" s="267">
        <v>16900</v>
      </c>
      <c r="L15" s="268">
        <v>1102</v>
      </c>
      <c r="M15" s="269">
        <v>1601</v>
      </c>
      <c r="N15" s="270">
        <v>-31.2</v>
      </c>
    </row>
    <row r="16" spans="1:16">
      <c r="A16" s="248"/>
      <c r="B16" s="244"/>
      <c r="C16" s="244"/>
      <c r="D16" s="244"/>
      <c r="E16" s="244"/>
      <c r="F16" s="244"/>
      <c r="G16" s="1120" t="s">
        <v>476</v>
      </c>
      <c r="H16" s="1121"/>
      <c r="I16" s="1121"/>
      <c r="J16" s="1122"/>
      <c r="K16" s="268">
        <v>-84155</v>
      </c>
      <c r="L16" s="268">
        <v>-5490</v>
      </c>
      <c r="M16" s="269">
        <v>-9493</v>
      </c>
      <c r="N16" s="270">
        <v>-42.2</v>
      </c>
    </row>
    <row r="17" spans="1:16">
      <c r="A17" s="248"/>
      <c r="B17" s="244"/>
      <c r="C17" s="244"/>
      <c r="D17" s="244"/>
      <c r="E17" s="244"/>
      <c r="F17" s="244"/>
      <c r="G17" s="1120" t="s">
        <v>169</v>
      </c>
      <c r="H17" s="1121"/>
      <c r="I17" s="1121"/>
      <c r="J17" s="1122"/>
      <c r="K17" s="268">
        <v>1412316</v>
      </c>
      <c r="L17" s="268">
        <v>92128</v>
      </c>
      <c r="M17" s="269">
        <v>92756</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10.31</v>
      </c>
      <c r="L21" s="281">
        <v>8.7799999999999994</v>
      </c>
      <c r="M21" s="282">
        <v>1.53</v>
      </c>
      <c r="N21" s="249"/>
      <c r="O21" s="283"/>
      <c r="P21" s="279"/>
    </row>
    <row r="22" spans="1:16" s="284" customFormat="1">
      <c r="A22" s="279"/>
      <c r="B22" s="249"/>
      <c r="C22" s="249"/>
      <c r="D22" s="249"/>
      <c r="E22" s="249"/>
      <c r="F22" s="249"/>
      <c r="G22" s="1112" t="s">
        <v>482</v>
      </c>
      <c r="H22" s="1113"/>
      <c r="I22" s="1113"/>
      <c r="J22" s="1114"/>
      <c r="K22" s="285">
        <v>88.4</v>
      </c>
      <c r="L22" s="286">
        <v>96.3</v>
      </c>
      <c r="M22" s="287">
        <v>-7.9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748773</v>
      </c>
      <c r="L32" s="294">
        <v>48844</v>
      </c>
      <c r="M32" s="295">
        <v>53752</v>
      </c>
      <c r="N32" s="296">
        <v>-9.1</v>
      </c>
    </row>
    <row r="33" spans="1:16" ht="13.5" customHeight="1">
      <c r="A33" s="248"/>
      <c r="B33" s="244"/>
      <c r="C33" s="244"/>
      <c r="D33" s="244"/>
      <c r="E33" s="244"/>
      <c r="F33" s="244"/>
      <c r="G33" s="1128" t="s">
        <v>487</v>
      </c>
      <c r="H33" s="1129"/>
      <c r="I33" s="1129"/>
      <c r="J33" s="1130"/>
      <c r="K33" s="294" t="s">
        <v>472</v>
      </c>
      <c r="L33" s="294" t="s">
        <v>472</v>
      </c>
      <c r="M33" s="295" t="s">
        <v>472</v>
      </c>
      <c r="N33" s="296" t="s">
        <v>472</v>
      </c>
    </row>
    <row r="34" spans="1:16" ht="27" customHeight="1">
      <c r="A34" s="248"/>
      <c r="B34" s="244"/>
      <c r="C34" s="244"/>
      <c r="D34" s="244"/>
      <c r="E34" s="244"/>
      <c r="F34" s="244"/>
      <c r="G34" s="1128" t="s">
        <v>488</v>
      </c>
      <c r="H34" s="1129"/>
      <c r="I34" s="1129"/>
      <c r="J34" s="1130"/>
      <c r="K34" s="294" t="s">
        <v>472</v>
      </c>
      <c r="L34" s="294" t="s">
        <v>472</v>
      </c>
      <c r="M34" s="295">
        <v>8</v>
      </c>
      <c r="N34" s="296" t="s">
        <v>472</v>
      </c>
    </row>
    <row r="35" spans="1:16" ht="27" customHeight="1">
      <c r="A35" s="248"/>
      <c r="B35" s="244"/>
      <c r="C35" s="244"/>
      <c r="D35" s="244"/>
      <c r="E35" s="244"/>
      <c r="F35" s="244"/>
      <c r="G35" s="1128" t="s">
        <v>489</v>
      </c>
      <c r="H35" s="1129"/>
      <c r="I35" s="1129"/>
      <c r="J35" s="1130"/>
      <c r="K35" s="294">
        <v>298015</v>
      </c>
      <c r="L35" s="294">
        <v>19440</v>
      </c>
      <c r="M35" s="295">
        <v>15811</v>
      </c>
      <c r="N35" s="296">
        <v>23</v>
      </c>
    </row>
    <row r="36" spans="1:16" ht="27" customHeight="1">
      <c r="A36" s="248"/>
      <c r="B36" s="244"/>
      <c r="C36" s="244"/>
      <c r="D36" s="244"/>
      <c r="E36" s="244"/>
      <c r="F36" s="244"/>
      <c r="G36" s="1128" t="s">
        <v>490</v>
      </c>
      <c r="H36" s="1129"/>
      <c r="I36" s="1129"/>
      <c r="J36" s="1130"/>
      <c r="K36" s="294">
        <v>80666</v>
      </c>
      <c r="L36" s="294">
        <v>5262</v>
      </c>
      <c r="M36" s="295">
        <v>3371</v>
      </c>
      <c r="N36" s="296">
        <v>56.1</v>
      </c>
    </row>
    <row r="37" spans="1:16" ht="13.5" customHeight="1">
      <c r="A37" s="248"/>
      <c r="B37" s="244"/>
      <c r="C37" s="244"/>
      <c r="D37" s="244"/>
      <c r="E37" s="244"/>
      <c r="F37" s="244"/>
      <c r="G37" s="1128" t="s">
        <v>491</v>
      </c>
      <c r="H37" s="1129"/>
      <c r="I37" s="1129"/>
      <c r="J37" s="1130"/>
      <c r="K37" s="294" t="s">
        <v>472</v>
      </c>
      <c r="L37" s="294" t="s">
        <v>472</v>
      </c>
      <c r="M37" s="295">
        <v>1425</v>
      </c>
      <c r="N37" s="296" t="s">
        <v>472</v>
      </c>
    </row>
    <row r="38" spans="1:16" ht="27" customHeight="1">
      <c r="A38" s="248"/>
      <c r="B38" s="244"/>
      <c r="C38" s="244"/>
      <c r="D38" s="244"/>
      <c r="E38" s="244"/>
      <c r="F38" s="244"/>
      <c r="G38" s="1131" t="s">
        <v>492</v>
      </c>
      <c r="H38" s="1132"/>
      <c r="I38" s="1132"/>
      <c r="J38" s="1133"/>
      <c r="K38" s="297" t="s">
        <v>472</v>
      </c>
      <c r="L38" s="297" t="s">
        <v>472</v>
      </c>
      <c r="M38" s="298">
        <v>8</v>
      </c>
      <c r="N38" s="299" t="s">
        <v>472</v>
      </c>
      <c r="O38" s="293"/>
    </row>
    <row r="39" spans="1:16">
      <c r="A39" s="248"/>
      <c r="B39" s="244"/>
      <c r="C39" s="244"/>
      <c r="D39" s="244"/>
      <c r="E39" s="244"/>
      <c r="F39" s="244"/>
      <c r="G39" s="1131" t="s">
        <v>493</v>
      </c>
      <c r="H39" s="1132"/>
      <c r="I39" s="1132"/>
      <c r="J39" s="1133"/>
      <c r="K39" s="300">
        <v>-20330</v>
      </c>
      <c r="L39" s="300">
        <v>-1326</v>
      </c>
      <c r="M39" s="301">
        <v>-3247</v>
      </c>
      <c r="N39" s="302">
        <v>-59.2</v>
      </c>
      <c r="O39" s="293"/>
    </row>
    <row r="40" spans="1:16" ht="27" customHeight="1">
      <c r="A40" s="248"/>
      <c r="B40" s="244"/>
      <c r="C40" s="244"/>
      <c r="D40" s="244"/>
      <c r="E40" s="244"/>
      <c r="F40" s="244"/>
      <c r="G40" s="1128" t="s">
        <v>494</v>
      </c>
      <c r="H40" s="1129"/>
      <c r="I40" s="1129"/>
      <c r="J40" s="1130"/>
      <c r="K40" s="300">
        <v>-660506</v>
      </c>
      <c r="L40" s="300">
        <v>-43086</v>
      </c>
      <c r="M40" s="301">
        <v>-45760</v>
      </c>
      <c r="N40" s="302">
        <v>-5.8</v>
      </c>
      <c r="O40" s="293"/>
    </row>
    <row r="41" spans="1:16">
      <c r="A41" s="248"/>
      <c r="B41" s="244"/>
      <c r="C41" s="244"/>
      <c r="D41" s="244"/>
      <c r="E41" s="244"/>
      <c r="F41" s="244"/>
      <c r="G41" s="1134" t="s">
        <v>279</v>
      </c>
      <c r="H41" s="1135"/>
      <c r="I41" s="1135"/>
      <c r="J41" s="1136"/>
      <c r="K41" s="294">
        <v>446618</v>
      </c>
      <c r="L41" s="300">
        <v>29134</v>
      </c>
      <c r="M41" s="301">
        <v>25369</v>
      </c>
      <c r="N41" s="302">
        <v>14.8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795002</v>
      </c>
      <c r="J51" s="320">
        <v>51667</v>
      </c>
      <c r="K51" s="321">
        <v>-25.1</v>
      </c>
      <c r="L51" s="322">
        <v>57455</v>
      </c>
      <c r="M51" s="323">
        <v>39.799999999999997</v>
      </c>
      <c r="N51" s="324">
        <v>-64.900000000000006</v>
      </c>
    </row>
    <row r="52" spans="1:14">
      <c r="A52" s="248"/>
      <c r="B52" s="244"/>
      <c r="C52" s="244"/>
      <c r="D52" s="244"/>
      <c r="E52" s="244"/>
      <c r="F52" s="244"/>
      <c r="G52" s="325"/>
      <c r="H52" s="326" t="s">
        <v>505</v>
      </c>
      <c r="I52" s="327">
        <v>675214</v>
      </c>
      <c r="J52" s="328">
        <v>43882</v>
      </c>
      <c r="K52" s="329">
        <v>-33.1</v>
      </c>
      <c r="L52" s="330">
        <v>33958</v>
      </c>
      <c r="M52" s="331">
        <v>43.6</v>
      </c>
      <c r="N52" s="332">
        <v>-76.7</v>
      </c>
    </row>
    <row r="53" spans="1:14">
      <c r="A53" s="248"/>
      <c r="B53" s="244"/>
      <c r="C53" s="244"/>
      <c r="D53" s="244"/>
      <c r="E53" s="244"/>
      <c r="F53" s="244"/>
      <c r="G53" s="310" t="s">
        <v>506</v>
      </c>
      <c r="H53" s="311"/>
      <c r="I53" s="319">
        <v>488020</v>
      </c>
      <c r="J53" s="320">
        <v>31847</v>
      </c>
      <c r="K53" s="321">
        <v>-38.4</v>
      </c>
      <c r="L53" s="322">
        <v>71812</v>
      </c>
      <c r="M53" s="323">
        <v>25</v>
      </c>
      <c r="N53" s="324">
        <v>-63.4</v>
      </c>
    </row>
    <row r="54" spans="1:14">
      <c r="A54" s="248"/>
      <c r="B54" s="244"/>
      <c r="C54" s="244"/>
      <c r="D54" s="244"/>
      <c r="E54" s="244"/>
      <c r="F54" s="244"/>
      <c r="G54" s="325"/>
      <c r="H54" s="326" t="s">
        <v>505</v>
      </c>
      <c r="I54" s="327">
        <v>428794</v>
      </c>
      <c r="J54" s="328">
        <v>27982</v>
      </c>
      <c r="K54" s="329">
        <v>-36.200000000000003</v>
      </c>
      <c r="L54" s="330">
        <v>35025</v>
      </c>
      <c r="M54" s="331">
        <v>3.1</v>
      </c>
      <c r="N54" s="332">
        <v>-39.299999999999997</v>
      </c>
    </row>
    <row r="55" spans="1:14">
      <c r="A55" s="248"/>
      <c r="B55" s="244"/>
      <c r="C55" s="244"/>
      <c r="D55" s="244"/>
      <c r="E55" s="244"/>
      <c r="F55" s="244"/>
      <c r="G55" s="310" t="s">
        <v>507</v>
      </c>
      <c r="H55" s="311"/>
      <c r="I55" s="319">
        <v>601352</v>
      </c>
      <c r="J55" s="320">
        <v>39260</v>
      </c>
      <c r="K55" s="321">
        <v>23.3</v>
      </c>
      <c r="L55" s="322">
        <v>61557</v>
      </c>
      <c r="M55" s="323">
        <v>-14.3</v>
      </c>
      <c r="N55" s="324">
        <v>37.6</v>
      </c>
    </row>
    <row r="56" spans="1:14">
      <c r="A56" s="248"/>
      <c r="B56" s="244"/>
      <c r="C56" s="244"/>
      <c r="D56" s="244"/>
      <c r="E56" s="244"/>
      <c r="F56" s="244"/>
      <c r="G56" s="325"/>
      <c r="H56" s="326" t="s">
        <v>505</v>
      </c>
      <c r="I56" s="327">
        <v>519255</v>
      </c>
      <c r="J56" s="328">
        <v>33901</v>
      </c>
      <c r="K56" s="329">
        <v>21.2</v>
      </c>
      <c r="L56" s="330">
        <v>32497</v>
      </c>
      <c r="M56" s="331">
        <v>-7.2</v>
      </c>
      <c r="N56" s="332">
        <v>28.4</v>
      </c>
    </row>
    <row r="57" spans="1:14">
      <c r="A57" s="248"/>
      <c r="B57" s="244"/>
      <c r="C57" s="244"/>
      <c r="D57" s="244"/>
      <c r="E57" s="244"/>
      <c r="F57" s="244"/>
      <c r="G57" s="310" t="s">
        <v>508</v>
      </c>
      <c r="H57" s="311"/>
      <c r="I57" s="319">
        <v>566365</v>
      </c>
      <c r="J57" s="320">
        <v>36818</v>
      </c>
      <c r="K57" s="321">
        <v>-6.2</v>
      </c>
      <c r="L57" s="322">
        <v>69806</v>
      </c>
      <c r="M57" s="323">
        <v>13.4</v>
      </c>
      <c r="N57" s="324">
        <v>-19.600000000000001</v>
      </c>
    </row>
    <row r="58" spans="1:14">
      <c r="A58" s="248"/>
      <c r="B58" s="244"/>
      <c r="C58" s="244"/>
      <c r="D58" s="244"/>
      <c r="E58" s="244"/>
      <c r="F58" s="244"/>
      <c r="G58" s="325"/>
      <c r="H58" s="326" t="s">
        <v>505</v>
      </c>
      <c r="I58" s="327">
        <v>477743</v>
      </c>
      <c r="J58" s="328">
        <v>31057</v>
      </c>
      <c r="K58" s="329">
        <v>-8.4</v>
      </c>
      <c r="L58" s="330">
        <v>32823</v>
      </c>
      <c r="M58" s="331">
        <v>1</v>
      </c>
      <c r="N58" s="332">
        <v>-9.4</v>
      </c>
    </row>
    <row r="59" spans="1:14">
      <c r="A59" s="248"/>
      <c r="B59" s="244"/>
      <c r="C59" s="244"/>
      <c r="D59" s="244"/>
      <c r="E59" s="244"/>
      <c r="F59" s="244"/>
      <c r="G59" s="310" t="s">
        <v>509</v>
      </c>
      <c r="H59" s="311"/>
      <c r="I59" s="319">
        <v>646500</v>
      </c>
      <c r="J59" s="320">
        <v>42172</v>
      </c>
      <c r="K59" s="321">
        <v>14.5</v>
      </c>
      <c r="L59" s="322">
        <v>74444</v>
      </c>
      <c r="M59" s="323">
        <v>6.6</v>
      </c>
      <c r="N59" s="324">
        <v>7.9</v>
      </c>
    </row>
    <row r="60" spans="1:14">
      <c r="A60" s="248"/>
      <c r="B60" s="244"/>
      <c r="C60" s="244"/>
      <c r="D60" s="244"/>
      <c r="E60" s="244"/>
      <c r="F60" s="244"/>
      <c r="G60" s="325"/>
      <c r="H60" s="326" t="s">
        <v>505</v>
      </c>
      <c r="I60" s="333">
        <v>331484</v>
      </c>
      <c r="J60" s="328">
        <v>21623</v>
      </c>
      <c r="K60" s="329">
        <v>-30.4</v>
      </c>
      <c r="L60" s="330">
        <v>34175</v>
      </c>
      <c r="M60" s="331">
        <v>4.0999999999999996</v>
      </c>
      <c r="N60" s="332">
        <v>-34.5</v>
      </c>
    </row>
    <row r="61" spans="1:14">
      <c r="A61" s="248"/>
      <c r="B61" s="244"/>
      <c r="C61" s="244"/>
      <c r="D61" s="244"/>
      <c r="E61" s="244"/>
      <c r="F61" s="244"/>
      <c r="G61" s="310" t="s">
        <v>510</v>
      </c>
      <c r="H61" s="334"/>
      <c r="I61" s="335">
        <v>619448</v>
      </c>
      <c r="J61" s="336">
        <v>40353</v>
      </c>
      <c r="K61" s="337">
        <v>-6.4</v>
      </c>
      <c r="L61" s="338">
        <v>67015</v>
      </c>
      <c r="M61" s="339">
        <v>14.1</v>
      </c>
      <c r="N61" s="324">
        <v>-20.5</v>
      </c>
    </row>
    <row r="62" spans="1:14">
      <c r="A62" s="248"/>
      <c r="B62" s="244"/>
      <c r="C62" s="244"/>
      <c r="D62" s="244"/>
      <c r="E62" s="244"/>
      <c r="F62" s="244"/>
      <c r="G62" s="325"/>
      <c r="H62" s="326" t="s">
        <v>505</v>
      </c>
      <c r="I62" s="327">
        <v>486498</v>
      </c>
      <c r="J62" s="328">
        <v>31689</v>
      </c>
      <c r="K62" s="329">
        <v>-17.399999999999999</v>
      </c>
      <c r="L62" s="330">
        <v>33696</v>
      </c>
      <c r="M62" s="331">
        <v>8.9</v>
      </c>
      <c r="N62" s="332">
        <v>-26.3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21.37</v>
      </c>
      <c r="G47" s="12">
        <v>18.86</v>
      </c>
      <c r="H47" s="12">
        <v>16.559999999999999</v>
      </c>
      <c r="I47" s="12">
        <v>11.17</v>
      </c>
      <c r="J47" s="13">
        <v>11.46</v>
      </c>
    </row>
    <row r="48" spans="2:10" ht="57.75" customHeight="1">
      <c r="B48" s="14"/>
      <c r="C48" s="1139" t="s">
        <v>4</v>
      </c>
      <c r="D48" s="1139"/>
      <c r="E48" s="1140"/>
      <c r="F48" s="15">
        <v>6.95</v>
      </c>
      <c r="G48" s="16">
        <v>10.67</v>
      </c>
      <c r="H48" s="16">
        <v>7.55</v>
      </c>
      <c r="I48" s="16">
        <v>9.25</v>
      </c>
      <c r="J48" s="17">
        <v>5.89</v>
      </c>
    </row>
    <row r="49" spans="2:10" ht="57.75" customHeight="1" thickBot="1">
      <c r="B49" s="18"/>
      <c r="C49" s="1141" t="s">
        <v>5</v>
      </c>
      <c r="D49" s="1141"/>
      <c r="E49" s="1142"/>
      <c r="F49" s="19" t="s">
        <v>517</v>
      </c>
      <c r="G49" s="20" t="s">
        <v>518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522</v>
      </c>
      <c r="D34" s="1149"/>
      <c r="E34" s="1150"/>
      <c r="F34" s="32">
        <v>12.05</v>
      </c>
      <c r="G34" s="33">
        <v>12.79</v>
      </c>
      <c r="H34" s="33">
        <v>13.67</v>
      </c>
      <c r="I34" s="33">
        <v>14.46</v>
      </c>
      <c r="J34" s="34">
        <v>15.38</v>
      </c>
      <c r="K34" s="22"/>
      <c r="L34" s="22"/>
      <c r="M34" s="22"/>
      <c r="N34" s="22"/>
      <c r="O34" s="22"/>
      <c r="P34" s="22"/>
    </row>
    <row r="35" spans="1:16" ht="39" customHeight="1">
      <c r="A35" s="22"/>
      <c r="B35" s="35"/>
      <c r="C35" s="1143" t="s">
        <v>523</v>
      </c>
      <c r="D35" s="1144"/>
      <c r="E35" s="1145"/>
      <c r="F35" s="36">
        <v>6.95</v>
      </c>
      <c r="G35" s="37">
        <v>10.67</v>
      </c>
      <c r="H35" s="37">
        <v>7.55</v>
      </c>
      <c r="I35" s="37">
        <v>9.25</v>
      </c>
      <c r="J35" s="38">
        <v>5.89</v>
      </c>
      <c r="K35" s="22"/>
      <c r="L35" s="22"/>
      <c r="M35" s="22"/>
      <c r="N35" s="22"/>
      <c r="O35" s="22"/>
      <c r="P35" s="22"/>
    </row>
    <row r="36" spans="1:16" ht="39" customHeight="1">
      <c r="A36" s="22"/>
      <c r="B36" s="35"/>
      <c r="C36" s="1143" t="s">
        <v>524</v>
      </c>
      <c r="D36" s="1144"/>
      <c r="E36" s="1145"/>
      <c r="F36" s="36">
        <v>0.14000000000000001</v>
      </c>
      <c r="G36" s="37">
        <v>0.14000000000000001</v>
      </c>
      <c r="H36" s="37">
        <v>0.14000000000000001</v>
      </c>
      <c r="I36" s="37">
        <v>1.4</v>
      </c>
      <c r="J36" s="38">
        <v>1.37</v>
      </c>
      <c r="K36" s="22"/>
      <c r="L36" s="22"/>
      <c r="M36" s="22"/>
      <c r="N36" s="22"/>
      <c r="O36" s="22"/>
      <c r="P36" s="22"/>
    </row>
    <row r="37" spans="1:16" ht="39" customHeight="1">
      <c r="A37" s="22"/>
      <c r="B37" s="35"/>
      <c r="C37" s="1143" t="s">
        <v>525</v>
      </c>
      <c r="D37" s="1144"/>
      <c r="E37" s="1145"/>
      <c r="F37" s="36">
        <v>1.49</v>
      </c>
      <c r="G37" s="37">
        <v>0.06</v>
      </c>
      <c r="H37" s="37">
        <v>0.05</v>
      </c>
      <c r="I37" s="37">
        <v>1.21</v>
      </c>
      <c r="J37" s="38">
        <v>0.8</v>
      </c>
      <c r="K37" s="22"/>
      <c r="L37" s="22"/>
      <c r="M37" s="22"/>
      <c r="N37" s="22"/>
      <c r="O37" s="22"/>
      <c r="P37" s="22"/>
    </row>
    <row r="38" spans="1:16" ht="39" customHeight="1">
      <c r="A38" s="22"/>
      <c r="B38" s="35"/>
      <c r="C38" s="1143" t="s">
        <v>526</v>
      </c>
      <c r="D38" s="1144"/>
      <c r="E38" s="1145"/>
      <c r="F38" s="36">
        <v>0.04</v>
      </c>
      <c r="G38" s="37">
        <v>0.04</v>
      </c>
      <c r="H38" s="37">
        <v>0.05</v>
      </c>
      <c r="I38" s="37">
        <v>7.0000000000000007E-2</v>
      </c>
      <c r="J38" s="38">
        <v>7.0000000000000007E-2</v>
      </c>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528</v>
      </c>
      <c r="D43" s="1147"/>
      <c r="E43" s="1148"/>
      <c r="F43" s="41">
        <v>0</v>
      </c>
      <c r="G43" s="42">
        <v>0</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688</v>
      </c>
      <c r="L45" s="60">
        <v>712</v>
      </c>
      <c r="M45" s="60">
        <v>744</v>
      </c>
      <c r="N45" s="60">
        <v>762</v>
      </c>
      <c r="O45" s="61">
        <v>749</v>
      </c>
      <c r="P45" s="48"/>
      <c r="Q45" s="48"/>
      <c r="R45" s="48"/>
      <c r="S45" s="48"/>
      <c r="T45" s="48"/>
      <c r="U45" s="48"/>
    </row>
    <row r="46" spans="1:21" ht="30.75" customHeight="1">
      <c r="A46" s="48"/>
      <c r="B46" s="1161"/>
      <c r="C46" s="1162"/>
      <c r="D46" s="62"/>
      <c r="E46" s="1153" t="s">
        <v>12</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13</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14</v>
      </c>
      <c r="F48" s="1153"/>
      <c r="G48" s="1153"/>
      <c r="H48" s="1153"/>
      <c r="I48" s="1153"/>
      <c r="J48" s="1154"/>
      <c r="K48" s="63">
        <v>291</v>
      </c>
      <c r="L48" s="64">
        <v>365</v>
      </c>
      <c r="M48" s="64">
        <v>372</v>
      </c>
      <c r="N48" s="64">
        <v>351</v>
      </c>
      <c r="O48" s="65">
        <v>298</v>
      </c>
      <c r="P48" s="48"/>
      <c r="Q48" s="48"/>
      <c r="R48" s="48"/>
      <c r="S48" s="48"/>
      <c r="T48" s="48"/>
      <c r="U48" s="48"/>
    </row>
    <row r="49" spans="1:21" ht="30.75" customHeight="1">
      <c r="A49" s="48"/>
      <c r="B49" s="1161"/>
      <c r="C49" s="1162"/>
      <c r="D49" s="62"/>
      <c r="E49" s="1153" t="s">
        <v>15</v>
      </c>
      <c r="F49" s="1153"/>
      <c r="G49" s="1153"/>
      <c r="H49" s="1153"/>
      <c r="I49" s="1153"/>
      <c r="J49" s="1154"/>
      <c r="K49" s="63">
        <v>109</v>
      </c>
      <c r="L49" s="64">
        <v>97</v>
      </c>
      <c r="M49" s="64">
        <v>91</v>
      </c>
      <c r="N49" s="64">
        <v>81</v>
      </c>
      <c r="O49" s="65">
        <v>81</v>
      </c>
      <c r="P49" s="48"/>
      <c r="Q49" s="48"/>
      <c r="R49" s="48"/>
      <c r="S49" s="48"/>
      <c r="T49" s="48"/>
      <c r="U49" s="48"/>
    </row>
    <row r="50" spans="1:21" ht="30.75" customHeight="1">
      <c r="A50" s="48"/>
      <c r="B50" s="1161"/>
      <c r="C50" s="1162"/>
      <c r="D50" s="62"/>
      <c r="E50" s="1153" t="s">
        <v>16</v>
      </c>
      <c r="F50" s="1153"/>
      <c r="G50" s="1153"/>
      <c r="H50" s="1153"/>
      <c r="I50" s="1153"/>
      <c r="J50" s="1154"/>
      <c r="K50" s="63" t="s">
        <v>472</v>
      </c>
      <c r="L50" s="64" t="s">
        <v>472</v>
      </c>
      <c r="M50" s="64" t="s">
        <v>472</v>
      </c>
      <c r="N50" s="64" t="s">
        <v>472</v>
      </c>
      <c r="O50" s="65" t="s">
        <v>472</v>
      </c>
      <c r="P50" s="48"/>
      <c r="Q50" s="48"/>
      <c r="R50" s="48"/>
      <c r="S50" s="48"/>
      <c r="T50" s="48"/>
      <c r="U50" s="48"/>
    </row>
    <row r="51" spans="1:21" ht="30.75" customHeight="1">
      <c r="A51" s="48"/>
      <c r="B51" s="1163"/>
      <c r="C51" s="1164"/>
      <c r="D51" s="66"/>
      <c r="E51" s="1153" t="s">
        <v>17</v>
      </c>
      <c r="F51" s="1153"/>
      <c r="G51" s="1153"/>
      <c r="H51" s="1153"/>
      <c r="I51" s="1153"/>
      <c r="J51" s="1154"/>
      <c r="K51" s="63" t="s">
        <v>472</v>
      </c>
      <c r="L51" s="64" t="s">
        <v>472</v>
      </c>
      <c r="M51" s="64">
        <v>0</v>
      </c>
      <c r="N51" s="64">
        <v>0</v>
      </c>
      <c r="O51" s="65" t="s">
        <v>472</v>
      </c>
      <c r="P51" s="48"/>
      <c r="Q51" s="48"/>
      <c r="R51" s="48"/>
      <c r="S51" s="48"/>
      <c r="T51" s="48"/>
      <c r="U51" s="48"/>
    </row>
    <row r="52" spans="1:21" ht="30.75" customHeight="1">
      <c r="A52" s="48"/>
      <c r="B52" s="1151" t="s">
        <v>18</v>
      </c>
      <c r="C52" s="1152"/>
      <c r="D52" s="66"/>
      <c r="E52" s="1153" t="s">
        <v>19</v>
      </c>
      <c r="F52" s="1153"/>
      <c r="G52" s="1153"/>
      <c r="H52" s="1153"/>
      <c r="I52" s="1153"/>
      <c r="J52" s="1154"/>
      <c r="K52" s="63">
        <v>633</v>
      </c>
      <c r="L52" s="64">
        <v>644</v>
      </c>
      <c r="M52" s="64">
        <v>647</v>
      </c>
      <c r="N52" s="64">
        <v>663</v>
      </c>
      <c r="O52" s="65">
        <v>680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455</v>
      </c>
      <c r="L53" s="69">
        <v>530</v>
      </c>
      <c r="M53" s="69">
        <v>560</v>
      </c>
      <c r="N53" s="69">
        <v>531</v>
      </c>
      <c r="O53" s="70">
        <v>448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2015-05-13T06:38:13Z</cp:lastPrinted>
  <dcterms:created xsi:type="dcterms:W3CDTF">2015-02-17T06:56:03Z</dcterms:created>
  <dcterms:modified xsi:type="dcterms:W3CDTF">2015-05-13T08:01:28Z</dcterms:modified>
</cp:coreProperties>
</file>