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AM35" i="9"/>
  <c r="C35" i="9"/>
  <c r="C36" i="9" s="1"/>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<sst xmlns="http://schemas.openxmlformats.org/spreadsheetml/2006/main" count="1079" uniqueCount="567">
  <si>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</si>
  <si>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</si>
  <si>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</si>
  <si>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</si>
  <si>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</si>
  <si>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</si>
  <si>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</si>
  <si>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</si>
  <si>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</si>
  <si>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</si>
  <si>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</si>
  <si>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</si>
  <si>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</si>
  <si>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</si>
  <si>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</si>
  <si>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</si>
  <si>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</si>
  <si>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</si>
  <si>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</si>
  <si>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</si>
  <si>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</si>
  <si>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</si>
  <si>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</si>
  <si>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</si>
  <si>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</si>
  <si>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</si>
  <si>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</si>
  <si>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</si>
  <si>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</si>
  <si>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</si>
  <si>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</si>
  <si>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</si>
  <si>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</si>
  <si>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</si>
  <si>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</si>
  <si>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</si>
  <si>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</si>
  <si>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</si>
  <si>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</si>
  <si>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</si>
  <si>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</si>
  <si>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</si>
  <si>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</si>
  <si>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</si>
  <si>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</si>
  <si>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</si>
  <si>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</si>
  <si>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</si>
  <si>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</si>
  <si>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</si>
  <si>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</si>
  <si>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</si>
  <si>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</si>
  <si>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</si>
  <si>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</si>
  <si>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</si>
  <si>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</si>
  <si>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</si>
  <si>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</si>
  <si>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</si>
  <si>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</si>
  <si>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</si>
  <si>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</si>
  <si>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</si>
  <si>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</si>
  <si>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</si>
  <si>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</si>
  <si>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</si>
  <si>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</si>
  <si>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</si>
  <si>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</si>
  <si>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</si>
  <si>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</si>
  <si>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</si>
  <si>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</si>
  <si>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</si>
  <si>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</si>
  <si>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</si>
  <si>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</si>
  <si>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</si>
  <si>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</si>
  <si>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</si>
  <si>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</si>
  <si>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</si>
  <si>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</si>
  <si>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</si>
  <si>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</si>
  <si>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</si>
  <si>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</si>
  <si>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</si>
  <si>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</si>
  <si>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</si>
  <si>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</si>
  <si>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</si>
  <si>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</si>
  <si>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</si>
  <si>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</si>
  <si>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</si>
  <si>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</si>
  <si>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</si>
  <si>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</si>
  <si>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</si>
  <si>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</si>
  <si>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</si>
  <si>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</si>
  <si>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</si>
  <si>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</si>
  <si>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</si>
  <si>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</si>
  <si>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</si>
  <si>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</si>
  <si>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</si>
  <si>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</si>
  <si>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</si>
  <si>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</si>
  <si>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</si>
  <si>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</si>
  <si>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</si>
  <si>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</si>
  <si>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</si>
  <si>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</si>
  <si>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</si>
  <si>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</si>
  <si>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</si>
  <si>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</si>
  <si>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</si>
  <si>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</si>
  <si>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</si>
  <si>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</si>
  <si>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</si>
  <si>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</si>
  <si>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</si>
  <si>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</si>
  <si>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</si>
  <si>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</si>
  <si>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</si>
  <si>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</si>
  <si>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</si>
  <si>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</si>
  <si>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</si>
  <si>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</si>
  <si>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</si>
  <si>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</si>
  <si>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</si>
  <si>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</si>
  <si>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</si>
  <si>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</si>
  <si>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</si>
  <si>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</si>
  <si>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</si>
  <si>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</si>
  <si>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</si>
  <si>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</si>
  <si>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</si>
  <si>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</si>
  <si>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</si>
  <si>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</si>
  <si>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</si>
  <si>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</si>
  <si>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</si>
  <si>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</si>
  <si>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</si>
  <si>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</si>
  <si>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</si>
  <si>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</si>
  <si>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</si>
  <si>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</si>
  <si>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</si>
  <si>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</si>
  <si>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</si>
  <si>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</si>
  <si>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</si>
  <si>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</si>
  <si>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</si>
  <si>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</si>
  <si>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</si>
  <si>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</si>
  <si>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</si>
  <si>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</si>
  <si>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</si>
  <si>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</si>
  <si>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</si>
  <si>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</si>
  <si>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</si>
  <si>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</si>
  <si>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</si>
  <si>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</si>
  <si>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</si>
  <si>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</si>
  <si>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</si>
  <si>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</si>
  <si>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</si>
  <si>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</si>
  <si>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</si>
  <si>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</si>
  <si>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岐阜県神戸町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</si>
  <si>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</si>
  <si>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</si>
  <si>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</si>
  <si>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</si>
  <si>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</si>
  <si>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</si>
  <si>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</si>
  <si>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</si>
  <si>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</si>
  <si>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</si>
  <si>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</si>
  <si>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</si>
  <si>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</si>
  <si>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</si>
  <si>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</si>
  <si>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</si>
  <si>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</si>
  <si>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</si>
  <si>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</si>
  <si>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</si>
  <si>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</si>
  <si>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</si>
  <si>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</si>
  <si>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</si>
  <si>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</si>
  <si>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</si>
  <si>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</si>
  <si>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</si>
  <si>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</si>
  <si>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</si>
  <si>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</si>
  <si>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</si>
  <si>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</si>
  <si>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</si>
  <si>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</si>
  <si>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</si>
  <si>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</si>
  <si>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</si>
  <si>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</si>
  <si>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</si>
  <si>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</si>
  <si>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</si>
  <si>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</si>
  <si>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</si>
  <si>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</si>
  <si>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</si>
  <si>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</si>
  <si>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</si>
  <si>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</si>
  <si>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</si>
  <si>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</si>
  <si>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</si>
  <si>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</si>
  <si>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</si>
  <si>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</si>
  <si>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</si>
  <si>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</si>
  <si>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</si>
  <si>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</si>
  <si>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</si>
  <si>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</si>
  <si>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</si>
  <si>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</si>
  <si>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</si>
  <si>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</si>
  <si>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</si>
  <si>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</si>
  <si>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</si>
  <si>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</si>
  <si>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</si>
  <si>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</si>
  <si>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</si>
  <si>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</si>
  <si>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</si>
  <si>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</si>
  <si>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</si>
  <si>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</si>
  <si>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</si>
  <si>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</si>
  <si>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</si>
  <si>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</si>
  <si>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</si>
  <si>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</si>
  <si>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</si>
  <si>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</si>
  <si>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</si>
  <si>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</si>
  <si>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</si>
  <si>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</si>
  <si>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</si>
  <si>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</si>
  <si>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</si>
  <si>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</si>
  <si>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</si>
  <si>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</si>
  <si>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</si>
  <si>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</si>
  <si>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</si>
  <si>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</si>
  <si>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</si>
  <si>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</si>
  <si>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</si>
  <si>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</si>
  <si>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</si>
  <si>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</si>
  <si>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</si>
  <si>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</si>
  <si>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</si>
  <si>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</si>
  <si>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</si>
  <si>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</si>
  <si>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</si>
  <si>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</si>
  <si>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</si>
  <si>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</si>
  <si>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</si>
  <si>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</si>
  <si>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</si>
  <si>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</si>
  <si>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</si>
  <si>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</si>
  <si>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</si>
  <si>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</si>
  <si>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</si>
  <si>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</si>
  <si>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</si>
  <si>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</si>
  <si>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</si>
  <si>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</si>
  <si>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</si>
  <si>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</si>
  <si>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</si>
  <si>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</si>
  <si>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</si>
  <si>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</si>
  <si>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</si>
  <si>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</si>
  <si>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</si>
  <si>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</si>
  <si>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</si>
  <si>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</si>
  <si>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</si>
  <si>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</si>
  <si>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</si>
  <si>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</si>
  <si>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</si>
  <si>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</si>
  <si>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</si>
  <si>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</si>
  <si>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岐阜県神戸町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</si>
  <si>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</si>
  <si>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</si>
  <si>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</si>
  <si>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</si>
  <si>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</si>
  <si>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</si>
  <si>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</si>
  <si>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</si>
  <si>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</si>
  <si>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</si>
  <si>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</si>
  <si>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</si>
  <si>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</si>
  <si>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</si>
  <si>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</si>
  <si>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</si>
  <si>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</si>
  <si>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</si>
  <si>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</si>
  <si>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</si>
  <si>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</si>
  <si>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</si>
  <si>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</si>
  <si>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</si>
  <si>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</si>
  <si>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</si>
  <si>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</si>
  <si>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</si>
  <si>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</si>
  <si>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</si>
  <si>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</si>
  <si>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</si>
  <si>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</si>
  <si>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</si>
  <si>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</si>
  <si>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</si>
  <si>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</si>
  <si>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</si>
  <si>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</si>
  <si>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</si>
  <si>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</si>
  <si>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</si>
  <si>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</si>
  <si>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</si>
  <si>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</si>
  <si>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</si>
  <si>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</si>
  <si>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</si>
  <si>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</si>
  <si>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</si>
  <si>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</si>
  <si>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</si>
  <si>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</si>
  <si>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</si>
  <si>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</si>
  <si>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</si>
  <si>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</si>
  <si>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</si>
  <si>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</si>
  <si>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</si>
  <si>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</si>
  <si>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</si>
  <si>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</si>
  <si>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</si>
  <si>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</si>
  <si>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</si>
  <si>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</si>
  <si>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</si>
  <si>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</si>
  <si>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</si>
  <si>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</si>
  <si>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</si>
  <si>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</si>
  <si>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</si>
  <si>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</si>
  <si>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</si>
  <si>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</si>
  <si>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</si>
  <si>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</si>
  <si>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</si>
  <si>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</si>
  <si>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</si>
  <si>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</si>
  <si>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</si>
  <si>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</si>
  <si>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</si>
  <si>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</si>
  <si>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</si>
  <si>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</si>
  <si>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</si>
  <si>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</si>
  <si>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</si>
  <si>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</si>
  <si>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</si>
  <si>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</si>
  <si>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</si>
  <si>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</si>
  <si>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</si>
  <si>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</si>
  <si>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</si>
  <si>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</si>
  <si>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</si>
  <si>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</si>
  <si>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</si>
  <si>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</si>
  <si>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</si>
  <si>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</si>
  <si>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</si>
  <si>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</si>
  <si>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</si>
  <si>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</si>
  <si>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</si>
  <si>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</si>
  <si>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</si>
  <si>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</si>
  <si>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</si>
  <si>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</si>
  <si>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</si>
  <si>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</si>
  <si>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</si>
  <si>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</si>
  <si>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</si>
  <si>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</si>
  <si>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</si>
  <si>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</si>
  <si>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</si>
  <si>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</si>
  <si>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</si>
  <si>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</si>
  <si>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</si>
  <si>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</si>
  <si>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</si>
  <si>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</si>
  <si>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</si>
  <si>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</si>
  <si>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</si>
  <si>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</si>
  <si>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</si>
  <si>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</si>
  <si>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</si>
  <si>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</si>
  <si>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</si>
  <si>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</si>
  <si>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</si>
  <si>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</si>
  <si>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</si>
  <si>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</si>
  <si>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</si>
  <si>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</si>
  <si>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</si>
  <si>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</si>
  <si>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</si>
  <si>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</si>
  <si>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</si>
  <si>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</si>
  <si>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</si>
  <si>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</si>
  <si>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</si>
  <si>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</si>
  <si>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</si>
  <si>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</si>
  <si>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</si>
  <si>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</si>
  <si>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</si>
  <si>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</si>
  <si>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</si>
  <si>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</si>
  <si>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</si>
  <si>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</si>
  <si>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</si>
  <si>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</si>
  <si>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</si>
  <si>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</si>
  <si>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</si>
  <si>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</si>
  <si>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</si>
  <si>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</si>
  <si>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</si>
  <si>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</si>
  <si>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</si>
  <si>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</si>
  <si>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4.17</t>
  </si>
  <si>
    <t>▲ 6.58</t>
  </si>
  <si>
    <t>▲ 0.69</t>
  </si>
  <si>
    <t>神戸町水道事業会計</t>
  </si>
  <si>
    <t>一般会計</t>
  </si>
  <si>
    <t>神戸町国民健康保険特別会計</t>
  </si>
  <si>
    <t>神戸町公共下水道事業特別会計</t>
  </si>
  <si>
    <t>神戸町後期高齢者医療特別会計</t>
  </si>
  <si>
    <t>学校給食事業特別会計</t>
  </si>
  <si>
    <t>障がい福祉サービス事業特別会計</t>
  </si>
  <si>
    <t>その他会計（赤字）</t>
  </si>
  <si>
    <t>その他会計（黒字）</t>
  </si>
  <si>
    <t>基金から266百万円繰入</t>
    <rPh sb="0" eb="2">
      <t>キキン</t>
    </rPh>
    <rPh sb="7" eb="10">
      <t>ヒャクマンエン</t>
    </rPh>
    <rPh sb="10" eb="12">
      <t>クリイレ</t>
    </rPh>
    <phoneticPr fontId="2"/>
  </si>
  <si>
    <t>-</t>
    <phoneticPr fontId="2"/>
  </si>
  <si>
    <t>-</t>
    <phoneticPr fontId="2"/>
  </si>
  <si>
    <t>大垣衛生施設組合</t>
    <rPh sb="0" eb="2">
      <t>オオガキ</t>
    </rPh>
    <rPh sb="2" eb="4">
      <t>エイセイ</t>
    </rPh>
    <rPh sb="4" eb="6">
      <t>シセツ</t>
    </rPh>
    <rPh sb="6" eb="8">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</si>
  <si>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</si>
  <si>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</si>
  <si>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</si>
  <si>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</si>
  <si>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</si>
  <si>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</si>
  <si>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</si>
  <si>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安八郡広域連合（一般会計）</t>
    <rPh sb="0" eb="2">
      <t>アンパチ</t>
    </rPh>
    <rPh sb="2" eb="3">
      <t>グン</t>
    </rPh>
    <rPh sb="3" eb="5">
      <t>コウイキ</t>
    </rPh>
    <rPh sb="5" eb="7">
      <t>レンゴウ</t>
    </rPh>
    <rPh sb="8" eb="10">
      <t>イッパン</t>
    </rPh>
    <rPh sb="10" eb="12">
      <t>カイケイ</t>
    </rPh>
    <phoneticPr fontId="2"/>
  </si>
  <si>
    <t>安八郡広域連合（特別会計）</t>
    <rPh sb="0" eb="2">
      <t>アンパチ</t>
    </rPh>
    <rPh sb="2" eb="3">
      <t>グン</t>
    </rPh>
    <rPh sb="3" eb="5">
      <t>コウイキ</t>
    </rPh>
    <rPh sb="5" eb="7">
      <t>レンゴウ</t>
    </rPh>
    <rPh sb="8" eb="10">
      <t>トクベツ</t>
    </rPh>
    <rPh sb="10" eb="12">
      <t>カイケイ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</si>
  <si>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</si>
  <si>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</si>
  <si>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瑞穂市・神戸町水道組合</t>
    <rPh sb="0" eb="2">
      <t>ミズホ</t>
    </rPh>
    <rPh sb="2" eb="3">
      <t>シ</t>
    </rPh>
    <rPh sb="4" eb="7">
      <t>ゴウドチョウ</t>
    </rPh>
    <rPh sb="7" eb="9">
      <t>スイドウ</t>
    </rPh>
    <rPh sb="9" eb="11">
      <t>クミアイ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</si>
  <si>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</si>
  <si>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</si>
  <si>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</si>
  <si>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基金から2,200百万円繰入</t>
    <rPh sb="0" eb="2">
      <t>キキン</t>
    </rPh>
    <rPh sb="9" eb="11">
      <t>ヒャクマン</t>
    </rPh>
    <rPh sb="11" eb="12">
      <t>エン</t>
    </rPh>
    <rPh sb="12" eb="14">
      <t>クリイレ</t>
    </rPh>
    <phoneticPr fontId="2"/>
  </si>
  <si>
    <t>基金から228百万円繰入</t>
    <rPh sb="0" eb="2">
      <t>キキン</t>
    </rPh>
    <rPh sb="7" eb="9">
      <t>ヒャクマン</t>
    </rPh>
    <rPh sb="9" eb="10">
      <t>エン</t>
    </rPh>
    <rPh sb="10" eb="12">
      <t>クリイレ</t>
    </rPh>
    <phoneticPr fontId="2"/>
  </si>
  <si>
    <t>基金から444百万円繰入</t>
    <rPh sb="0" eb="2">
      <t>キキン</t>
    </rPh>
    <rPh sb="7" eb="9">
      <t>ヒャクマン</t>
    </rPh>
    <rPh sb="9" eb="10">
      <t>エン</t>
    </rPh>
    <rPh sb="10" eb="12">
      <t>クリイレ</t>
    </rPh>
    <phoneticPr fontId="2"/>
  </si>
  <si>
    <t>基金から4百万円繰入</t>
    <rPh sb="0" eb="2">
      <t>キキン</t>
    </rPh>
    <rPh sb="5" eb="7">
      <t>ヒャクマン</t>
    </rPh>
    <rPh sb="7" eb="8">
      <t>エン</t>
    </rPh>
    <rPh sb="8" eb="10">
      <t>クリイレ</t>
    </rPh>
    <phoneticPr fontId="2"/>
  </si>
  <si>
    <t>基金から50百万円繰入</t>
    <rPh sb="0" eb="2">
      <t>キキン</t>
    </rPh>
    <rPh sb="6" eb="8">
      <t>ヒャクマン</t>
    </rPh>
    <rPh sb="8" eb="9">
      <t>エン</t>
    </rPh>
    <rPh sb="9" eb="11">
      <t>クリイレ</t>
    </rPh>
    <phoneticPr fontId="2"/>
  </si>
  <si>
    <t>基金から1,320百万円繰入</t>
    <rPh sb="0" eb="2">
      <t>キキン</t>
    </rPh>
    <rPh sb="9" eb="11">
      <t>ヒャクマン</t>
    </rPh>
    <rPh sb="11" eb="12">
      <t>エン</t>
    </rPh>
    <rPh sb="12" eb="14">
      <t>クリイレ</t>
    </rPh>
    <phoneticPr fontId="2"/>
  </si>
  <si>
    <t>神戸町土地開発公社</t>
    <rPh sb="0" eb="3">
      <t>ゴウドチョウ</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</si>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</sst>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72461</c:v>
                </c:pt>
                <c:pt idx="1">
                  <c:v>79018</c:v>
                </c:pt>
                <c:pt idx="2">
                  <c:v>64829</c:v>
                </c:pt>
                <c:pt idx="3">
                  <c:v>64435</c:v>
                </c:pt>
                <c:pt idx="4">
                  <c:v>67068</c:v>
                </c:pt>
              </c:numCache>
            </c:numRef>
          </c:val>
          <c:smooth val="0"/>
        </c:ser>
        <c:dLbls>
          <c:showLegendKey val="0"/>
          <c:showVal val="0"/>
          <c:showCatName val="0"/>
          <c:showSerName val="0"/>
          <c:showPercent val="0"/>
          <c:showBubbleSize val="0"/>
        </c:dLbls>
        <c:marker val="1"/>
        <c:smooth val="0"/>
        <c:axId val="86848256"/>
        <c:axId val="86850176"/>
      </c:lineChart>
      <c:catAx>
        <c:axId val="86848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850176"/>
        <c:crosses val="autoZero"/>
        <c:auto val="1"/>
        <c:lblAlgn val="ctr"/>
        <c:lblOffset val="100"/>
        <c:tickLblSkip val="1"/>
        <c:tickMarkSkip val="1"/>
        <c:noMultiLvlLbl val="0"/>
      </c:catAx>
      <c:valAx>
        <c:axId val="868501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84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8.89</c:v>
                </c:pt>
                <c:pt idx="1">
                  <c:v>12.81</c:v>
                </c:pt>
                <c:pt idx="2">
                  <c:v>8.1300000000000008</c:v>
                </c:pt>
                <c:pt idx="3">
                  <c:v>9.59</c:v>
                </c:pt>
                <c:pt idx="4">
                  <c:v>10.95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35.99</c:v>
                </c:pt>
                <c:pt idx="1">
                  <c:v>35.39</c:v>
                </c:pt>
                <c:pt idx="2">
                  <c:v>33.6</c:v>
                </c:pt>
                <c:pt idx="3">
                  <c:v>31.59</c:v>
                </c:pt>
                <c:pt idx="4">
                  <c:v>31.01</c:v>
                </c:pt>
              </c:numCache>
            </c:numRef>
          </c:val>
        </c:ser>
        <c:dLbls>
          <c:showLegendKey val="0"/>
          <c:showVal val="0"/>
          <c:showCatName val="0"/>
          <c:showSerName val="0"/>
          <c:showPercent val="0"/>
          <c:showBubbleSize val="0"/>
        </c:dLbls>
        <c:gapWidth val="250"/>
        <c:overlap val="100"/>
        <c:axId val="108552960"/>
        <c:axId val="10855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-4.17</c:v>
                </c:pt>
                <c:pt idx="1">
                  <c:v>4.43</c:v>
                </c:pt>
                <c:pt idx="2">
                  <c:v>-6.58</c:v>
                </c:pt>
                <c:pt idx="3">
                  <c:v>-0.69</c:v>
                </c:pt>
                <c:pt idx="4">
                  <c:v>1.55</c:v>
                </c:pt>
              </c:numCache>
            </c:numRef>
          </c:val>
          <c:smooth val="0"/>
        </c:ser>
        <c:dLbls>
          <c:showLegendKey val="0"/>
          <c:showVal val="0"/>
          <c:showCatName val="0"/>
          <c:showSerName val="0"/>
          <c:showPercent val="0"/>
          <c:showBubbleSize val="0"/>
        </c:dLbls>
        <c:marker val="1"/>
        <c:smooth val="0"/>
        <c:axId val="108552960"/>
        <c:axId val="108554880"/>
      </c:lineChart>
      <c:catAx>
        <c:axId val="1085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54880"/>
        <c:crosses val="autoZero"/>
        <c:auto val="1"/>
        <c:lblAlgn val="ctr"/>
        <c:lblOffset val="100"/>
        <c:tickLblSkip val="1"/>
        <c:tickMarkSkip val="1"/>
        <c:noMultiLvlLbl val="0"/>
      </c:catAx>
      <c:valAx>
        <c:axId val="1085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障がい福祉サービス事業特別会計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#N/A</c:v>
                </c:pt>
                <c:pt idx="3">
                  <c:v>0.01</c:v>
                </c:pt>
                <c:pt idx="4">
                  <c:v>#N/A</c:v>
                </c:pt>
                <c:pt idx="5">
                  <c:v>0.05</c:v>
                </c:pt>
                <c:pt idx="6">
                  <c:v>#N/A</c:v>
                </c:pt>
                <c:pt idx="7">
                  <c:v>0.05</c:v>
                </c:pt>
                <c:pt idx="8">
                  <c:v>#N/A</c:v>
                </c:pt>
                <c:pt idx="9">
                  <c:v>0.04</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0.08</c:v>
                </c:pt>
                <c:pt idx="8">
                  <c:v>#N/A</c:v>
                </c:pt>
                <c:pt idx="9">
                  <c:v>0.06</c:v>
                </c:pt>
              </c:numCache>
            </c:numRef>
          </c:val>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0.11</c:v>
                </c:pt>
                <c:pt idx="4">
                  <c:v>#N/A</c:v>
                </c:pt>
                <c:pt idx="5">
                  <c:v>0.14000000000000001</c:v>
                </c:pt>
                <c:pt idx="6">
                  <c:v>#N/A</c:v>
                </c:pt>
                <c:pt idx="7">
                  <c:v>0.15</c:v>
                </c:pt>
                <c:pt idx="8">
                  <c:v>#N/A</c:v>
                </c:pt>
                <c:pt idx="9">
                  <c:v>0.15</c:v>
                </c:pt>
              </c:numCache>
            </c:numRef>
          </c:val>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0.54</c:v>
                </c:pt>
                <c:pt idx="4">
                  <c:v>#N/A</c:v>
                </c:pt>
                <c:pt idx="5">
                  <c:v>0.78</c:v>
                </c:pt>
                <c:pt idx="6">
                  <c:v>#N/A</c:v>
                </c:pt>
                <c:pt idx="7">
                  <c:v>0.23</c:v>
                </c:pt>
                <c:pt idx="8">
                  <c:v>#N/A</c:v>
                </c:pt>
                <c:pt idx="9">
                  <c:v>0.32</c:v>
                </c:pt>
              </c:numCache>
            </c:numRef>
          </c:val>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3.23</c:v>
                </c:pt>
                <c:pt idx="2">
                  <c:v>#N/A</c:v>
                </c:pt>
                <c:pt idx="3">
                  <c:v>1.9</c:v>
                </c:pt>
                <c:pt idx="4">
                  <c:v>#N/A</c:v>
                </c:pt>
                <c:pt idx="5">
                  <c:v>3.7</c:v>
                </c:pt>
                <c:pt idx="6">
                  <c:v>#N/A</c:v>
                </c:pt>
                <c:pt idx="7">
                  <c:v>3.23</c:v>
                </c:pt>
                <c:pt idx="8">
                  <c:v>#N/A</c:v>
                </c:pt>
                <c:pt idx="9">
                  <c:v>3.49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8.8800000000000008</c:v>
                </c:pt>
                <c:pt idx="2">
                  <c:v>#N/A</c:v>
                </c:pt>
                <c:pt idx="3">
                  <c:v>12.79</c:v>
                </c:pt>
                <c:pt idx="4">
                  <c:v>#N/A</c:v>
                </c:pt>
                <c:pt idx="5">
                  <c:v>8.07</c:v>
                </c:pt>
                <c:pt idx="6">
                  <c:v>#N/A</c:v>
                </c:pt>
                <c:pt idx="7">
                  <c:v>9.4600000000000009</c:v>
                </c:pt>
                <c:pt idx="8">
                  <c:v>#N/A</c:v>
                </c:pt>
                <c:pt idx="9">
                  <c:v>10.85</c:v>
                </c:pt>
              </c:numCache>
            </c:numRef>
          </c:val>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22.6</c:v>
                </c:pt>
                <c:pt idx="2">
                  <c:v>#N/A</c:v>
                </c:pt>
                <c:pt idx="3">
                  <c:v>18.010000000000002</c:v>
                </c:pt>
                <c:pt idx="4">
                  <c:v>#N/A</c:v>
                </c:pt>
                <c:pt idx="5">
                  <c:v>17.010000000000002</c:v>
                </c:pt>
                <c:pt idx="6">
                  <c:v>#N/A</c:v>
                </c:pt>
                <c:pt idx="7">
                  <c:v>15.27</c:v>
                </c:pt>
                <c:pt idx="8">
                  <c:v>#N/A</c:v>
                </c:pt>
                <c:pt idx="9">
                  <c:v>16.16</c:v>
                </c:pt>
              </c:numCache>
            </c:numRef>
          </c:val>
        </c:ser>
        <c:dLbls>
          <c:showLegendKey val="0"/>
          <c:showVal val="0"/>
          <c:showCatName val="0"/>
          <c:showSerName val="0"/>
          <c:showPercent val="0"/>
          <c:showBubbleSize val="0"/>
        </c:dLbls>
        <c:gapWidth val="150"/>
        <c:overlap val="100"/>
        <c:axId val="108653184"/>
        <c:axId val="109846912"/>
      </c:barChart>
      <c:catAx>
        <c:axId val="1086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46912"/>
        <c:crosses val="autoZero"/>
        <c:auto val="1"/>
        <c:lblAlgn val="ctr"/>
        <c:lblOffset val="100"/>
        <c:tickLblSkip val="1"/>
        <c:tickMarkSkip val="1"/>
        <c:noMultiLvlLbl val="0"/>
      </c:catAx>
      <c:valAx>
        <c:axId val="10984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336</c:v>
                </c:pt>
                <c:pt idx="5">
                  <c:v>366</c:v>
                </c:pt>
                <c:pt idx="8">
                  <c:v>408</c:v>
                </c:pt>
                <c:pt idx="11">
                  <c:v>429</c:v>
                </c:pt>
                <c:pt idx="14">
                  <c:v>452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108</c:v>
                </c:pt>
                <c:pt idx="3">
                  <c:v>90</c:v>
                </c:pt>
                <c:pt idx="6">
                  <c:v>84</c:v>
                </c:pt>
                <c:pt idx="9">
                  <c:v>79</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74</c:v>
                </c:pt>
                <c:pt idx="3">
                  <c:v>108</c:v>
                </c:pt>
                <c:pt idx="6">
                  <c:v>125</c:v>
                </c:pt>
                <c:pt idx="9">
                  <c:v>116</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526</c:v>
                </c:pt>
                <c:pt idx="3">
                  <c:v>538</c:v>
                </c:pt>
                <c:pt idx="6">
                  <c:v>565</c:v>
                </c:pt>
                <c:pt idx="9">
                  <c:v>581</c:v>
                </c:pt>
                <c:pt idx="12">
                  <c:v>573</c:v>
                </c:pt>
              </c:numCache>
            </c:numRef>
          </c:val>
        </c:ser>
        <c:dLbls>
          <c:showLegendKey val="0"/>
          <c:showVal val="0"/>
          <c:showCatName val="0"/>
          <c:showSerName val="0"/>
          <c:showPercent val="0"/>
          <c:showBubbleSize val="0"/>
        </c:dLbls>
        <c:gapWidth val="100"/>
        <c:overlap val="100"/>
        <c:axId val="109688320"/>
        <c:axId val="10969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372</c:v>
                </c:pt>
                <c:pt idx="2">
                  <c:v>#N/A</c:v>
                </c:pt>
                <c:pt idx="3">
                  <c:v>#N/A</c:v>
                </c:pt>
                <c:pt idx="4">
                  <c:v>370</c:v>
                </c:pt>
                <c:pt idx="5">
                  <c:v>#N/A</c:v>
                </c:pt>
                <c:pt idx="6">
                  <c:v>#N/A</c:v>
                </c:pt>
                <c:pt idx="7">
                  <c:v>366</c:v>
                </c:pt>
                <c:pt idx="8">
                  <c:v>#N/A</c:v>
                </c:pt>
                <c:pt idx="9">
                  <c:v>#N/A</c:v>
                </c:pt>
                <c:pt idx="10">
                  <c:v>347</c:v>
                </c:pt>
                <c:pt idx="11">
                  <c:v>#N/A</c:v>
                </c:pt>
                <c:pt idx="12">
                  <c:v>#N/A</c:v>
                </c:pt>
                <c:pt idx="13">
                  <c:v>359</c:v>
                </c:pt>
                <c:pt idx="14">
                  <c:v>#N/A</c:v>
                </c:pt>
              </c:numCache>
            </c:numRef>
          </c:val>
          <c:smooth val="0"/>
        </c:ser>
        <c:dLbls>
          <c:showLegendKey val="0"/>
          <c:showVal val="0"/>
          <c:showCatName val="0"/>
          <c:showSerName val="0"/>
          <c:showPercent val="0"/>
          <c:showBubbleSize val="0"/>
        </c:dLbls>
        <c:marker val="1"/>
        <c:smooth val="0"/>
        <c:axId val="109688320"/>
        <c:axId val="109690240"/>
      </c:lineChart>
      <c:catAx>
        <c:axId val="10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90240"/>
        <c:crosses val="autoZero"/>
        <c:auto val="1"/>
        <c:lblAlgn val="ctr"/>
        <c:lblOffset val="100"/>
        <c:tickLblSkip val="1"/>
        <c:tickMarkSkip val="1"/>
        <c:noMultiLvlLbl val="0"/>
      </c:catAx>
      <c:valAx>
        <c:axId val="10969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8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5220</c:v>
                </c:pt>
                <c:pt idx="5">
                  <c:v>5710</c:v>
                </c:pt>
                <c:pt idx="8">
                  <c:v>6032</c:v>
                </c:pt>
                <c:pt idx="11">
                  <c:v>6384</c:v>
                </c:pt>
                <c:pt idx="14">
                  <c:v>6591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3083</c:v>
                </c:pt>
                <c:pt idx="5">
                  <c:v>3147</c:v>
                </c:pt>
                <c:pt idx="8">
                  <c:v>3013</c:v>
                </c:pt>
                <c:pt idx="11">
                  <c:v>2745</c:v>
                </c:pt>
                <c:pt idx="14">
                  <c:v>2790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1137</c:v>
                </c:pt>
                <c:pt idx="3">
                  <c:v>1159</c:v>
                </c:pt>
                <c:pt idx="6">
                  <c:v>1164</c:v>
                </c:pt>
                <c:pt idx="9">
                  <c:v>1170</c:v>
                </c:pt>
                <c:pt idx="12">
                  <c:v>1155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498</c:v>
                </c:pt>
                <c:pt idx="3">
                  <c:v>416</c:v>
                </c:pt>
                <c:pt idx="6">
                  <c:v>342</c:v>
                </c:pt>
                <c:pt idx="9">
                  <c:v>271</c:v>
                </c:pt>
                <c:pt idx="12">
                  <c:v>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3395</c:v>
                </c:pt>
                <c:pt idx="3">
                  <c:v>3635</c:v>
                </c:pt>
                <c:pt idx="6">
                  <c:v>4084</c:v>
                </c:pt>
                <c:pt idx="9">
                  <c:v>4287</c:v>
                </c:pt>
                <c:pt idx="12">
                  <c:v>4471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5688</c:v>
                </c:pt>
                <c:pt idx="3">
                  <c:v>5934</c:v>
                </c:pt>
                <c:pt idx="6">
                  <c:v>5457</c:v>
                </c:pt>
                <c:pt idx="9">
                  <c:v>5570</c:v>
                </c:pt>
                <c:pt idx="12">
                  <c:v>5331</c:v>
                </c:pt>
              </c:numCache>
            </c:numRef>
          </c:val>
        </c:ser>
        <c:dLbls>
          <c:showLegendKey val="0"/>
          <c:showVal val="0"/>
          <c:showCatName val="0"/>
          <c:showSerName val="0"/>
          <c:showPercent val="0"/>
          <c:showBubbleSize val="0"/>
        </c:dLbls>
        <c:gapWidth val="100"/>
        <c:overlap val="100"/>
        <c:axId val="86927232"/>
        <c:axId val="8694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2415</c:v>
                </c:pt>
                <c:pt idx="2">
                  <c:v>#N/A</c:v>
                </c:pt>
                <c:pt idx="3">
                  <c:v>#N/A</c:v>
                </c:pt>
                <c:pt idx="4">
                  <c:v>2288</c:v>
                </c:pt>
                <c:pt idx="5">
                  <c:v>#N/A</c:v>
                </c:pt>
                <c:pt idx="6">
                  <c:v>#N/A</c:v>
                </c:pt>
                <c:pt idx="7">
                  <c:v>2004</c:v>
                </c:pt>
                <c:pt idx="8">
                  <c:v>#N/A</c:v>
                </c:pt>
                <c:pt idx="9">
                  <c:v>#N/A</c:v>
                </c:pt>
                <c:pt idx="10">
                  <c:v>2169</c:v>
                </c:pt>
                <c:pt idx="11">
                  <c:v>#N/A</c:v>
                </c:pt>
                <c:pt idx="12">
                  <c:v>#N/A</c:v>
                </c:pt>
                <c:pt idx="13">
                  <c:v>1783</c:v>
                </c:pt>
                <c:pt idx="14">
                  <c:v>#N/A</c:v>
                </c:pt>
              </c:numCache>
            </c:numRef>
          </c:val>
          <c:smooth val="0"/>
        </c:ser>
        <c:dLbls>
          <c:showLegendKey val="0"/>
          <c:showVal val="0"/>
          <c:showCatName val="0"/>
          <c:showSerName val="0"/>
          <c:showPercent val="0"/>
          <c:showBubbleSize val="0"/>
        </c:dLbls>
        <c:marker val="1"/>
        <c:smooth val="0"/>
        <c:axId val="86927232"/>
        <c:axId val="86945792"/>
      </c:lineChart>
      <c:catAx>
        <c:axId val="869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945792"/>
        <c:crosses val="autoZero"/>
        <c:auto val="1"/>
        <c:lblAlgn val="ctr"/>
        <c:lblOffset val="100"/>
        <c:tickLblSkip val="1"/>
        <c:tickMarkSkip val="1"/>
        <c:noMultiLvlLbl val="0"/>
      </c:catAx>
      <c:valAx>
        <c:axId val="8694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20,088
19,737
18.77
7,040,316
6,550,165
473,451
4,323,454
5,331,016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県の平均値よりは比較的高い。長引く景気低迷による個人・法人関係の減収などがあるが、昨年度の数値を維持することができた。</a:t>
          </a:r>
          <a:endParaRPr kumimoji="1" lang="en-US" altLang="ja-JP" sz="1300">
            <a:latin typeface="ＭＳ Ｐゴシック"/>
          </a:endParaRPr>
        </a:p>
        <a:p>
          <a:r>
            <a:rPr kumimoji="1" lang="ja-JP" altLang="en-US" sz="1300">
              <a:latin typeface="ＭＳ Ｐゴシック"/>
            </a:rPr>
            <a:t>　税の徴収強化については、収納部門の職員配置の充実やコンビニ収納サービスを開始するなどして、税収増加等による一層の歳入の確保に努めていく。</a:t>
          </a:r>
          <a:endParaRPr kumimoji="1" lang="en-US" altLang="ja-JP" sz="1300">
            <a:latin typeface="ＭＳ Ｐゴシック"/>
          </a:endParaRPr>
        </a:p>
        <a:p>
          <a:r>
            <a:rPr kumimoji="1" lang="ja-JP" altLang="en-US" sz="1300">
              <a:latin typeface="ＭＳ Ｐゴシック"/>
            </a:rPr>
            <a:t>　今後もさらなる行政の効率化に努めていく必要がある。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42</xdr:row>
      <xdr:rowOff>25400</xdr:rowOff>
    </xdr:to>
    <xdr:cxnSp macro="">
      <xdr:nvCxnSpPr>
        <xdr:cNvPr id="71" name="直線コネクタ 70"/>
        <xdr:cNvCxnSpPr/>
      </xdr:nvCxnSpPr>
      <xdr:spPr>
        <a:xfrm>
          <a:off x="3225800" y="71726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143228</xdr:rowOff>
    </xdr:to>
    <xdr:cxnSp macro="">
      <xdr:nvCxnSpPr>
        <xdr:cNvPr id="74" name="直線コネクタ 73"/>
        <xdr:cNvCxnSpPr/>
      </xdr:nvCxnSpPr>
      <xdr:spPr>
        <a:xfrm>
          <a:off x="2336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22578</xdr:rowOff>
    </xdr:from>
    <xdr:to>
      <xdr:col>3</xdr:col>
      <xdr:colOff>279400</xdr:colOff>
      <xdr:row>41</xdr:row>
      <xdr:rowOff>76200</xdr:rowOff>
    </xdr:to>
    <xdr:cxnSp macro="">
      <xdr:nvCxnSpPr>
        <xdr:cNvPr id="77" name="直線コネクタ 76"/>
        <xdr:cNvCxnSpPr/>
      </xdr:nvCxnSpPr>
      <xdr:spPr>
        <a:xfrm>
          <a:off x="1447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9" name="テキスト ボックス 78"/>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大型事業所の集中等により類似団体平均を上回る税収があり、また過去から義務的経費の削減を務めてきたことにより、類似団体の中では平均を上回る数値となる</a:t>
          </a:r>
          <a:r>
            <a:rPr kumimoji="1" lang="en-US" altLang="ja-JP" sz="1300">
              <a:latin typeface="ＭＳ Ｐゴシック"/>
            </a:rPr>
            <a:t>81.0%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引き続きすべての事務事業において評価を実施し、より一層事務の再点検及び見直しを行い、費用対効果の小さい事務事業については計画的に廃止・縮小するなど、健全かつ適切な財政運営の堅持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102616</xdr:rowOff>
    </xdr:from>
    <xdr:to>
      <xdr:col>7</xdr:col>
      <xdr:colOff>152400</xdr:colOff>
      <xdr:row>61</xdr:row>
      <xdr:rowOff>143510</xdr:rowOff>
    </xdr:to>
    <xdr:cxnSp macro="">
      <xdr:nvCxnSpPr>
        <xdr:cNvPr id="129" name="直線コネクタ 128"/>
        <xdr:cNvCxnSpPr/>
      </xdr:nvCxnSpPr>
      <xdr:spPr>
        <a:xfrm>
          <a:off x="4114800" y="1038961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102616</xdr:rowOff>
    </xdr:from>
    <xdr:to>
      <xdr:col>6</xdr:col>
      <xdr:colOff>0</xdr:colOff>
      <xdr:row>62</xdr:row>
      <xdr:rowOff>20320</xdr:rowOff>
    </xdr:to>
    <xdr:cxnSp macro="">
      <xdr:nvCxnSpPr>
        <xdr:cNvPr id="132" name="直線コネクタ 131"/>
        <xdr:cNvCxnSpPr/>
      </xdr:nvCxnSpPr>
      <xdr:spPr>
        <a:xfrm flipV="1">
          <a:off x="3225800" y="1038961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62</xdr:row>
      <xdr:rowOff>20320</xdr:rowOff>
    </xdr:to>
    <xdr:cxnSp macro="">
      <xdr:nvCxnSpPr>
        <xdr:cNvPr id="135" name="直線コネクタ 134"/>
        <xdr:cNvCxnSpPr/>
      </xdr:nvCxnSpPr>
      <xdr:spPr>
        <a:xfrm>
          <a:off x="2336800" y="10365486"/>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61</xdr:row>
      <xdr:rowOff>75946</xdr:rowOff>
    </xdr:to>
    <xdr:cxnSp macro="">
      <xdr:nvCxnSpPr>
        <xdr:cNvPr id="138" name="直線コネクタ 137"/>
        <xdr:cNvCxnSpPr/>
      </xdr:nvCxnSpPr>
      <xdr:spPr>
        <a:xfrm flipV="1">
          <a:off x="1447800" y="103654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8" name="円/楕円 147"/>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49"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51816</xdr:rowOff>
    </xdr:from>
    <xdr:to>
      <xdr:col>6</xdr:col>
      <xdr:colOff>50800</xdr:colOff>
      <xdr:row>60</xdr:row>
      <xdr:rowOff>153416</xdr:rowOff>
    </xdr:to>
    <xdr:sp macro="" textlink="">
      <xdr:nvSpPr>
        <xdr:cNvPr id="150" name="円/楕円 149"/>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163593</xdr:rowOff>
    </xdr:from>
    <xdr:ext cx="736600" cy="259045"/>
    <xdr:sp macro="" textlink="">
      <xdr:nvSpPr>
        <xdr:cNvPr id="151" name="テキスト ボックス 150"/>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2" name="円/楕円 151"/>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3" name="テキスト ボックス 152"/>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27686</xdr:rowOff>
    </xdr:from>
    <xdr:to>
      <xdr:col>3</xdr:col>
      <xdr:colOff>330200</xdr:colOff>
      <xdr:row>60</xdr:row>
      <xdr:rowOff>129286</xdr:rowOff>
    </xdr:to>
    <xdr:sp macro="" textlink="">
      <xdr:nvSpPr>
        <xdr:cNvPr id="154" name="円/楕円 153"/>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139463</xdr:rowOff>
    </xdr:from>
    <xdr:ext cx="762000" cy="259045"/>
    <xdr:sp macro="" textlink="">
      <xdr:nvSpPr>
        <xdr:cNvPr id="155" name="テキスト ボックス 154"/>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6" name="円/楕円 155"/>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57" name="テキスト ボックス 156"/>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類似団体と比較して、人件費・物件費等の決算額が低くなっている。義務的・経常的経費の増大については町財政硬直化の要因となるため、細心の注意が必要である。</a:t>
          </a:r>
          <a:endParaRPr kumimoji="1" lang="en-US" altLang="ja-JP" sz="1300">
            <a:latin typeface="ＭＳ Ｐゴシック"/>
          </a:endParaRPr>
        </a:p>
        <a:p>
          <a:r>
            <a:rPr kumimoji="1" lang="ja-JP" altLang="en-US" sz="1300">
              <a:latin typeface="ＭＳ Ｐゴシック"/>
            </a:rPr>
            <a:t>　今後は、事務事業の見直し等により、より一層の適正化に努めていく。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46352</xdr:rowOff>
    </xdr:from>
    <xdr:to>
      <xdr:col>7</xdr:col>
      <xdr:colOff>152400</xdr:colOff>
      <xdr:row>80</xdr:row>
      <xdr:rowOff>48347</xdr:rowOff>
    </xdr:to>
    <xdr:cxnSp macro="">
      <xdr:nvCxnSpPr>
        <xdr:cNvPr id="192" name="直線コネクタ 191"/>
        <xdr:cNvCxnSpPr/>
      </xdr:nvCxnSpPr>
      <xdr:spPr>
        <a:xfrm>
          <a:off x="4114800" y="13762352"/>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46352</xdr:rowOff>
    </xdr:from>
    <xdr:to>
      <xdr:col>6</xdr:col>
      <xdr:colOff>0</xdr:colOff>
      <xdr:row>80</xdr:row>
      <xdr:rowOff>55956</xdr:rowOff>
    </xdr:to>
    <xdr:cxnSp macro="">
      <xdr:nvCxnSpPr>
        <xdr:cNvPr id="195" name="直線コネクタ 194"/>
        <xdr:cNvCxnSpPr/>
      </xdr:nvCxnSpPr>
      <xdr:spPr>
        <a:xfrm flipV="1">
          <a:off x="3225800" y="13762352"/>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47278</xdr:rowOff>
    </xdr:from>
    <xdr:to>
      <xdr:col>4</xdr:col>
      <xdr:colOff>482600</xdr:colOff>
      <xdr:row>80</xdr:row>
      <xdr:rowOff>55956</xdr:rowOff>
    </xdr:to>
    <xdr:cxnSp macro="">
      <xdr:nvCxnSpPr>
        <xdr:cNvPr id="198" name="直線コネクタ 197"/>
        <xdr:cNvCxnSpPr/>
      </xdr:nvCxnSpPr>
      <xdr:spPr>
        <a:xfrm>
          <a:off x="2336800" y="13763278"/>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47278</xdr:rowOff>
    </xdr:from>
    <xdr:to>
      <xdr:col>3</xdr:col>
      <xdr:colOff>279400</xdr:colOff>
      <xdr:row>80</xdr:row>
      <xdr:rowOff>64160</xdr:rowOff>
    </xdr:to>
    <xdr:cxnSp macro="">
      <xdr:nvCxnSpPr>
        <xdr:cNvPr id="201" name="直線コネクタ 200"/>
        <xdr:cNvCxnSpPr/>
      </xdr:nvCxnSpPr>
      <xdr:spPr>
        <a:xfrm flipV="1">
          <a:off x="1447800" y="13763278"/>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26392</xdr:rowOff>
    </xdr:from>
    <xdr:ext cx="762000" cy="259045"/>
    <xdr:sp macro="" textlink="">
      <xdr:nvSpPr>
        <xdr:cNvPr id="203" name="テキスト ボックス 202"/>
        <xdr:cNvSpPr txBox="1"/>
      </xdr:nvSpPr>
      <xdr:spPr>
        <a:xfrm>
          <a:off x="1955800" y="139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11797</xdr:rowOff>
    </xdr:from>
    <xdr:ext cx="762000" cy="259045"/>
    <xdr:sp macro="" textlink="">
      <xdr:nvSpPr>
        <xdr:cNvPr id="205" name="テキスト ボックス 204"/>
        <xdr:cNvSpPr txBox="1"/>
      </xdr:nvSpPr>
      <xdr:spPr>
        <a:xfrm>
          <a:off x="1066800" y="138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168997</xdr:rowOff>
    </xdr:from>
    <xdr:to>
      <xdr:col>7</xdr:col>
      <xdr:colOff>203200</xdr:colOff>
      <xdr:row>80</xdr:row>
      <xdr:rowOff>99147</xdr:rowOff>
    </xdr:to>
    <xdr:sp macro="" textlink="">
      <xdr:nvSpPr>
        <xdr:cNvPr id="211" name="円/楕円 210"/>
        <xdr:cNvSpPr/>
      </xdr:nvSpPr>
      <xdr:spPr>
        <a:xfrm>
          <a:off x="4902200" y="137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90274</xdr:rowOff>
    </xdr:from>
    <xdr:ext cx="762000" cy="259045"/>
    <xdr:sp macro="" textlink="">
      <xdr:nvSpPr>
        <xdr:cNvPr id="212" name="人件費・物件費等の状況該当値テキスト"/>
        <xdr:cNvSpPr txBox="1"/>
      </xdr:nvSpPr>
      <xdr:spPr>
        <a:xfrm>
          <a:off x="5041900" y="1363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90,969</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167002</xdr:rowOff>
    </xdr:from>
    <xdr:to>
      <xdr:col>6</xdr:col>
      <xdr:colOff>50800</xdr:colOff>
      <xdr:row>80</xdr:row>
      <xdr:rowOff>97152</xdr:rowOff>
    </xdr:to>
    <xdr:sp macro="" textlink="">
      <xdr:nvSpPr>
        <xdr:cNvPr id="213" name="円/楕円 212"/>
        <xdr:cNvSpPr/>
      </xdr:nvSpPr>
      <xdr:spPr>
        <a:xfrm>
          <a:off x="4064000" y="137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107329</xdr:rowOff>
    </xdr:from>
    <xdr:ext cx="736600" cy="259045"/>
    <xdr:sp macro="" textlink="">
      <xdr:nvSpPr>
        <xdr:cNvPr id="214" name="テキスト ボックス 213"/>
        <xdr:cNvSpPr txBox="1"/>
      </xdr:nvSpPr>
      <xdr:spPr>
        <a:xfrm>
          <a:off x="3733800" y="1348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5156</xdr:rowOff>
    </xdr:from>
    <xdr:to>
      <xdr:col>4</xdr:col>
      <xdr:colOff>533400</xdr:colOff>
      <xdr:row>80</xdr:row>
      <xdr:rowOff>106756</xdr:rowOff>
    </xdr:to>
    <xdr:sp macro="" textlink="">
      <xdr:nvSpPr>
        <xdr:cNvPr id="215" name="円/楕円 214"/>
        <xdr:cNvSpPr/>
      </xdr:nvSpPr>
      <xdr:spPr>
        <a:xfrm>
          <a:off x="3175000" y="137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116933</xdr:rowOff>
    </xdr:from>
    <xdr:ext cx="762000" cy="259045"/>
    <xdr:sp macro="" textlink="">
      <xdr:nvSpPr>
        <xdr:cNvPr id="216" name="テキスト ボックス 215"/>
        <xdr:cNvSpPr txBox="1"/>
      </xdr:nvSpPr>
      <xdr:spPr>
        <a:xfrm>
          <a:off x="2844800" y="134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167928</xdr:rowOff>
    </xdr:from>
    <xdr:to>
      <xdr:col>3</xdr:col>
      <xdr:colOff>330200</xdr:colOff>
      <xdr:row>80</xdr:row>
      <xdr:rowOff>98078</xdr:rowOff>
    </xdr:to>
    <xdr:sp macro="" textlink="">
      <xdr:nvSpPr>
        <xdr:cNvPr id="217" name="円/楕円 216"/>
        <xdr:cNvSpPr/>
      </xdr:nvSpPr>
      <xdr:spPr>
        <a:xfrm>
          <a:off x="2286000" y="13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108255</xdr:rowOff>
    </xdr:from>
    <xdr:ext cx="762000" cy="259045"/>
    <xdr:sp macro="" textlink="">
      <xdr:nvSpPr>
        <xdr:cNvPr id="218" name="テキスト ボックス 217"/>
        <xdr:cNvSpPr txBox="1"/>
      </xdr:nvSpPr>
      <xdr:spPr>
        <a:xfrm>
          <a:off x="1955800" y="134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13360</xdr:rowOff>
    </xdr:from>
    <xdr:to>
      <xdr:col>2</xdr:col>
      <xdr:colOff>127000</xdr:colOff>
      <xdr:row>80</xdr:row>
      <xdr:rowOff>114960</xdr:rowOff>
    </xdr:to>
    <xdr:sp macro="" textlink="">
      <xdr:nvSpPr>
        <xdr:cNvPr id="219" name="円/楕円 218"/>
        <xdr:cNvSpPr/>
      </xdr:nvSpPr>
      <xdr:spPr>
        <a:xfrm>
          <a:off x="1397000" y="137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125137</xdr:rowOff>
    </xdr:from>
    <xdr:ext cx="762000" cy="259045"/>
    <xdr:sp macro="" textlink="">
      <xdr:nvSpPr>
        <xdr:cNvPr id="220" name="テキスト ボックス 219"/>
        <xdr:cNvSpPr txBox="1"/>
      </xdr:nvSpPr>
      <xdr:spPr>
        <a:xfrm>
          <a:off x="1066800" y="1349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類似団体を下回る、</a:t>
          </a:r>
          <a:r>
            <a:rPr kumimoji="1" lang="en-US" altLang="ja-JP" sz="1300">
              <a:latin typeface="ＭＳ Ｐゴシック"/>
            </a:rPr>
            <a:t>93.3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人件費の増加は財政硬直化の主要因のひとつであるため、手当の見直し等を積極的に行っているが、より一層の給与の適正化に努めていく。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140715</xdr:rowOff>
    </xdr:from>
    <xdr:to>
      <xdr:col>24</xdr:col>
      <xdr:colOff>558800</xdr:colOff>
      <xdr:row>86</xdr:row>
      <xdr:rowOff>101600</xdr:rowOff>
    </xdr:to>
    <xdr:cxnSp macro="">
      <xdr:nvCxnSpPr>
        <xdr:cNvPr id="252" name="直線コネクタ 251"/>
        <xdr:cNvCxnSpPr/>
      </xdr:nvCxnSpPr>
      <xdr:spPr>
        <a:xfrm flipV="1">
          <a:off x="16179800" y="14199615"/>
          <a:ext cx="838200" cy="6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111252</xdr:rowOff>
    </xdr:to>
    <xdr:cxnSp macro="">
      <xdr:nvCxnSpPr>
        <xdr:cNvPr id="255" name="直線コネクタ 254"/>
        <xdr:cNvCxnSpPr/>
      </xdr:nvCxnSpPr>
      <xdr:spPr>
        <a:xfrm flipV="1">
          <a:off x="15290800" y="1484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3302</xdr:rowOff>
    </xdr:from>
    <xdr:to>
      <xdr:col>22</xdr:col>
      <xdr:colOff>203200</xdr:colOff>
      <xdr:row>86</xdr:row>
      <xdr:rowOff>111252</xdr:rowOff>
    </xdr:to>
    <xdr:cxnSp macro="">
      <xdr:nvCxnSpPr>
        <xdr:cNvPr id="258" name="直線コネクタ 257"/>
        <xdr:cNvCxnSpPr/>
      </xdr:nvCxnSpPr>
      <xdr:spPr>
        <a:xfrm>
          <a:off x="14401800" y="1389075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87885</xdr:rowOff>
    </xdr:from>
    <xdr:to>
      <xdr:col>21</xdr:col>
      <xdr:colOff>0</xdr:colOff>
      <xdr:row>81</xdr:row>
      <xdr:rowOff>3302</xdr:rowOff>
    </xdr:to>
    <xdr:cxnSp macro="">
      <xdr:nvCxnSpPr>
        <xdr:cNvPr id="261" name="直線コネクタ 260"/>
        <xdr:cNvCxnSpPr/>
      </xdr:nvCxnSpPr>
      <xdr:spPr>
        <a:xfrm>
          <a:off x="13512800" y="138038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149623</xdr:rowOff>
    </xdr:from>
    <xdr:ext cx="762000" cy="259045"/>
    <xdr:sp macro="" textlink="">
      <xdr:nvSpPr>
        <xdr:cNvPr id="263" name="テキスト ボックス 262"/>
        <xdr:cNvSpPr txBox="1"/>
      </xdr:nvSpPr>
      <xdr:spPr>
        <a:xfrm>
          <a:off x="140208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130319</xdr:rowOff>
    </xdr:from>
    <xdr:ext cx="762000" cy="259045"/>
    <xdr:sp macro="" textlink="">
      <xdr:nvSpPr>
        <xdr:cNvPr id="265" name="テキスト ボックス 264"/>
        <xdr:cNvSpPr txBox="1"/>
      </xdr:nvSpPr>
      <xdr:spPr>
        <a:xfrm>
          <a:off x="13131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89915</xdr:rowOff>
    </xdr:from>
    <xdr:to>
      <xdr:col>24</xdr:col>
      <xdr:colOff>609600</xdr:colOff>
      <xdr:row>83</xdr:row>
      <xdr:rowOff>20065</xdr:rowOff>
    </xdr:to>
    <xdr:sp macro="" textlink="">
      <xdr:nvSpPr>
        <xdr:cNvPr id="271" name="円/楕円 270"/>
        <xdr:cNvSpPr/>
      </xdr:nvSpPr>
      <xdr:spPr>
        <a:xfrm>
          <a:off x="169672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106442</xdr:rowOff>
    </xdr:from>
    <xdr:ext cx="762000" cy="259045"/>
    <xdr:sp macro="" textlink="">
      <xdr:nvSpPr>
        <xdr:cNvPr id="272" name="給与水準   （国との比較）該当値テキスト"/>
        <xdr:cNvSpPr txBox="1"/>
      </xdr:nvSpPr>
      <xdr:spPr>
        <a:xfrm>
          <a:off x="17106900" y="139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3" name="円/楕円 272"/>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162577</xdr:rowOff>
    </xdr:from>
    <xdr:ext cx="736600" cy="259045"/>
    <xdr:sp macro="" textlink="">
      <xdr:nvSpPr>
        <xdr:cNvPr id="274" name="テキスト ボックス 27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60452</xdr:rowOff>
    </xdr:from>
    <xdr:to>
      <xdr:col>22</xdr:col>
      <xdr:colOff>254000</xdr:colOff>
      <xdr:row>86</xdr:row>
      <xdr:rowOff>162052</xdr:rowOff>
    </xdr:to>
    <xdr:sp macro="" textlink="">
      <xdr:nvSpPr>
        <xdr:cNvPr id="275" name="円/楕円 274"/>
        <xdr:cNvSpPr/>
      </xdr:nvSpPr>
      <xdr:spPr>
        <a:xfrm>
          <a:off x="15240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779</xdr:rowOff>
    </xdr:from>
    <xdr:ext cx="762000" cy="259045"/>
    <xdr:sp macro="" textlink="">
      <xdr:nvSpPr>
        <xdr:cNvPr id="276" name="テキスト ボックス 275"/>
        <xdr:cNvSpPr txBox="1"/>
      </xdr:nvSpPr>
      <xdr:spPr>
        <a:xfrm>
          <a:off x="14909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123952</xdr:rowOff>
    </xdr:from>
    <xdr:to>
      <xdr:col>21</xdr:col>
      <xdr:colOff>50800</xdr:colOff>
      <xdr:row>81</xdr:row>
      <xdr:rowOff>54102</xdr:rowOff>
    </xdr:to>
    <xdr:sp macro="" textlink="">
      <xdr:nvSpPr>
        <xdr:cNvPr id="277" name="円/楕円 276"/>
        <xdr:cNvSpPr/>
      </xdr:nvSpPr>
      <xdr:spPr>
        <a:xfrm>
          <a:off x="14351000" y="138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64279</xdr:rowOff>
    </xdr:from>
    <xdr:ext cx="762000" cy="259045"/>
    <xdr:sp macro="" textlink="">
      <xdr:nvSpPr>
        <xdr:cNvPr id="278" name="テキスト ボックス 277"/>
        <xdr:cNvSpPr txBox="1"/>
      </xdr:nvSpPr>
      <xdr:spPr>
        <a:xfrm>
          <a:off x="14020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37085</xdr:rowOff>
    </xdr:from>
    <xdr:to>
      <xdr:col>19</xdr:col>
      <xdr:colOff>533400</xdr:colOff>
      <xdr:row>80</xdr:row>
      <xdr:rowOff>138685</xdr:rowOff>
    </xdr:to>
    <xdr:sp macro="" textlink="">
      <xdr:nvSpPr>
        <xdr:cNvPr id="279" name="円/楕円 278"/>
        <xdr:cNvSpPr/>
      </xdr:nvSpPr>
      <xdr:spPr>
        <a:xfrm>
          <a:off x="13462000" y="137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148862</xdr:rowOff>
    </xdr:from>
    <xdr:ext cx="762000" cy="259045"/>
    <xdr:sp macro="" textlink="">
      <xdr:nvSpPr>
        <xdr:cNvPr id="280" name="テキスト ボックス 279"/>
        <xdr:cNvSpPr txBox="1"/>
      </xdr:nvSpPr>
      <xdr:spPr>
        <a:xfrm>
          <a:off x="1313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過去からの新規採用抑制策により、ほぼ類似団体平均値である。</a:t>
          </a:r>
          <a:endParaRPr kumimoji="1" lang="en-US" altLang="ja-JP" sz="1300">
            <a:latin typeface="ＭＳ Ｐゴシック"/>
          </a:endParaRPr>
        </a:p>
        <a:p>
          <a:r>
            <a:rPr kumimoji="1" lang="ja-JP" altLang="en-US" sz="1300">
              <a:latin typeface="ＭＳ Ｐゴシック"/>
            </a:rPr>
            <a:t>　今後も、事務事業及び事務処理体制の見直し、公務能力の向上等により、定員の適正な管理に努めていく。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50679</xdr:rowOff>
    </xdr:from>
    <xdr:to>
      <xdr:col>24</xdr:col>
      <xdr:colOff>558800</xdr:colOff>
      <xdr:row>60</xdr:row>
      <xdr:rowOff>63319</xdr:rowOff>
    </xdr:to>
    <xdr:cxnSp macro="">
      <xdr:nvCxnSpPr>
        <xdr:cNvPr id="317" name="直線コネクタ 316"/>
        <xdr:cNvCxnSpPr/>
      </xdr:nvCxnSpPr>
      <xdr:spPr>
        <a:xfrm flipV="1">
          <a:off x="16179800" y="1033767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63319</xdr:rowOff>
    </xdr:from>
    <xdr:to>
      <xdr:col>23</xdr:col>
      <xdr:colOff>406400</xdr:colOff>
      <xdr:row>60</xdr:row>
      <xdr:rowOff>100088</xdr:rowOff>
    </xdr:to>
    <xdr:cxnSp macro="">
      <xdr:nvCxnSpPr>
        <xdr:cNvPr id="320" name="直線コネクタ 319"/>
        <xdr:cNvCxnSpPr/>
      </xdr:nvCxnSpPr>
      <xdr:spPr>
        <a:xfrm flipV="1">
          <a:off x="15290800" y="10350319"/>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88598</xdr:rowOff>
    </xdr:from>
    <xdr:to>
      <xdr:col>22</xdr:col>
      <xdr:colOff>203200</xdr:colOff>
      <xdr:row>60</xdr:row>
      <xdr:rowOff>100088</xdr:rowOff>
    </xdr:to>
    <xdr:cxnSp macro="">
      <xdr:nvCxnSpPr>
        <xdr:cNvPr id="323" name="直線コネクタ 322"/>
        <xdr:cNvCxnSpPr/>
      </xdr:nvCxnSpPr>
      <xdr:spPr>
        <a:xfrm>
          <a:off x="14401800" y="1037559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88598</xdr:rowOff>
    </xdr:from>
    <xdr:to>
      <xdr:col>21</xdr:col>
      <xdr:colOff>0</xdr:colOff>
      <xdr:row>60</xdr:row>
      <xdr:rowOff>108131</xdr:rowOff>
    </xdr:to>
    <xdr:cxnSp macro="">
      <xdr:nvCxnSpPr>
        <xdr:cNvPr id="326" name="直線コネクタ 325"/>
        <xdr:cNvCxnSpPr/>
      </xdr:nvCxnSpPr>
      <xdr:spPr>
        <a:xfrm flipV="1">
          <a:off x="13512800" y="1037559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28" name="テキスト ボックス 327"/>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30" name="テキスト ボックス 32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171329</xdr:rowOff>
    </xdr:from>
    <xdr:to>
      <xdr:col>24</xdr:col>
      <xdr:colOff>609600</xdr:colOff>
      <xdr:row>60</xdr:row>
      <xdr:rowOff>101479</xdr:rowOff>
    </xdr:to>
    <xdr:sp macro="" textlink="">
      <xdr:nvSpPr>
        <xdr:cNvPr id="336" name="円/楕円 335"/>
        <xdr:cNvSpPr/>
      </xdr:nvSpPr>
      <xdr:spPr>
        <a:xfrm>
          <a:off x="169672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16406</xdr:rowOff>
    </xdr:from>
    <xdr:ext cx="762000" cy="259045"/>
    <xdr:sp macro="" textlink="">
      <xdr:nvSpPr>
        <xdr:cNvPr id="337" name="定員管理の状況該当値テキスト"/>
        <xdr:cNvSpPr txBox="1"/>
      </xdr:nvSpPr>
      <xdr:spPr>
        <a:xfrm>
          <a:off x="17106900" y="101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12519</xdr:rowOff>
    </xdr:from>
    <xdr:to>
      <xdr:col>23</xdr:col>
      <xdr:colOff>457200</xdr:colOff>
      <xdr:row>60</xdr:row>
      <xdr:rowOff>114119</xdr:rowOff>
    </xdr:to>
    <xdr:sp macro="" textlink="">
      <xdr:nvSpPr>
        <xdr:cNvPr id="338" name="円/楕円 337"/>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124296</xdr:rowOff>
    </xdr:from>
    <xdr:ext cx="736600" cy="259045"/>
    <xdr:sp macro="" textlink="">
      <xdr:nvSpPr>
        <xdr:cNvPr id="339" name="テキスト ボックス 338"/>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49288</xdr:rowOff>
    </xdr:from>
    <xdr:to>
      <xdr:col>22</xdr:col>
      <xdr:colOff>254000</xdr:colOff>
      <xdr:row>60</xdr:row>
      <xdr:rowOff>150888</xdr:rowOff>
    </xdr:to>
    <xdr:sp macro="" textlink="">
      <xdr:nvSpPr>
        <xdr:cNvPr id="340" name="円/楕円 339"/>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135665</xdr:rowOff>
    </xdr:from>
    <xdr:ext cx="762000" cy="259045"/>
    <xdr:sp macro="" textlink="">
      <xdr:nvSpPr>
        <xdr:cNvPr id="341" name="テキスト ボックス 340"/>
        <xdr:cNvSpPr txBox="1"/>
      </xdr:nvSpPr>
      <xdr:spPr>
        <a:xfrm>
          <a:off x="14909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37798</xdr:rowOff>
    </xdr:from>
    <xdr:to>
      <xdr:col>21</xdr:col>
      <xdr:colOff>50800</xdr:colOff>
      <xdr:row>60</xdr:row>
      <xdr:rowOff>139398</xdr:rowOff>
    </xdr:to>
    <xdr:sp macro="" textlink="">
      <xdr:nvSpPr>
        <xdr:cNvPr id="342" name="円/楕円 341"/>
        <xdr:cNvSpPr/>
      </xdr:nvSpPr>
      <xdr:spPr>
        <a:xfrm>
          <a:off x="14351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43" name="テキスト ボックス 342"/>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57331</xdr:rowOff>
    </xdr:from>
    <xdr:to>
      <xdr:col>19</xdr:col>
      <xdr:colOff>533400</xdr:colOff>
      <xdr:row>60</xdr:row>
      <xdr:rowOff>158931</xdr:rowOff>
    </xdr:to>
    <xdr:sp macro="" textlink="">
      <xdr:nvSpPr>
        <xdr:cNvPr id="344" name="円/楕円 343"/>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169108</xdr:rowOff>
    </xdr:from>
    <xdr:ext cx="762000" cy="259045"/>
    <xdr:sp macro="" textlink="">
      <xdr:nvSpPr>
        <xdr:cNvPr id="345" name="テキスト ボックス 344"/>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大型投資事業の適切な取捨選択と過去からの起債抑制策の結果により、類似団体平均とほぼ同値となっている。</a:t>
          </a:r>
          <a:endParaRPr kumimoji="1" lang="en-US" altLang="ja-JP" sz="1300">
            <a:latin typeface="ＭＳ Ｐゴシック"/>
          </a:endParaRPr>
        </a:p>
        <a:p>
          <a:r>
            <a:rPr kumimoji="1" lang="ja-JP" altLang="en-US" sz="1300">
              <a:latin typeface="ＭＳ Ｐゴシック"/>
            </a:rPr>
            <a:t>　今後とも第四次総合計画のもと、緊急性や住民ニーズを的確に把握した事業の選択により、新規発行の抑制に努めていく。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84772</xdr:rowOff>
    </xdr:to>
    <xdr:cxnSp macro="">
      <xdr:nvCxnSpPr>
        <xdr:cNvPr id="375" name="直線コネクタ 374"/>
        <xdr:cNvCxnSpPr/>
      </xdr:nvCxnSpPr>
      <xdr:spPr>
        <a:xfrm flipV="1">
          <a:off x="16179800" y="69367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96838</xdr:rowOff>
    </xdr:to>
    <xdr:cxnSp macro="">
      <xdr:nvCxnSpPr>
        <xdr:cNvPr id="378" name="直線コネクタ 377"/>
        <xdr:cNvCxnSpPr/>
      </xdr:nvCxnSpPr>
      <xdr:spPr>
        <a:xfrm flipV="1">
          <a:off x="15290800" y="69427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96838</xdr:rowOff>
    </xdr:to>
    <xdr:cxnSp macro="">
      <xdr:nvCxnSpPr>
        <xdr:cNvPr id="381" name="直線コネクタ 380"/>
        <xdr:cNvCxnSpPr/>
      </xdr:nvCxnSpPr>
      <xdr:spPr>
        <a:xfrm>
          <a:off x="14401800" y="69488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90805</xdr:rowOff>
    </xdr:to>
    <xdr:cxnSp macro="">
      <xdr:nvCxnSpPr>
        <xdr:cNvPr id="384" name="直線コネクタ 383"/>
        <xdr:cNvCxnSpPr/>
      </xdr:nvCxnSpPr>
      <xdr:spPr>
        <a:xfrm>
          <a:off x="13512800" y="691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388" name="テキスト ボックス 387"/>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4" name="円/楕円 39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396" name="円/楕円 395"/>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97" name="テキスト ボックス 396"/>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398" name="円/楕円 397"/>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399" name="テキスト ボックス 398"/>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400" name="円/楕円 399"/>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1" name="テキスト ボックス 400"/>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2" name="円/楕円 401"/>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3" name="テキスト ボックス 402"/>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類似団体と比較すると</a:t>
          </a:r>
          <a:r>
            <a:rPr kumimoji="1" lang="en-US" altLang="ja-JP" sz="1300">
              <a:latin typeface="ＭＳ Ｐゴシック"/>
            </a:rPr>
            <a:t>23.7</a:t>
          </a:r>
          <a:r>
            <a:rPr kumimoji="1" lang="ja-JP" altLang="en-US" sz="1300">
              <a:latin typeface="ＭＳ Ｐゴシック"/>
            </a:rPr>
            <a:t>ポイント上回っているが、前年度と比較して△</a:t>
          </a:r>
          <a:r>
            <a:rPr kumimoji="1" lang="en-US" altLang="ja-JP" sz="1300">
              <a:latin typeface="ＭＳ Ｐゴシック"/>
            </a:rPr>
            <a:t>10.8%</a:t>
          </a:r>
          <a:r>
            <a:rPr kumimoji="1" lang="ja-JP" altLang="en-US" sz="1300">
              <a:latin typeface="ＭＳ Ｐゴシック"/>
            </a:rPr>
            <a:t>下がった。これは、公共下水道債を含む地方債現在高が減少し、また交付税算入される基準財政需要額と充当可能基金等の充当可能財源の増加によるものである。</a:t>
          </a:r>
          <a:endParaRPr kumimoji="1" lang="en-US" altLang="ja-JP" sz="1300">
            <a:latin typeface="ＭＳ Ｐゴシック"/>
          </a:endParaRPr>
        </a:p>
        <a:p>
          <a:pPr rtl="0"/>
          <a:r>
            <a:rPr kumimoji="1" lang="ja-JP" altLang="en-US" sz="1300">
              <a:latin typeface="ＭＳ Ｐゴシック"/>
            </a:rPr>
            <a:t>　今後も公債費等の義務的経費の削減を中心とする行財政改革を進め、財政の健全化につとめていく。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168910</xdr:rowOff>
    </xdr:from>
    <xdr:to>
      <xdr:col>24</xdr:col>
      <xdr:colOff>558800</xdr:colOff>
      <xdr:row>16</xdr:row>
      <xdr:rowOff>84328</xdr:rowOff>
    </xdr:to>
    <xdr:cxnSp macro="">
      <xdr:nvCxnSpPr>
        <xdr:cNvPr id="437" name="直線コネクタ 436"/>
        <xdr:cNvCxnSpPr/>
      </xdr:nvCxnSpPr>
      <xdr:spPr>
        <a:xfrm flipV="1">
          <a:off x="16179800" y="274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45720</xdr:rowOff>
    </xdr:from>
    <xdr:to>
      <xdr:col>23</xdr:col>
      <xdr:colOff>406400</xdr:colOff>
      <xdr:row>16</xdr:row>
      <xdr:rowOff>84328</xdr:rowOff>
    </xdr:to>
    <xdr:cxnSp macro="">
      <xdr:nvCxnSpPr>
        <xdr:cNvPr id="440" name="直線コネクタ 439"/>
        <xdr:cNvCxnSpPr/>
      </xdr:nvCxnSpPr>
      <xdr:spPr>
        <a:xfrm>
          <a:off x="15290800" y="278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45720</xdr:rowOff>
    </xdr:from>
    <xdr:to>
      <xdr:col>22</xdr:col>
      <xdr:colOff>203200</xdr:colOff>
      <xdr:row>16</xdr:row>
      <xdr:rowOff>98806</xdr:rowOff>
    </xdr:to>
    <xdr:cxnSp macro="">
      <xdr:nvCxnSpPr>
        <xdr:cNvPr id="443" name="直線コネクタ 442"/>
        <xdr:cNvCxnSpPr/>
      </xdr:nvCxnSpPr>
      <xdr:spPr>
        <a:xfrm flipV="1">
          <a:off x="14401800" y="27889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98806</xdr:rowOff>
    </xdr:from>
    <xdr:to>
      <xdr:col>21</xdr:col>
      <xdr:colOff>0</xdr:colOff>
      <xdr:row>16</xdr:row>
      <xdr:rowOff>135001</xdr:rowOff>
    </xdr:to>
    <xdr:cxnSp macro="">
      <xdr:nvCxnSpPr>
        <xdr:cNvPr id="446" name="直線コネクタ 445"/>
        <xdr:cNvCxnSpPr/>
      </xdr:nvCxnSpPr>
      <xdr:spPr>
        <a:xfrm flipV="1">
          <a:off x="13512800" y="284200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48" name="テキスト ボックス 447"/>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25671</xdr:rowOff>
    </xdr:from>
    <xdr:ext cx="762000" cy="259045"/>
    <xdr:sp macro="" textlink="">
      <xdr:nvSpPr>
        <xdr:cNvPr id="450" name="テキスト ボックス 449"/>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56" name="円/楕円 455"/>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90187</xdr:rowOff>
    </xdr:from>
    <xdr:ext cx="762000" cy="259045"/>
    <xdr:sp macro="" textlink="">
      <xdr:nvSpPr>
        <xdr:cNvPr id="457" name="将来負担の状況該当値テキスト"/>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58" name="円/楕円 457"/>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9" name="テキスト ボックス 458"/>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166370</xdr:rowOff>
    </xdr:from>
    <xdr:to>
      <xdr:col>22</xdr:col>
      <xdr:colOff>254000</xdr:colOff>
      <xdr:row>16</xdr:row>
      <xdr:rowOff>96520</xdr:rowOff>
    </xdr:to>
    <xdr:sp macro="" textlink="">
      <xdr:nvSpPr>
        <xdr:cNvPr id="460" name="円/楕円 459"/>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81297</xdr:rowOff>
    </xdr:from>
    <xdr:ext cx="762000" cy="259045"/>
    <xdr:sp macro="" textlink="">
      <xdr:nvSpPr>
        <xdr:cNvPr id="461" name="テキスト ボックス 460"/>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48006</xdr:rowOff>
    </xdr:from>
    <xdr:to>
      <xdr:col>21</xdr:col>
      <xdr:colOff>50800</xdr:colOff>
      <xdr:row>16</xdr:row>
      <xdr:rowOff>149606</xdr:rowOff>
    </xdr:to>
    <xdr:sp macro="" textlink="">
      <xdr:nvSpPr>
        <xdr:cNvPr id="462" name="円/楕円 461"/>
        <xdr:cNvSpPr/>
      </xdr:nvSpPr>
      <xdr:spPr>
        <a:xfrm>
          <a:off x="14351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159783</xdr:rowOff>
    </xdr:from>
    <xdr:ext cx="762000" cy="259045"/>
    <xdr:sp macro="" textlink="">
      <xdr:nvSpPr>
        <xdr:cNvPr id="463" name="テキスト ボックス 462"/>
        <xdr:cNvSpPr txBox="1"/>
      </xdr:nvSpPr>
      <xdr:spPr>
        <a:xfrm>
          <a:off x="14020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64" name="円/楕円 463"/>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24528</xdr:rowOff>
    </xdr:from>
    <xdr:ext cx="762000" cy="259045"/>
    <xdr:sp macro="" textlink="">
      <xdr:nvSpPr>
        <xdr:cNvPr id="465" name="テキスト ボックス 464"/>
        <xdr:cNvSpPr txBox="1"/>
      </xdr:nvSpPr>
      <xdr:spPr>
        <a:xfrm>
          <a:off x="13131800" y="25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20,088
19,737
18.77
7,040,316
6,550,165
473,451
4,323,454
5,331,016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類似団体と比較すると、人件費に係る経常収支比率は低くなっている。事務事業及び事務処理体制の見直し、公務能力の向上等により、定員の適正化に努めていく。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110998</xdr:rowOff>
    </xdr:from>
    <xdr:to>
      <xdr:col>7</xdr:col>
      <xdr:colOff>15875</xdr:colOff>
      <xdr:row>35</xdr:row>
      <xdr:rowOff>138430</xdr:rowOff>
    </xdr:to>
    <xdr:cxnSp macro="">
      <xdr:nvCxnSpPr>
        <xdr:cNvPr id="63" name="直線コネクタ 62"/>
        <xdr:cNvCxnSpPr/>
      </xdr:nvCxnSpPr>
      <xdr:spPr>
        <a:xfrm>
          <a:off x="3987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36</xdr:row>
      <xdr:rowOff>40132</xdr:rowOff>
    </xdr:to>
    <xdr:cxnSp macro="">
      <xdr:nvCxnSpPr>
        <xdr:cNvPr id="66" name="直線コネクタ 65"/>
        <xdr:cNvCxnSpPr/>
      </xdr:nvCxnSpPr>
      <xdr:spPr>
        <a:xfrm flipV="1">
          <a:off x="3098800" y="6111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40132</xdr:rowOff>
    </xdr:to>
    <xdr:cxnSp macro="">
      <xdr:nvCxnSpPr>
        <xdr:cNvPr id="69" name="直線コネクタ 68"/>
        <xdr:cNvCxnSpPr/>
      </xdr:nvCxnSpPr>
      <xdr:spPr>
        <a:xfrm>
          <a:off x="2209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49276</xdr:rowOff>
    </xdr:to>
    <xdr:cxnSp macro="">
      <xdr:nvCxnSpPr>
        <xdr:cNvPr id="72" name="直線コネクタ 71"/>
        <xdr:cNvCxnSpPr/>
      </xdr:nvCxnSpPr>
      <xdr:spPr>
        <a:xfrm flipV="1">
          <a:off x="1320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2" name="円/楕円 81"/>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3"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60198</xdr:rowOff>
    </xdr:from>
    <xdr:to>
      <xdr:col>5</xdr:col>
      <xdr:colOff>600075</xdr:colOff>
      <xdr:row>35</xdr:row>
      <xdr:rowOff>161798</xdr:rowOff>
    </xdr:to>
    <xdr:sp macro="" textlink="">
      <xdr:nvSpPr>
        <xdr:cNvPr id="84" name="円/楕円 83"/>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525</xdr:rowOff>
    </xdr:from>
    <xdr:ext cx="736600" cy="259045"/>
    <xdr:sp macro="" textlink="">
      <xdr:nvSpPr>
        <xdr:cNvPr id="85" name="テキスト ボックス 84"/>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6" name="円/楕円 85"/>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7" name="テキスト ボックス 86"/>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8" name="円/楕円 87"/>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89" name="テキスト ボックス 88"/>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169926</xdr:rowOff>
    </xdr:from>
    <xdr:to>
      <xdr:col>1</xdr:col>
      <xdr:colOff>676275</xdr:colOff>
      <xdr:row>36</xdr:row>
      <xdr:rowOff>100076</xdr:rowOff>
    </xdr:to>
    <xdr:sp macro="" textlink="">
      <xdr:nvSpPr>
        <xdr:cNvPr id="90" name="円/楕円 89"/>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110253</xdr:rowOff>
    </xdr:from>
    <xdr:ext cx="762000" cy="259045"/>
    <xdr:sp macro="" textlink="">
      <xdr:nvSpPr>
        <xdr:cNvPr id="91" name="テキスト ボックス 90"/>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年度より実施している事務事業評価により、費用対効果等の分析を十分に行い、重点主義に徹して事業の選択を行っている。</a:t>
          </a:r>
          <a:endParaRPr kumimoji="1" lang="en-US" altLang="ja-JP" sz="1300">
            <a:latin typeface="ＭＳ Ｐゴシック"/>
          </a:endParaRPr>
        </a:p>
        <a:p>
          <a:r>
            <a:rPr kumimoji="1" lang="ja-JP" altLang="en-US" sz="1300">
              <a:latin typeface="ＭＳ Ｐゴシック"/>
            </a:rPr>
            <a:t>　また、一般的経費は、前年度の水準以下の</a:t>
          </a:r>
          <a:r>
            <a:rPr kumimoji="1" lang="en-US" altLang="ja-JP" sz="1300">
              <a:latin typeface="ＭＳ Ｐゴシック"/>
            </a:rPr>
            <a:t>5</a:t>
          </a:r>
          <a:r>
            <a:rPr kumimoji="1" lang="ja-JP" altLang="en-US" sz="1300">
              <a:latin typeface="ＭＳ Ｐゴシック"/>
            </a:rPr>
            <a:t>％削減を目標にして抑制に努めている。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90424</xdr:rowOff>
    </xdr:from>
    <xdr:to>
      <xdr:col>24</xdr:col>
      <xdr:colOff>31750</xdr:colOff>
      <xdr:row>16</xdr:row>
      <xdr:rowOff>108712</xdr:rowOff>
    </xdr:to>
    <xdr:cxnSp macro="">
      <xdr:nvCxnSpPr>
        <xdr:cNvPr id="121" name="直線コネクタ 120"/>
        <xdr:cNvCxnSpPr/>
      </xdr:nvCxnSpPr>
      <xdr:spPr>
        <a:xfrm flipV="1">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154432</xdr:rowOff>
    </xdr:to>
    <xdr:cxnSp macro="">
      <xdr:nvCxnSpPr>
        <xdr:cNvPr id="124" name="直線コネクタ 123"/>
        <xdr:cNvCxnSpPr/>
      </xdr:nvCxnSpPr>
      <xdr:spPr>
        <a:xfrm flipV="1">
          <a:off x="14782800" y="2851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16</xdr:row>
      <xdr:rowOff>154432</xdr:rowOff>
    </xdr:to>
    <xdr:cxnSp macro="">
      <xdr:nvCxnSpPr>
        <xdr:cNvPr id="127" name="直線コネクタ 126"/>
        <xdr:cNvCxnSpPr/>
      </xdr:nvCxnSpPr>
      <xdr:spPr>
        <a:xfrm>
          <a:off x="13893800" y="2838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127000</xdr:rowOff>
    </xdr:to>
    <xdr:cxnSp macro="">
      <xdr:nvCxnSpPr>
        <xdr:cNvPr id="130" name="直線コネクタ 129"/>
        <xdr:cNvCxnSpPr/>
      </xdr:nvCxnSpPr>
      <xdr:spPr>
        <a:xfrm flipV="1">
          <a:off x="13004800" y="2838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2" name="テキスト ボックス 131"/>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0" name="円/楕円 139"/>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1"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2" name="円/楕円 141"/>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3" name="テキスト ボックス 142"/>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4" name="円/楕円 143"/>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43959</xdr:rowOff>
    </xdr:from>
    <xdr:ext cx="762000" cy="259045"/>
    <xdr:sp macro="" textlink="">
      <xdr:nvSpPr>
        <xdr:cNvPr id="145" name="テキスト ボックス 144"/>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46" name="円/楕円 145"/>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155973</xdr:rowOff>
    </xdr:from>
    <xdr:ext cx="762000" cy="259045"/>
    <xdr:sp macro="" textlink="">
      <xdr:nvSpPr>
        <xdr:cNvPr id="147" name="テキスト ボックス 146"/>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8" name="円/楕円 14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9" name="テキスト ボックス 148"/>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扶助費にかかる経常収支比率が類似団体を上回っている。これは、児童福祉費関連の増加が一因である。</a:t>
          </a:r>
          <a:endParaRPr kumimoji="1" lang="en-US" altLang="ja-JP" sz="1300">
            <a:latin typeface="ＭＳ Ｐゴシック"/>
          </a:endParaRPr>
        </a:p>
        <a:p>
          <a:r>
            <a:rPr kumimoji="1" lang="ja-JP" altLang="en-US" sz="1300">
              <a:latin typeface="ＭＳ Ｐゴシック"/>
            </a:rPr>
            <a:t>　扶助費については、今後過去の推移、状況等を十分精査し、単価等の的確な把握に努め、所得制限の導入やサービスの見直しを積極的に進めていく。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59</xdr:row>
      <xdr:rowOff>69850</xdr:rowOff>
    </xdr:to>
    <xdr:cxnSp macro="">
      <xdr:nvCxnSpPr>
        <xdr:cNvPr id="184" name="直線コネクタ 183"/>
        <xdr:cNvCxnSpPr/>
      </xdr:nvCxnSpPr>
      <xdr:spPr>
        <a:xfrm>
          <a:off x="3987800" y="101200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69850</xdr:rowOff>
    </xdr:to>
    <xdr:cxnSp macro="">
      <xdr:nvCxnSpPr>
        <xdr:cNvPr id="187" name="直線コネクタ 186"/>
        <xdr:cNvCxnSpPr/>
      </xdr:nvCxnSpPr>
      <xdr:spPr>
        <a:xfrm flipV="1">
          <a:off x="3098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143328</xdr:rowOff>
    </xdr:from>
    <xdr:to>
      <xdr:col>4</xdr:col>
      <xdr:colOff>346075</xdr:colOff>
      <xdr:row>59</xdr:row>
      <xdr:rowOff>69850</xdr:rowOff>
    </xdr:to>
    <xdr:cxnSp macro="">
      <xdr:nvCxnSpPr>
        <xdr:cNvPr id="190" name="直線コネクタ 189"/>
        <xdr:cNvCxnSpPr/>
      </xdr:nvCxnSpPr>
      <xdr:spPr>
        <a:xfrm>
          <a:off x="2209800" y="100874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143328</xdr:rowOff>
    </xdr:to>
    <xdr:cxnSp macro="">
      <xdr:nvCxnSpPr>
        <xdr:cNvPr id="193" name="直線コネクタ 192"/>
        <xdr:cNvCxnSpPr/>
      </xdr:nvCxnSpPr>
      <xdr:spPr>
        <a:xfrm>
          <a:off x="1320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195" name="テキスト ボックス 194"/>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3" name="円/楕円 202"/>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4"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125185</xdr:rowOff>
    </xdr:from>
    <xdr:to>
      <xdr:col>5</xdr:col>
      <xdr:colOff>600075</xdr:colOff>
      <xdr:row>59</xdr:row>
      <xdr:rowOff>55335</xdr:rowOff>
    </xdr:to>
    <xdr:sp macro="" textlink="">
      <xdr:nvSpPr>
        <xdr:cNvPr id="205" name="円/楕円 204"/>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206" name="テキスト ボックス 205"/>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07" name="円/楕円 20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08" name="テキスト ボックス 20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92528</xdr:rowOff>
    </xdr:from>
    <xdr:to>
      <xdr:col>3</xdr:col>
      <xdr:colOff>193675</xdr:colOff>
      <xdr:row>59</xdr:row>
      <xdr:rowOff>22678</xdr:rowOff>
    </xdr:to>
    <xdr:sp macro="" textlink="">
      <xdr:nvSpPr>
        <xdr:cNvPr id="209" name="円/楕円 208"/>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7455</xdr:rowOff>
    </xdr:from>
    <xdr:ext cx="762000" cy="259045"/>
    <xdr:sp macro="" textlink="">
      <xdr:nvSpPr>
        <xdr:cNvPr id="210" name="テキスト ボックス 209"/>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1" name="円/楕円 21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2" name="テキスト ボックス 21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その他に係るものについて類似団体平均とほぼ同値である。</a:t>
          </a:r>
          <a:endParaRPr kumimoji="1" lang="en-US" altLang="ja-JP" sz="1300">
            <a:latin typeface="ＭＳ Ｐゴシック"/>
          </a:endParaRPr>
        </a:p>
        <a:p>
          <a:r>
            <a:rPr kumimoji="1" lang="ja-JP" altLang="en-US" sz="1300">
              <a:latin typeface="ＭＳ Ｐゴシック"/>
            </a:rPr>
            <a:t>　繰出金決算額は、年々増加傾向にある。</a:t>
          </a:r>
          <a:endParaRPr kumimoji="1" lang="en-US" altLang="ja-JP" sz="1300">
            <a:latin typeface="ＭＳ Ｐゴシック"/>
          </a:endParaRPr>
        </a:p>
        <a:p>
          <a:r>
            <a:rPr kumimoji="1" lang="ja-JP" altLang="en-US" sz="1300">
              <a:latin typeface="ＭＳ Ｐゴシック"/>
            </a:rPr>
            <a:t>　下水道事業については、供用開始区域の拡大に向け、公共下水道整備計画に基づく管渠整備事業等を進めているが、加入率の増加による使用料収入の確保や経費等の節減をして、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57</xdr:row>
      <xdr:rowOff>62230</xdr:rowOff>
    </xdr:to>
    <xdr:cxnSp macro="">
      <xdr:nvCxnSpPr>
        <xdr:cNvPr id="245" name="直線コネクタ 244"/>
        <xdr:cNvCxnSpPr/>
      </xdr:nvCxnSpPr>
      <xdr:spPr>
        <a:xfrm>
          <a:off x="15671800" y="96215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66040</xdr:rowOff>
    </xdr:to>
    <xdr:cxnSp macro="">
      <xdr:nvCxnSpPr>
        <xdr:cNvPr id="248" name="直線コネクタ 247"/>
        <xdr:cNvCxnSpPr/>
      </xdr:nvCxnSpPr>
      <xdr:spPr>
        <a:xfrm flipV="1">
          <a:off x="14782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66040</xdr:rowOff>
    </xdr:to>
    <xdr:cxnSp macro="">
      <xdr:nvCxnSpPr>
        <xdr:cNvPr id="251" name="直線コネクタ 250"/>
        <xdr:cNvCxnSpPr/>
      </xdr:nvCxnSpPr>
      <xdr:spPr>
        <a:xfrm>
          <a:off x="13893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161290</xdr:rowOff>
    </xdr:to>
    <xdr:cxnSp macro="">
      <xdr:nvCxnSpPr>
        <xdr:cNvPr id="254" name="直線コネクタ 253"/>
        <xdr:cNvCxnSpPr/>
      </xdr:nvCxnSpPr>
      <xdr:spPr>
        <a:xfrm>
          <a:off x="13004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6" name="テキスト ボックス 255"/>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8" name="テキスト ボックス 25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4" name="円/楕円 26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6" name="円/楕円 265"/>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67" name="テキスト ボックス 266"/>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8" name="円/楕円 267"/>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69" name="テキスト ボックス 268"/>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0" name="円/楕円 269"/>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1" name="テキスト ボックス 270"/>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2" name="円/楕円 271"/>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3" name="テキスト ボックス 272"/>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補助費等に係るものについては、類似団体平均とほぼ同値である。</a:t>
          </a:r>
          <a:endParaRPr kumimoji="1" lang="en-US" altLang="ja-JP" sz="1300">
            <a:latin typeface="ＭＳ Ｐゴシック"/>
          </a:endParaRPr>
        </a:p>
        <a:p>
          <a:r>
            <a:rPr kumimoji="1" lang="ja-JP" altLang="en-US" sz="1300">
              <a:latin typeface="ＭＳ Ｐゴシック"/>
            </a:rPr>
            <a:t>　今後も各種団体等への補助事業の精査及び見直しを実施し、歳出の抑制を図る。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50800</xdr:rowOff>
    </xdr:to>
    <xdr:cxnSp macro="">
      <xdr:nvCxnSpPr>
        <xdr:cNvPr id="306" name="直線コネクタ 305"/>
        <xdr:cNvCxnSpPr/>
      </xdr:nvCxnSpPr>
      <xdr:spPr>
        <a:xfrm>
          <a:off x="15671800" y="6162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43180</xdr:rowOff>
    </xdr:to>
    <xdr:cxnSp macro="">
      <xdr:nvCxnSpPr>
        <xdr:cNvPr id="309" name="直線コネクタ 308"/>
        <xdr:cNvCxnSpPr/>
      </xdr:nvCxnSpPr>
      <xdr:spPr>
        <a:xfrm flipV="1">
          <a:off x="14782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27940</xdr:rowOff>
    </xdr:from>
    <xdr:to>
      <xdr:col>21</xdr:col>
      <xdr:colOff>361950</xdr:colOff>
      <xdr:row>36</xdr:row>
      <xdr:rowOff>43180</xdr:rowOff>
    </xdr:to>
    <xdr:cxnSp macro="">
      <xdr:nvCxnSpPr>
        <xdr:cNvPr id="312" name="直線コネクタ 311"/>
        <xdr:cNvCxnSpPr/>
      </xdr:nvCxnSpPr>
      <xdr:spPr>
        <a:xfrm>
          <a:off x="13893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27940</xdr:rowOff>
    </xdr:from>
    <xdr:to>
      <xdr:col>20</xdr:col>
      <xdr:colOff>158750</xdr:colOff>
      <xdr:row>36</xdr:row>
      <xdr:rowOff>149860</xdr:rowOff>
    </xdr:to>
    <xdr:cxnSp macro="">
      <xdr:nvCxnSpPr>
        <xdr:cNvPr id="315" name="直線コネクタ 314"/>
        <xdr:cNvCxnSpPr/>
      </xdr:nvCxnSpPr>
      <xdr:spPr>
        <a:xfrm flipV="1">
          <a:off x="13004800" y="6200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25" name="円/楕円 324"/>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26"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7" name="円/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29" name="円/楕円 328"/>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0" name="テキスト ボックス 329"/>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148590</xdr:rowOff>
    </xdr:from>
    <xdr:to>
      <xdr:col>20</xdr:col>
      <xdr:colOff>209550</xdr:colOff>
      <xdr:row>36</xdr:row>
      <xdr:rowOff>78740</xdr:rowOff>
    </xdr:to>
    <xdr:sp macro="" textlink="">
      <xdr:nvSpPr>
        <xdr:cNvPr id="331" name="円/楕円 330"/>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32" name="テキスト ボックス 331"/>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3" name="円/楕円 332"/>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4" name="テキスト ボックス 33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大型投資事業の取捨選択と過去からの起債抑制策により類似団体平均を下回る</a:t>
          </a:r>
          <a:r>
            <a:rPr kumimoji="1" lang="en-US" altLang="ja-JP" sz="1300">
              <a:latin typeface="ＭＳ Ｐゴシック"/>
            </a:rPr>
            <a:t>13.8</a:t>
          </a:r>
          <a:r>
            <a:rPr kumimoji="1" lang="ja-JP" altLang="en-US" sz="1300">
              <a:latin typeface="ＭＳ Ｐゴシック"/>
            </a:rPr>
            <a:t>となっているが、町債の元利償還金は年々増加している。</a:t>
          </a:r>
          <a:endParaRPr kumimoji="1" lang="en-US" altLang="ja-JP" sz="1300">
            <a:latin typeface="ＭＳ Ｐゴシック"/>
          </a:endParaRPr>
        </a:p>
        <a:p>
          <a:r>
            <a:rPr kumimoji="1" lang="ja-JP" altLang="en-US" sz="1300">
              <a:latin typeface="ＭＳ Ｐゴシック"/>
            </a:rPr>
            <a:t>　今後とも第四次総合計画のもと、緊急性や住民ニーズを的確に把握した事業の選択により、地方債の新規発行の抑制に努めていく。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14987</xdr:rowOff>
    </xdr:to>
    <xdr:cxnSp macro="">
      <xdr:nvCxnSpPr>
        <xdr:cNvPr id="364" name="直線コネクタ 363"/>
        <xdr:cNvCxnSpPr/>
      </xdr:nvCxnSpPr>
      <xdr:spPr>
        <a:xfrm>
          <a:off x="3987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28702</xdr:rowOff>
    </xdr:to>
    <xdr:cxnSp macro="">
      <xdr:nvCxnSpPr>
        <xdr:cNvPr id="367" name="直線コネクタ 366"/>
        <xdr:cNvCxnSpPr/>
      </xdr:nvCxnSpPr>
      <xdr:spPr>
        <a:xfrm flipV="1">
          <a:off x="3098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77</xdr:row>
      <xdr:rowOff>28702</xdr:rowOff>
    </xdr:to>
    <xdr:cxnSp macro="">
      <xdr:nvCxnSpPr>
        <xdr:cNvPr id="370" name="直線コネクタ 369"/>
        <xdr:cNvCxnSpPr/>
      </xdr:nvCxnSpPr>
      <xdr:spPr>
        <a:xfrm>
          <a:off x="2209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77</xdr:row>
      <xdr:rowOff>1270</xdr:rowOff>
    </xdr:to>
    <xdr:cxnSp macro="">
      <xdr:nvCxnSpPr>
        <xdr:cNvPr id="373" name="直線コネクタ 372"/>
        <xdr:cNvCxnSpPr/>
      </xdr:nvCxnSpPr>
      <xdr:spPr>
        <a:xfrm flipV="1">
          <a:off x="1320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169435</xdr:rowOff>
    </xdr:from>
    <xdr:ext cx="762000" cy="259045"/>
    <xdr:sp macro="" textlink="">
      <xdr:nvSpPr>
        <xdr:cNvPr id="377" name="テキスト ボックス 37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3" name="円/楕円 382"/>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4"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5" name="円/楕円 384"/>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6" name="テキスト ボックス 385"/>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7" name="円/楕円 386"/>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88" name="テキスト ボックス 387"/>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89" name="円/楕円 388"/>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90" name="テキスト ボックス 389"/>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1" name="円/楕円 390"/>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2" name="テキスト ボックス 391"/>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類似団体内において、人件費は比較的低く、扶助費は高い数値を示していることから、少ない人件費において、町民への福祉等を厚くしている施策を展開していることがわかる。</a:t>
          </a:r>
          <a:endParaRPr kumimoji="1" lang="en-US" altLang="ja-JP" sz="1300">
            <a:latin typeface="ＭＳ Ｐゴシック"/>
          </a:endParaRPr>
        </a:p>
        <a:p>
          <a:r>
            <a:rPr kumimoji="1" lang="ja-JP" altLang="en-US" sz="1300">
              <a:latin typeface="ＭＳ Ｐゴシック"/>
            </a:rPr>
            <a:t>　新規事業の実施等の際には、各性質別経費の推移に注視しながら、総点検を図り、無理のない範囲で施策を実施していく。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134620</xdr:rowOff>
    </xdr:to>
    <xdr:cxnSp macro="">
      <xdr:nvCxnSpPr>
        <xdr:cNvPr id="425" name="直線コネクタ 424"/>
        <xdr:cNvCxnSpPr/>
      </xdr:nvCxnSpPr>
      <xdr:spPr>
        <a:xfrm>
          <a:off x="15671800" y="13004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76</xdr:row>
      <xdr:rowOff>161289</xdr:rowOff>
    </xdr:to>
    <xdr:cxnSp macro="">
      <xdr:nvCxnSpPr>
        <xdr:cNvPr id="428" name="直線コネクタ 427"/>
        <xdr:cNvCxnSpPr/>
      </xdr:nvCxnSpPr>
      <xdr:spPr>
        <a:xfrm flipV="1">
          <a:off x="14782800" y="130048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161289</xdr:rowOff>
    </xdr:to>
    <xdr:cxnSp macro="">
      <xdr:nvCxnSpPr>
        <xdr:cNvPr id="431" name="直線コネクタ 430"/>
        <xdr:cNvCxnSpPr/>
      </xdr:nvCxnSpPr>
      <xdr:spPr>
        <a:xfrm>
          <a:off x="13893800" y="1301242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92711</xdr:rowOff>
    </xdr:to>
    <xdr:cxnSp macro="">
      <xdr:nvCxnSpPr>
        <xdr:cNvPr id="434" name="直線コネクタ 433"/>
        <xdr:cNvCxnSpPr/>
      </xdr:nvCxnSpPr>
      <xdr:spPr>
        <a:xfrm flipV="1">
          <a:off x="13004800" y="13012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4" name="円/楕円 443"/>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45"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46" name="円/楕円 445"/>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47" name="テキスト ボックス 446"/>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8" name="円/楕円 447"/>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9" name="テキスト ボックス 448"/>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50" name="円/楕円 449"/>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43197</xdr:rowOff>
    </xdr:from>
    <xdr:ext cx="762000" cy="259045"/>
    <xdr:sp macro="" textlink="">
      <xdr:nvSpPr>
        <xdr:cNvPr id="451" name="テキスト ボックス 450"/>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2" name="円/楕円 451"/>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153687</xdr:rowOff>
    </xdr:from>
    <xdr:ext cx="762000" cy="259045"/>
    <xdr:sp macro="" textlink="">
      <xdr:nvSpPr>
        <xdr:cNvPr id="453" name="テキスト ボックス 452"/>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岐阜県神戸町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33688</xdr:rowOff>
    </xdr:from>
    <xdr:to>
      <xdr:col>4</xdr:col>
      <xdr:colOff>1117600</xdr:colOff>
      <xdr:row>18</xdr:row>
      <xdr:rowOff>52008</xdr:rowOff>
    </xdr:to>
    <xdr:cxnSp macro="">
      <xdr:nvCxnSpPr>
        <xdr:cNvPr id="52" name="直線コネクタ 51"/>
        <xdr:cNvCxnSpPr/>
      </xdr:nvCxnSpPr>
      <xdr:spPr bwMode="auto">
        <a:xfrm flipV="1">
          <a:off x="5003800" y="3167413"/>
          <a:ext cx="647700" cy="18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18464</xdr:rowOff>
    </xdr:from>
    <xdr:ext cx="762000" cy="259045"/>
    <xdr:sp macro="" textlink="">
      <xdr:nvSpPr>
        <xdr:cNvPr id="53" name="人口1人当たり決算額の推移平均値テキスト130"/>
        <xdr:cNvSpPr txBox="1"/>
      </xdr:nvSpPr>
      <xdr:spPr>
        <a:xfrm>
          <a:off x="5740400" y="315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38989</xdr:rowOff>
    </xdr:from>
    <xdr:to>
      <xdr:col>4</xdr:col>
      <xdr:colOff>469900</xdr:colOff>
      <xdr:row>18</xdr:row>
      <xdr:rowOff>52008</xdr:rowOff>
    </xdr:to>
    <xdr:cxnSp macro="">
      <xdr:nvCxnSpPr>
        <xdr:cNvPr id="55" name="直線コネクタ 54"/>
        <xdr:cNvCxnSpPr/>
      </xdr:nvCxnSpPr>
      <xdr:spPr bwMode="auto">
        <a:xfrm>
          <a:off x="4305300" y="3172714"/>
          <a:ext cx="698500" cy="1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38989</xdr:rowOff>
    </xdr:from>
    <xdr:to>
      <xdr:col>3</xdr:col>
      <xdr:colOff>904875</xdr:colOff>
      <xdr:row>18</xdr:row>
      <xdr:rowOff>137037</xdr:rowOff>
    </xdr:to>
    <xdr:cxnSp macro="">
      <xdr:nvCxnSpPr>
        <xdr:cNvPr id="58" name="直線コネクタ 57"/>
        <xdr:cNvCxnSpPr/>
      </xdr:nvCxnSpPr>
      <xdr:spPr bwMode="auto">
        <a:xfrm flipV="1">
          <a:off x="3606800" y="3172714"/>
          <a:ext cx="698500" cy="98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137037</xdr:rowOff>
    </xdr:from>
    <xdr:to>
      <xdr:col>3</xdr:col>
      <xdr:colOff>206375</xdr:colOff>
      <xdr:row>18</xdr:row>
      <xdr:rowOff>137723</xdr:rowOff>
    </xdr:to>
    <xdr:cxnSp macro="">
      <xdr:nvCxnSpPr>
        <xdr:cNvPr id="61" name="直線コネクタ 60"/>
        <xdr:cNvCxnSpPr/>
      </xdr:nvCxnSpPr>
      <xdr:spPr bwMode="auto">
        <a:xfrm flipV="1">
          <a:off x="2908300" y="3270762"/>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126396</xdr:rowOff>
    </xdr:from>
    <xdr:ext cx="762000" cy="259045"/>
    <xdr:sp macro="" textlink="">
      <xdr:nvSpPr>
        <xdr:cNvPr id="63" name="テキスト ボックス 62"/>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142235</xdr:rowOff>
    </xdr:from>
    <xdr:ext cx="762000" cy="259045"/>
    <xdr:sp macro="" textlink="">
      <xdr:nvSpPr>
        <xdr:cNvPr id="65" name="テキスト ボックス 64"/>
        <xdr:cNvSpPr txBox="1"/>
      </xdr:nvSpPr>
      <xdr:spPr>
        <a:xfrm>
          <a:off x="2527300" y="27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154338</xdr:rowOff>
    </xdr:from>
    <xdr:to>
      <xdr:col>5</xdr:col>
      <xdr:colOff>34925</xdr:colOff>
      <xdr:row>18</xdr:row>
      <xdr:rowOff>84488</xdr:rowOff>
    </xdr:to>
    <xdr:sp macro="" textlink="">
      <xdr:nvSpPr>
        <xdr:cNvPr id="71" name="円/楕円 70"/>
        <xdr:cNvSpPr/>
      </xdr:nvSpPr>
      <xdr:spPr bwMode="auto">
        <a:xfrm>
          <a:off x="5600700" y="311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170865</xdr:rowOff>
    </xdr:from>
    <xdr:ext cx="762000" cy="259045"/>
    <xdr:sp macro="" textlink="">
      <xdr:nvSpPr>
        <xdr:cNvPr id="72" name="人口1人当たり決算額の推移該当値テキスト130"/>
        <xdr:cNvSpPr txBox="1"/>
      </xdr:nvSpPr>
      <xdr:spPr>
        <a:xfrm>
          <a:off x="57404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1208</xdr:rowOff>
    </xdr:from>
    <xdr:to>
      <xdr:col>4</xdr:col>
      <xdr:colOff>520700</xdr:colOff>
      <xdr:row>18</xdr:row>
      <xdr:rowOff>102808</xdr:rowOff>
    </xdr:to>
    <xdr:sp macro="" textlink="">
      <xdr:nvSpPr>
        <xdr:cNvPr id="73" name="円/楕円 72"/>
        <xdr:cNvSpPr/>
      </xdr:nvSpPr>
      <xdr:spPr bwMode="auto">
        <a:xfrm>
          <a:off x="4953000" y="313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87585</xdr:rowOff>
    </xdr:from>
    <xdr:ext cx="736600" cy="259045"/>
    <xdr:sp macro="" textlink="">
      <xdr:nvSpPr>
        <xdr:cNvPr id="74" name="テキスト ボックス 73"/>
        <xdr:cNvSpPr txBox="1"/>
      </xdr:nvSpPr>
      <xdr:spPr>
        <a:xfrm>
          <a:off x="4622800" y="322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159639</xdr:rowOff>
    </xdr:from>
    <xdr:to>
      <xdr:col>3</xdr:col>
      <xdr:colOff>955675</xdr:colOff>
      <xdr:row>18</xdr:row>
      <xdr:rowOff>89789</xdr:rowOff>
    </xdr:to>
    <xdr:sp macro="" textlink="">
      <xdr:nvSpPr>
        <xdr:cNvPr id="75" name="円/楕円 74"/>
        <xdr:cNvSpPr/>
      </xdr:nvSpPr>
      <xdr:spPr bwMode="auto">
        <a:xfrm>
          <a:off x="4254500" y="31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74566</xdr:rowOff>
    </xdr:from>
    <xdr:ext cx="762000" cy="259045"/>
    <xdr:sp macro="" textlink="">
      <xdr:nvSpPr>
        <xdr:cNvPr id="76" name="テキスト ボックス 75"/>
        <xdr:cNvSpPr txBox="1"/>
      </xdr:nvSpPr>
      <xdr:spPr>
        <a:xfrm>
          <a:off x="3924300" y="320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86237</xdr:rowOff>
    </xdr:from>
    <xdr:to>
      <xdr:col>3</xdr:col>
      <xdr:colOff>257175</xdr:colOff>
      <xdr:row>19</xdr:row>
      <xdr:rowOff>16387</xdr:rowOff>
    </xdr:to>
    <xdr:sp macro="" textlink="">
      <xdr:nvSpPr>
        <xdr:cNvPr id="77" name="円/楕円 76"/>
        <xdr:cNvSpPr/>
      </xdr:nvSpPr>
      <xdr:spPr bwMode="auto">
        <a:xfrm>
          <a:off x="3556000" y="321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1164</xdr:rowOff>
    </xdr:from>
    <xdr:ext cx="762000" cy="259045"/>
    <xdr:sp macro="" textlink="">
      <xdr:nvSpPr>
        <xdr:cNvPr id="78" name="テキスト ボックス 77"/>
        <xdr:cNvSpPr txBox="1"/>
      </xdr:nvSpPr>
      <xdr:spPr>
        <a:xfrm>
          <a:off x="3225800" y="330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86922</xdr:rowOff>
    </xdr:from>
    <xdr:to>
      <xdr:col>2</xdr:col>
      <xdr:colOff>692150</xdr:colOff>
      <xdr:row>19</xdr:row>
      <xdr:rowOff>17073</xdr:rowOff>
    </xdr:to>
    <xdr:sp macro="" textlink="">
      <xdr:nvSpPr>
        <xdr:cNvPr id="79" name="円/楕円 78"/>
        <xdr:cNvSpPr/>
      </xdr:nvSpPr>
      <xdr:spPr bwMode="auto">
        <a:xfrm>
          <a:off x="2857500" y="322064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1850</xdr:rowOff>
    </xdr:from>
    <xdr:ext cx="762000" cy="259045"/>
    <xdr:sp macro="" textlink="">
      <xdr:nvSpPr>
        <xdr:cNvPr id="80" name="テキスト ボックス 79"/>
        <xdr:cNvSpPr txBox="1"/>
      </xdr:nvSpPr>
      <xdr:spPr>
        <a:xfrm>
          <a:off x="2527300" y="3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224993</xdr:rowOff>
    </xdr:from>
    <xdr:to>
      <xdr:col>4</xdr:col>
      <xdr:colOff>1117600</xdr:colOff>
      <xdr:row>35</xdr:row>
      <xdr:rowOff>238385</xdr:rowOff>
    </xdr:to>
    <xdr:cxnSp macro="">
      <xdr:nvCxnSpPr>
        <xdr:cNvPr id="113" name="直線コネクタ 112"/>
        <xdr:cNvCxnSpPr/>
      </xdr:nvCxnSpPr>
      <xdr:spPr bwMode="auto">
        <a:xfrm flipV="1">
          <a:off x="5003800" y="6835343"/>
          <a:ext cx="647700" cy="1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209770</xdr:rowOff>
    </xdr:from>
    <xdr:ext cx="762000" cy="259045"/>
    <xdr:sp macro="" textlink="">
      <xdr:nvSpPr>
        <xdr:cNvPr id="114" name="人口1人当たり決算額の推移平均値テキスト445"/>
        <xdr:cNvSpPr txBox="1"/>
      </xdr:nvSpPr>
      <xdr:spPr>
        <a:xfrm>
          <a:off x="5740400" y="682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216992</xdr:rowOff>
    </xdr:from>
    <xdr:to>
      <xdr:col>4</xdr:col>
      <xdr:colOff>469900</xdr:colOff>
      <xdr:row>35</xdr:row>
      <xdr:rowOff>238385</xdr:rowOff>
    </xdr:to>
    <xdr:cxnSp macro="">
      <xdr:nvCxnSpPr>
        <xdr:cNvPr id="116" name="直線コネクタ 115"/>
        <xdr:cNvCxnSpPr/>
      </xdr:nvCxnSpPr>
      <xdr:spPr bwMode="auto">
        <a:xfrm>
          <a:off x="4305300" y="6827342"/>
          <a:ext cx="698500" cy="2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214897</xdr:rowOff>
    </xdr:from>
    <xdr:to>
      <xdr:col>3</xdr:col>
      <xdr:colOff>904875</xdr:colOff>
      <xdr:row>35</xdr:row>
      <xdr:rowOff>216992</xdr:rowOff>
    </xdr:to>
    <xdr:cxnSp macro="">
      <xdr:nvCxnSpPr>
        <xdr:cNvPr id="119" name="直線コネクタ 118"/>
        <xdr:cNvCxnSpPr/>
      </xdr:nvCxnSpPr>
      <xdr:spPr bwMode="auto">
        <a:xfrm>
          <a:off x="3606800" y="6825247"/>
          <a:ext cx="698500" cy="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214897</xdr:rowOff>
    </xdr:from>
    <xdr:to>
      <xdr:col>3</xdr:col>
      <xdr:colOff>206375</xdr:colOff>
      <xdr:row>35</xdr:row>
      <xdr:rowOff>218669</xdr:rowOff>
    </xdr:to>
    <xdr:cxnSp macro="">
      <xdr:nvCxnSpPr>
        <xdr:cNvPr id="122" name="直線コネクタ 121"/>
        <xdr:cNvCxnSpPr/>
      </xdr:nvCxnSpPr>
      <xdr:spPr bwMode="auto">
        <a:xfrm flipV="1">
          <a:off x="2908300" y="6825247"/>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171766</xdr:rowOff>
    </xdr:from>
    <xdr:ext cx="762000" cy="259045"/>
    <xdr:sp macro="" textlink="">
      <xdr:nvSpPr>
        <xdr:cNvPr id="124" name="テキスト ボックス 123"/>
        <xdr:cNvSpPr txBox="1"/>
      </xdr:nvSpPr>
      <xdr:spPr>
        <a:xfrm>
          <a:off x="3225800" y="64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190663</xdr:rowOff>
    </xdr:from>
    <xdr:ext cx="762000" cy="259045"/>
    <xdr:sp macro="" textlink="">
      <xdr:nvSpPr>
        <xdr:cNvPr id="126" name="テキスト ボックス 125"/>
        <xdr:cNvSpPr txBox="1"/>
      </xdr:nvSpPr>
      <xdr:spPr>
        <a:xfrm>
          <a:off x="2527300" y="64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174193</xdr:rowOff>
    </xdr:from>
    <xdr:to>
      <xdr:col>5</xdr:col>
      <xdr:colOff>34925</xdr:colOff>
      <xdr:row>35</xdr:row>
      <xdr:rowOff>275793</xdr:rowOff>
    </xdr:to>
    <xdr:sp macro="" textlink="">
      <xdr:nvSpPr>
        <xdr:cNvPr id="132" name="円/楕円 131"/>
        <xdr:cNvSpPr/>
      </xdr:nvSpPr>
      <xdr:spPr bwMode="auto">
        <a:xfrm>
          <a:off x="5600700" y="678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19270</xdr:rowOff>
    </xdr:from>
    <xdr:ext cx="762000" cy="259045"/>
    <xdr:sp macro="" textlink="">
      <xdr:nvSpPr>
        <xdr:cNvPr id="133" name="人口1人当たり決算額の推移該当値テキスト445"/>
        <xdr:cNvSpPr txBox="1"/>
      </xdr:nvSpPr>
      <xdr:spPr>
        <a:xfrm>
          <a:off x="5740400" y="662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187585</xdr:rowOff>
    </xdr:from>
    <xdr:to>
      <xdr:col>4</xdr:col>
      <xdr:colOff>520700</xdr:colOff>
      <xdr:row>35</xdr:row>
      <xdr:rowOff>289185</xdr:rowOff>
    </xdr:to>
    <xdr:sp macro="" textlink="">
      <xdr:nvSpPr>
        <xdr:cNvPr id="134" name="円/楕円 133"/>
        <xdr:cNvSpPr/>
      </xdr:nvSpPr>
      <xdr:spPr bwMode="auto">
        <a:xfrm>
          <a:off x="4953000" y="679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299362</xdr:rowOff>
    </xdr:from>
    <xdr:ext cx="736600" cy="259045"/>
    <xdr:sp macro="" textlink="">
      <xdr:nvSpPr>
        <xdr:cNvPr id="135" name="テキスト ボックス 134"/>
        <xdr:cNvSpPr txBox="1"/>
      </xdr:nvSpPr>
      <xdr:spPr>
        <a:xfrm>
          <a:off x="4622800" y="656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166192</xdr:rowOff>
    </xdr:from>
    <xdr:to>
      <xdr:col>3</xdr:col>
      <xdr:colOff>955675</xdr:colOff>
      <xdr:row>35</xdr:row>
      <xdr:rowOff>267792</xdr:rowOff>
    </xdr:to>
    <xdr:sp macro="" textlink="">
      <xdr:nvSpPr>
        <xdr:cNvPr id="136" name="円/楕円 135"/>
        <xdr:cNvSpPr/>
      </xdr:nvSpPr>
      <xdr:spPr bwMode="auto">
        <a:xfrm>
          <a:off x="4254500" y="677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277969</xdr:rowOff>
    </xdr:from>
    <xdr:ext cx="762000" cy="259045"/>
    <xdr:sp macro="" textlink="">
      <xdr:nvSpPr>
        <xdr:cNvPr id="137" name="テキスト ボックス 136"/>
        <xdr:cNvSpPr txBox="1"/>
      </xdr:nvSpPr>
      <xdr:spPr>
        <a:xfrm>
          <a:off x="3924300" y="65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164097</xdr:rowOff>
    </xdr:from>
    <xdr:to>
      <xdr:col>3</xdr:col>
      <xdr:colOff>257175</xdr:colOff>
      <xdr:row>35</xdr:row>
      <xdr:rowOff>265697</xdr:rowOff>
    </xdr:to>
    <xdr:sp macro="" textlink="">
      <xdr:nvSpPr>
        <xdr:cNvPr id="138" name="円/楕円 137"/>
        <xdr:cNvSpPr/>
      </xdr:nvSpPr>
      <xdr:spPr bwMode="auto">
        <a:xfrm>
          <a:off x="3556000" y="677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250474</xdr:rowOff>
    </xdr:from>
    <xdr:ext cx="762000" cy="259045"/>
    <xdr:sp macro="" textlink="">
      <xdr:nvSpPr>
        <xdr:cNvPr id="139" name="テキスト ボックス 138"/>
        <xdr:cNvSpPr txBox="1"/>
      </xdr:nvSpPr>
      <xdr:spPr>
        <a:xfrm>
          <a:off x="3225800" y="686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167869</xdr:rowOff>
    </xdr:from>
    <xdr:to>
      <xdr:col>2</xdr:col>
      <xdr:colOff>692150</xdr:colOff>
      <xdr:row>35</xdr:row>
      <xdr:rowOff>269469</xdr:rowOff>
    </xdr:to>
    <xdr:sp macro="" textlink="">
      <xdr:nvSpPr>
        <xdr:cNvPr id="140" name="円/楕円 139"/>
        <xdr:cNvSpPr/>
      </xdr:nvSpPr>
      <xdr:spPr bwMode="auto">
        <a:xfrm>
          <a:off x="2857500" y="677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254246</xdr:rowOff>
    </xdr:from>
    <xdr:ext cx="762000" cy="259045"/>
    <xdr:sp macro="" textlink="">
      <xdr:nvSpPr>
        <xdr:cNvPr id="141" name="テキスト ボックス 140"/>
        <xdr:cNvSpPr txBox="1"/>
      </xdr:nvSpPr>
      <xdr:spPr>
        <a:xfrm>
          <a:off x="2527300" y="686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財政調整基金残高及び実質収支額ともに多少の増減はあるものの、安定的に推移している。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今後も引き続き、基金の取り崩し等は慎重に行って安定した財源を確保して諸事業に取り組んでいく。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連結実質収支については、一般会計及び各特別会計で黒字を維持しているため、今後も事業の適正を図り、各会計が健全な状況で推移していくように努める。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保健センター新築事業等の償還が終了したものの、給食センター建設事業債及び臨時財政対策債の元金償還が開始したことにより公債費が増加した。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算入公債費等は、臨時財政対策債の発行により増加傾向にある。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これらのことより、第四次総合計画のもと、緊急性や住民ニーズを的確に把握した事業の選択により、新規発行の抑制に努めていく。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公共下水道債の地方債現在高が増加したものの、交付税算入される基準財政需要額と充当可能基金等の充当可能財源の増加にとり、将来負担比率が△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今後も公債費等の義務的経費の削減を中心とする行財政改革を進め、財政の健全化に努めていく。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7" zoomScaleNormal="7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7040316</v>
      </c>
      <c r="BO4" s="379"/>
      <c r="BP4" s="379"/>
      <c r="BQ4" s="379"/>
      <c r="BR4" s="379"/>
      <c r="BS4" s="379"/>
      <c r="BT4" s="379"/>
      <c r="BU4" s="380"/>
      <c r="BV4" s="378">
        <v>6770651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v>
      </c>
      <c r="CU4" s="554"/>
      <c r="CV4" s="554"/>
      <c r="CW4" s="554"/>
      <c r="CX4" s="554"/>
      <c r="CY4" s="554"/>
      <c r="CZ4" s="554"/>
      <c r="DA4" s="555"/>
      <c r="DB4" s="553">
        <v>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6550165</v>
      </c>
      <c r="BO5" s="384"/>
      <c r="BP5" s="384"/>
      <c r="BQ5" s="384"/>
      <c r="BR5" s="384"/>
      <c r="BS5" s="384"/>
      <c r="BT5" s="384"/>
      <c r="BU5" s="385"/>
      <c r="BV5" s="383">
        <v>6139359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v>
      </c>
      <c r="CU5" s="354"/>
      <c r="CV5" s="354"/>
      <c r="CW5" s="354"/>
      <c r="CX5" s="354"/>
      <c r="CY5" s="354"/>
      <c r="CZ5" s="354"/>
      <c r="DA5" s="355"/>
      <c r="DB5" s="353">
        <v>76.599999999999994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490151</v>
      </c>
      <c r="BO6" s="384"/>
      <c r="BP6" s="384"/>
      <c r="BQ6" s="384"/>
      <c r="BR6" s="384"/>
      <c r="BS6" s="384"/>
      <c r="BT6" s="384"/>
      <c r="BU6" s="385"/>
      <c r="BV6" s="383">
        <v>631292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86.4</v>
      </c>
      <c r="CU6" s="528"/>
      <c r="CV6" s="528"/>
      <c r="CW6" s="528"/>
      <c r="CX6" s="528"/>
      <c r="CY6" s="528"/>
      <c r="CZ6" s="528"/>
      <c r="DA6" s="529"/>
      <c r="DB6" s="527">
        <v>85.5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16700</v>
      </c>
      <c r="BO7" s="384"/>
      <c r="BP7" s="384"/>
      <c r="BQ7" s="384"/>
      <c r="BR7" s="384"/>
      <c r="BS7" s="384"/>
      <c r="BT7" s="384"/>
      <c r="BU7" s="385"/>
      <c r="BV7" s="383">
        <v>224379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4323454</v>
      </c>
      <c r="CU7" s="384"/>
      <c r="CV7" s="384"/>
      <c r="CW7" s="384"/>
      <c r="CX7" s="384"/>
      <c r="CY7" s="384"/>
      <c r="CZ7" s="384"/>
      <c r="DA7" s="385"/>
      <c r="DB7" s="383">
        <v>4242569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473451</v>
      </c>
      <c r="BO8" s="384"/>
      <c r="BP8" s="384"/>
      <c r="BQ8" s="384"/>
      <c r="BR8" s="384"/>
      <c r="BS8" s="384"/>
      <c r="BT8" s="384"/>
      <c r="BU8" s="385"/>
      <c r="BV8" s="383">
        <v>406913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20065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66538</v>
      </c>
      <c r="BO9" s="384"/>
      <c r="BP9" s="384"/>
      <c r="BQ9" s="384"/>
      <c r="BR9" s="384"/>
      <c r="BS9" s="384"/>
      <c r="BT9" s="384"/>
      <c r="BU9" s="385"/>
      <c r="BV9" s="383">
        <v>60634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11.5</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20830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165367</v>
      </c>
      <c r="BO10" s="384"/>
      <c r="BP10" s="384"/>
      <c r="BQ10" s="384"/>
      <c r="BR10" s="384"/>
      <c r="BS10" s="384"/>
      <c r="BT10" s="384"/>
      <c r="BU10" s="385"/>
      <c r="BV10" s="383">
        <v>10089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20088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165000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19737</v>
      </c>
      <c r="S13" s="483"/>
      <c r="T13" s="483"/>
      <c r="U13" s="483"/>
      <c r="V13" s="484"/>
      <c r="W13" s="470" t="s">
        <v>124</v>
      </c>
      <c r="X13" s="396"/>
      <c r="Y13" s="396"/>
      <c r="Z13" s="396"/>
      <c r="AA13" s="396"/>
      <c r="AB13" s="397"/>
      <c r="AC13" s="359">
        <v>396</v>
      </c>
      <c r="AD13" s="360"/>
      <c r="AE13" s="360"/>
      <c r="AF13" s="360"/>
      <c r="AG13" s="361"/>
      <c r="AH13" s="359">
        <v>519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66905</v>
      </c>
      <c r="BO13" s="384"/>
      <c r="BP13" s="384"/>
      <c r="BQ13" s="384"/>
      <c r="BR13" s="384"/>
      <c r="BS13" s="384"/>
      <c r="BT13" s="384"/>
      <c r="BU13" s="385"/>
      <c r="BV13" s="383">
        <v>-29277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20226</v>
      </c>
      <c r="S14" s="483"/>
      <c r="T14" s="483"/>
      <c r="U14" s="483"/>
      <c r="V14" s="484"/>
      <c r="W14" s="485"/>
      <c r="X14" s="399"/>
      <c r="Y14" s="399"/>
      <c r="Z14" s="399"/>
      <c r="AA14" s="399"/>
      <c r="AB14" s="400"/>
      <c r="AC14" s="475">
        <v>4.2</v>
      </c>
      <c r="AD14" s="476"/>
      <c r="AE14" s="476"/>
      <c r="AF14" s="476"/>
      <c r="AG14" s="477"/>
      <c r="AH14" s="475">
        <v>4.9000000000000004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46</v>
      </c>
      <c r="CU14" s="454"/>
      <c r="CV14" s="454"/>
      <c r="CW14" s="454"/>
      <c r="CX14" s="454"/>
      <c r="CY14" s="454"/>
      <c r="CZ14" s="454"/>
      <c r="DA14" s="455"/>
      <c r="DB14" s="486">
        <v>56.8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19869</v>
      </c>
      <c r="S15" s="483"/>
      <c r="T15" s="483"/>
      <c r="U15" s="483"/>
      <c r="V15" s="484"/>
      <c r="W15" s="470" t="s">
        <v>131</v>
      </c>
      <c r="X15" s="396"/>
      <c r="Y15" s="396"/>
      <c r="Z15" s="396"/>
      <c r="AA15" s="396"/>
      <c r="AB15" s="397"/>
      <c r="AC15" s="359">
        <v>3703</v>
      </c>
      <c r="AD15" s="360"/>
      <c r="AE15" s="360"/>
      <c r="AF15" s="360"/>
      <c r="AG15" s="361"/>
      <c r="AH15" s="359">
        <v>4380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2317671</v>
      </c>
      <c r="BO15" s="379"/>
      <c r="BP15" s="379"/>
      <c r="BQ15" s="379"/>
      <c r="BR15" s="379"/>
      <c r="BS15" s="379"/>
      <c r="BT15" s="379"/>
      <c r="BU15" s="380"/>
      <c r="BV15" s="378">
        <v>2259766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38.799999999999997</v>
      </c>
      <c r="AD16" s="476"/>
      <c r="AE16" s="476"/>
      <c r="AF16" s="476"/>
      <c r="AG16" s="477"/>
      <c r="AH16" s="475">
        <v>41.2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3198205</v>
      </c>
      <c r="BO16" s="384"/>
      <c r="BP16" s="384"/>
      <c r="BQ16" s="384"/>
      <c r="BR16" s="384"/>
      <c r="BS16" s="384"/>
      <c r="BT16" s="384"/>
      <c r="BU16" s="385"/>
      <c r="BV16" s="383">
        <v>3157973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5436</v>
      </c>
      <c r="AD17" s="360"/>
      <c r="AE17" s="360"/>
      <c r="AF17" s="360"/>
      <c r="AG17" s="361"/>
      <c r="AH17" s="359">
        <v>5723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2981396</v>
      </c>
      <c r="BO17" s="384"/>
      <c r="BP17" s="384"/>
      <c r="BQ17" s="384"/>
      <c r="BR17" s="384"/>
      <c r="BS17" s="384"/>
      <c r="BT17" s="384"/>
      <c r="BU17" s="385"/>
      <c r="BV17" s="383">
        <v>2900469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18.77</v>
      </c>
      <c r="M18" s="446"/>
      <c r="N18" s="446"/>
      <c r="O18" s="446"/>
      <c r="P18" s="446"/>
      <c r="Q18" s="446"/>
      <c r="R18" s="447"/>
      <c r="S18" s="447"/>
      <c r="T18" s="447"/>
      <c r="U18" s="447"/>
      <c r="V18" s="448"/>
      <c r="W18" s="462"/>
      <c r="X18" s="463"/>
      <c r="Y18" s="463"/>
      <c r="Z18" s="463"/>
      <c r="AA18" s="463"/>
      <c r="AB18" s="471"/>
      <c r="AC18" s="347">
        <v>57</v>
      </c>
      <c r="AD18" s="348"/>
      <c r="AE18" s="348"/>
      <c r="AF18" s="348"/>
      <c r="AG18" s="449"/>
      <c r="AH18" s="347">
        <v>53.8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3355923</v>
      </c>
      <c r="BO18" s="384"/>
      <c r="BP18" s="384"/>
      <c r="BQ18" s="384"/>
      <c r="BR18" s="384"/>
      <c r="BS18" s="384"/>
      <c r="BT18" s="384"/>
      <c r="BU18" s="385"/>
      <c r="BV18" s="383">
        <v>3262168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1069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5007324</v>
      </c>
      <c r="BO19" s="384"/>
      <c r="BP19" s="384"/>
      <c r="BQ19" s="384"/>
      <c r="BR19" s="384"/>
      <c r="BS19" s="384"/>
      <c r="BT19" s="384"/>
      <c r="BU19" s="385"/>
      <c r="BV19" s="383">
        <v>4952450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6511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5331016</v>
      </c>
      <c r="BO23" s="384"/>
      <c r="BP23" s="384"/>
      <c r="BQ23" s="384"/>
      <c r="BR23" s="384"/>
      <c r="BS23" s="384"/>
      <c r="BT23" s="384"/>
      <c r="BU23" s="385"/>
      <c r="BV23" s="383">
        <v>5569765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8000</v>
      </c>
      <c r="R24" s="360"/>
      <c r="S24" s="360"/>
      <c r="T24" s="360"/>
      <c r="U24" s="360"/>
      <c r="V24" s="361"/>
      <c r="W24" s="425"/>
      <c r="X24" s="416"/>
      <c r="Y24" s="417"/>
      <c r="Z24" s="356" t="s">
        <v>154</v>
      </c>
      <c r="AA24" s="357"/>
      <c r="AB24" s="357"/>
      <c r="AC24" s="357"/>
      <c r="AD24" s="357"/>
      <c r="AE24" s="357"/>
      <c r="AF24" s="357"/>
      <c r="AG24" s="358"/>
      <c r="AH24" s="359">
        <v>131</v>
      </c>
      <c r="AI24" s="360"/>
      <c r="AJ24" s="360"/>
      <c r="AK24" s="360"/>
      <c r="AL24" s="361"/>
      <c r="AM24" s="359">
        <v>368634</v>
      </c>
      <c r="AN24" s="360"/>
      <c r="AO24" s="360"/>
      <c r="AP24" s="360"/>
      <c r="AQ24" s="360"/>
      <c r="AR24" s="361"/>
      <c r="AS24" s="359">
        <v>2814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5084086</v>
      </c>
      <c r="BO24" s="384"/>
      <c r="BP24" s="384"/>
      <c r="BQ24" s="384"/>
      <c r="BR24" s="384"/>
      <c r="BS24" s="384"/>
      <c r="BT24" s="384"/>
      <c r="BU24" s="385"/>
      <c r="BV24" s="383">
        <v>5172345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6450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260</v>
      </c>
      <c r="BO25" s="379"/>
      <c r="BP25" s="379"/>
      <c r="BQ25" s="379"/>
      <c r="BR25" s="379"/>
      <c r="BS25" s="379"/>
      <c r="BT25" s="379"/>
      <c r="BU25" s="380"/>
      <c r="BV25" s="378">
        <v>456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5400</v>
      </c>
      <c r="R26" s="360"/>
      <c r="S26" s="360"/>
      <c r="T26" s="360"/>
      <c r="U26" s="360"/>
      <c r="V26" s="361"/>
      <c r="W26" s="425"/>
      <c r="X26" s="416"/>
      <c r="Y26" s="417"/>
      <c r="Z26" s="356" t="s">
        <v>160</v>
      </c>
      <c r="AA26" s="436"/>
      <c r="AB26" s="436"/>
      <c r="AC26" s="436"/>
      <c r="AD26" s="436"/>
      <c r="AE26" s="436"/>
      <c r="AF26" s="436"/>
      <c r="AG26" s="437"/>
      <c r="AH26" s="359">
        <v>5</v>
      </c>
      <c r="AI26" s="360"/>
      <c r="AJ26" s="360"/>
      <c r="AK26" s="360"/>
      <c r="AL26" s="361"/>
      <c r="AM26" s="359">
        <v>11990</v>
      </c>
      <c r="AN26" s="360"/>
      <c r="AO26" s="360"/>
      <c r="AP26" s="360"/>
      <c r="AQ26" s="360"/>
      <c r="AR26" s="361"/>
      <c r="AS26" s="359">
        <v>2398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2970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548129</v>
      </c>
      <c r="BO27" s="387"/>
      <c r="BP27" s="387"/>
      <c r="BQ27" s="387"/>
      <c r="BR27" s="387"/>
      <c r="BS27" s="387"/>
      <c r="BT27" s="387"/>
      <c r="BU27" s="388"/>
      <c r="BV27" s="386">
        <v>548117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1340708</v>
      </c>
      <c r="BO28" s="379"/>
      <c r="BP28" s="379"/>
      <c r="BQ28" s="379"/>
      <c r="BR28" s="379"/>
      <c r="BS28" s="379"/>
      <c r="BT28" s="379"/>
      <c r="BU28" s="380"/>
      <c r="BV28" s="378">
        <v>1340341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2660</v>
      </c>
      <c r="R29" s="360"/>
      <c r="S29" s="360"/>
      <c r="T29" s="360"/>
      <c r="U29" s="360"/>
      <c r="V29" s="361"/>
      <c r="W29" s="425"/>
      <c r="X29" s="416"/>
      <c r="Y29" s="417"/>
      <c r="Z29" s="356" t="s">
        <v>170</v>
      </c>
      <c r="AA29" s="357"/>
      <c r="AB29" s="357"/>
      <c r="AC29" s="357"/>
      <c r="AD29" s="357"/>
      <c r="AE29" s="357"/>
      <c r="AF29" s="357"/>
      <c r="AG29" s="358"/>
      <c r="AH29" s="359">
        <v>131</v>
      </c>
      <c r="AI29" s="360"/>
      <c r="AJ29" s="360"/>
      <c r="AK29" s="360"/>
      <c r="AL29" s="361"/>
      <c r="AM29" s="359">
        <v>368634</v>
      </c>
      <c r="AN29" s="360"/>
      <c r="AO29" s="360"/>
      <c r="AP29" s="360"/>
      <c r="AQ29" s="360"/>
      <c r="AR29" s="361"/>
      <c r="AS29" s="359">
        <v>2814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376068</v>
      </c>
      <c r="BO29" s="384"/>
      <c r="BP29" s="384"/>
      <c r="BQ29" s="384"/>
      <c r="BR29" s="384"/>
      <c r="BS29" s="384"/>
      <c r="BT29" s="384"/>
      <c r="BU29" s="385"/>
      <c r="BV29" s="383">
        <v>376016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877759</v>
      </c>
      <c r="BO30" s="387"/>
      <c r="BP30" s="387"/>
      <c r="BQ30" s="387"/>
      <c r="BR30" s="387"/>
      <c r="BS30" s="387"/>
      <c r="BT30" s="387"/>
      <c r="BU30" s="388"/>
      <c r="BV30" s="386">
        <v>832511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神戸町国民健康保険特別会計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IF('各会計、関係団体の財政状況及び健全化判断比率'!B30="","",'各会計、関係団体の財政状況及び健全化判断比率'!B30)</f>
        <v>神戸町水道事業会計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神戸町公共下水道事業特別会計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大垣衛生施設組合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神戸町土地開発公社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障がい福祉サービス事業特別会計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神戸町後期高齢者医療特別会計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大垣輪中水防事務組合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学校給食事業特別会計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岐阜県市町村職員退職手当組合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大垣消防組合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西濃環境整備組合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西南濃老人福祉施設事務組合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西南濃粗大廃棄物処理組合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安八郡広域連合（一般会計）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安八郡広域連合（特別会計）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1" zoomScaleNormal="7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5688</v>
      </c>
      <c r="J41" s="83">
        <v>5934</v>
      </c>
      <c r="K41" s="83">
        <v>5457</v>
      </c>
      <c r="L41" s="83">
        <v>5570</v>
      </c>
      <c r="M41" s="84">
        <v>5331</v>
      </c>
    </row>
    <row r="42" spans="2:13" ht="27.75" customHeight="1">
      <c r="B42" s="1169"/>
      <c r="C42" s="1170"/>
      <c r="D42" s="85"/>
      <c r="E42" s="1173" t="s">
        <v>26</v>
      </c>
      <c r="F42" s="1173"/>
      <c r="G42" s="1173"/>
      <c r="H42" s="1174"/>
      <c r="I42" s="86" t="s">
        <v>482</v>
      </c>
      <c r="J42" s="87" t="s">
        <v>482</v>
      </c>
      <c r="K42" s="87" t="s">
        <v>482</v>
      </c>
      <c r="L42" s="87" t="s">
        <v>482</v>
      </c>
      <c r="M42" s="88" t="s">
        <v>482</v>
      </c>
    </row>
    <row r="43" spans="2:13" ht="27.75" customHeight="1">
      <c r="B43" s="1169"/>
      <c r="C43" s="1170"/>
      <c r="D43" s="85"/>
      <c r="E43" s="1173" t="s">
        <v>27</v>
      </c>
      <c r="F43" s="1173"/>
      <c r="G43" s="1173"/>
      <c r="H43" s="1174"/>
      <c r="I43" s="86">
        <v>3395</v>
      </c>
      <c r="J43" s="87">
        <v>3635</v>
      </c>
      <c r="K43" s="87">
        <v>4084</v>
      </c>
      <c r="L43" s="87">
        <v>4287</v>
      </c>
      <c r="M43" s="88">
        <v>4471</v>
      </c>
    </row>
    <row r="44" spans="2:13" ht="27.75" customHeight="1">
      <c r="B44" s="1169"/>
      <c r="C44" s="1170"/>
      <c r="D44" s="85"/>
      <c r="E44" s="1173" t="s">
        <v>28</v>
      </c>
      <c r="F44" s="1173"/>
      <c r="G44" s="1173"/>
      <c r="H44" s="1174"/>
      <c r="I44" s="86">
        <v>498</v>
      </c>
      <c r="J44" s="87">
        <v>416</v>
      </c>
      <c r="K44" s="87">
        <v>342</v>
      </c>
      <c r="L44" s="87">
        <v>271</v>
      </c>
      <c r="M44" s="88">
        <v>207</v>
      </c>
    </row>
    <row r="45" spans="2:13" ht="27.75" customHeight="1">
      <c r="B45" s="1169"/>
      <c r="C45" s="1170"/>
      <c r="D45" s="85"/>
      <c r="E45" s="1173" t="s">
        <v>29</v>
      </c>
      <c r="F45" s="1173"/>
      <c r="G45" s="1173"/>
      <c r="H45" s="1174"/>
      <c r="I45" s="86">
        <v>1137</v>
      </c>
      <c r="J45" s="87">
        <v>1159</v>
      </c>
      <c r="K45" s="87">
        <v>1164</v>
      </c>
      <c r="L45" s="87">
        <v>1170</v>
      </c>
      <c r="M45" s="88">
        <v>1155</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3083</v>
      </c>
      <c r="J49" s="87">
        <v>3147</v>
      </c>
      <c r="K49" s="87">
        <v>3013</v>
      </c>
      <c r="L49" s="87">
        <v>2745</v>
      </c>
      <c r="M49" s="88">
        <v>2790</v>
      </c>
    </row>
    <row r="50" spans="2:13" ht="27.75" customHeight="1">
      <c r="B50" s="1169"/>
      <c r="C50" s="1170"/>
      <c r="D50" s="85"/>
      <c r="E50" s="1173" t="s">
        <v>35</v>
      </c>
      <c r="F50" s="1173"/>
      <c r="G50" s="1173"/>
      <c r="H50" s="1174"/>
      <c r="I50" s="86" t="s">
        <v>482</v>
      </c>
      <c r="J50" s="87" t="s">
        <v>482</v>
      </c>
      <c r="K50" s="87" t="s">
        <v>482</v>
      </c>
      <c r="L50" s="87" t="s">
        <v>482</v>
      </c>
      <c r="M50" s="88" t="s">
        <v>482</v>
      </c>
    </row>
    <row r="51" spans="2:13" ht="27.75" customHeight="1">
      <c r="B51" s="1171"/>
      <c r="C51" s="1172"/>
      <c r="D51" s="85"/>
      <c r="E51" s="1173" t="s">
        <v>36</v>
      </c>
      <c r="F51" s="1173"/>
      <c r="G51" s="1173"/>
      <c r="H51" s="1174"/>
      <c r="I51" s="86">
        <v>5220</v>
      </c>
      <c r="J51" s="87">
        <v>5710</v>
      </c>
      <c r="K51" s="87">
        <v>6032</v>
      </c>
      <c r="L51" s="87">
        <v>6384</v>
      </c>
      <c r="M51" s="88">
        <v>6591</v>
      </c>
    </row>
    <row r="52" spans="2:13" ht="27.75" customHeight="1" thickBot="1">
      <c r="B52" s="1175" t="s">
        <v>37</v>
      </c>
      <c r="C52" s="1176"/>
      <c r="D52" s="90"/>
      <c r="E52" s="1177" t="s">
        <v>38</v>
      </c>
      <c r="F52" s="1177"/>
      <c r="G52" s="1177"/>
      <c r="H52" s="1178"/>
      <c r="I52" s="91">
        <v>2415</v>
      </c>
      <c r="J52" s="92">
        <v>2288</v>
      </c>
      <c r="K52" s="92">
        <v>2004</v>
      </c>
      <c r="L52" s="92">
        <v>2169</v>
      </c>
      <c r="M52" s="93">
        <v>1783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72461</v>
      </c>
      <c r="E3" s="116"/>
      <c r="F3" s="117">
        <v>55958</v>
      </c>
      <c r="G3" s="118"/>
      <c r="H3" s="119"/>
    </row>
    <row r="4" spans="1:8">
      <c r="A4" s="120"/>
      <c r="B4" s="121"/>
      <c r="C4" s="122"/>
      <c r="D4" s="123">
        <v>49851</v>
      </c>
      <c r="E4" s="124"/>
      <c r="F4" s="125">
        <v>35126</v>
      </c>
      <c r="G4" s="126"/>
      <c r="H4" s="127"/>
    </row>
    <row r="5" spans="1:8">
      <c r="A5" s="108" t="s">
        <v>516</v>
      </c>
      <c r="B5" s="113"/>
      <c r="C5" s="114"/>
      <c r="D5" s="115">
        <v>79018</v>
      </c>
      <c r="E5" s="116"/>
      <c r="F5" s="117">
        <v>59338</v>
      </c>
      <c r="G5" s="118"/>
      <c r="H5" s="119"/>
    </row>
    <row r="6" spans="1:8">
      <c r="A6" s="120"/>
      <c r="B6" s="121"/>
      <c r="C6" s="122"/>
      <c r="D6" s="123">
        <v>27026</v>
      </c>
      <c r="E6" s="124"/>
      <c r="F6" s="125">
        <v>34073</v>
      </c>
      <c r="G6" s="126"/>
      <c r="H6" s="127"/>
    </row>
    <row r="7" spans="1:8">
      <c r="A7" s="108" t="s">
        <v>517</v>
      </c>
      <c r="B7" s="113"/>
      <c r="C7" s="114"/>
      <c r="D7" s="115">
        <v>64829</v>
      </c>
      <c r="E7" s="116"/>
      <c r="F7" s="117">
        <v>42839</v>
      </c>
      <c r="G7" s="118"/>
      <c r="H7" s="119"/>
    </row>
    <row r="8" spans="1:8">
      <c r="A8" s="120"/>
      <c r="B8" s="121"/>
      <c r="C8" s="122"/>
      <c r="D8" s="123">
        <v>21677</v>
      </c>
      <c r="E8" s="124"/>
      <c r="F8" s="125">
        <v>22027</v>
      </c>
      <c r="G8" s="126"/>
      <c r="H8" s="127"/>
    </row>
    <row r="9" spans="1:8">
      <c r="A9" s="108" t="s">
        <v>518</v>
      </c>
      <c r="B9" s="113"/>
      <c r="C9" s="114"/>
      <c r="D9" s="115">
        <v>64435</v>
      </c>
      <c r="E9" s="116"/>
      <c r="F9" s="117">
        <v>46819</v>
      </c>
      <c r="G9" s="118"/>
      <c r="H9" s="119"/>
    </row>
    <row r="10" spans="1:8">
      <c r="A10" s="120"/>
      <c r="B10" s="121"/>
      <c r="C10" s="122"/>
      <c r="D10" s="123">
        <v>27819</v>
      </c>
      <c r="E10" s="124"/>
      <c r="F10" s="125">
        <v>24121</v>
      </c>
      <c r="G10" s="126"/>
      <c r="H10" s="127"/>
    </row>
    <row r="11" spans="1:8">
      <c r="A11" s="108" t="s">
        <v>519</v>
      </c>
      <c r="B11" s="113"/>
      <c r="C11" s="114"/>
      <c r="D11" s="115">
        <v>67068</v>
      </c>
      <c r="E11" s="116"/>
      <c r="F11" s="117">
        <v>53270</v>
      </c>
      <c r="G11" s="118"/>
      <c r="H11" s="119"/>
    </row>
    <row r="12" spans="1:8">
      <c r="A12" s="120"/>
      <c r="B12" s="121"/>
      <c r="C12" s="128"/>
      <c r="D12" s="123">
        <v>23699</v>
      </c>
      <c r="E12" s="124"/>
      <c r="F12" s="125">
        <v>24316</v>
      </c>
      <c r="G12" s="126"/>
      <c r="H12" s="127"/>
    </row>
    <row r="13" spans="1:8">
      <c r="A13" s="108"/>
      <c r="B13" s="113"/>
      <c r="C13" s="129"/>
      <c r="D13" s="130">
        <v>69562</v>
      </c>
      <c r="E13" s="131"/>
      <c r="F13" s="132">
        <v>51645</v>
      </c>
      <c r="G13" s="133"/>
      <c r="H13" s="119"/>
    </row>
    <row r="14" spans="1:8">
      <c r="A14" s="120"/>
      <c r="B14" s="121"/>
      <c r="C14" s="122"/>
      <c r="D14" s="123">
        <v>30014</v>
      </c>
      <c r="E14" s="124"/>
      <c r="F14" s="125">
        <v>27933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8.89</v>
      </c>
      <c r="C19" s="134">
        <f>ROUND(VALUE(SUBSTITUTE(実質収支比率等に係る経年分析!G$48,"▲","-")),2)</f>
        <v>12.81</v>
      </c>
      <c r="D19" s="134">
        <f>ROUND(VALUE(SUBSTITUTE(実質収支比率等に係る経年分析!H$48,"▲","-")),2)</f>
        <v>8.1300000000000008</v>
      </c>
      <c r="E19" s="134">
        <f>ROUND(VALUE(SUBSTITUTE(実質収支比率等に係る経年分析!I$48,"▲","-")),2)</f>
        <v>9.59</v>
      </c>
      <c r="F19" s="134">
        <f>ROUND(VALUE(SUBSTITUTE(実質収支比率等に係る経年分析!J$48,"▲","-")),2)</f>
        <v>10.95</v>
      </c>
    </row>
    <row r="20" spans="1:11">
      <c r="A20" s="134" t="s">
        <v>43</v>
      </c>
      <c r="B20" s="134">
        <f>ROUND(VALUE(SUBSTITUTE(実質収支比率等に係る経年分析!F$47,"▲","-")),2)</f>
        <v>35.99</v>
      </c>
      <c r="C20" s="134">
        <f>ROUND(VALUE(SUBSTITUTE(実質収支比率等に係る経年分析!G$47,"▲","-")),2)</f>
        <v>35.39</v>
      </c>
      <c r="D20" s="134">
        <f>ROUND(VALUE(SUBSTITUTE(実質収支比率等に係る経年分析!H$47,"▲","-")),2)</f>
        <v>33.6</v>
      </c>
      <c r="E20" s="134">
        <f>ROUND(VALUE(SUBSTITUTE(実質収支比率等に係る経年分析!I$47,"▲","-")),2)</f>
        <v>31.59</v>
      </c>
      <c r="F20" s="134">
        <f>ROUND(VALUE(SUBSTITUTE(実質収支比率等に係る経年分析!J$47,"▲","-")),2)</f>
        <v>31.01</v>
      </c>
    </row>
    <row r="21" spans="1:11">
      <c r="A21" s="134" t="s">
        <v>44</v>
      </c>
      <c r="B21" s="134">
        <f>IF(ISNUMBER(VALUE(SUBSTITUTE(実質収支比率等に係る経年分析!F$49,"▲","-"))),ROUND(VALUE(SUBSTITUTE(実質収支比率等に係る経年分析!F$49,"▲","-")),2),NA())</f>
        <v>-4.17</v>
      </c>
      <c r="C21" s="134">
        <f>IF(ISNUMBER(VALUE(SUBSTITUTE(実質収支比率等に係る経年分析!G$49,"▲","-"))),ROUND(VALUE(SUBSTITUTE(実質収支比率等に係る経年分析!G$49,"▲","-")),2),NA())</f>
        <v>4.43</v>
      </c>
      <c r="D21" s="134">
        <f>IF(ISNUMBER(VALUE(SUBSTITUTE(実質収支比率等に係る経年分析!H$49,"▲","-"))),ROUND(VALUE(SUBSTITUTE(実質収支比率等に係る経年分析!H$49,"▲","-")),2),NA())</f>
        <v>-6.58</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1.55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障がい福祉サービス事業特別会計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学校給食事業特別会計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神戸町後期高齢者医療特別会計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神戸町公共下水道事業特別会計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神戸町国民健康保険特別会計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8.8800000000000008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10.85</v>
      </c>
    </row>
    <row r="36" spans="1:16">
      <c r="A36" s="135" t="str">
        <f>IF(連結実質赤字比率に係る赤字・黒字の構成分析!C$34="",NA(),連結実質赤字比率に係る赤字・黒字の構成分析!C$34)</f>
        <v>神戸町水道事業会計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18.010000000000002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17.010000000000002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16.16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336</v>
      </c>
      <c r="E42" s="136"/>
      <c r="F42" s="136"/>
      <c r="G42" s="136">
        <f>'実質公債費比率（分子）の構造'!L$52</f>
        <v>366</v>
      </c>
      <c r="H42" s="136"/>
      <c r="I42" s="136"/>
      <c r="J42" s="136">
        <f>'実質公債費比率（分子）の構造'!M$52</f>
        <v>408</v>
      </c>
      <c r="K42" s="136"/>
      <c r="L42" s="136"/>
      <c r="M42" s="136">
        <f>'実質公債費比率（分子）の構造'!N$52</f>
        <v>429</v>
      </c>
      <c r="N42" s="136"/>
      <c r="O42" s="136"/>
      <c r="P42" s="136">
        <f>'実質公債費比率（分子）の構造'!O$52</f>
        <v>452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108</v>
      </c>
      <c r="C45" s="136"/>
      <c r="D45" s="136"/>
      <c r="E45" s="136">
        <f>'実質公債費比率（分子）の構造'!L$49</f>
        <v>90</v>
      </c>
      <c r="F45" s="136"/>
      <c r="G45" s="136"/>
      <c r="H45" s="136">
        <f>'実質公債費比率（分子）の構造'!M$49</f>
        <v>84</v>
      </c>
      <c r="I45" s="136"/>
      <c r="J45" s="136"/>
      <c r="K45" s="136">
        <f>'実質公債費比率（分子）の構造'!N$49</f>
        <v>79</v>
      </c>
      <c r="L45" s="136"/>
      <c r="M45" s="136"/>
      <c r="N45" s="136">
        <f>'実質公債費比率（分子）の構造'!O$49</f>
        <v>74</v>
      </c>
      <c r="O45" s="136"/>
      <c r="P45" s="136"/>
    </row>
    <row r="46" spans="1:16">
      <c r="A46" s="136" t="s">
        <v>55</v>
      </c>
      <c r="B46" s="136">
        <f>'実質公債費比率（分子）の構造'!K$48</f>
        <v>74</v>
      </c>
      <c r="C46" s="136"/>
      <c r="D46" s="136"/>
      <c r="E46" s="136">
        <f>'実質公債費比率（分子）の構造'!L$48</f>
        <v>108</v>
      </c>
      <c r="F46" s="136"/>
      <c r="G46" s="136"/>
      <c r="H46" s="136">
        <f>'実質公債費比率（分子）の構造'!M$48</f>
        <v>125</v>
      </c>
      <c r="I46" s="136"/>
      <c r="J46" s="136"/>
      <c r="K46" s="136">
        <f>'実質公債費比率（分子）の構造'!N$48</f>
        <v>116</v>
      </c>
      <c r="L46" s="136"/>
      <c r="M46" s="136"/>
      <c r="N46" s="136">
        <f>'実質公債費比率（分子）の構造'!O$48</f>
        <v>164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526</v>
      </c>
      <c r="C49" s="136"/>
      <c r="D49" s="136"/>
      <c r="E49" s="136">
        <f>'実質公債費比率（分子）の構造'!L$45</f>
        <v>538</v>
      </c>
      <c r="F49" s="136"/>
      <c r="G49" s="136"/>
      <c r="H49" s="136">
        <f>'実質公債費比率（分子）の構造'!M$45</f>
        <v>565</v>
      </c>
      <c r="I49" s="136"/>
      <c r="J49" s="136"/>
      <c r="K49" s="136">
        <f>'実質公債費比率（分子）の構造'!N$45</f>
        <v>581</v>
      </c>
      <c r="L49" s="136"/>
      <c r="M49" s="136"/>
      <c r="N49" s="136">
        <f>'実質公債費比率（分子）の構造'!O$45</f>
        <v>573</v>
      </c>
      <c r="O49" s="136"/>
      <c r="P49" s="136"/>
    </row>
    <row r="50" spans="1:16">
      <c r="A50" s="136" t="s">
        <v>59</v>
      </c>
      <c r="B50" s="136" t="e">
        <f>NA()</f>
        <v>#N/A</v>
      </c>
      <c r="C50" s="136">
        <f>IF(ISNUMBER('実質公債費比率（分子）の構造'!K$53),'実質公債費比率（分子）の構造'!K$53,NA())</f>
        <v>372</v>
      </c>
      <c r="D50" s="136" t="e">
        <f>NA()</f>
        <v>#N/A</v>
      </c>
      <c r="E50" s="136" t="e">
        <f>NA()</f>
        <v>#N/A</v>
      </c>
      <c r="F50" s="136">
        <f>IF(ISNUMBER('実質公債費比率（分子）の構造'!L$53),'実質公債費比率（分子）の構造'!L$53,NA())</f>
        <v>370</v>
      </c>
      <c r="G50" s="136" t="e">
        <f>NA()</f>
        <v>#N/A</v>
      </c>
      <c r="H50" s="136" t="e">
        <f>NA()</f>
        <v>#N/A</v>
      </c>
      <c r="I50" s="136">
        <f>IF(ISNUMBER('実質公債費比率（分子）の構造'!M$53),'実質公債費比率（分子）の構造'!M$53,NA())</f>
        <v>366</v>
      </c>
      <c r="J50" s="136" t="e">
        <f>NA()</f>
        <v>#N/A</v>
      </c>
      <c r="K50" s="136" t="e">
        <f>NA()</f>
        <v>#N/A</v>
      </c>
      <c r="L50" s="136">
        <f>IF(ISNUMBER('実質公債費比率（分子）の構造'!N$53),'実質公債費比率（分子）の構造'!N$53,NA())</f>
        <v>347</v>
      </c>
      <c r="M50" s="136" t="e">
        <f>NA()</f>
        <v>#N/A</v>
      </c>
      <c r="N50" s="136" t="e">
        <f>NA()</f>
        <v>#N/A</v>
      </c>
      <c r="O50" s="136">
        <f>IF(ISNUMBER('実質公債費比率（分子）の構造'!O$53),'実質公債費比率（分子）の構造'!O$53,NA())</f>
        <v>359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5220</v>
      </c>
      <c r="E56" s="135"/>
      <c r="F56" s="135"/>
      <c r="G56" s="135">
        <f>'将来負担比率（分子）の構造'!J$51</f>
        <v>5710</v>
      </c>
      <c r="H56" s="135"/>
      <c r="I56" s="135"/>
      <c r="J56" s="135">
        <f>'将来負担比率（分子）の構造'!K$51</f>
        <v>6032</v>
      </c>
      <c r="K56" s="135"/>
      <c r="L56" s="135"/>
      <c r="M56" s="135">
        <f>'将来負担比率（分子）の構造'!L$51</f>
        <v>6384</v>
      </c>
      <c r="N56" s="135"/>
      <c r="O56" s="135"/>
      <c r="P56" s="135">
        <f>'将来負担比率（分子）の構造'!M$51</f>
        <v>6591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3083</v>
      </c>
      <c r="E58" s="135"/>
      <c r="F58" s="135"/>
      <c r="G58" s="135">
        <f>'将来負担比率（分子）の構造'!J$49</f>
        <v>3147</v>
      </c>
      <c r="H58" s="135"/>
      <c r="I58" s="135"/>
      <c r="J58" s="135">
        <f>'将来負担比率（分子）の構造'!K$49</f>
        <v>3013</v>
      </c>
      <c r="K58" s="135"/>
      <c r="L58" s="135"/>
      <c r="M58" s="135">
        <f>'将来負担比率（分子）の構造'!L$49</f>
        <v>2745</v>
      </c>
      <c r="N58" s="135"/>
      <c r="O58" s="135"/>
      <c r="P58" s="135">
        <f>'将来負担比率（分子）の構造'!M$49</f>
        <v>2790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1137</v>
      </c>
      <c r="C62" s="135"/>
      <c r="D62" s="135"/>
      <c r="E62" s="135">
        <f>'将来負担比率（分子）の構造'!J$45</f>
        <v>1159</v>
      </c>
      <c r="F62" s="135"/>
      <c r="G62" s="135"/>
      <c r="H62" s="135">
        <f>'将来負担比率（分子）の構造'!K$45</f>
        <v>1164</v>
      </c>
      <c r="I62" s="135"/>
      <c r="J62" s="135"/>
      <c r="K62" s="135">
        <f>'将来負担比率（分子）の構造'!L$45</f>
        <v>1170</v>
      </c>
      <c r="L62" s="135"/>
      <c r="M62" s="135"/>
      <c r="N62" s="135">
        <f>'将来負担比率（分子）の構造'!M$45</f>
        <v>1155</v>
      </c>
      <c r="O62" s="135"/>
      <c r="P62" s="135"/>
    </row>
    <row r="63" spans="1:16">
      <c r="A63" s="135" t="s">
        <v>28</v>
      </c>
      <c r="B63" s="135">
        <f>'将来負担比率（分子）の構造'!I$44</f>
        <v>498</v>
      </c>
      <c r="C63" s="135"/>
      <c r="D63" s="135"/>
      <c r="E63" s="135">
        <f>'将来負担比率（分子）の構造'!J$44</f>
        <v>416</v>
      </c>
      <c r="F63" s="135"/>
      <c r="G63" s="135"/>
      <c r="H63" s="135">
        <f>'将来負担比率（分子）の構造'!K$44</f>
        <v>342</v>
      </c>
      <c r="I63" s="135"/>
      <c r="J63" s="135"/>
      <c r="K63" s="135">
        <f>'将来負担比率（分子）の構造'!L$44</f>
        <v>271</v>
      </c>
      <c r="L63" s="135"/>
      <c r="M63" s="135"/>
      <c r="N63" s="135">
        <f>'将来負担比率（分子）の構造'!M$44</f>
        <v>207</v>
      </c>
      <c r="O63" s="135"/>
      <c r="P63" s="135"/>
    </row>
    <row r="64" spans="1:16">
      <c r="A64" s="135" t="s">
        <v>27</v>
      </c>
      <c r="B64" s="135">
        <f>'将来負担比率（分子）の構造'!I$43</f>
        <v>3395</v>
      </c>
      <c r="C64" s="135"/>
      <c r="D64" s="135"/>
      <c r="E64" s="135">
        <f>'将来負担比率（分子）の構造'!J$43</f>
        <v>3635</v>
      </c>
      <c r="F64" s="135"/>
      <c r="G64" s="135"/>
      <c r="H64" s="135">
        <f>'将来負担比率（分子）の構造'!K$43</f>
        <v>4084</v>
      </c>
      <c r="I64" s="135"/>
      <c r="J64" s="135"/>
      <c r="K64" s="135">
        <f>'将来負担比率（分子）の構造'!L$43</f>
        <v>4287</v>
      </c>
      <c r="L64" s="135"/>
      <c r="M64" s="135"/>
      <c r="N64" s="135">
        <f>'将来負担比率（分子）の構造'!M$43</f>
        <v>4471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5688</v>
      </c>
      <c r="C66" s="135"/>
      <c r="D66" s="135"/>
      <c r="E66" s="135">
        <f>'将来負担比率（分子）の構造'!J$41</f>
        <v>5934</v>
      </c>
      <c r="F66" s="135"/>
      <c r="G66" s="135"/>
      <c r="H66" s="135">
        <f>'将来負担比率（分子）の構造'!K$41</f>
        <v>5457</v>
      </c>
      <c r="I66" s="135"/>
      <c r="J66" s="135"/>
      <c r="K66" s="135">
        <f>'将来負担比率（分子）の構造'!L$41</f>
        <v>5570</v>
      </c>
      <c r="L66" s="135"/>
      <c r="M66" s="135"/>
      <c r="N66" s="135">
        <f>'将来負担比率（分子）の構造'!M$41</f>
        <v>5331</v>
      </c>
      <c r="O66" s="135"/>
      <c r="P66" s="135"/>
    </row>
    <row r="67" spans="1:16">
      <c r="A67" s="135" t="s">
        <v>63</v>
      </c>
      <c r="B67" s="135" t="e">
        <f>NA()</f>
        <v>#N/A</v>
      </c>
      <c r="C67" s="135">
        <f>IF(ISNUMBER('将来負担比率（分子）の構造'!I$52), IF('将来負担比率（分子）の構造'!I$52 &lt; 0, 0, '将来負担比率（分子）の構造'!I$52), NA())</f>
        <v>2415</v>
      </c>
      <c r="D67" s="135" t="e">
        <f>NA()</f>
        <v>#N/A</v>
      </c>
      <c r="E67" s="135" t="e">
        <f>NA()</f>
        <v>#N/A</v>
      </c>
      <c r="F67" s="135">
        <f>IF(ISNUMBER('将来負担比率（分子）の構造'!J$52), IF('将来負担比率（分子）の構造'!J$52 &lt; 0, 0, '将来負担比率（分子）の構造'!J$52), NA())</f>
        <v>2288</v>
      </c>
      <c r="G67" s="135" t="e">
        <f>NA()</f>
        <v>#N/A</v>
      </c>
      <c r="H67" s="135" t="e">
        <f>NA()</f>
        <v>#N/A</v>
      </c>
      <c r="I67" s="135">
        <f>IF(ISNUMBER('将来負担比率（分子）の構造'!K$52), IF('将来負担比率（分子）の構造'!K$52 &lt; 0, 0, '将来負担比率（分子）の構造'!K$52), NA())</f>
        <v>2004</v>
      </c>
      <c r="J67" s="135" t="e">
        <f>NA()</f>
        <v>#N/A</v>
      </c>
      <c r="K67" s="135" t="e">
        <f>NA()</f>
        <v>#N/A</v>
      </c>
      <c r="L67" s="135">
        <f>IF(ISNUMBER('将来負担比率（分子）の構造'!L$52), IF('将来負担比率（分子）の構造'!L$52 &lt; 0, 0, '将来負担比率（分子）の構造'!L$52), NA())</f>
        <v>2169</v>
      </c>
      <c r="M67" s="135" t="e">
        <f>NA()</f>
        <v>#N/A</v>
      </c>
      <c r="N67" s="135" t="e">
        <f>NA()</f>
        <v>#N/A</v>
      </c>
      <c r="O67" s="135">
        <f>IF(ISNUMBER('将来負担比率（分子）の構造'!M$52), IF('将来負担比率（分子）の構造'!M$52 &lt; 0, 0, '将来負担比率（分子）の構造'!M$52), NA())</f>
        <v>1783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2636551</v>
      </c>
      <c r="S5" s="637"/>
      <c r="T5" s="637"/>
      <c r="U5" s="637"/>
      <c r="V5" s="637"/>
      <c r="W5" s="637"/>
      <c r="X5" s="637"/>
      <c r="Y5" s="684"/>
      <c r="Z5" s="697">
        <v>37.4</v>
      </c>
      <c r="AA5" s="697"/>
      <c r="AB5" s="697"/>
      <c r="AC5" s="697"/>
      <c r="AD5" s="698">
        <v>2636551</v>
      </c>
      <c r="AE5" s="698"/>
      <c r="AF5" s="698"/>
      <c r="AG5" s="698"/>
      <c r="AH5" s="698"/>
      <c r="AI5" s="698"/>
      <c r="AJ5" s="698"/>
      <c r="AK5" s="698"/>
      <c r="AL5" s="685">
        <v>67.900000000000006</v>
      </c>
      <c r="AM5" s="654"/>
      <c r="AN5" s="654"/>
      <c r="AO5" s="686"/>
      <c r="AP5" s="673" t="s">
        <v>208</v>
      </c>
      <c r="AQ5" s="674"/>
      <c r="AR5" s="674"/>
      <c r="AS5" s="674"/>
      <c r="AT5" s="674"/>
      <c r="AU5" s="674"/>
      <c r="AV5" s="674"/>
      <c r="AW5" s="674"/>
      <c r="AX5" s="674"/>
      <c r="AY5" s="674"/>
      <c r="AZ5" s="674"/>
      <c r="BA5" s="674"/>
      <c r="BB5" s="674"/>
      <c r="BC5" s="674"/>
      <c r="BD5" s="674"/>
      <c r="BE5" s="674"/>
      <c r="BF5" s="675"/>
      <c r="BG5" s="586">
        <v>2636551</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99814</v>
      </c>
      <c r="S6" s="587"/>
      <c r="T6" s="587"/>
      <c r="U6" s="587"/>
      <c r="V6" s="587"/>
      <c r="W6" s="587"/>
      <c r="X6" s="587"/>
      <c r="Y6" s="588"/>
      <c r="Z6" s="639">
        <v>1.4</v>
      </c>
      <c r="AA6" s="639"/>
      <c r="AB6" s="639"/>
      <c r="AC6" s="639"/>
      <c r="AD6" s="640">
        <v>99814</v>
      </c>
      <c r="AE6" s="640"/>
      <c r="AF6" s="640"/>
      <c r="AG6" s="640"/>
      <c r="AH6" s="640"/>
      <c r="AI6" s="640"/>
      <c r="AJ6" s="640"/>
      <c r="AK6" s="640"/>
      <c r="AL6" s="609">
        <v>2.6</v>
      </c>
      <c r="AM6" s="641"/>
      <c r="AN6" s="641"/>
      <c r="AO6" s="642"/>
      <c r="AP6" s="583" t="s">
        <v>214</v>
      </c>
      <c r="AQ6" s="584"/>
      <c r="AR6" s="584"/>
      <c r="AS6" s="584"/>
      <c r="AT6" s="584"/>
      <c r="AU6" s="584"/>
      <c r="AV6" s="584"/>
      <c r="AW6" s="584"/>
      <c r="AX6" s="584"/>
      <c r="AY6" s="584"/>
      <c r="AZ6" s="584"/>
      <c r="BA6" s="584"/>
      <c r="BB6" s="584"/>
      <c r="BC6" s="584"/>
      <c r="BD6" s="584"/>
      <c r="BE6" s="584"/>
      <c r="BF6" s="585"/>
      <c r="BG6" s="586">
        <v>2636551</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72249</v>
      </c>
      <c r="CS6" s="587"/>
      <c r="CT6" s="587"/>
      <c r="CU6" s="587"/>
      <c r="CV6" s="587"/>
      <c r="CW6" s="587"/>
      <c r="CX6" s="587"/>
      <c r="CY6" s="588"/>
      <c r="CZ6" s="639">
        <v>1.1000000000000001</v>
      </c>
      <c r="DA6" s="639"/>
      <c r="DB6" s="639"/>
      <c r="DC6" s="639"/>
      <c r="DD6" s="592" t="s">
        <v>209</v>
      </c>
      <c r="DE6" s="587"/>
      <c r="DF6" s="587"/>
      <c r="DG6" s="587"/>
      <c r="DH6" s="587"/>
      <c r="DI6" s="587"/>
      <c r="DJ6" s="587"/>
      <c r="DK6" s="587"/>
      <c r="DL6" s="587"/>
      <c r="DM6" s="587"/>
      <c r="DN6" s="587"/>
      <c r="DO6" s="587"/>
      <c r="DP6" s="588"/>
      <c r="DQ6" s="592">
        <v>72249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7391</v>
      </c>
      <c r="S7" s="587"/>
      <c r="T7" s="587"/>
      <c r="U7" s="587"/>
      <c r="V7" s="587"/>
      <c r="W7" s="587"/>
      <c r="X7" s="587"/>
      <c r="Y7" s="588"/>
      <c r="Z7" s="639">
        <v>0.1</v>
      </c>
      <c r="AA7" s="639"/>
      <c r="AB7" s="639"/>
      <c r="AC7" s="639"/>
      <c r="AD7" s="640">
        <v>7391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1098306</v>
      </c>
      <c r="BH7" s="587"/>
      <c r="BI7" s="587"/>
      <c r="BJ7" s="587"/>
      <c r="BK7" s="587"/>
      <c r="BL7" s="587"/>
      <c r="BM7" s="587"/>
      <c r="BN7" s="588"/>
      <c r="BO7" s="639">
        <v>41.7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872350</v>
      </c>
      <c r="CS7" s="587"/>
      <c r="CT7" s="587"/>
      <c r="CU7" s="587"/>
      <c r="CV7" s="587"/>
      <c r="CW7" s="587"/>
      <c r="CX7" s="587"/>
      <c r="CY7" s="588"/>
      <c r="CZ7" s="639">
        <v>13.3</v>
      </c>
      <c r="DA7" s="639"/>
      <c r="DB7" s="639"/>
      <c r="DC7" s="639"/>
      <c r="DD7" s="592">
        <v>17201</v>
      </c>
      <c r="DE7" s="587"/>
      <c r="DF7" s="587"/>
      <c r="DG7" s="587"/>
      <c r="DH7" s="587"/>
      <c r="DI7" s="587"/>
      <c r="DJ7" s="587"/>
      <c r="DK7" s="587"/>
      <c r="DL7" s="587"/>
      <c r="DM7" s="587"/>
      <c r="DN7" s="587"/>
      <c r="DO7" s="587"/>
      <c r="DP7" s="588"/>
      <c r="DQ7" s="592">
        <v>763799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10030</v>
      </c>
      <c r="S8" s="587"/>
      <c r="T8" s="587"/>
      <c r="U8" s="587"/>
      <c r="V8" s="587"/>
      <c r="W8" s="587"/>
      <c r="X8" s="587"/>
      <c r="Y8" s="588"/>
      <c r="Z8" s="639">
        <v>0.1</v>
      </c>
      <c r="AA8" s="639"/>
      <c r="AB8" s="639"/>
      <c r="AC8" s="639"/>
      <c r="AD8" s="640">
        <v>10030</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29555</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1948981</v>
      </c>
      <c r="CS8" s="587"/>
      <c r="CT8" s="587"/>
      <c r="CU8" s="587"/>
      <c r="CV8" s="587"/>
      <c r="CW8" s="587"/>
      <c r="CX8" s="587"/>
      <c r="CY8" s="588"/>
      <c r="CZ8" s="639">
        <v>29.8</v>
      </c>
      <c r="DA8" s="639"/>
      <c r="DB8" s="639"/>
      <c r="DC8" s="639"/>
      <c r="DD8" s="592">
        <v>37902</v>
      </c>
      <c r="DE8" s="587"/>
      <c r="DF8" s="587"/>
      <c r="DG8" s="587"/>
      <c r="DH8" s="587"/>
      <c r="DI8" s="587"/>
      <c r="DJ8" s="587"/>
      <c r="DK8" s="587"/>
      <c r="DL8" s="587"/>
      <c r="DM8" s="587"/>
      <c r="DN8" s="587"/>
      <c r="DO8" s="587"/>
      <c r="DP8" s="588"/>
      <c r="DQ8" s="592">
        <v>1102789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16015</v>
      </c>
      <c r="S9" s="587"/>
      <c r="T9" s="587"/>
      <c r="U9" s="587"/>
      <c r="V9" s="587"/>
      <c r="W9" s="587"/>
      <c r="X9" s="587"/>
      <c r="Y9" s="588"/>
      <c r="Z9" s="639">
        <v>0.2</v>
      </c>
      <c r="AA9" s="639"/>
      <c r="AB9" s="639"/>
      <c r="AC9" s="639"/>
      <c r="AD9" s="640">
        <v>16015</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886521</v>
      </c>
      <c r="BH9" s="587"/>
      <c r="BI9" s="587"/>
      <c r="BJ9" s="587"/>
      <c r="BK9" s="587"/>
      <c r="BL9" s="587"/>
      <c r="BM9" s="587"/>
      <c r="BN9" s="588"/>
      <c r="BO9" s="639">
        <v>33.6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482453</v>
      </c>
      <c r="CS9" s="587"/>
      <c r="CT9" s="587"/>
      <c r="CU9" s="587"/>
      <c r="CV9" s="587"/>
      <c r="CW9" s="587"/>
      <c r="CX9" s="587"/>
      <c r="CY9" s="588"/>
      <c r="CZ9" s="639">
        <v>7.4</v>
      </c>
      <c r="DA9" s="639"/>
      <c r="DB9" s="639"/>
      <c r="DC9" s="639"/>
      <c r="DD9" s="592">
        <v>21888</v>
      </c>
      <c r="DE9" s="587"/>
      <c r="DF9" s="587"/>
      <c r="DG9" s="587"/>
      <c r="DH9" s="587"/>
      <c r="DI9" s="587"/>
      <c r="DJ9" s="587"/>
      <c r="DK9" s="587"/>
      <c r="DL9" s="587"/>
      <c r="DM9" s="587"/>
      <c r="DN9" s="587"/>
      <c r="DO9" s="587"/>
      <c r="DP9" s="588"/>
      <c r="DQ9" s="592">
        <v>399198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165946</v>
      </c>
      <c r="S10" s="587"/>
      <c r="T10" s="587"/>
      <c r="U10" s="587"/>
      <c r="V10" s="587"/>
      <c r="W10" s="587"/>
      <c r="X10" s="587"/>
      <c r="Y10" s="588"/>
      <c r="Z10" s="639">
        <v>2.4</v>
      </c>
      <c r="AA10" s="639"/>
      <c r="AB10" s="639"/>
      <c r="AC10" s="639"/>
      <c r="AD10" s="640">
        <v>165946</v>
      </c>
      <c r="AE10" s="640"/>
      <c r="AF10" s="640"/>
      <c r="AG10" s="640"/>
      <c r="AH10" s="640"/>
      <c r="AI10" s="640"/>
      <c r="AJ10" s="640"/>
      <c r="AK10" s="640"/>
      <c r="AL10" s="609">
        <v>4.3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44889</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100</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100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137341</v>
      </c>
      <c r="BH11" s="587"/>
      <c r="BI11" s="587"/>
      <c r="BJ11" s="587"/>
      <c r="BK11" s="587"/>
      <c r="BL11" s="587"/>
      <c r="BM11" s="587"/>
      <c r="BN11" s="588"/>
      <c r="BO11" s="639">
        <v>5.2</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155496</v>
      </c>
      <c r="CS11" s="587"/>
      <c r="CT11" s="587"/>
      <c r="CU11" s="587"/>
      <c r="CV11" s="587"/>
      <c r="CW11" s="587"/>
      <c r="CX11" s="587"/>
      <c r="CY11" s="588"/>
      <c r="CZ11" s="639">
        <v>2.4</v>
      </c>
      <c r="DA11" s="639"/>
      <c r="DB11" s="639"/>
      <c r="DC11" s="639"/>
      <c r="DD11" s="592">
        <v>87997</v>
      </c>
      <c r="DE11" s="587"/>
      <c r="DF11" s="587"/>
      <c r="DG11" s="587"/>
      <c r="DH11" s="587"/>
      <c r="DI11" s="587"/>
      <c r="DJ11" s="587"/>
      <c r="DK11" s="587"/>
      <c r="DL11" s="587"/>
      <c r="DM11" s="587"/>
      <c r="DN11" s="587"/>
      <c r="DO11" s="587"/>
      <c r="DP11" s="588"/>
      <c r="DQ11" s="592">
        <v>122705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1370668</v>
      </c>
      <c r="BH12" s="587"/>
      <c r="BI12" s="587"/>
      <c r="BJ12" s="587"/>
      <c r="BK12" s="587"/>
      <c r="BL12" s="587"/>
      <c r="BM12" s="587"/>
      <c r="BN12" s="588"/>
      <c r="BO12" s="639">
        <v>52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62337</v>
      </c>
      <c r="CS12" s="587"/>
      <c r="CT12" s="587"/>
      <c r="CU12" s="587"/>
      <c r="CV12" s="587"/>
      <c r="CW12" s="587"/>
      <c r="CX12" s="587"/>
      <c r="CY12" s="588"/>
      <c r="CZ12" s="639">
        <v>1</v>
      </c>
      <c r="DA12" s="639"/>
      <c r="DB12" s="639"/>
      <c r="DC12" s="639"/>
      <c r="DD12" s="592" t="s">
        <v>112</v>
      </c>
      <c r="DE12" s="587"/>
      <c r="DF12" s="587"/>
      <c r="DG12" s="587"/>
      <c r="DH12" s="587"/>
      <c r="DI12" s="587"/>
      <c r="DJ12" s="587"/>
      <c r="DK12" s="587"/>
      <c r="DL12" s="587"/>
      <c r="DM12" s="587"/>
      <c r="DN12" s="587"/>
      <c r="DO12" s="587"/>
      <c r="DP12" s="588"/>
      <c r="DQ12" s="592">
        <v>62078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31545</v>
      </c>
      <c r="S13" s="587"/>
      <c r="T13" s="587"/>
      <c r="U13" s="587"/>
      <c r="V13" s="587"/>
      <c r="W13" s="587"/>
      <c r="X13" s="587"/>
      <c r="Y13" s="588"/>
      <c r="Z13" s="639">
        <v>0.4</v>
      </c>
      <c r="AA13" s="639"/>
      <c r="AB13" s="639"/>
      <c r="AC13" s="639"/>
      <c r="AD13" s="640">
        <v>31545</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1370609</v>
      </c>
      <c r="BH13" s="587"/>
      <c r="BI13" s="587"/>
      <c r="BJ13" s="587"/>
      <c r="BK13" s="587"/>
      <c r="BL13" s="587"/>
      <c r="BM13" s="587"/>
      <c r="BN13" s="588"/>
      <c r="BO13" s="639">
        <v>52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714069</v>
      </c>
      <c r="CS13" s="587"/>
      <c r="CT13" s="587"/>
      <c r="CU13" s="587"/>
      <c r="CV13" s="587"/>
      <c r="CW13" s="587"/>
      <c r="CX13" s="587"/>
      <c r="CY13" s="588"/>
      <c r="CZ13" s="639">
        <v>10.9</v>
      </c>
      <c r="DA13" s="639"/>
      <c r="DB13" s="639"/>
      <c r="DC13" s="639"/>
      <c r="DD13" s="592">
        <v>311812</v>
      </c>
      <c r="DE13" s="587"/>
      <c r="DF13" s="587"/>
      <c r="DG13" s="587"/>
      <c r="DH13" s="587"/>
      <c r="DI13" s="587"/>
      <c r="DJ13" s="587"/>
      <c r="DK13" s="587"/>
      <c r="DL13" s="587"/>
      <c r="DM13" s="587"/>
      <c r="DN13" s="587"/>
      <c r="DO13" s="587"/>
      <c r="DP13" s="588"/>
      <c r="DQ13" s="592">
        <v>620420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39349</v>
      </c>
      <c r="BH14" s="587"/>
      <c r="BI14" s="587"/>
      <c r="BJ14" s="587"/>
      <c r="BK14" s="587"/>
      <c r="BL14" s="587"/>
      <c r="BM14" s="587"/>
      <c r="BN14" s="588"/>
      <c r="BO14" s="639">
        <v>1.5</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270303</v>
      </c>
      <c r="CS14" s="587"/>
      <c r="CT14" s="587"/>
      <c r="CU14" s="587"/>
      <c r="CV14" s="587"/>
      <c r="CW14" s="587"/>
      <c r="CX14" s="587"/>
      <c r="CY14" s="588"/>
      <c r="CZ14" s="639">
        <v>4.0999999999999996</v>
      </c>
      <c r="DA14" s="639"/>
      <c r="DB14" s="639"/>
      <c r="DC14" s="639"/>
      <c r="DD14" s="592">
        <v>27560</v>
      </c>
      <c r="DE14" s="587"/>
      <c r="DF14" s="587"/>
      <c r="DG14" s="587"/>
      <c r="DH14" s="587"/>
      <c r="DI14" s="587"/>
      <c r="DJ14" s="587"/>
      <c r="DK14" s="587"/>
      <c r="DL14" s="587"/>
      <c r="DM14" s="587"/>
      <c r="DN14" s="587"/>
      <c r="DO14" s="587"/>
      <c r="DP14" s="588"/>
      <c r="DQ14" s="592">
        <v>268858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9975</v>
      </c>
      <c r="S15" s="587"/>
      <c r="T15" s="587"/>
      <c r="U15" s="587"/>
      <c r="V15" s="587"/>
      <c r="W15" s="587"/>
      <c r="X15" s="587"/>
      <c r="Y15" s="588"/>
      <c r="Z15" s="639">
        <v>0.1</v>
      </c>
      <c r="AA15" s="639"/>
      <c r="AB15" s="639"/>
      <c r="AC15" s="639"/>
      <c r="AD15" s="640">
        <v>9975</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128228</v>
      </c>
      <c r="BH15" s="587"/>
      <c r="BI15" s="587"/>
      <c r="BJ15" s="587"/>
      <c r="BK15" s="587"/>
      <c r="BL15" s="587"/>
      <c r="BM15" s="587"/>
      <c r="BN15" s="588"/>
      <c r="BO15" s="639">
        <v>4.9000000000000004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1398367</v>
      </c>
      <c r="CS15" s="587"/>
      <c r="CT15" s="587"/>
      <c r="CU15" s="587"/>
      <c r="CV15" s="587"/>
      <c r="CW15" s="587"/>
      <c r="CX15" s="587"/>
      <c r="CY15" s="588"/>
      <c r="CZ15" s="639">
        <v>21.3</v>
      </c>
      <c r="DA15" s="639"/>
      <c r="DB15" s="639"/>
      <c r="DC15" s="639"/>
      <c r="DD15" s="592">
        <v>842896</v>
      </c>
      <c r="DE15" s="587"/>
      <c r="DF15" s="587"/>
      <c r="DG15" s="587"/>
      <c r="DH15" s="587"/>
      <c r="DI15" s="587"/>
      <c r="DJ15" s="587"/>
      <c r="DK15" s="587"/>
      <c r="DL15" s="587"/>
      <c r="DM15" s="587"/>
      <c r="DN15" s="587"/>
      <c r="DO15" s="587"/>
      <c r="DP15" s="588"/>
      <c r="DQ15" s="592">
        <v>531517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989666</v>
      </c>
      <c r="S16" s="587"/>
      <c r="T16" s="587"/>
      <c r="U16" s="587"/>
      <c r="V16" s="587"/>
      <c r="W16" s="587"/>
      <c r="X16" s="587"/>
      <c r="Y16" s="588"/>
      <c r="Z16" s="639">
        <v>14.1</v>
      </c>
      <c r="AA16" s="639"/>
      <c r="AB16" s="639"/>
      <c r="AC16" s="639"/>
      <c r="AD16" s="640">
        <v>880534</v>
      </c>
      <c r="AE16" s="640"/>
      <c r="AF16" s="640"/>
      <c r="AG16" s="640"/>
      <c r="AH16" s="640"/>
      <c r="AI16" s="640"/>
      <c r="AJ16" s="640"/>
      <c r="AK16" s="640"/>
      <c r="AL16" s="609">
        <v>22.7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880534</v>
      </c>
      <c r="S17" s="587"/>
      <c r="T17" s="587"/>
      <c r="U17" s="587"/>
      <c r="V17" s="587"/>
      <c r="W17" s="587"/>
      <c r="X17" s="587"/>
      <c r="Y17" s="588"/>
      <c r="Z17" s="639">
        <v>12.5</v>
      </c>
      <c r="AA17" s="639"/>
      <c r="AB17" s="639"/>
      <c r="AC17" s="639"/>
      <c r="AD17" s="640">
        <v>880534</v>
      </c>
      <c r="AE17" s="640"/>
      <c r="AF17" s="640"/>
      <c r="AG17" s="640"/>
      <c r="AH17" s="640"/>
      <c r="AI17" s="640"/>
      <c r="AJ17" s="640"/>
      <c r="AK17" s="640"/>
      <c r="AL17" s="609">
        <v>22.7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573460</v>
      </c>
      <c r="CS17" s="587"/>
      <c r="CT17" s="587"/>
      <c r="CU17" s="587"/>
      <c r="CV17" s="587"/>
      <c r="CW17" s="587"/>
      <c r="CX17" s="587"/>
      <c r="CY17" s="588"/>
      <c r="CZ17" s="639">
        <v>8.8000000000000007</v>
      </c>
      <c r="DA17" s="639"/>
      <c r="DB17" s="639"/>
      <c r="DC17" s="639"/>
      <c r="DD17" s="592" t="s">
        <v>112</v>
      </c>
      <c r="DE17" s="587"/>
      <c r="DF17" s="587"/>
      <c r="DG17" s="587"/>
      <c r="DH17" s="587"/>
      <c r="DI17" s="587"/>
      <c r="DJ17" s="587"/>
      <c r="DK17" s="587"/>
      <c r="DL17" s="587"/>
      <c r="DM17" s="587"/>
      <c r="DN17" s="587"/>
      <c r="DO17" s="587"/>
      <c r="DP17" s="588"/>
      <c r="DQ17" s="592">
        <v>573460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109132</v>
      </c>
      <c r="S18" s="587"/>
      <c r="T18" s="587"/>
      <c r="U18" s="587"/>
      <c r="V18" s="587"/>
      <c r="W18" s="587"/>
      <c r="X18" s="587"/>
      <c r="Y18" s="588"/>
      <c r="Z18" s="639">
        <v>1.6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3966933</v>
      </c>
      <c r="S20" s="587"/>
      <c r="T20" s="587"/>
      <c r="U20" s="587"/>
      <c r="V20" s="587"/>
      <c r="W20" s="587"/>
      <c r="X20" s="587"/>
      <c r="Y20" s="588"/>
      <c r="Z20" s="639">
        <v>56.3</v>
      </c>
      <c r="AA20" s="639"/>
      <c r="AB20" s="639"/>
      <c r="AC20" s="639"/>
      <c r="AD20" s="640">
        <v>3857801</v>
      </c>
      <c r="AE20" s="640"/>
      <c r="AF20" s="640"/>
      <c r="AG20" s="640"/>
      <c r="AH20" s="640"/>
      <c r="AI20" s="640"/>
      <c r="AJ20" s="640"/>
      <c r="AK20" s="640"/>
      <c r="AL20" s="609">
        <v>99.3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6550165</v>
      </c>
      <c r="CS20" s="587"/>
      <c r="CT20" s="587"/>
      <c r="CU20" s="587"/>
      <c r="CV20" s="587"/>
      <c r="CW20" s="587"/>
      <c r="CX20" s="587"/>
      <c r="CY20" s="588"/>
      <c r="CZ20" s="639">
        <v>100</v>
      </c>
      <c r="DA20" s="639"/>
      <c r="DB20" s="639"/>
      <c r="DC20" s="639"/>
      <c r="DD20" s="592">
        <v>1347256</v>
      </c>
      <c r="DE20" s="587"/>
      <c r="DF20" s="587"/>
      <c r="DG20" s="587"/>
      <c r="DH20" s="587"/>
      <c r="DI20" s="587"/>
      <c r="DJ20" s="587"/>
      <c r="DK20" s="587"/>
      <c r="DL20" s="587"/>
      <c r="DM20" s="587"/>
      <c r="DN20" s="587"/>
      <c r="DO20" s="587"/>
      <c r="DP20" s="588"/>
      <c r="DQ20" s="592">
        <v>4517173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3386</v>
      </c>
      <c r="S21" s="587"/>
      <c r="T21" s="587"/>
      <c r="U21" s="587"/>
      <c r="V21" s="587"/>
      <c r="W21" s="587"/>
      <c r="X21" s="587"/>
      <c r="Y21" s="588"/>
      <c r="Z21" s="639">
        <v>0</v>
      </c>
      <c r="AA21" s="639"/>
      <c r="AB21" s="639"/>
      <c r="AC21" s="639"/>
      <c r="AD21" s="640">
        <v>3386</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1175</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130425</v>
      </c>
      <c r="S23" s="587"/>
      <c r="T23" s="587"/>
      <c r="U23" s="587"/>
      <c r="V23" s="587"/>
      <c r="W23" s="587"/>
      <c r="X23" s="587"/>
      <c r="Y23" s="588"/>
      <c r="Z23" s="639">
        <v>1.9</v>
      </c>
      <c r="AA23" s="639"/>
      <c r="AB23" s="639"/>
      <c r="AC23" s="639"/>
      <c r="AD23" s="640">
        <v>14519</v>
      </c>
      <c r="AE23" s="640"/>
      <c r="AF23" s="640"/>
      <c r="AG23" s="640"/>
      <c r="AH23" s="640"/>
      <c r="AI23" s="640"/>
      <c r="AJ23" s="640"/>
      <c r="AK23" s="640"/>
      <c r="AL23" s="609">
        <v>0.4</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37824</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2457129</v>
      </c>
      <c r="CS24" s="637"/>
      <c r="CT24" s="637"/>
      <c r="CU24" s="637"/>
      <c r="CV24" s="637"/>
      <c r="CW24" s="637"/>
      <c r="CX24" s="637"/>
      <c r="CY24" s="684"/>
      <c r="CZ24" s="688">
        <v>37.5</v>
      </c>
      <c r="DA24" s="689"/>
      <c r="DB24" s="689"/>
      <c r="DC24" s="690"/>
      <c r="DD24" s="683">
        <v>1740508</v>
      </c>
      <c r="DE24" s="637"/>
      <c r="DF24" s="637"/>
      <c r="DG24" s="637"/>
      <c r="DH24" s="637"/>
      <c r="DI24" s="637"/>
      <c r="DJ24" s="637"/>
      <c r="DK24" s="684"/>
      <c r="DL24" s="683">
        <v>1740448</v>
      </c>
      <c r="DM24" s="637"/>
      <c r="DN24" s="637"/>
      <c r="DO24" s="637"/>
      <c r="DP24" s="637"/>
      <c r="DQ24" s="637"/>
      <c r="DR24" s="637"/>
      <c r="DS24" s="637"/>
      <c r="DT24" s="637"/>
      <c r="DU24" s="637"/>
      <c r="DV24" s="684"/>
      <c r="DW24" s="685">
        <v>42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1013373</v>
      </c>
      <c r="S25" s="587"/>
      <c r="T25" s="587"/>
      <c r="U25" s="587"/>
      <c r="V25" s="587"/>
      <c r="W25" s="587"/>
      <c r="X25" s="587"/>
      <c r="Y25" s="588"/>
      <c r="Z25" s="639">
        <v>14.4</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946839</v>
      </c>
      <c r="CS25" s="605"/>
      <c r="CT25" s="605"/>
      <c r="CU25" s="605"/>
      <c r="CV25" s="605"/>
      <c r="CW25" s="605"/>
      <c r="CX25" s="605"/>
      <c r="CY25" s="606"/>
      <c r="CZ25" s="589">
        <v>14.5</v>
      </c>
      <c r="DA25" s="607"/>
      <c r="DB25" s="607"/>
      <c r="DC25" s="608"/>
      <c r="DD25" s="592">
        <v>789187</v>
      </c>
      <c r="DE25" s="605"/>
      <c r="DF25" s="605"/>
      <c r="DG25" s="605"/>
      <c r="DH25" s="605"/>
      <c r="DI25" s="605"/>
      <c r="DJ25" s="605"/>
      <c r="DK25" s="606"/>
      <c r="DL25" s="592">
        <v>789127</v>
      </c>
      <c r="DM25" s="605"/>
      <c r="DN25" s="605"/>
      <c r="DO25" s="605"/>
      <c r="DP25" s="605"/>
      <c r="DQ25" s="605"/>
      <c r="DR25" s="605"/>
      <c r="DS25" s="605"/>
      <c r="DT25" s="605"/>
      <c r="DU25" s="605"/>
      <c r="DV25" s="606"/>
      <c r="DW25" s="609">
        <v>19</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627862</v>
      </c>
      <c r="CS26" s="587"/>
      <c r="CT26" s="587"/>
      <c r="CU26" s="587"/>
      <c r="CV26" s="587"/>
      <c r="CW26" s="587"/>
      <c r="CX26" s="587"/>
      <c r="CY26" s="588"/>
      <c r="CZ26" s="589">
        <v>9.6</v>
      </c>
      <c r="DA26" s="607"/>
      <c r="DB26" s="607"/>
      <c r="DC26" s="608"/>
      <c r="DD26" s="592">
        <v>497949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367532</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2636551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936830</v>
      </c>
      <c r="CS27" s="605"/>
      <c r="CT27" s="605"/>
      <c r="CU27" s="605"/>
      <c r="CV27" s="605"/>
      <c r="CW27" s="605"/>
      <c r="CX27" s="605"/>
      <c r="CY27" s="606"/>
      <c r="CZ27" s="589">
        <v>14.3</v>
      </c>
      <c r="DA27" s="607"/>
      <c r="DB27" s="607"/>
      <c r="DC27" s="608"/>
      <c r="DD27" s="592">
        <v>377861</v>
      </c>
      <c r="DE27" s="605"/>
      <c r="DF27" s="605"/>
      <c r="DG27" s="605"/>
      <c r="DH27" s="605"/>
      <c r="DI27" s="605"/>
      <c r="DJ27" s="605"/>
      <c r="DK27" s="606"/>
      <c r="DL27" s="592">
        <v>377861</v>
      </c>
      <c r="DM27" s="605"/>
      <c r="DN27" s="605"/>
      <c r="DO27" s="605"/>
      <c r="DP27" s="605"/>
      <c r="DQ27" s="605"/>
      <c r="DR27" s="605"/>
      <c r="DS27" s="605"/>
      <c r="DT27" s="605"/>
      <c r="DU27" s="605"/>
      <c r="DV27" s="606"/>
      <c r="DW27" s="609">
        <v>9.1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67565</v>
      </c>
      <c r="S28" s="587"/>
      <c r="T28" s="587"/>
      <c r="U28" s="587"/>
      <c r="V28" s="587"/>
      <c r="W28" s="587"/>
      <c r="X28" s="587"/>
      <c r="Y28" s="588"/>
      <c r="Z28" s="639">
        <v>1</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573460</v>
      </c>
      <c r="CS28" s="587"/>
      <c r="CT28" s="587"/>
      <c r="CU28" s="587"/>
      <c r="CV28" s="587"/>
      <c r="CW28" s="587"/>
      <c r="CX28" s="587"/>
      <c r="CY28" s="588"/>
      <c r="CZ28" s="589">
        <v>8.8000000000000007</v>
      </c>
      <c r="DA28" s="607"/>
      <c r="DB28" s="607"/>
      <c r="DC28" s="608"/>
      <c r="DD28" s="592">
        <v>573460</v>
      </c>
      <c r="DE28" s="587"/>
      <c r="DF28" s="587"/>
      <c r="DG28" s="587"/>
      <c r="DH28" s="587"/>
      <c r="DI28" s="587"/>
      <c r="DJ28" s="587"/>
      <c r="DK28" s="588"/>
      <c r="DL28" s="592">
        <v>573460</v>
      </c>
      <c r="DM28" s="587"/>
      <c r="DN28" s="587"/>
      <c r="DO28" s="587"/>
      <c r="DP28" s="587"/>
      <c r="DQ28" s="587"/>
      <c r="DR28" s="587"/>
      <c r="DS28" s="587"/>
      <c r="DT28" s="587"/>
      <c r="DU28" s="587"/>
      <c r="DV28" s="588"/>
      <c r="DW28" s="609">
        <v>13.8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8047</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573460</v>
      </c>
      <c r="CS29" s="605"/>
      <c r="CT29" s="605"/>
      <c r="CU29" s="605"/>
      <c r="CV29" s="605"/>
      <c r="CW29" s="605"/>
      <c r="CX29" s="605"/>
      <c r="CY29" s="606"/>
      <c r="CZ29" s="589">
        <v>8.8000000000000007</v>
      </c>
      <c r="DA29" s="607"/>
      <c r="DB29" s="607"/>
      <c r="DC29" s="608"/>
      <c r="DD29" s="592">
        <v>573460</v>
      </c>
      <c r="DE29" s="605"/>
      <c r="DF29" s="605"/>
      <c r="DG29" s="605"/>
      <c r="DH29" s="605"/>
      <c r="DI29" s="605"/>
      <c r="DJ29" s="605"/>
      <c r="DK29" s="606"/>
      <c r="DL29" s="592">
        <v>573460</v>
      </c>
      <c r="DM29" s="605"/>
      <c r="DN29" s="605"/>
      <c r="DO29" s="605"/>
      <c r="DP29" s="605"/>
      <c r="DQ29" s="605"/>
      <c r="DR29" s="605"/>
      <c r="DS29" s="605"/>
      <c r="DT29" s="605"/>
      <c r="DU29" s="605"/>
      <c r="DV29" s="606"/>
      <c r="DW29" s="609">
        <v>13.8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303471</v>
      </c>
      <c r="S30" s="587"/>
      <c r="T30" s="587"/>
      <c r="U30" s="587"/>
      <c r="V30" s="587"/>
      <c r="W30" s="587"/>
      <c r="X30" s="587"/>
      <c r="Y30" s="588"/>
      <c r="Z30" s="639">
        <v>4.3</v>
      </c>
      <c r="AA30" s="639"/>
      <c r="AB30" s="639"/>
      <c r="AC30" s="639"/>
      <c r="AD30" s="640">
        <v>7210</v>
      </c>
      <c r="AE30" s="640"/>
      <c r="AF30" s="640"/>
      <c r="AG30" s="640"/>
      <c r="AH30" s="640"/>
      <c r="AI30" s="640"/>
      <c r="AJ30" s="640"/>
      <c r="AK30" s="640"/>
      <c r="AL30" s="609">
        <v>0.2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98.8</v>
      </c>
      <c r="BH30" s="653"/>
      <c r="BI30" s="653"/>
      <c r="BJ30" s="653"/>
      <c r="BK30" s="653"/>
      <c r="BL30" s="653"/>
      <c r="BM30" s="654">
        <v>95.2</v>
      </c>
      <c r="BN30" s="653"/>
      <c r="BO30" s="653"/>
      <c r="BP30" s="653"/>
      <c r="BQ30" s="655"/>
      <c r="BR30" s="652">
        <v>98.9</v>
      </c>
      <c r="BS30" s="653"/>
      <c r="BT30" s="653"/>
      <c r="BU30" s="653"/>
      <c r="BV30" s="653"/>
      <c r="BW30" s="653"/>
      <c r="BX30" s="654">
        <v>94.9</v>
      </c>
      <c r="BY30" s="653"/>
      <c r="BZ30" s="653"/>
      <c r="CA30" s="653"/>
      <c r="CB30" s="655"/>
      <c r="CD30" s="658"/>
      <c r="CE30" s="659"/>
      <c r="CF30" s="623" t="s">
        <v>291</v>
      </c>
      <c r="CG30" s="620"/>
      <c r="CH30" s="620"/>
      <c r="CI30" s="620"/>
      <c r="CJ30" s="620"/>
      <c r="CK30" s="620"/>
      <c r="CL30" s="620"/>
      <c r="CM30" s="620"/>
      <c r="CN30" s="620"/>
      <c r="CO30" s="620"/>
      <c r="CP30" s="620"/>
      <c r="CQ30" s="621"/>
      <c r="CR30" s="586">
        <v>498749</v>
      </c>
      <c r="CS30" s="587"/>
      <c r="CT30" s="587"/>
      <c r="CU30" s="587"/>
      <c r="CV30" s="587"/>
      <c r="CW30" s="587"/>
      <c r="CX30" s="587"/>
      <c r="CY30" s="588"/>
      <c r="CZ30" s="589">
        <v>7.6</v>
      </c>
      <c r="DA30" s="607"/>
      <c r="DB30" s="607"/>
      <c r="DC30" s="608"/>
      <c r="DD30" s="592">
        <v>498749</v>
      </c>
      <c r="DE30" s="587"/>
      <c r="DF30" s="587"/>
      <c r="DG30" s="587"/>
      <c r="DH30" s="587"/>
      <c r="DI30" s="587"/>
      <c r="DJ30" s="587"/>
      <c r="DK30" s="588"/>
      <c r="DL30" s="592">
        <v>498749</v>
      </c>
      <c r="DM30" s="587"/>
      <c r="DN30" s="587"/>
      <c r="DO30" s="587"/>
      <c r="DP30" s="587"/>
      <c r="DQ30" s="587"/>
      <c r="DR30" s="587"/>
      <c r="DS30" s="587"/>
      <c r="DT30" s="587"/>
      <c r="DU30" s="587"/>
      <c r="DV30" s="588"/>
      <c r="DW30" s="609">
        <v>12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631292</v>
      </c>
      <c r="S31" s="587"/>
      <c r="T31" s="587"/>
      <c r="U31" s="587"/>
      <c r="V31" s="587"/>
      <c r="W31" s="587"/>
      <c r="X31" s="587"/>
      <c r="Y31" s="588"/>
      <c r="Z31" s="639">
        <v>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94.2</v>
      </c>
      <c r="BN31" s="651"/>
      <c r="BO31" s="651"/>
      <c r="BP31" s="651"/>
      <c r="BQ31" s="615"/>
      <c r="BR31" s="650">
        <v>98.7</v>
      </c>
      <c r="BS31" s="605"/>
      <c r="BT31" s="605"/>
      <c r="BU31" s="605"/>
      <c r="BV31" s="605"/>
      <c r="BW31" s="605"/>
      <c r="BX31" s="641">
        <v>94.4</v>
      </c>
      <c r="BY31" s="651"/>
      <c r="BZ31" s="651"/>
      <c r="CA31" s="651"/>
      <c r="CB31" s="615"/>
      <c r="CD31" s="658"/>
      <c r="CE31" s="659"/>
      <c r="CF31" s="623" t="s">
        <v>295</v>
      </c>
      <c r="CG31" s="620"/>
      <c r="CH31" s="620"/>
      <c r="CI31" s="620"/>
      <c r="CJ31" s="620"/>
      <c r="CK31" s="620"/>
      <c r="CL31" s="620"/>
      <c r="CM31" s="620"/>
      <c r="CN31" s="620"/>
      <c r="CO31" s="620"/>
      <c r="CP31" s="620"/>
      <c r="CQ31" s="621"/>
      <c r="CR31" s="586">
        <v>74711</v>
      </c>
      <c r="CS31" s="605"/>
      <c r="CT31" s="605"/>
      <c r="CU31" s="605"/>
      <c r="CV31" s="605"/>
      <c r="CW31" s="605"/>
      <c r="CX31" s="605"/>
      <c r="CY31" s="606"/>
      <c r="CZ31" s="589">
        <v>1.1000000000000001</v>
      </c>
      <c r="DA31" s="607"/>
      <c r="DB31" s="607"/>
      <c r="DC31" s="608"/>
      <c r="DD31" s="592">
        <v>74711</v>
      </c>
      <c r="DE31" s="605"/>
      <c r="DF31" s="605"/>
      <c r="DG31" s="605"/>
      <c r="DH31" s="605"/>
      <c r="DI31" s="605"/>
      <c r="DJ31" s="605"/>
      <c r="DK31" s="606"/>
      <c r="DL31" s="592">
        <v>74711</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249293</v>
      </c>
      <c r="S32" s="587"/>
      <c r="T32" s="587"/>
      <c r="U32" s="587"/>
      <c r="V32" s="587"/>
      <c r="W32" s="587"/>
      <c r="X32" s="587"/>
      <c r="Y32" s="588"/>
      <c r="Z32" s="639">
        <v>3.5</v>
      </c>
      <c r="AA32" s="639"/>
      <c r="AB32" s="639"/>
      <c r="AC32" s="639"/>
      <c r="AD32" s="640">
        <v>618</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v>
      </c>
      <c r="BH32" s="571"/>
      <c r="BI32" s="571"/>
      <c r="BJ32" s="571"/>
      <c r="BK32" s="571"/>
      <c r="BL32" s="571"/>
      <c r="BM32" s="634">
        <v>95.5</v>
      </c>
      <c r="BN32" s="571"/>
      <c r="BO32" s="571"/>
      <c r="BP32" s="571"/>
      <c r="BQ32" s="628"/>
      <c r="BR32" s="649">
        <v>98.9</v>
      </c>
      <c r="BS32" s="571"/>
      <c r="BT32" s="571"/>
      <c r="BU32" s="571"/>
      <c r="BV32" s="571"/>
      <c r="BW32" s="571"/>
      <c r="BX32" s="634">
        <v>94.9</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260000</v>
      </c>
      <c r="S33" s="587"/>
      <c r="T33" s="587"/>
      <c r="U33" s="587"/>
      <c r="V33" s="587"/>
      <c r="W33" s="587"/>
      <c r="X33" s="587"/>
      <c r="Y33" s="588"/>
      <c r="Z33" s="639">
        <v>3.7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2745780</v>
      </c>
      <c r="CS33" s="605"/>
      <c r="CT33" s="605"/>
      <c r="CU33" s="605"/>
      <c r="CV33" s="605"/>
      <c r="CW33" s="605"/>
      <c r="CX33" s="605"/>
      <c r="CY33" s="606"/>
      <c r="CZ33" s="589">
        <v>41.9</v>
      </c>
      <c r="DA33" s="607"/>
      <c r="DB33" s="607"/>
      <c r="DC33" s="608"/>
      <c r="DD33" s="592">
        <v>2312736</v>
      </c>
      <c r="DE33" s="605"/>
      <c r="DF33" s="605"/>
      <c r="DG33" s="605"/>
      <c r="DH33" s="605"/>
      <c r="DI33" s="605"/>
      <c r="DJ33" s="605"/>
      <c r="DK33" s="606"/>
      <c r="DL33" s="592">
        <v>1615475</v>
      </c>
      <c r="DM33" s="605"/>
      <c r="DN33" s="605"/>
      <c r="DO33" s="605"/>
      <c r="DP33" s="605"/>
      <c r="DQ33" s="605"/>
      <c r="DR33" s="605"/>
      <c r="DS33" s="605"/>
      <c r="DT33" s="605"/>
      <c r="DU33" s="605"/>
      <c r="DV33" s="606"/>
      <c r="DW33" s="609">
        <v>39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909751</v>
      </c>
      <c r="CS34" s="587"/>
      <c r="CT34" s="587"/>
      <c r="CU34" s="587"/>
      <c r="CV34" s="587"/>
      <c r="CW34" s="587"/>
      <c r="CX34" s="587"/>
      <c r="CY34" s="588"/>
      <c r="CZ34" s="589">
        <v>13.9</v>
      </c>
      <c r="DA34" s="607"/>
      <c r="DB34" s="607"/>
      <c r="DC34" s="608"/>
      <c r="DD34" s="592">
        <v>632373</v>
      </c>
      <c r="DE34" s="587"/>
      <c r="DF34" s="587"/>
      <c r="DG34" s="587"/>
      <c r="DH34" s="587"/>
      <c r="DI34" s="587"/>
      <c r="DJ34" s="587"/>
      <c r="DK34" s="588"/>
      <c r="DL34" s="592">
        <v>482766</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260000</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737180</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150716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38804</v>
      </c>
      <c r="CS35" s="605"/>
      <c r="CT35" s="605"/>
      <c r="CU35" s="605"/>
      <c r="CV35" s="605"/>
      <c r="CW35" s="605"/>
      <c r="CX35" s="605"/>
      <c r="CY35" s="606"/>
      <c r="CZ35" s="589">
        <v>0.6</v>
      </c>
      <c r="DA35" s="607"/>
      <c r="DB35" s="607"/>
      <c r="DC35" s="608"/>
      <c r="DD35" s="592">
        <v>32330</v>
      </c>
      <c r="DE35" s="605"/>
      <c r="DF35" s="605"/>
      <c r="DG35" s="605"/>
      <c r="DH35" s="605"/>
      <c r="DI35" s="605"/>
      <c r="DJ35" s="605"/>
      <c r="DK35" s="606"/>
      <c r="DL35" s="592">
        <v>32330</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7040316</v>
      </c>
      <c r="S36" s="627"/>
      <c r="T36" s="627"/>
      <c r="U36" s="627"/>
      <c r="V36" s="627"/>
      <c r="W36" s="627"/>
      <c r="X36" s="627"/>
      <c r="Y36" s="630"/>
      <c r="Z36" s="631">
        <v>100</v>
      </c>
      <c r="AA36" s="631"/>
      <c r="AB36" s="631"/>
      <c r="AC36" s="631"/>
      <c r="AD36" s="632">
        <v>3883534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253200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101519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750604</v>
      </c>
      <c r="CS36" s="587"/>
      <c r="CT36" s="587"/>
      <c r="CU36" s="587"/>
      <c r="CV36" s="587"/>
      <c r="CW36" s="587"/>
      <c r="CX36" s="587"/>
      <c r="CY36" s="588"/>
      <c r="CZ36" s="589">
        <v>11.5</v>
      </c>
      <c r="DA36" s="607"/>
      <c r="DB36" s="607"/>
      <c r="DC36" s="608"/>
      <c r="DD36" s="592">
        <v>721386</v>
      </c>
      <c r="DE36" s="587"/>
      <c r="DF36" s="587"/>
      <c r="DG36" s="587"/>
      <c r="DH36" s="587"/>
      <c r="DI36" s="587"/>
      <c r="DJ36" s="587"/>
      <c r="DK36" s="588"/>
      <c r="DL36" s="592">
        <v>518360</v>
      </c>
      <c r="DM36" s="587"/>
      <c r="DN36" s="587"/>
      <c r="DO36" s="587"/>
      <c r="DP36" s="587"/>
      <c r="DQ36" s="587"/>
      <c r="DR36" s="587"/>
      <c r="DS36" s="587"/>
      <c r="DT36" s="587"/>
      <c r="DU36" s="587"/>
      <c r="DV36" s="588"/>
      <c r="DW36" s="609">
        <v>12.5</v>
      </c>
      <c r="DX36" s="610"/>
      <c r="DY36" s="610"/>
      <c r="DZ36" s="610"/>
      <c r="EA36" s="610"/>
      <c r="EB36" s="610"/>
      <c r="EC36" s="611"/>
    </row>
    <row r="37" spans="2:133" ht="11.25" customHeight="1">
      <c r="AQ37" s="612" t="s">
        <v>313</v>
      </c>
      <c r="AR37" s="613"/>
      <c r="AS37" s="613"/>
      <c r="AT37" s="613"/>
      <c r="AU37" s="613"/>
      <c r="AV37" s="613"/>
      <c r="AW37" s="613"/>
      <c r="AX37" s="613"/>
      <c r="AY37" s="614"/>
      <c r="AZ37" s="586">
        <v>3086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3128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424525</v>
      </c>
      <c r="CS37" s="605"/>
      <c r="CT37" s="605"/>
      <c r="CU37" s="605"/>
      <c r="CV37" s="605"/>
      <c r="CW37" s="605"/>
      <c r="CX37" s="605"/>
      <c r="CY37" s="606"/>
      <c r="CZ37" s="589">
        <v>6.5</v>
      </c>
      <c r="DA37" s="607"/>
      <c r="DB37" s="607"/>
      <c r="DC37" s="608"/>
      <c r="DD37" s="592">
        <v>424525</v>
      </c>
      <c r="DE37" s="605"/>
      <c r="DF37" s="605"/>
      <c r="DG37" s="605"/>
      <c r="DH37" s="605"/>
      <c r="DI37" s="605"/>
      <c r="DJ37" s="605"/>
      <c r="DK37" s="606"/>
      <c r="DL37" s="592">
        <v>356306</v>
      </c>
      <c r="DM37" s="605"/>
      <c r="DN37" s="605"/>
      <c r="DO37" s="605"/>
      <c r="DP37" s="605"/>
      <c r="DQ37" s="605"/>
      <c r="DR37" s="605"/>
      <c r="DS37" s="605"/>
      <c r="DT37" s="605"/>
      <c r="DU37" s="605"/>
      <c r="DV37" s="606"/>
      <c r="DW37" s="609">
        <v>8.6</v>
      </c>
      <c r="DX37" s="610"/>
      <c r="DY37" s="610"/>
      <c r="DZ37" s="610"/>
      <c r="EA37" s="610"/>
      <c r="EB37" s="610"/>
      <c r="EC37" s="611"/>
    </row>
    <row r="38" spans="2:133" ht="11.25" customHeight="1">
      <c r="AQ38" s="612" t="s">
        <v>316</v>
      </c>
      <c r="AR38" s="613"/>
      <c r="AS38" s="613"/>
      <c r="AT38" s="613"/>
      <c r="AU38" s="613"/>
      <c r="AV38" s="613"/>
      <c r="AW38" s="613"/>
      <c r="AX38" s="613"/>
      <c r="AY38" s="614"/>
      <c r="AZ38" s="586">
        <v>444</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5780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734094</v>
      </c>
      <c r="CS38" s="587"/>
      <c r="CT38" s="587"/>
      <c r="CU38" s="587"/>
      <c r="CV38" s="587"/>
      <c r="CW38" s="587"/>
      <c r="CX38" s="587"/>
      <c r="CY38" s="588"/>
      <c r="CZ38" s="589">
        <v>11.2</v>
      </c>
      <c r="DA38" s="607"/>
      <c r="DB38" s="607"/>
      <c r="DC38" s="608"/>
      <c r="DD38" s="592">
        <v>669944</v>
      </c>
      <c r="DE38" s="587"/>
      <c r="DF38" s="587"/>
      <c r="DG38" s="587"/>
      <c r="DH38" s="587"/>
      <c r="DI38" s="587"/>
      <c r="DJ38" s="587"/>
      <c r="DK38" s="588"/>
      <c r="DL38" s="592">
        <v>582019</v>
      </c>
      <c r="DM38" s="587"/>
      <c r="DN38" s="587"/>
      <c r="DO38" s="587"/>
      <c r="DP38" s="587"/>
      <c r="DQ38" s="587"/>
      <c r="DR38" s="587"/>
      <c r="DS38" s="587"/>
      <c r="DT38" s="587"/>
      <c r="DU38" s="587"/>
      <c r="DV38" s="588"/>
      <c r="DW38" s="609">
        <v>14</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311167</v>
      </c>
      <c r="CS39" s="605"/>
      <c r="CT39" s="605"/>
      <c r="CU39" s="605"/>
      <c r="CV39" s="605"/>
      <c r="CW39" s="605"/>
      <c r="CX39" s="605"/>
      <c r="CY39" s="606"/>
      <c r="CZ39" s="589">
        <v>4.8</v>
      </c>
      <c r="DA39" s="607"/>
      <c r="DB39" s="607"/>
      <c r="DC39" s="608"/>
      <c r="DD39" s="592">
        <v>255343</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122278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69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1360</v>
      </c>
      <c r="CS40" s="587"/>
      <c r="CT40" s="587"/>
      <c r="CU40" s="587"/>
      <c r="CV40" s="587"/>
      <c r="CW40" s="587"/>
      <c r="CX40" s="587"/>
      <c r="CY40" s="588"/>
      <c r="CZ40" s="589">
        <v>0</v>
      </c>
      <c r="DA40" s="607"/>
      <c r="DB40" s="607"/>
      <c r="DC40" s="608"/>
      <c r="DD40" s="592">
        <v>1360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358172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1347256</v>
      </c>
      <c r="CS42" s="587"/>
      <c r="CT42" s="587"/>
      <c r="CU42" s="587"/>
      <c r="CV42" s="587"/>
      <c r="CW42" s="587"/>
      <c r="CX42" s="587"/>
      <c r="CY42" s="588"/>
      <c r="CZ42" s="589">
        <v>20.6</v>
      </c>
      <c r="DA42" s="590"/>
      <c r="DB42" s="590"/>
      <c r="DC42" s="591"/>
      <c r="DD42" s="592">
        <v>463929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11321</v>
      </c>
      <c r="CS43" s="605"/>
      <c r="CT43" s="605"/>
      <c r="CU43" s="605"/>
      <c r="CV43" s="605"/>
      <c r="CW43" s="605"/>
      <c r="CX43" s="605"/>
      <c r="CY43" s="606"/>
      <c r="CZ43" s="589">
        <v>0.2</v>
      </c>
      <c r="DA43" s="607"/>
      <c r="DB43" s="607"/>
      <c r="DC43" s="608"/>
      <c r="DD43" s="592">
        <v>10221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1347256</v>
      </c>
      <c r="CS44" s="587"/>
      <c r="CT44" s="587"/>
      <c r="CU44" s="587"/>
      <c r="CV44" s="587"/>
      <c r="CW44" s="587"/>
      <c r="CX44" s="587"/>
      <c r="CY44" s="588"/>
      <c r="CZ44" s="589">
        <v>20.6</v>
      </c>
      <c r="DA44" s="590"/>
      <c r="DB44" s="590"/>
      <c r="DC44" s="591"/>
      <c r="DD44" s="592">
        <v>463929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838438</v>
      </c>
      <c r="CS45" s="605"/>
      <c r="CT45" s="605"/>
      <c r="CU45" s="605"/>
      <c r="CV45" s="605"/>
      <c r="CW45" s="605"/>
      <c r="CX45" s="605"/>
      <c r="CY45" s="606"/>
      <c r="CZ45" s="589">
        <v>12.8</v>
      </c>
      <c r="DA45" s="607"/>
      <c r="DB45" s="607"/>
      <c r="DC45" s="608"/>
      <c r="DD45" s="592">
        <v>108429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476066</v>
      </c>
      <c r="CS46" s="587"/>
      <c r="CT46" s="587"/>
      <c r="CU46" s="587"/>
      <c r="CV46" s="587"/>
      <c r="CW46" s="587"/>
      <c r="CX46" s="587"/>
      <c r="CY46" s="588"/>
      <c r="CZ46" s="589">
        <v>7.3</v>
      </c>
      <c r="DA46" s="590"/>
      <c r="DB46" s="590"/>
      <c r="DC46" s="591"/>
      <c r="DD46" s="592">
        <v>329398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6550165</v>
      </c>
      <c r="CS49" s="571"/>
      <c r="CT49" s="571"/>
      <c r="CU49" s="571"/>
      <c r="CV49" s="571"/>
      <c r="CW49" s="571"/>
      <c r="CX49" s="571"/>
      <c r="CY49" s="572"/>
      <c r="CZ49" s="573">
        <v>100</v>
      </c>
      <c r="DA49" s="574"/>
      <c r="DB49" s="574"/>
      <c r="DC49" s="575"/>
      <c r="DD49" s="576">
        <v>4517173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07"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2" t="s">
        <v>362</v>
      </c>
      <c r="DH5" s="1093"/>
      <c r="DI5" s="1093"/>
      <c r="DJ5" s="1093"/>
      <c r="DK5" s="1094"/>
      <c r="DL5" s="1092" t="s">
        <v>363</v>
      </c>
      <c r="DM5" s="1093"/>
      <c r="DN5" s="1093"/>
      <c r="DO5" s="1093"/>
      <c r="DP5" s="1094"/>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8"/>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5"/>
      <c r="DH6" s="1096"/>
      <c r="DI6" s="1096"/>
      <c r="DJ6" s="1096"/>
      <c r="DK6" s="1097"/>
      <c r="DL6" s="1095"/>
      <c r="DM6" s="1096"/>
      <c r="DN6" s="1096"/>
      <c r="DO6" s="1096"/>
      <c r="DP6" s="1097"/>
      <c r="DQ6" s="999"/>
      <c r="DR6" s="1000"/>
      <c r="DS6" s="1000"/>
      <c r="DT6" s="1000"/>
      <c r="DU6" s="1001"/>
      <c r="DV6" s="999"/>
      <c r="DW6" s="1000"/>
      <c r="DX6" s="1000"/>
      <c r="DY6" s="1000"/>
      <c r="DZ6" s="1013"/>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8">
        <v>6885</v>
      </c>
      <c r="R7" s="1099"/>
      <c r="S7" s="1099"/>
      <c r="T7" s="1099"/>
      <c r="U7" s="1099"/>
      <c r="V7" s="1099">
        <v>6399</v>
      </c>
      <c r="W7" s="1099"/>
      <c r="X7" s="1099"/>
      <c r="Y7" s="1099"/>
      <c r="Z7" s="1099"/>
      <c r="AA7" s="1099">
        <v>486</v>
      </c>
      <c r="AB7" s="1099"/>
      <c r="AC7" s="1099"/>
      <c r="AD7" s="1099"/>
      <c r="AE7" s="1100"/>
      <c r="AF7" s="1101">
        <v>469</v>
      </c>
      <c r="AG7" s="1102"/>
      <c r="AH7" s="1102"/>
      <c r="AI7" s="1102"/>
      <c r="AJ7" s="1103"/>
      <c r="AK7" s="1085">
        <v>303</v>
      </c>
      <c r="AL7" s="1086"/>
      <c r="AM7" s="1086"/>
      <c r="AN7" s="1086"/>
      <c r="AO7" s="1086"/>
      <c r="AP7" s="1086">
        <v>5331</v>
      </c>
      <c r="AQ7" s="1086"/>
      <c r="AR7" s="1086"/>
      <c r="AS7" s="1086"/>
      <c r="AT7" s="1086"/>
      <c r="AU7" s="1087" t="s">
        <v>539</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564</v>
      </c>
      <c r="BT7" s="1090"/>
      <c r="BU7" s="1090"/>
      <c r="BV7" s="1090"/>
      <c r="BW7" s="1090"/>
      <c r="BX7" s="1090"/>
      <c r="BY7" s="1090"/>
      <c r="BZ7" s="1090"/>
      <c r="CA7" s="1090"/>
      <c r="CB7" s="1090"/>
      <c r="CC7" s="1090"/>
      <c r="CD7" s="1090"/>
      <c r="CE7" s="1090"/>
      <c r="CF7" s="1090"/>
      <c r="CG7" s="1091"/>
      <c r="CH7" s="1082">
        <v>3</v>
      </c>
      <c r="CI7" s="1083"/>
      <c r="CJ7" s="1083"/>
      <c r="CK7" s="1083"/>
      <c r="CL7" s="1084"/>
      <c r="CM7" s="1082">
        <v>93</v>
      </c>
      <c r="CN7" s="1083"/>
      <c r="CO7" s="1083"/>
      <c r="CP7" s="1083"/>
      <c r="CQ7" s="1084"/>
      <c r="CR7" s="1082">
        <v>5</v>
      </c>
      <c r="CS7" s="1083"/>
      <c r="CT7" s="1083"/>
      <c r="CU7" s="1083"/>
      <c r="CV7" s="1084"/>
      <c r="CW7" s="1040">
        <v>200</v>
      </c>
      <c r="CX7" s="1040"/>
      <c r="CY7" s="1040"/>
      <c r="CZ7" s="1040"/>
      <c r="DA7" s="1040"/>
      <c r="DB7" s="1082" t="s">
        <v>482</v>
      </c>
      <c r="DC7" s="1083"/>
      <c r="DD7" s="1083"/>
      <c r="DE7" s="1083"/>
      <c r="DF7" s="1084"/>
      <c r="DG7" s="1082" t="s">
        <v>482</v>
      </c>
      <c r="DH7" s="1083"/>
      <c r="DI7" s="1083"/>
      <c r="DJ7" s="1083"/>
      <c r="DK7" s="1084"/>
      <c r="DL7" s="1082" t="s">
        <v>482</v>
      </c>
      <c r="DM7" s="1083"/>
      <c r="DN7" s="1083"/>
      <c r="DO7" s="1083"/>
      <c r="DP7" s="1084"/>
      <c r="DQ7" s="1082" t="s">
        <v>482</v>
      </c>
      <c r="DR7" s="1083"/>
      <c r="DS7" s="1083"/>
      <c r="DT7" s="1083"/>
      <c r="DU7" s="1084"/>
      <c r="DV7" s="1109"/>
      <c r="DW7" s="1110"/>
      <c r="DX7" s="1110"/>
      <c r="DY7" s="1110"/>
      <c r="DZ7" s="1111"/>
      <c r="EA7" s="205"/>
    </row>
    <row r="8" spans="1:131" s="206" customFormat="1" ht="26.25" customHeight="1">
      <c r="A8" s="212">
        <v>2</v>
      </c>
      <c r="B8" s="1026" t="s">
        <v>366</v>
      </c>
      <c r="C8" s="1027"/>
      <c r="D8" s="1027"/>
      <c r="E8" s="1027"/>
      <c r="F8" s="1027"/>
      <c r="G8" s="1027"/>
      <c r="H8" s="1027"/>
      <c r="I8" s="1027"/>
      <c r="J8" s="1027"/>
      <c r="K8" s="1027"/>
      <c r="L8" s="1027"/>
      <c r="M8" s="1027"/>
      <c r="N8" s="1027"/>
      <c r="O8" s="1027"/>
      <c r="P8" s="1028"/>
      <c r="Q8" s="1037">
        <v>44</v>
      </c>
      <c r="R8" s="1038"/>
      <c r="S8" s="1038"/>
      <c r="T8" s="1038"/>
      <c r="U8" s="1038"/>
      <c r="V8" s="1038">
        <v>42</v>
      </c>
      <c r="W8" s="1038"/>
      <c r="X8" s="1038"/>
      <c r="Y8" s="1038"/>
      <c r="Z8" s="1038"/>
      <c r="AA8" s="1038">
        <v>2</v>
      </c>
      <c r="AB8" s="1038"/>
      <c r="AC8" s="1038"/>
      <c r="AD8" s="1038"/>
      <c r="AE8" s="1039"/>
      <c r="AF8" s="1032">
        <v>2</v>
      </c>
      <c r="AG8" s="1033"/>
      <c r="AH8" s="1033"/>
      <c r="AI8" s="1033"/>
      <c r="AJ8" s="1034"/>
      <c r="AK8" s="1080" t="s">
        <v>540</v>
      </c>
      <c r="AL8" s="1081"/>
      <c r="AM8" s="1081"/>
      <c r="AN8" s="1081"/>
      <c r="AO8" s="1081"/>
      <c r="AP8" s="1080" t="s">
        <v>565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9"/>
      <c r="BT8" s="1010"/>
      <c r="BU8" s="1010"/>
      <c r="BV8" s="1010"/>
      <c r="BW8" s="1010"/>
      <c r="BX8" s="1010"/>
      <c r="BY8" s="1010"/>
      <c r="BZ8" s="1010"/>
      <c r="CA8" s="1010"/>
      <c r="CB8" s="1010"/>
      <c r="CC8" s="1010"/>
      <c r="CD8" s="1010"/>
      <c r="CE8" s="1010"/>
      <c r="CF8" s="1010"/>
      <c r="CG8" s="1011"/>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05"/>
    </row>
    <row r="9" spans="1:131" s="206" customFormat="1" ht="26.25" customHeight="1">
      <c r="A9" s="212">
        <v>3</v>
      </c>
      <c r="B9" s="1026" t="s">
        <v>367</v>
      </c>
      <c r="C9" s="1027"/>
      <c r="D9" s="1027"/>
      <c r="E9" s="1027"/>
      <c r="F9" s="1027"/>
      <c r="G9" s="1027"/>
      <c r="H9" s="1027"/>
      <c r="I9" s="1027"/>
      <c r="J9" s="1027"/>
      <c r="K9" s="1027"/>
      <c r="L9" s="1027"/>
      <c r="M9" s="1027"/>
      <c r="N9" s="1027"/>
      <c r="O9" s="1027"/>
      <c r="P9" s="1028"/>
      <c r="Q9" s="1037">
        <v>116</v>
      </c>
      <c r="R9" s="1038"/>
      <c r="S9" s="1038"/>
      <c r="T9" s="1038"/>
      <c r="U9" s="1038"/>
      <c r="V9" s="1038">
        <v>113</v>
      </c>
      <c r="W9" s="1038"/>
      <c r="X9" s="1038"/>
      <c r="Y9" s="1038"/>
      <c r="Z9" s="1038"/>
      <c r="AA9" s="1038">
        <v>3</v>
      </c>
      <c r="AB9" s="1038"/>
      <c r="AC9" s="1038"/>
      <c r="AD9" s="1038"/>
      <c r="AE9" s="1039"/>
      <c r="AF9" s="1032">
        <v>3</v>
      </c>
      <c r="AG9" s="1033"/>
      <c r="AH9" s="1033"/>
      <c r="AI9" s="1033"/>
      <c r="AJ9" s="1034"/>
      <c r="AK9" s="1080" t="s">
        <v>540</v>
      </c>
      <c r="AL9" s="1081"/>
      <c r="AM9" s="1081"/>
      <c r="AN9" s="1081"/>
      <c r="AO9" s="1081"/>
      <c r="AP9" s="1080" t="s">
        <v>540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9"/>
      <c r="BT9" s="1010"/>
      <c r="BU9" s="1010"/>
      <c r="BV9" s="1010"/>
      <c r="BW9" s="1010"/>
      <c r="BX9" s="1010"/>
      <c r="BY9" s="1010"/>
      <c r="BZ9" s="1010"/>
      <c r="CA9" s="1010"/>
      <c r="CB9" s="1010"/>
      <c r="CC9" s="1010"/>
      <c r="CD9" s="1010"/>
      <c r="CE9" s="1010"/>
      <c r="CF9" s="1010"/>
      <c r="CG9" s="1011"/>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7"/>
      <c r="R10" s="1038"/>
      <c r="S10" s="1038"/>
      <c r="T10" s="1038"/>
      <c r="U10" s="1038"/>
      <c r="V10" s="1038"/>
      <c r="W10" s="1038"/>
      <c r="X10" s="1038"/>
      <c r="Y10" s="1038"/>
      <c r="Z10" s="1038"/>
      <c r="AA10" s="1038"/>
      <c r="AB10" s="1038"/>
      <c r="AC10" s="1038"/>
      <c r="AD10" s="1038"/>
      <c r="AE10" s="1039"/>
      <c r="AF10" s="1032"/>
      <c r="AG10" s="1033"/>
      <c r="AH10" s="1033"/>
      <c r="AI10" s="1033"/>
      <c r="AJ10" s="1034"/>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7"/>
      <c r="R11" s="1038"/>
      <c r="S11" s="1038"/>
      <c r="T11" s="1038"/>
      <c r="U11" s="1038"/>
      <c r="V11" s="1038"/>
      <c r="W11" s="1038"/>
      <c r="X11" s="1038"/>
      <c r="Y11" s="1038"/>
      <c r="Z11" s="1038"/>
      <c r="AA11" s="1038"/>
      <c r="AB11" s="1038"/>
      <c r="AC11" s="1038"/>
      <c r="AD11" s="1038"/>
      <c r="AE11" s="1039"/>
      <c r="AF11" s="1032"/>
      <c r="AG11" s="1033"/>
      <c r="AH11" s="1033"/>
      <c r="AI11" s="1033"/>
      <c r="AJ11" s="1034"/>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7"/>
      <c r="R12" s="1038"/>
      <c r="S12" s="1038"/>
      <c r="T12" s="1038"/>
      <c r="U12" s="1038"/>
      <c r="V12" s="1038"/>
      <c r="W12" s="1038"/>
      <c r="X12" s="1038"/>
      <c r="Y12" s="1038"/>
      <c r="Z12" s="1038"/>
      <c r="AA12" s="1038"/>
      <c r="AB12" s="1038"/>
      <c r="AC12" s="1038"/>
      <c r="AD12" s="1038"/>
      <c r="AE12" s="1039"/>
      <c r="AF12" s="1032"/>
      <c r="AG12" s="1033"/>
      <c r="AH12" s="1033"/>
      <c r="AI12" s="1033"/>
      <c r="AJ12" s="1034"/>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7"/>
      <c r="R13" s="1038"/>
      <c r="S13" s="1038"/>
      <c r="T13" s="1038"/>
      <c r="U13" s="1038"/>
      <c r="V13" s="1038"/>
      <c r="W13" s="1038"/>
      <c r="X13" s="1038"/>
      <c r="Y13" s="1038"/>
      <c r="Z13" s="1038"/>
      <c r="AA13" s="1038"/>
      <c r="AB13" s="1038"/>
      <c r="AC13" s="1038"/>
      <c r="AD13" s="1038"/>
      <c r="AE13" s="1039"/>
      <c r="AF13" s="1032"/>
      <c r="AG13" s="1033"/>
      <c r="AH13" s="1033"/>
      <c r="AI13" s="1033"/>
      <c r="AJ13" s="1034"/>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7"/>
      <c r="R14" s="1038"/>
      <c r="S14" s="1038"/>
      <c r="T14" s="1038"/>
      <c r="U14" s="1038"/>
      <c r="V14" s="1038"/>
      <c r="W14" s="1038"/>
      <c r="X14" s="1038"/>
      <c r="Y14" s="1038"/>
      <c r="Z14" s="1038"/>
      <c r="AA14" s="1038"/>
      <c r="AB14" s="1038"/>
      <c r="AC14" s="1038"/>
      <c r="AD14" s="1038"/>
      <c r="AE14" s="1039"/>
      <c r="AF14" s="1032"/>
      <c r="AG14" s="1033"/>
      <c r="AH14" s="1033"/>
      <c r="AI14" s="1033"/>
      <c r="AJ14" s="1034"/>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7"/>
      <c r="R15" s="1038"/>
      <c r="S15" s="1038"/>
      <c r="T15" s="1038"/>
      <c r="U15" s="1038"/>
      <c r="V15" s="1038"/>
      <c r="W15" s="1038"/>
      <c r="X15" s="1038"/>
      <c r="Y15" s="1038"/>
      <c r="Z15" s="1038"/>
      <c r="AA15" s="1038"/>
      <c r="AB15" s="1038"/>
      <c r="AC15" s="1038"/>
      <c r="AD15" s="1038"/>
      <c r="AE15" s="1039"/>
      <c r="AF15" s="1032"/>
      <c r="AG15" s="1033"/>
      <c r="AH15" s="1033"/>
      <c r="AI15" s="1033"/>
      <c r="AJ15" s="1034"/>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7"/>
      <c r="R16" s="1038"/>
      <c r="S16" s="1038"/>
      <c r="T16" s="1038"/>
      <c r="U16" s="1038"/>
      <c r="V16" s="1038"/>
      <c r="W16" s="1038"/>
      <c r="X16" s="1038"/>
      <c r="Y16" s="1038"/>
      <c r="Z16" s="1038"/>
      <c r="AA16" s="1038"/>
      <c r="AB16" s="1038"/>
      <c r="AC16" s="1038"/>
      <c r="AD16" s="1038"/>
      <c r="AE16" s="1039"/>
      <c r="AF16" s="1032"/>
      <c r="AG16" s="1033"/>
      <c r="AH16" s="1033"/>
      <c r="AI16" s="1033"/>
      <c r="AJ16" s="1034"/>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7"/>
      <c r="R17" s="1038"/>
      <c r="S17" s="1038"/>
      <c r="T17" s="1038"/>
      <c r="U17" s="1038"/>
      <c r="V17" s="1038"/>
      <c r="W17" s="1038"/>
      <c r="X17" s="1038"/>
      <c r="Y17" s="1038"/>
      <c r="Z17" s="1038"/>
      <c r="AA17" s="1038"/>
      <c r="AB17" s="1038"/>
      <c r="AC17" s="1038"/>
      <c r="AD17" s="1038"/>
      <c r="AE17" s="1039"/>
      <c r="AF17" s="1032"/>
      <c r="AG17" s="1033"/>
      <c r="AH17" s="1033"/>
      <c r="AI17" s="1033"/>
      <c r="AJ17" s="1034"/>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7"/>
      <c r="R18" s="1038"/>
      <c r="S18" s="1038"/>
      <c r="T18" s="1038"/>
      <c r="U18" s="1038"/>
      <c r="V18" s="1038"/>
      <c r="W18" s="1038"/>
      <c r="X18" s="1038"/>
      <c r="Y18" s="1038"/>
      <c r="Z18" s="1038"/>
      <c r="AA18" s="1038"/>
      <c r="AB18" s="1038"/>
      <c r="AC18" s="1038"/>
      <c r="AD18" s="1038"/>
      <c r="AE18" s="1039"/>
      <c r="AF18" s="1032"/>
      <c r="AG18" s="1033"/>
      <c r="AH18" s="1033"/>
      <c r="AI18" s="1033"/>
      <c r="AJ18" s="1034"/>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7"/>
      <c r="R19" s="1038"/>
      <c r="S19" s="1038"/>
      <c r="T19" s="1038"/>
      <c r="U19" s="1038"/>
      <c r="V19" s="1038"/>
      <c r="W19" s="1038"/>
      <c r="X19" s="1038"/>
      <c r="Y19" s="1038"/>
      <c r="Z19" s="1038"/>
      <c r="AA19" s="1038"/>
      <c r="AB19" s="1038"/>
      <c r="AC19" s="1038"/>
      <c r="AD19" s="1038"/>
      <c r="AE19" s="1039"/>
      <c r="AF19" s="1032"/>
      <c r="AG19" s="1033"/>
      <c r="AH19" s="1033"/>
      <c r="AI19" s="1033"/>
      <c r="AJ19" s="1034"/>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7"/>
      <c r="R20" s="1038"/>
      <c r="S20" s="1038"/>
      <c r="T20" s="1038"/>
      <c r="U20" s="1038"/>
      <c r="V20" s="1038"/>
      <c r="W20" s="1038"/>
      <c r="X20" s="1038"/>
      <c r="Y20" s="1038"/>
      <c r="Z20" s="1038"/>
      <c r="AA20" s="1038"/>
      <c r="AB20" s="1038"/>
      <c r="AC20" s="1038"/>
      <c r="AD20" s="1038"/>
      <c r="AE20" s="1039"/>
      <c r="AF20" s="1032"/>
      <c r="AG20" s="1033"/>
      <c r="AH20" s="1033"/>
      <c r="AI20" s="1033"/>
      <c r="AJ20" s="1034"/>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7"/>
      <c r="R21" s="1038"/>
      <c r="S21" s="1038"/>
      <c r="T21" s="1038"/>
      <c r="U21" s="1038"/>
      <c r="V21" s="1038"/>
      <c r="W21" s="1038"/>
      <c r="X21" s="1038"/>
      <c r="Y21" s="1038"/>
      <c r="Z21" s="1038"/>
      <c r="AA21" s="1038"/>
      <c r="AB21" s="1038"/>
      <c r="AC21" s="1038"/>
      <c r="AD21" s="1038"/>
      <c r="AE21" s="1039"/>
      <c r="AF21" s="1032"/>
      <c r="AG21" s="1033"/>
      <c r="AH21" s="1033"/>
      <c r="AI21" s="1033"/>
      <c r="AJ21" s="1034"/>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75"/>
      <c r="R22" s="1076"/>
      <c r="S22" s="1076"/>
      <c r="T22" s="1076"/>
      <c r="U22" s="1076"/>
      <c r="V22" s="1076"/>
      <c r="W22" s="1076"/>
      <c r="X22" s="1076"/>
      <c r="Y22" s="1076"/>
      <c r="Z22" s="1076"/>
      <c r="AA22" s="1076"/>
      <c r="AB22" s="1076"/>
      <c r="AC22" s="1076"/>
      <c r="AD22" s="1076"/>
      <c r="AE22" s="1077"/>
      <c r="AF22" s="1032"/>
      <c r="AG22" s="1033"/>
      <c r="AH22" s="1033"/>
      <c r="AI22" s="1033"/>
      <c r="AJ22" s="1034"/>
      <c r="AK22" s="1071"/>
      <c r="AL22" s="1072"/>
      <c r="AM22" s="1072"/>
      <c r="AN22" s="1072"/>
      <c r="AO22" s="1072"/>
      <c r="AP22" s="1072"/>
      <c r="AQ22" s="1072"/>
      <c r="AR22" s="1072"/>
      <c r="AS22" s="1072"/>
      <c r="AT22" s="1072"/>
      <c r="AU22" s="1073"/>
      <c r="AV22" s="1073"/>
      <c r="AW22" s="1073"/>
      <c r="AX22" s="1073"/>
      <c r="AY22" s="1074"/>
      <c r="AZ22" s="1024" t="s">
        <v>368</v>
      </c>
      <c r="BA22" s="1024"/>
      <c r="BB22" s="1024"/>
      <c r="BC22" s="1024"/>
      <c r="BD22" s="1025"/>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7041</v>
      </c>
      <c r="R23" s="1063"/>
      <c r="S23" s="1063"/>
      <c r="T23" s="1063"/>
      <c r="U23" s="1063"/>
      <c r="V23" s="1063">
        <v>6550</v>
      </c>
      <c r="W23" s="1063"/>
      <c r="X23" s="1063"/>
      <c r="Y23" s="1063"/>
      <c r="Z23" s="1063"/>
      <c r="AA23" s="1063">
        <v>491</v>
      </c>
      <c r="AB23" s="1063"/>
      <c r="AC23" s="1063"/>
      <c r="AD23" s="1063"/>
      <c r="AE23" s="1064"/>
      <c r="AF23" s="1065">
        <v>473</v>
      </c>
      <c r="AG23" s="1063"/>
      <c r="AH23" s="1063"/>
      <c r="AI23" s="1063"/>
      <c r="AJ23" s="1066"/>
      <c r="AK23" s="1067"/>
      <c r="AL23" s="1068"/>
      <c r="AM23" s="1068"/>
      <c r="AN23" s="1068"/>
      <c r="AO23" s="1068"/>
      <c r="AP23" s="1063">
        <v>5331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373</v>
      </c>
      <c r="R26" s="997"/>
      <c r="S26" s="997"/>
      <c r="T26" s="997"/>
      <c r="U26" s="998"/>
      <c r="V26" s="996" t="s">
        <v>374</v>
      </c>
      <c r="W26" s="997"/>
      <c r="X26" s="997"/>
      <c r="Y26" s="997"/>
      <c r="Z26" s="998"/>
      <c r="AA26" s="996" t="s">
        <v>375</v>
      </c>
      <c r="AB26" s="997"/>
      <c r="AC26" s="997"/>
      <c r="AD26" s="997"/>
      <c r="AE26" s="997"/>
      <c r="AF26" s="1053" t="s">
        <v>376</v>
      </c>
      <c r="AG26" s="1003"/>
      <c r="AH26" s="1003"/>
      <c r="AI26" s="1003"/>
      <c r="AJ26" s="1054"/>
      <c r="AK26" s="997" t="s">
        <v>377</v>
      </c>
      <c r="AL26" s="997"/>
      <c r="AM26" s="997"/>
      <c r="AN26" s="997"/>
      <c r="AO26" s="998"/>
      <c r="AP26" s="996" t="s">
        <v>378</v>
      </c>
      <c r="AQ26" s="997"/>
      <c r="AR26" s="997"/>
      <c r="AS26" s="997"/>
      <c r="AT26" s="998"/>
      <c r="AU26" s="996" t="s">
        <v>379</v>
      </c>
      <c r="AV26" s="997"/>
      <c r="AW26" s="997"/>
      <c r="AX26" s="997"/>
      <c r="AY26" s="998"/>
      <c r="AZ26" s="996" t="s">
        <v>380</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5"/>
      <c r="AG27" s="1006"/>
      <c r="AH27" s="1006"/>
      <c r="AI27" s="1006"/>
      <c r="AJ27" s="105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3" t="s">
        <v>381</v>
      </c>
      <c r="C28" s="1044"/>
      <c r="D28" s="1044"/>
      <c r="E28" s="1044"/>
      <c r="F28" s="1044"/>
      <c r="G28" s="1044"/>
      <c r="H28" s="1044"/>
      <c r="I28" s="1044"/>
      <c r="J28" s="1044"/>
      <c r="K28" s="1044"/>
      <c r="L28" s="1044"/>
      <c r="M28" s="1044"/>
      <c r="N28" s="1044"/>
      <c r="O28" s="1044"/>
      <c r="P28" s="1045"/>
      <c r="Q28" s="1046">
        <v>2334</v>
      </c>
      <c r="R28" s="1047"/>
      <c r="S28" s="1047"/>
      <c r="T28" s="1047"/>
      <c r="U28" s="1047"/>
      <c r="V28" s="1047">
        <v>2183</v>
      </c>
      <c r="W28" s="1047"/>
      <c r="X28" s="1047"/>
      <c r="Y28" s="1047"/>
      <c r="Z28" s="1047"/>
      <c r="AA28" s="1047">
        <v>151</v>
      </c>
      <c r="AB28" s="1047"/>
      <c r="AC28" s="1047"/>
      <c r="AD28" s="1047"/>
      <c r="AE28" s="1048"/>
      <c r="AF28" s="1049">
        <v>151</v>
      </c>
      <c r="AG28" s="1047"/>
      <c r="AH28" s="1047"/>
      <c r="AI28" s="1047"/>
      <c r="AJ28" s="1050"/>
      <c r="AK28" s="1051">
        <v>122</v>
      </c>
      <c r="AL28" s="1052"/>
      <c r="AM28" s="1052"/>
      <c r="AN28" s="1052"/>
      <c r="AO28" s="1052"/>
      <c r="AP28" s="1052" t="s">
        <v>565</v>
      </c>
      <c r="AQ28" s="1052"/>
      <c r="AR28" s="1052"/>
      <c r="AS28" s="1052"/>
      <c r="AT28" s="1052"/>
      <c r="AU28" s="965" t="s">
        <v>540</v>
      </c>
      <c r="AV28" s="965"/>
      <c r="AW28" s="965"/>
      <c r="AX28" s="965"/>
      <c r="AY28" s="965"/>
      <c r="AZ28" s="1040" t="s">
        <v>540</v>
      </c>
      <c r="BA28" s="1040"/>
      <c r="BB28" s="1040"/>
      <c r="BC28" s="1040"/>
      <c r="BD28" s="1040"/>
      <c r="BE28" s="1041"/>
      <c r="BF28" s="1041"/>
      <c r="BG28" s="1041"/>
      <c r="BH28" s="1041"/>
      <c r="BI28" s="1042"/>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26" t="s">
        <v>382</v>
      </c>
      <c r="C29" s="1027"/>
      <c r="D29" s="1027"/>
      <c r="E29" s="1027"/>
      <c r="F29" s="1027"/>
      <c r="G29" s="1027"/>
      <c r="H29" s="1027"/>
      <c r="I29" s="1027"/>
      <c r="J29" s="1027"/>
      <c r="K29" s="1027"/>
      <c r="L29" s="1027"/>
      <c r="M29" s="1027"/>
      <c r="N29" s="1027"/>
      <c r="O29" s="1027"/>
      <c r="P29" s="1028"/>
      <c r="Q29" s="1037">
        <v>208</v>
      </c>
      <c r="R29" s="1038"/>
      <c r="S29" s="1038"/>
      <c r="T29" s="1038"/>
      <c r="U29" s="1038"/>
      <c r="V29" s="1038">
        <v>202</v>
      </c>
      <c r="W29" s="1038"/>
      <c r="X29" s="1038"/>
      <c r="Y29" s="1038"/>
      <c r="Z29" s="1038"/>
      <c r="AA29" s="1038">
        <v>7</v>
      </c>
      <c r="AB29" s="1038"/>
      <c r="AC29" s="1038"/>
      <c r="AD29" s="1038"/>
      <c r="AE29" s="1039"/>
      <c r="AF29" s="1032">
        <v>7</v>
      </c>
      <c r="AG29" s="1033"/>
      <c r="AH29" s="1033"/>
      <c r="AI29" s="1033"/>
      <c r="AJ29" s="1034"/>
      <c r="AK29" s="974">
        <v>31</v>
      </c>
      <c r="AL29" s="965"/>
      <c r="AM29" s="965"/>
      <c r="AN29" s="965"/>
      <c r="AO29" s="965"/>
      <c r="AP29" s="965" t="s">
        <v>565</v>
      </c>
      <c r="AQ29" s="965"/>
      <c r="AR29" s="965"/>
      <c r="AS29" s="965"/>
      <c r="AT29" s="965"/>
      <c r="AU29" s="965" t="s">
        <v>540</v>
      </c>
      <c r="AV29" s="965"/>
      <c r="AW29" s="965"/>
      <c r="AX29" s="965"/>
      <c r="AY29" s="965"/>
      <c r="AZ29" s="975" t="s">
        <v>541</v>
      </c>
      <c r="BA29" s="975"/>
      <c r="BB29" s="975"/>
      <c r="BC29" s="975"/>
      <c r="BD29" s="975"/>
      <c r="BE29" s="1021"/>
      <c r="BF29" s="1021"/>
      <c r="BG29" s="1021"/>
      <c r="BH29" s="1021"/>
      <c r="BI29" s="1022"/>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26" t="s">
        <v>383</v>
      </c>
      <c r="C30" s="1027"/>
      <c r="D30" s="1027"/>
      <c r="E30" s="1027"/>
      <c r="F30" s="1027"/>
      <c r="G30" s="1027"/>
      <c r="H30" s="1027"/>
      <c r="I30" s="1027"/>
      <c r="J30" s="1027"/>
      <c r="K30" s="1027"/>
      <c r="L30" s="1027"/>
      <c r="M30" s="1027"/>
      <c r="N30" s="1027"/>
      <c r="O30" s="1027"/>
      <c r="P30" s="1028"/>
      <c r="Q30" s="1037">
        <v>181</v>
      </c>
      <c r="R30" s="1038"/>
      <c r="S30" s="1038"/>
      <c r="T30" s="1038"/>
      <c r="U30" s="1038"/>
      <c r="V30" s="1038">
        <v>158</v>
      </c>
      <c r="W30" s="1038"/>
      <c r="X30" s="1038"/>
      <c r="Y30" s="1038"/>
      <c r="Z30" s="1038"/>
      <c r="AA30" s="1038">
        <v>23</v>
      </c>
      <c r="AB30" s="1038"/>
      <c r="AC30" s="1038"/>
      <c r="AD30" s="1038"/>
      <c r="AE30" s="1039"/>
      <c r="AF30" s="1032">
        <v>699</v>
      </c>
      <c r="AG30" s="1033"/>
      <c r="AH30" s="1033"/>
      <c r="AI30" s="1033"/>
      <c r="AJ30" s="1034"/>
      <c r="AK30" s="965" t="s">
        <v>540</v>
      </c>
      <c r="AL30" s="965"/>
      <c r="AM30" s="965"/>
      <c r="AN30" s="965"/>
      <c r="AO30" s="965"/>
      <c r="AP30" s="965">
        <v>6</v>
      </c>
      <c r="AQ30" s="965"/>
      <c r="AR30" s="965"/>
      <c r="AS30" s="965"/>
      <c r="AT30" s="965"/>
      <c r="AU30" s="965" t="s">
        <v>540</v>
      </c>
      <c r="AV30" s="965"/>
      <c r="AW30" s="965"/>
      <c r="AX30" s="965"/>
      <c r="AY30" s="965"/>
      <c r="AZ30" s="975" t="s">
        <v>541</v>
      </c>
      <c r="BA30" s="975"/>
      <c r="BB30" s="975"/>
      <c r="BC30" s="975"/>
      <c r="BD30" s="975"/>
      <c r="BE30" s="1021" t="s">
        <v>384</v>
      </c>
      <c r="BF30" s="1021"/>
      <c r="BG30" s="1021"/>
      <c r="BH30" s="1021"/>
      <c r="BI30" s="1022"/>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26" t="s">
        <v>385</v>
      </c>
      <c r="C31" s="1027"/>
      <c r="D31" s="1027"/>
      <c r="E31" s="1027"/>
      <c r="F31" s="1027"/>
      <c r="G31" s="1027"/>
      <c r="H31" s="1027"/>
      <c r="I31" s="1027"/>
      <c r="J31" s="1027"/>
      <c r="K31" s="1027"/>
      <c r="L31" s="1027"/>
      <c r="M31" s="1027"/>
      <c r="N31" s="1027"/>
      <c r="O31" s="1027"/>
      <c r="P31" s="1028"/>
      <c r="Q31" s="1037">
        <v>917</v>
      </c>
      <c r="R31" s="1038"/>
      <c r="S31" s="1038"/>
      <c r="T31" s="1038"/>
      <c r="U31" s="1038"/>
      <c r="V31" s="1038">
        <v>903</v>
      </c>
      <c r="W31" s="1038"/>
      <c r="X31" s="1038"/>
      <c r="Y31" s="1038"/>
      <c r="Z31" s="1038"/>
      <c r="AA31" s="1038">
        <v>14</v>
      </c>
      <c r="AB31" s="1038"/>
      <c r="AC31" s="1038"/>
      <c r="AD31" s="1038"/>
      <c r="AE31" s="1039"/>
      <c r="AF31" s="1032">
        <v>14</v>
      </c>
      <c r="AG31" s="1033"/>
      <c r="AH31" s="1033"/>
      <c r="AI31" s="1033"/>
      <c r="AJ31" s="1034"/>
      <c r="AK31" s="965" t="s">
        <v>540</v>
      </c>
      <c r="AL31" s="965"/>
      <c r="AM31" s="965"/>
      <c r="AN31" s="965"/>
      <c r="AO31" s="965"/>
      <c r="AP31" s="965">
        <v>4471</v>
      </c>
      <c r="AQ31" s="965"/>
      <c r="AR31" s="965"/>
      <c r="AS31" s="965"/>
      <c r="AT31" s="965"/>
      <c r="AU31" s="965">
        <v>4471</v>
      </c>
      <c r="AV31" s="965"/>
      <c r="AW31" s="965"/>
      <c r="AX31" s="965"/>
      <c r="AY31" s="965"/>
      <c r="AZ31" s="975" t="s">
        <v>541</v>
      </c>
      <c r="BA31" s="975"/>
      <c r="BB31" s="975"/>
      <c r="BC31" s="975"/>
      <c r="BD31" s="975"/>
      <c r="BE31" s="1021" t="s">
        <v>386</v>
      </c>
      <c r="BF31" s="1021"/>
      <c r="BG31" s="1021"/>
      <c r="BH31" s="1021"/>
      <c r="BI31" s="1022"/>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26"/>
      <c r="C32" s="1027"/>
      <c r="D32" s="1027"/>
      <c r="E32" s="1027"/>
      <c r="F32" s="1027"/>
      <c r="G32" s="1027"/>
      <c r="H32" s="1027"/>
      <c r="I32" s="1027"/>
      <c r="J32" s="1027"/>
      <c r="K32" s="1027"/>
      <c r="L32" s="1027"/>
      <c r="M32" s="1027"/>
      <c r="N32" s="1027"/>
      <c r="O32" s="1027"/>
      <c r="P32" s="1028"/>
      <c r="Q32" s="1037"/>
      <c r="R32" s="1038"/>
      <c r="S32" s="1038"/>
      <c r="T32" s="1038"/>
      <c r="U32" s="1038"/>
      <c r="V32" s="1038"/>
      <c r="W32" s="1038"/>
      <c r="X32" s="1038"/>
      <c r="Y32" s="1038"/>
      <c r="Z32" s="1038"/>
      <c r="AA32" s="1038"/>
      <c r="AB32" s="1038"/>
      <c r="AC32" s="1038"/>
      <c r="AD32" s="1038"/>
      <c r="AE32" s="1039"/>
      <c r="AF32" s="1032"/>
      <c r="AG32" s="1033"/>
      <c r="AH32" s="1033"/>
      <c r="AI32" s="1033"/>
      <c r="AJ32" s="1034"/>
      <c r="AK32" s="974"/>
      <c r="AL32" s="965"/>
      <c r="AM32" s="965"/>
      <c r="AN32" s="965"/>
      <c r="AO32" s="965"/>
      <c r="AP32" s="965"/>
      <c r="AQ32" s="965"/>
      <c r="AR32" s="965"/>
      <c r="AS32" s="965"/>
      <c r="AT32" s="965"/>
      <c r="AU32" s="965"/>
      <c r="AV32" s="965"/>
      <c r="AW32" s="965"/>
      <c r="AX32" s="965"/>
      <c r="AY32" s="965"/>
      <c r="AZ32" s="975"/>
      <c r="BA32" s="975"/>
      <c r="BB32" s="975"/>
      <c r="BC32" s="975"/>
      <c r="BD32" s="975"/>
      <c r="BE32" s="1021"/>
      <c r="BF32" s="1021"/>
      <c r="BG32" s="1021"/>
      <c r="BH32" s="1021"/>
      <c r="BI32" s="1022"/>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26"/>
      <c r="C33" s="1027"/>
      <c r="D33" s="1027"/>
      <c r="E33" s="1027"/>
      <c r="F33" s="1027"/>
      <c r="G33" s="1027"/>
      <c r="H33" s="1027"/>
      <c r="I33" s="1027"/>
      <c r="J33" s="1027"/>
      <c r="K33" s="1027"/>
      <c r="L33" s="1027"/>
      <c r="M33" s="1027"/>
      <c r="N33" s="1027"/>
      <c r="O33" s="1027"/>
      <c r="P33" s="1028"/>
      <c r="Q33" s="1037"/>
      <c r="R33" s="1038"/>
      <c r="S33" s="1038"/>
      <c r="T33" s="1038"/>
      <c r="U33" s="1038"/>
      <c r="V33" s="1038"/>
      <c r="W33" s="1038"/>
      <c r="X33" s="1038"/>
      <c r="Y33" s="1038"/>
      <c r="Z33" s="1038"/>
      <c r="AA33" s="1038"/>
      <c r="AB33" s="1038"/>
      <c r="AC33" s="1038"/>
      <c r="AD33" s="1038"/>
      <c r="AE33" s="1039"/>
      <c r="AF33" s="1032"/>
      <c r="AG33" s="1033"/>
      <c r="AH33" s="1033"/>
      <c r="AI33" s="1033"/>
      <c r="AJ33" s="1034"/>
      <c r="AK33" s="974"/>
      <c r="AL33" s="965"/>
      <c r="AM33" s="965"/>
      <c r="AN33" s="965"/>
      <c r="AO33" s="965"/>
      <c r="AP33" s="965"/>
      <c r="AQ33" s="965"/>
      <c r="AR33" s="965"/>
      <c r="AS33" s="965"/>
      <c r="AT33" s="965"/>
      <c r="AU33" s="965"/>
      <c r="AV33" s="965"/>
      <c r="AW33" s="965"/>
      <c r="AX33" s="965"/>
      <c r="AY33" s="965"/>
      <c r="AZ33" s="975"/>
      <c r="BA33" s="975"/>
      <c r="BB33" s="975"/>
      <c r="BC33" s="975"/>
      <c r="BD33" s="975"/>
      <c r="BE33" s="1021"/>
      <c r="BF33" s="1021"/>
      <c r="BG33" s="1021"/>
      <c r="BH33" s="1021"/>
      <c r="BI33" s="1022"/>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26"/>
      <c r="C34" s="1027"/>
      <c r="D34" s="1027"/>
      <c r="E34" s="1027"/>
      <c r="F34" s="1027"/>
      <c r="G34" s="1027"/>
      <c r="H34" s="1027"/>
      <c r="I34" s="1027"/>
      <c r="J34" s="1027"/>
      <c r="K34" s="1027"/>
      <c r="L34" s="1027"/>
      <c r="M34" s="1027"/>
      <c r="N34" s="1027"/>
      <c r="O34" s="1027"/>
      <c r="P34" s="1028"/>
      <c r="Q34" s="1037"/>
      <c r="R34" s="1038"/>
      <c r="S34" s="1038"/>
      <c r="T34" s="1038"/>
      <c r="U34" s="1038"/>
      <c r="V34" s="1038"/>
      <c r="W34" s="1038"/>
      <c r="X34" s="1038"/>
      <c r="Y34" s="1038"/>
      <c r="Z34" s="1038"/>
      <c r="AA34" s="1038"/>
      <c r="AB34" s="1038"/>
      <c r="AC34" s="1038"/>
      <c r="AD34" s="1038"/>
      <c r="AE34" s="1039"/>
      <c r="AF34" s="1032"/>
      <c r="AG34" s="1033"/>
      <c r="AH34" s="1033"/>
      <c r="AI34" s="1033"/>
      <c r="AJ34" s="1034"/>
      <c r="AK34" s="974"/>
      <c r="AL34" s="965"/>
      <c r="AM34" s="965"/>
      <c r="AN34" s="965"/>
      <c r="AO34" s="965"/>
      <c r="AP34" s="965"/>
      <c r="AQ34" s="965"/>
      <c r="AR34" s="965"/>
      <c r="AS34" s="965"/>
      <c r="AT34" s="965"/>
      <c r="AU34" s="965"/>
      <c r="AV34" s="965"/>
      <c r="AW34" s="965"/>
      <c r="AX34" s="965"/>
      <c r="AY34" s="965"/>
      <c r="AZ34" s="975"/>
      <c r="BA34" s="975"/>
      <c r="BB34" s="975"/>
      <c r="BC34" s="975"/>
      <c r="BD34" s="975"/>
      <c r="BE34" s="1021"/>
      <c r="BF34" s="1021"/>
      <c r="BG34" s="1021"/>
      <c r="BH34" s="1021"/>
      <c r="BI34" s="1022"/>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26"/>
      <c r="C35" s="1027"/>
      <c r="D35" s="1027"/>
      <c r="E35" s="1027"/>
      <c r="F35" s="1027"/>
      <c r="G35" s="1027"/>
      <c r="H35" s="1027"/>
      <c r="I35" s="1027"/>
      <c r="J35" s="1027"/>
      <c r="K35" s="1027"/>
      <c r="L35" s="1027"/>
      <c r="M35" s="1027"/>
      <c r="N35" s="1027"/>
      <c r="O35" s="1027"/>
      <c r="P35" s="1028"/>
      <c r="Q35" s="1037"/>
      <c r="R35" s="1038"/>
      <c r="S35" s="1038"/>
      <c r="T35" s="1038"/>
      <c r="U35" s="1038"/>
      <c r="V35" s="1038"/>
      <c r="W35" s="1038"/>
      <c r="X35" s="1038"/>
      <c r="Y35" s="1038"/>
      <c r="Z35" s="1038"/>
      <c r="AA35" s="1038"/>
      <c r="AB35" s="1038"/>
      <c r="AC35" s="1038"/>
      <c r="AD35" s="1038"/>
      <c r="AE35" s="1039"/>
      <c r="AF35" s="1032"/>
      <c r="AG35" s="1033"/>
      <c r="AH35" s="1033"/>
      <c r="AI35" s="1033"/>
      <c r="AJ35" s="1034"/>
      <c r="AK35" s="974"/>
      <c r="AL35" s="965"/>
      <c r="AM35" s="965"/>
      <c r="AN35" s="965"/>
      <c r="AO35" s="965"/>
      <c r="AP35" s="965"/>
      <c r="AQ35" s="965"/>
      <c r="AR35" s="965"/>
      <c r="AS35" s="965"/>
      <c r="AT35" s="965"/>
      <c r="AU35" s="965"/>
      <c r="AV35" s="965"/>
      <c r="AW35" s="965"/>
      <c r="AX35" s="965"/>
      <c r="AY35" s="965"/>
      <c r="AZ35" s="975"/>
      <c r="BA35" s="975"/>
      <c r="BB35" s="975"/>
      <c r="BC35" s="975"/>
      <c r="BD35" s="975"/>
      <c r="BE35" s="1021"/>
      <c r="BF35" s="1021"/>
      <c r="BG35" s="1021"/>
      <c r="BH35" s="1021"/>
      <c r="BI35" s="1022"/>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26"/>
      <c r="C36" s="1027"/>
      <c r="D36" s="1027"/>
      <c r="E36" s="1027"/>
      <c r="F36" s="1027"/>
      <c r="G36" s="1027"/>
      <c r="H36" s="1027"/>
      <c r="I36" s="1027"/>
      <c r="J36" s="1027"/>
      <c r="K36" s="1027"/>
      <c r="L36" s="1027"/>
      <c r="M36" s="1027"/>
      <c r="N36" s="1027"/>
      <c r="O36" s="1027"/>
      <c r="P36" s="1028"/>
      <c r="Q36" s="1037"/>
      <c r="R36" s="1038"/>
      <c r="S36" s="1038"/>
      <c r="T36" s="1038"/>
      <c r="U36" s="1038"/>
      <c r="V36" s="1038"/>
      <c r="W36" s="1038"/>
      <c r="X36" s="1038"/>
      <c r="Y36" s="1038"/>
      <c r="Z36" s="1038"/>
      <c r="AA36" s="1038"/>
      <c r="AB36" s="1038"/>
      <c r="AC36" s="1038"/>
      <c r="AD36" s="1038"/>
      <c r="AE36" s="1039"/>
      <c r="AF36" s="1032"/>
      <c r="AG36" s="1033"/>
      <c r="AH36" s="1033"/>
      <c r="AI36" s="1033"/>
      <c r="AJ36" s="1034"/>
      <c r="AK36" s="974"/>
      <c r="AL36" s="965"/>
      <c r="AM36" s="965"/>
      <c r="AN36" s="965"/>
      <c r="AO36" s="965"/>
      <c r="AP36" s="965"/>
      <c r="AQ36" s="965"/>
      <c r="AR36" s="965"/>
      <c r="AS36" s="965"/>
      <c r="AT36" s="965"/>
      <c r="AU36" s="965"/>
      <c r="AV36" s="965"/>
      <c r="AW36" s="965"/>
      <c r="AX36" s="965"/>
      <c r="AY36" s="965"/>
      <c r="AZ36" s="975"/>
      <c r="BA36" s="975"/>
      <c r="BB36" s="975"/>
      <c r="BC36" s="975"/>
      <c r="BD36" s="975"/>
      <c r="BE36" s="1021"/>
      <c r="BF36" s="1021"/>
      <c r="BG36" s="1021"/>
      <c r="BH36" s="1021"/>
      <c r="BI36" s="1022"/>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26"/>
      <c r="C37" s="1027"/>
      <c r="D37" s="1027"/>
      <c r="E37" s="1027"/>
      <c r="F37" s="1027"/>
      <c r="G37" s="1027"/>
      <c r="H37" s="1027"/>
      <c r="I37" s="1027"/>
      <c r="J37" s="1027"/>
      <c r="K37" s="1027"/>
      <c r="L37" s="1027"/>
      <c r="M37" s="1027"/>
      <c r="N37" s="1027"/>
      <c r="O37" s="1027"/>
      <c r="P37" s="1028"/>
      <c r="Q37" s="1037"/>
      <c r="R37" s="1038"/>
      <c r="S37" s="1038"/>
      <c r="T37" s="1038"/>
      <c r="U37" s="1038"/>
      <c r="V37" s="1038"/>
      <c r="W37" s="1038"/>
      <c r="X37" s="1038"/>
      <c r="Y37" s="1038"/>
      <c r="Z37" s="1038"/>
      <c r="AA37" s="1038"/>
      <c r="AB37" s="1038"/>
      <c r="AC37" s="1038"/>
      <c r="AD37" s="1038"/>
      <c r="AE37" s="1039"/>
      <c r="AF37" s="1032"/>
      <c r="AG37" s="1033"/>
      <c r="AH37" s="1033"/>
      <c r="AI37" s="1033"/>
      <c r="AJ37" s="1034"/>
      <c r="AK37" s="974"/>
      <c r="AL37" s="965"/>
      <c r="AM37" s="965"/>
      <c r="AN37" s="965"/>
      <c r="AO37" s="965"/>
      <c r="AP37" s="965"/>
      <c r="AQ37" s="965"/>
      <c r="AR37" s="965"/>
      <c r="AS37" s="965"/>
      <c r="AT37" s="965"/>
      <c r="AU37" s="965"/>
      <c r="AV37" s="965"/>
      <c r="AW37" s="965"/>
      <c r="AX37" s="965"/>
      <c r="AY37" s="965"/>
      <c r="AZ37" s="975"/>
      <c r="BA37" s="975"/>
      <c r="BB37" s="975"/>
      <c r="BC37" s="975"/>
      <c r="BD37" s="975"/>
      <c r="BE37" s="1021"/>
      <c r="BF37" s="1021"/>
      <c r="BG37" s="1021"/>
      <c r="BH37" s="1021"/>
      <c r="BI37" s="1022"/>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26"/>
      <c r="C38" s="1027"/>
      <c r="D38" s="1027"/>
      <c r="E38" s="1027"/>
      <c r="F38" s="1027"/>
      <c r="G38" s="1027"/>
      <c r="H38" s="1027"/>
      <c r="I38" s="1027"/>
      <c r="J38" s="1027"/>
      <c r="K38" s="1027"/>
      <c r="L38" s="1027"/>
      <c r="M38" s="1027"/>
      <c r="N38" s="1027"/>
      <c r="O38" s="1027"/>
      <c r="P38" s="1028"/>
      <c r="Q38" s="1037"/>
      <c r="R38" s="1038"/>
      <c r="S38" s="1038"/>
      <c r="T38" s="1038"/>
      <c r="U38" s="1038"/>
      <c r="V38" s="1038"/>
      <c r="W38" s="1038"/>
      <c r="X38" s="1038"/>
      <c r="Y38" s="1038"/>
      <c r="Z38" s="1038"/>
      <c r="AA38" s="1038"/>
      <c r="AB38" s="1038"/>
      <c r="AC38" s="1038"/>
      <c r="AD38" s="1038"/>
      <c r="AE38" s="1039"/>
      <c r="AF38" s="1032"/>
      <c r="AG38" s="1033"/>
      <c r="AH38" s="1033"/>
      <c r="AI38" s="1033"/>
      <c r="AJ38" s="1034"/>
      <c r="AK38" s="974"/>
      <c r="AL38" s="965"/>
      <c r="AM38" s="965"/>
      <c r="AN38" s="965"/>
      <c r="AO38" s="965"/>
      <c r="AP38" s="965"/>
      <c r="AQ38" s="965"/>
      <c r="AR38" s="965"/>
      <c r="AS38" s="965"/>
      <c r="AT38" s="965"/>
      <c r="AU38" s="965"/>
      <c r="AV38" s="965"/>
      <c r="AW38" s="965"/>
      <c r="AX38" s="965"/>
      <c r="AY38" s="965"/>
      <c r="AZ38" s="975"/>
      <c r="BA38" s="975"/>
      <c r="BB38" s="975"/>
      <c r="BC38" s="975"/>
      <c r="BD38" s="975"/>
      <c r="BE38" s="1021"/>
      <c r="BF38" s="1021"/>
      <c r="BG38" s="1021"/>
      <c r="BH38" s="1021"/>
      <c r="BI38" s="1022"/>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26"/>
      <c r="C39" s="1027"/>
      <c r="D39" s="1027"/>
      <c r="E39" s="1027"/>
      <c r="F39" s="1027"/>
      <c r="G39" s="1027"/>
      <c r="H39" s="1027"/>
      <c r="I39" s="1027"/>
      <c r="J39" s="1027"/>
      <c r="K39" s="1027"/>
      <c r="L39" s="1027"/>
      <c r="M39" s="1027"/>
      <c r="N39" s="1027"/>
      <c r="O39" s="1027"/>
      <c r="P39" s="1028"/>
      <c r="Q39" s="1037"/>
      <c r="R39" s="1038"/>
      <c r="S39" s="1038"/>
      <c r="T39" s="1038"/>
      <c r="U39" s="1038"/>
      <c r="V39" s="1038"/>
      <c r="W39" s="1038"/>
      <c r="X39" s="1038"/>
      <c r="Y39" s="1038"/>
      <c r="Z39" s="1038"/>
      <c r="AA39" s="1038"/>
      <c r="AB39" s="1038"/>
      <c r="AC39" s="1038"/>
      <c r="AD39" s="1038"/>
      <c r="AE39" s="1039"/>
      <c r="AF39" s="1032"/>
      <c r="AG39" s="1033"/>
      <c r="AH39" s="1033"/>
      <c r="AI39" s="1033"/>
      <c r="AJ39" s="1034"/>
      <c r="AK39" s="974"/>
      <c r="AL39" s="965"/>
      <c r="AM39" s="965"/>
      <c r="AN39" s="965"/>
      <c r="AO39" s="965"/>
      <c r="AP39" s="965"/>
      <c r="AQ39" s="965"/>
      <c r="AR39" s="965"/>
      <c r="AS39" s="965"/>
      <c r="AT39" s="965"/>
      <c r="AU39" s="965"/>
      <c r="AV39" s="965"/>
      <c r="AW39" s="965"/>
      <c r="AX39" s="965"/>
      <c r="AY39" s="965"/>
      <c r="AZ39" s="975"/>
      <c r="BA39" s="975"/>
      <c r="BB39" s="975"/>
      <c r="BC39" s="975"/>
      <c r="BD39" s="975"/>
      <c r="BE39" s="1021"/>
      <c r="BF39" s="1021"/>
      <c r="BG39" s="1021"/>
      <c r="BH39" s="1021"/>
      <c r="BI39" s="1022"/>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26"/>
      <c r="C40" s="1027"/>
      <c r="D40" s="1027"/>
      <c r="E40" s="1027"/>
      <c r="F40" s="1027"/>
      <c r="G40" s="1027"/>
      <c r="H40" s="1027"/>
      <c r="I40" s="1027"/>
      <c r="J40" s="1027"/>
      <c r="K40" s="1027"/>
      <c r="L40" s="1027"/>
      <c r="M40" s="1027"/>
      <c r="N40" s="1027"/>
      <c r="O40" s="1027"/>
      <c r="P40" s="1028"/>
      <c r="Q40" s="1037"/>
      <c r="R40" s="1038"/>
      <c r="S40" s="1038"/>
      <c r="T40" s="1038"/>
      <c r="U40" s="1038"/>
      <c r="V40" s="1038"/>
      <c r="W40" s="1038"/>
      <c r="X40" s="1038"/>
      <c r="Y40" s="1038"/>
      <c r="Z40" s="1038"/>
      <c r="AA40" s="1038"/>
      <c r="AB40" s="1038"/>
      <c r="AC40" s="1038"/>
      <c r="AD40" s="1038"/>
      <c r="AE40" s="1039"/>
      <c r="AF40" s="1032"/>
      <c r="AG40" s="1033"/>
      <c r="AH40" s="1033"/>
      <c r="AI40" s="1033"/>
      <c r="AJ40" s="1034"/>
      <c r="AK40" s="974"/>
      <c r="AL40" s="965"/>
      <c r="AM40" s="965"/>
      <c r="AN40" s="965"/>
      <c r="AO40" s="965"/>
      <c r="AP40" s="965"/>
      <c r="AQ40" s="965"/>
      <c r="AR40" s="965"/>
      <c r="AS40" s="965"/>
      <c r="AT40" s="965"/>
      <c r="AU40" s="965"/>
      <c r="AV40" s="965"/>
      <c r="AW40" s="965"/>
      <c r="AX40" s="965"/>
      <c r="AY40" s="965"/>
      <c r="AZ40" s="975"/>
      <c r="BA40" s="975"/>
      <c r="BB40" s="975"/>
      <c r="BC40" s="975"/>
      <c r="BD40" s="975"/>
      <c r="BE40" s="1021"/>
      <c r="BF40" s="1021"/>
      <c r="BG40" s="1021"/>
      <c r="BH40" s="1021"/>
      <c r="BI40" s="1022"/>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7"/>
      <c r="R41" s="1038"/>
      <c r="S41" s="1038"/>
      <c r="T41" s="1038"/>
      <c r="U41" s="1038"/>
      <c r="V41" s="1038"/>
      <c r="W41" s="1038"/>
      <c r="X41" s="1038"/>
      <c r="Y41" s="1038"/>
      <c r="Z41" s="1038"/>
      <c r="AA41" s="1038"/>
      <c r="AB41" s="1038"/>
      <c r="AC41" s="1038"/>
      <c r="AD41" s="1038"/>
      <c r="AE41" s="1039"/>
      <c r="AF41" s="1032"/>
      <c r="AG41" s="1033"/>
      <c r="AH41" s="1033"/>
      <c r="AI41" s="1033"/>
      <c r="AJ41" s="1034"/>
      <c r="AK41" s="974"/>
      <c r="AL41" s="965"/>
      <c r="AM41" s="965"/>
      <c r="AN41" s="965"/>
      <c r="AO41" s="965"/>
      <c r="AP41" s="965"/>
      <c r="AQ41" s="965"/>
      <c r="AR41" s="965"/>
      <c r="AS41" s="965"/>
      <c r="AT41" s="965"/>
      <c r="AU41" s="965"/>
      <c r="AV41" s="965"/>
      <c r="AW41" s="965"/>
      <c r="AX41" s="965"/>
      <c r="AY41" s="965"/>
      <c r="AZ41" s="975"/>
      <c r="BA41" s="975"/>
      <c r="BB41" s="975"/>
      <c r="BC41" s="975"/>
      <c r="BD41" s="975"/>
      <c r="BE41" s="1021"/>
      <c r="BF41" s="1021"/>
      <c r="BG41" s="1021"/>
      <c r="BH41" s="1021"/>
      <c r="BI41" s="1022"/>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7"/>
      <c r="R42" s="1038"/>
      <c r="S42" s="1038"/>
      <c r="T42" s="1038"/>
      <c r="U42" s="1038"/>
      <c r="V42" s="1038"/>
      <c r="W42" s="1038"/>
      <c r="X42" s="1038"/>
      <c r="Y42" s="1038"/>
      <c r="Z42" s="1038"/>
      <c r="AA42" s="1038"/>
      <c r="AB42" s="1038"/>
      <c r="AC42" s="1038"/>
      <c r="AD42" s="1038"/>
      <c r="AE42" s="1039"/>
      <c r="AF42" s="1032"/>
      <c r="AG42" s="1033"/>
      <c r="AH42" s="1033"/>
      <c r="AI42" s="1033"/>
      <c r="AJ42" s="1034"/>
      <c r="AK42" s="974"/>
      <c r="AL42" s="965"/>
      <c r="AM42" s="965"/>
      <c r="AN42" s="965"/>
      <c r="AO42" s="965"/>
      <c r="AP42" s="965"/>
      <c r="AQ42" s="965"/>
      <c r="AR42" s="965"/>
      <c r="AS42" s="965"/>
      <c r="AT42" s="965"/>
      <c r="AU42" s="965"/>
      <c r="AV42" s="965"/>
      <c r="AW42" s="965"/>
      <c r="AX42" s="965"/>
      <c r="AY42" s="965"/>
      <c r="AZ42" s="975"/>
      <c r="BA42" s="975"/>
      <c r="BB42" s="975"/>
      <c r="BC42" s="975"/>
      <c r="BD42" s="975"/>
      <c r="BE42" s="1021"/>
      <c r="BF42" s="1021"/>
      <c r="BG42" s="1021"/>
      <c r="BH42" s="1021"/>
      <c r="BI42" s="1022"/>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7"/>
      <c r="R43" s="1038"/>
      <c r="S43" s="1038"/>
      <c r="T43" s="1038"/>
      <c r="U43" s="1038"/>
      <c r="V43" s="1038"/>
      <c r="W43" s="1038"/>
      <c r="X43" s="1038"/>
      <c r="Y43" s="1038"/>
      <c r="Z43" s="1038"/>
      <c r="AA43" s="1038"/>
      <c r="AB43" s="1038"/>
      <c r="AC43" s="1038"/>
      <c r="AD43" s="1038"/>
      <c r="AE43" s="1039"/>
      <c r="AF43" s="1032"/>
      <c r="AG43" s="1033"/>
      <c r="AH43" s="1033"/>
      <c r="AI43" s="1033"/>
      <c r="AJ43" s="1034"/>
      <c r="AK43" s="974"/>
      <c r="AL43" s="965"/>
      <c r="AM43" s="965"/>
      <c r="AN43" s="965"/>
      <c r="AO43" s="965"/>
      <c r="AP43" s="965"/>
      <c r="AQ43" s="965"/>
      <c r="AR43" s="965"/>
      <c r="AS43" s="965"/>
      <c r="AT43" s="965"/>
      <c r="AU43" s="965"/>
      <c r="AV43" s="965"/>
      <c r="AW43" s="965"/>
      <c r="AX43" s="965"/>
      <c r="AY43" s="965"/>
      <c r="AZ43" s="975"/>
      <c r="BA43" s="975"/>
      <c r="BB43" s="975"/>
      <c r="BC43" s="975"/>
      <c r="BD43" s="975"/>
      <c r="BE43" s="1021"/>
      <c r="BF43" s="1021"/>
      <c r="BG43" s="1021"/>
      <c r="BH43" s="1021"/>
      <c r="BI43" s="1022"/>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7"/>
      <c r="R44" s="1038"/>
      <c r="S44" s="1038"/>
      <c r="T44" s="1038"/>
      <c r="U44" s="1038"/>
      <c r="V44" s="1038"/>
      <c r="W44" s="1038"/>
      <c r="X44" s="1038"/>
      <c r="Y44" s="1038"/>
      <c r="Z44" s="1038"/>
      <c r="AA44" s="1038"/>
      <c r="AB44" s="1038"/>
      <c r="AC44" s="1038"/>
      <c r="AD44" s="1038"/>
      <c r="AE44" s="1039"/>
      <c r="AF44" s="1032"/>
      <c r="AG44" s="1033"/>
      <c r="AH44" s="1033"/>
      <c r="AI44" s="1033"/>
      <c r="AJ44" s="1034"/>
      <c r="AK44" s="974"/>
      <c r="AL44" s="965"/>
      <c r="AM44" s="965"/>
      <c r="AN44" s="965"/>
      <c r="AO44" s="965"/>
      <c r="AP44" s="965"/>
      <c r="AQ44" s="965"/>
      <c r="AR44" s="965"/>
      <c r="AS44" s="965"/>
      <c r="AT44" s="965"/>
      <c r="AU44" s="965"/>
      <c r="AV44" s="965"/>
      <c r="AW44" s="965"/>
      <c r="AX44" s="965"/>
      <c r="AY44" s="965"/>
      <c r="AZ44" s="975"/>
      <c r="BA44" s="975"/>
      <c r="BB44" s="975"/>
      <c r="BC44" s="975"/>
      <c r="BD44" s="975"/>
      <c r="BE44" s="1021"/>
      <c r="BF44" s="1021"/>
      <c r="BG44" s="1021"/>
      <c r="BH44" s="1021"/>
      <c r="BI44" s="1022"/>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7"/>
      <c r="R45" s="1038"/>
      <c r="S45" s="1038"/>
      <c r="T45" s="1038"/>
      <c r="U45" s="1038"/>
      <c r="V45" s="1038"/>
      <c r="W45" s="1038"/>
      <c r="X45" s="1038"/>
      <c r="Y45" s="1038"/>
      <c r="Z45" s="1038"/>
      <c r="AA45" s="1038"/>
      <c r="AB45" s="1038"/>
      <c r="AC45" s="1038"/>
      <c r="AD45" s="1038"/>
      <c r="AE45" s="1039"/>
      <c r="AF45" s="1032"/>
      <c r="AG45" s="1033"/>
      <c r="AH45" s="1033"/>
      <c r="AI45" s="1033"/>
      <c r="AJ45" s="1034"/>
      <c r="AK45" s="974"/>
      <c r="AL45" s="965"/>
      <c r="AM45" s="965"/>
      <c r="AN45" s="965"/>
      <c r="AO45" s="965"/>
      <c r="AP45" s="965"/>
      <c r="AQ45" s="965"/>
      <c r="AR45" s="965"/>
      <c r="AS45" s="965"/>
      <c r="AT45" s="965"/>
      <c r="AU45" s="965"/>
      <c r="AV45" s="965"/>
      <c r="AW45" s="965"/>
      <c r="AX45" s="965"/>
      <c r="AY45" s="965"/>
      <c r="AZ45" s="975"/>
      <c r="BA45" s="975"/>
      <c r="BB45" s="975"/>
      <c r="BC45" s="975"/>
      <c r="BD45" s="975"/>
      <c r="BE45" s="1021"/>
      <c r="BF45" s="1021"/>
      <c r="BG45" s="1021"/>
      <c r="BH45" s="1021"/>
      <c r="BI45" s="1022"/>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7"/>
      <c r="R46" s="1038"/>
      <c r="S46" s="1038"/>
      <c r="T46" s="1038"/>
      <c r="U46" s="1038"/>
      <c r="V46" s="1038"/>
      <c r="W46" s="1038"/>
      <c r="X46" s="1038"/>
      <c r="Y46" s="1038"/>
      <c r="Z46" s="1038"/>
      <c r="AA46" s="1038"/>
      <c r="AB46" s="1038"/>
      <c r="AC46" s="1038"/>
      <c r="AD46" s="1038"/>
      <c r="AE46" s="1039"/>
      <c r="AF46" s="1032"/>
      <c r="AG46" s="1033"/>
      <c r="AH46" s="1033"/>
      <c r="AI46" s="1033"/>
      <c r="AJ46" s="1034"/>
      <c r="AK46" s="974"/>
      <c r="AL46" s="965"/>
      <c r="AM46" s="965"/>
      <c r="AN46" s="965"/>
      <c r="AO46" s="965"/>
      <c r="AP46" s="965"/>
      <c r="AQ46" s="965"/>
      <c r="AR46" s="965"/>
      <c r="AS46" s="965"/>
      <c r="AT46" s="965"/>
      <c r="AU46" s="965"/>
      <c r="AV46" s="965"/>
      <c r="AW46" s="965"/>
      <c r="AX46" s="965"/>
      <c r="AY46" s="965"/>
      <c r="AZ46" s="975"/>
      <c r="BA46" s="975"/>
      <c r="BB46" s="975"/>
      <c r="BC46" s="975"/>
      <c r="BD46" s="975"/>
      <c r="BE46" s="1021"/>
      <c r="BF46" s="1021"/>
      <c r="BG46" s="1021"/>
      <c r="BH46" s="1021"/>
      <c r="BI46" s="1022"/>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7"/>
      <c r="R47" s="1038"/>
      <c r="S47" s="1038"/>
      <c r="T47" s="1038"/>
      <c r="U47" s="1038"/>
      <c r="V47" s="1038"/>
      <c r="W47" s="1038"/>
      <c r="X47" s="1038"/>
      <c r="Y47" s="1038"/>
      <c r="Z47" s="1038"/>
      <c r="AA47" s="1038"/>
      <c r="AB47" s="1038"/>
      <c r="AC47" s="1038"/>
      <c r="AD47" s="1038"/>
      <c r="AE47" s="1039"/>
      <c r="AF47" s="1032"/>
      <c r="AG47" s="1033"/>
      <c r="AH47" s="1033"/>
      <c r="AI47" s="1033"/>
      <c r="AJ47" s="1034"/>
      <c r="AK47" s="974"/>
      <c r="AL47" s="965"/>
      <c r="AM47" s="965"/>
      <c r="AN47" s="965"/>
      <c r="AO47" s="965"/>
      <c r="AP47" s="965"/>
      <c r="AQ47" s="965"/>
      <c r="AR47" s="965"/>
      <c r="AS47" s="965"/>
      <c r="AT47" s="965"/>
      <c r="AU47" s="965"/>
      <c r="AV47" s="965"/>
      <c r="AW47" s="965"/>
      <c r="AX47" s="965"/>
      <c r="AY47" s="965"/>
      <c r="AZ47" s="975"/>
      <c r="BA47" s="975"/>
      <c r="BB47" s="975"/>
      <c r="BC47" s="975"/>
      <c r="BD47" s="975"/>
      <c r="BE47" s="1021"/>
      <c r="BF47" s="1021"/>
      <c r="BG47" s="1021"/>
      <c r="BH47" s="1021"/>
      <c r="BI47" s="1022"/>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7"/>
      <c r="R48" s="1038"/>
      <c r="S48" s="1038"/>
      <c r="T48" s="1038"/>
      <c r="U48" s="1038"/>
      <c r="V48" s="1038"/>
      <c r="W48" s="1038"/>
      <c r="X48" s="1038"/>
      <c r="Y48" s="1038"/>
      <c r="Z48" s="1038"/>
      <c r="AA48" s="1038"/>
      <c r="AB48" s="1038"/>
      <c r="AC48" s="1038"/>
      <c r="AD48" s="1038"/>
      <c r="AE48" s="1039"/>
      <c r="AF48" s="1032"/>
      <c r="AG48" s="1033"/>
      <c r="AH48" s="1033"/>
      <c r="AI48" s="1033"/>
      <c r="AJ48" s="1034"/>
      <c r="AK48" s="974"/>
      <c r="AL48" s="965"/>
      <c r="AM48" s="965"/>
      <c r="AN48" s="965"/>
      <c r="AO48" s="965"/>
      <c r="AP48" s="965"/>
      <c r="AQ48" s="965"/>
      <c r="AR48" s="965"/>
      <c r="AS48" s="965"/>
      <c r="AT48" s="965"/>
      <c r="AU48" s="965"/>
      <c r="AV48" s="965"/>
      <c r="AW48" s="965"/>
      <c r="AX48" s="965"/>
      <c r="AY48" s="965"/>
      <c r="AZ48" s="975"/>
      <c r="BA48" s="975"/>
      <c r="BB48" s="975"/>
      <c r="BC48" s="975"/>
      <c r="BD48" s="975"/>
      <c r="BE48" s="1021"/>
      <c r="BF48" s="1021"/>
      <c r="BG48" s="1021"/>
      <c r="BH48" s="1021"/>
      <c r="BI48" s="1022"/>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7"/>
      <c r="R49" s="1038"/>
      <c r="S49" s="1038"/>
      <c r="T49" s="1038"/>
      <c r="U49" s="1038"/>
      <c r="V49" s="1038"/>
      <c r="W49" s="1038"/>
      <c r="X49" s="1038"/>
      <c r="Y49" s="1038"/>
      <c r="Z49" s="1038"/>
      <c r="AA49" s="1038"/>
      <c r="AB49" s="1038"/>
      <c r="AC49" s="1038"/>
      <c r="AD49" s="1038"/>
      <c r="AE49" s="1039"/>
      <c r="AF49" s="1032"/>
      <c r="AG49" s="1033"/>
      <c r="AH49" s="1033"/>
      <c r="AI49" s="1033"/>
      <c r="AJ49" s="1034"/>
      <c r="AK49" s="974"/>
      <c r="AL49" s="965"/>
      <c r="AM49" s="965"/>
      <c r="AN49" s="965"/>
      <c r="AO49" s="965"/>
      <c r="AP49" s="965"/>
      <c r="AQ49" s="965"/>
      <c r="AR49" s="965"/>
      <c r="AS49" s="965"/>
      <c r="AT49" s="965"/>
      <c r="AU49" s="965"/>
      <c r="AV49" s="965"/>
      <c r="AW49" s="965"/>
      <c r="AX49" s="965"/>
      <c r="AY49" s="965"/>
      <c r="AZ49" s="975"/>
      <c r="BA49" s="975"/>
      <c r="BB49" s="975"/>
      <c r="BC49" s="975"/>
      <c r="BD49" s="975"/>
      <c r="BE49" s="1021"/>
      <c r="BF49" s="1021"/>
      <c r="BG49" s="1021"/>
      <c r="BH49" s="1021"/>
      <c r="BI49" s="1022"/>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387</v>
      </c>
      <c r="BK62" s="1024"/>
      <c r="BL62" s="1024"/>
      <c r="BM62" s="1024"/>
      <c r="BN62" s="1025"/>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369</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7"/>
      <c r="AF63" s="1018">
        <v>870</v>
      </c>
      <c r="AG63" s="953"/>
      <c r="AH63" s="953"/>
      <c r="AI63" s="953"/>
      <c r="AJ63" s="1019"/>
      <c r="AK63" s="1020"/>
      <c r="AL63" s="957"/>
      <c r="AM63" s="957"/>
      <c r="AN63" s="957"/>
      <c r="AO63" s="957"/>
      <c r="AP63" s="953">
        <v>4477</v>
      </c>
      <c r="AQ63" s="953"/>
      <c r="AR63" s="953"/>
      <c r="AS63" s="953"/>
      <c r="AT63" s="953"/>
      <c r="AU63" s="953">
        <v>4471</v>
      </c>
      <c r="AV63" s="953"/>
      <c r="AW63" s="953"/>
      <c r="AX63" s="953"/>
      <c r="AY63" s="953"/>
      <c r="AZ63" s="1014"/>
      <c r="BA63" s="1014"/>
      <c r="BB63" s="1014"/>
      <c r="BC63" s="1014"/>
      <c r="BD63" s="1014"/>
      <c r="BE63" s="954">
        <v>0</v>
      </c>
      <c r="BF63" s="954"/>
      <c r="BG63" s="954"/>
      <c r="BH63" s="954"/>
      <c r="BI63" s="955"/>
      <c r="BJ63" s="1015" t="s">
        <v>389</v>
      </c>
      <c r="BK63" s="945"/>
      <c r="BL63" s="945"/>
      <c r="BM63" s="945"/>
      <c r="BN63" s="1016"/>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391</v>
      </c>
      <c r="B66" s="991"/>
      <c r="C66" s="991"/>
      <c r="D66" s="991"/>
      <c r="E66" s="991"/>
      <c r="F66" s="991"/>
      <c r="G66" s="991"/>
      <c r="H66" s="991"/>
      <c r="I66" s="991"/>
      <c r="J66" s="991"/>
      <c r="K66" s="991"/>
      <c r="L66" s="991"/>
      <c r="M66" s="991"/>
      <c r="N66" s="991"/>
      <c r="O66" s="991"/>
      <c r="P66" s="992"/>
      <c r="Q66" s="996" t="s">
        <v>392</v>
      </c>
      <c r="R66" s="997"/>
      <c r="S66" s="997"/>
      <c r="T66" s="997"/>
      <c r="U66" s="998"/>
      <c r="V66" s="996" t="s">
        <v>393</v>
      </c>
      <c r="W66" s="997"/>
      <c r="X66" s="997"/>
      <c r="Y66" s="997"/>
      <c r="Z66" s="998"/>
      <c r="AA66" s="996" t="s">
        <v>394</v>
      </c>
      <c r="AB66" s="997"/>
      <c r="AC66" s="997"/>
      <c r="AD66" s="997"/>
      <c r="AE66" s="998"/>
      <c r="AF66" s="1002" t="s">
        <v>395</v>
      </c>
      <c r="AG66" s="1003"/>
      <c r="AH66" s="1003"/>
      <c r="AI66" s="1003"/>
      <c r="AJ66" s="1004"/>
      <c r="AK66" s="996" t="s">
        <v>396</v>
      </c>
      <c r="AL66" s="991"/>
      <c r="AM66" s="991"/>
      <c r="AN66" s="991"/>
      <c r="AO66" s="992"/>
      <c r="AP66" s="996" t="s">
        <v>397</v>
      </c>
      <c r="AQ66" s="997"/>
      <c r="AR66" s="997"/>
      <c r="AS66" s="997"/>
      <c r="AT66" s="998"/>
      <c r="AU66" s="996" t="s">
        <v>398</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542</v>
      </c>
      <c r="C68" s="981"/>
      <c r="D68" s="981"/>
      <c r="E68" s="981"/>
      <c r="F68" s="981"/>
      <c r="G68" s="981"/>
      <c r="H68" s="981"/>
      <c r="I68" s="981"/>
      <c r="J68" s="981"/>
      <c r="K68" s="981"/>
      <c r="L68" s="981"/>
      <c r="M68" s="981"/>
      <c r="N68" s="981"/>
      <c r="O68" s="981"/>
      <c r="P68" s="982"/>
      <c r="Q68" s="983">
        <v>925</v>
      </c>
      <c r="R68" s="977"/>
      <c r="S68" s="977"/>
      <c r="T68" s="977"/>
      <c r="U68" s="977"/>
      <c r="V68" s="977">
        <v>812</v>
      </c>
      <c r="W68" s="977"/>
      <c r="X68" s="977"/>
      <c r="Y68" s="977"/>
      <c r="Z68" s="977"/>
      <c r="AA68" s="977">
        <v>112</v>
      </c>
      <c r="AB68" s="977"/>
      <c r="AC68" s="977"/>
      <c r="AD68" s="977"/>
      <c r="AE68" s="977"/>
      <c r="AF68" s="977">
        <v>112</v>
      </c>
      <c r="AG68" s="977"/>
      <c r="AH68" s="977"/>
      <c r="AI68" s="977"/>
      <c r="AJ68" s="977"/>
      <c r="AK68" s="977" t="s">
        <v>565</v>
      </c>
      <c r="AL68" s="977"/>
      <c r="AM68" s="977"/>
      <c r="AN68" s="977"/>
      <c r="AO68" s="977"/>
      <c r="AP68" s="977">
        <v>500</v>
      </c>
      <c r="AQ68" s="977"/>
      <c r="AR68" s="977"/>
      <c r="AS68" s="977"/>
      <c r="AT68" s="977"/>
      <c r="AU68" s="977">
        <v>47</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50</v>
      </c>
      <c r="R69" s="965"/>
      <c r="S69" s="965"/>
      <c r="T69" s="965"/>
      <c r="U69" s="965"/>
      <c r="V69" s="965">
        <v>42</v>
      </c>
      <c r="W69" s="965"/>
      <c r="X69" s="965"/>
      <c r="Y69" s="965"/>
      <c r="Z69" s="965"/>
      <c r="AA69" s="965">
        <v>9</v>
      </c>
      <c r="AB69" s="965"/>
      <c r="AC69" s="965"/>
      <c r="AD69" s="965"/>
      <c r="AE69" s="965"/>
      <c r="AF69" s="965">
        <v>9</v>
      </c>
      <c r="AG69" s="965"/>
      <c r="AH69" s="965"/>
      <c r="AI69" s="965"/>
      <c r="AJ69" s="965"/>
      <c r="AK69" s="965" t="s">
        <v>566</v>
      </c>
      <c r="AL69" s="965"/>
      <c r="AM69" s="965"/>
      <c r="AN69" s="965"/>
      <c r="AO69" s="965"/>
      <c r="AP69" s="965" t="s">
        <v>565</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69</v>
      </c>
      <c r="R70" s="965"/>
      <c r="S70" s="965"/>
      <c r="T70" s="965"/>
      <c r="U70" s="965"/>
      <c r="V70" s="965">
        <v>64</v>
      </c>
      <c r="W70" s="965"/>
      <c r="X70" s="965"/>
      <c r="Y70" s="965"/>
      <c r="Z70" s="965"/>
      <c r="AA70" s="965">
        <v>4</v>
      </c>
      <c r="AB70" s="965"/>
      <c r="AC70" s="965"/>
      <c r="AD70" s="965"/>
      <c r="AE70" s="965"/>
      <c r="AF70" s="965">
        <v>4</v>
      </c>
      <c r="AG70" s="965"/>
      <c r="AH70" s="965"/>
      <c r="AI70" s="965"/>
      <c r="AJ70" s="965"/>
      <c r="AK70" s="965" t="s">
        <v>566</v>
      </c>
      <c r="AL70" s="965"/>
      <c r="AM70" s="965"/>
      <c r="AN70" s="965"/>
      <c r="AO70" s="965"/>
      <c r="AP70" s="965" t="s">
        <v>566</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10474</v>
      </c>
      <c r="R71" s="965"/>
      <c r="S71" s="965"/>
      <c r="T71" s="965"/>
      <c r="U71" s="965"/>
      <c r="V71" s="965">
        <v>10424</v>
      </c>
      <c r="W71" s="965"/>
      <c r="X71" s="965"/>
      <c r="Y71" s="965"/>
      <c r="Z71" s="965"/>
      <c r="AA71" s="965">
        <v>50</v>
      </c>
      <c r="AB71" s="965"/>
      <c r="AC71" s="965"/>
      <c r="AD71" s="965"/>
      <c r="AE71" s="965"/>
      <c r="AF71" s="965">
        <v>50</v>
      </c>
      <c r="AG71" s="965"/>
      <c r="AH71" s="965"/>
      <c r="AI71" s="965"/>
      <c r="AJ71" s="965"/>
      <c r="AK71" s="965">
        <v>2200</v>
      </c>
      <c r="AL71" s="965"/>
      <c r="AM71" s="965"/>
      <c r="AN71" s="965"/>
      <c r="AO71" s="965"/>
      <c r="AP71" s="965" t="s">
        <v>566</v>
      </c>
      <c r="AQ71" s="965"/>
      <c r="AR71" s="965"/>
      <c r="AS71" s="965"/>
      <c r="AT71" s="965"/>
      <c r="AU71" s="965" t="s">
        <v>540</v>
      </c>
      <c r="AV71" s="965"/>
      <c r="AW71" s="965"/>
      <c r="AX71" s="965"/>
      <c r="AY71" s="965"/>
      <c r="AZ71" s="966" t="s">
        <v>558</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2546</v>
      </c>
      <c r="R72" s="965"/>
      <c r="S72" s="965"/>
      <c r="T72" s="965"/>
      <c r="U72" s="965"/>
      <c r="V72" s="965">
        <v>2315</v>
      </c>
      <c r="W72" s="965"/>
      <c r="X72" s="965"/>
      <c r="Y72" s="965"/>
      <c r="Z72" s="965"/>
      <c r="AA72" s="965">
        <v>231</v>
      </c>
      <c r="AB72" s="965"/>
      <c r="AC72" s="965"/>
      <c r="AD72" s="965"/>
      <c r="AE72" s="965"/>
      <c r="AF72" s="965">
        <v>150</v>
      </c>
      <c r="AG72" s="965"/>
      <c r="AH72" s="965"/>
      <c r="AI72" s="965"/>
      <c r="AJ72" s="965"/>
      <c r="AK72" s="965">
        <v>228</v>
      </c>
      <c r="AL72" s="965"/>
      <c r="AM72" s="965"/>
      <c r="AN72" s="965"/>
      <c r="AO72" s="965"/>
      <c r="AP72" s="965">
        <v>563</v>
      </c>
      <c r="AQ72" s="965"/>
      <c r="AR72" s="965"/>
      <c r="AS72" s="965"/>
      <c r="AT72" s="965"/>
      <c r="AU72" s="965">
        <v>48</v>
      </c>
      <c r="AV72" s="965"/>
      <c r="AW72" s="965"/>
      <c r="AX72" s="965"/>
      <c r="AY72" s="965"/>
      <c r="AZ72" s="966" t="s">
        <v>559</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2032</v>
      </c>
      <c r="R73" s="965"/>
      <c r="S73" s="965"/>
      <c r="T73" s="965"/>
      <c r="U73" s="965"/>
      <c r="V73" s="965">
        <v>1690</v>
      </c>
      <c r="W73" s="965"/>
      <c r="X73" s="965"/>
      <c r="Y73" s="965"/>
      <c r="Z73" s="965"/>
      <c r="AA73" s="965">
        <v>342</v>
      </c>
      <c r="AB73" s="965"/>
      <c r="AC73" s="965"/>
      <c r="AD73" s="965"/>
      <c r="AE73" s="965"/>
      <c r="AF73" s="965">
        <v>29</v>
      </c>
      <c r="AG73" s="965"/>
      <c r="AH73" s="965"/>
      <c r="AI73" s="965"/>
      <c r="AJ73" s="965"/>
      <c r="AK73" s="965">
        <v>444</v>
      </c>
      <c r="AL73" s="965"/>
      <c r="AM73" s="965"/>
      <c r="AN73" s="965"/>
      <c r="AO73" s="965"/>
      <c r="AP73" s="965">
        <v>1216</v>
      </c>
      <c r="AQ73" s="965"/>
      <c r="AR73" s="965"/>
      <c r="AS73" s="965"/>
      <c r="AT73" s="965"/>
      <c r="AU73" s="965">
        <v>101</v>
      </c>
      <c r="AV73" s="965"/>
      <c r="AW73" s="965"/>
      <c r="AX73" s="965"/>
      <c r="AY73" s="965"/>
      <c r="AZ73" s="966" t="s">
        <v>560</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97</v>
      </c>
      <c r="R74" s="965"/>
      <c r="S74" s="965"/>
      <c r="T74" s="965"/>
      <c r="U74" s="965"/>
      <c r="V74" s="965">
        <v>81</v>
      </c>
      <c r="W74" s="965"/>
      <c r="X74" s="965"/>
      <c r="Y74" s="965"/>
      <c r="Z74" s="965"/>
      <c r="AA74" s="965">
        <v>16</v>
      </c>
      <c r="AB74" s="965"/>
      <c r="AC74" s="965"/>
      <c r="AD74" s="965"/>
      <c r="AE74" s="965"/>
      <c r="AF74" s="965">
        <v>16</v>
      </c>
      <c r="AG74" s="965"/>
      <c r="AH74" s="965"/>
      <c r="AI74" s="965"/>
      <c r="AJ74" s="965"/>
      <c r="AK74" s="965">
        <v>4</v>
      </c>
      <c r="AL74" s="965"/>
      <c r="AM74" s="965"/>
      <c r="AN74" s="965"/>
      <c r="AO74" s="965"/>
      <c r="AP74" s="965" t="s">
        <v>565</v>
      </c>
      <c r="AQ74" s="965"/>
      <c r="AR74" s="965"/>
      <c r="AS74" s="965"/>
      <c r="AT74" s="965"/>
      <c r="AU74" s="965" t="s">
        <v>540</v>
      </c>
      <c r="AV74" s="965"/>
      <c r="AW74" s="965"/>
      <c r="AX74" s="965"/>
      <c r="AY74" s="965"/>
      <c r="AZ74" s="966" t="s">
        <v>561</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6">
        <v>658</v>
      </c>
      <c r="R75" s="973"/>
      <c r="S75" s="973"/>
      <c r="T75" s="973"/>
      <c r="U75" s="974"/>
      <c r="V75" s="972">
        <v>597</v>
      </c>
      <c r="W75" s="973"/>
      <c r="X75" s="973"/>
      <c r="Y75" s="973"/>
      <c r="Z75" s="974"/>
      <c r="AA75" s="972">
        <v>61</v>
      </c>
      <c r="AB75" s="973"/>
      <c r="AC75" s="973"/>
      <c r="AD75" s="973"/>
      <c r="AE75" s="974"/>
      <c r="AF75" s="972">
        <v>61</v>
      </c>
      <c r="AG75" s="973"/>
      <c r="AH75" s="973"/>
      <c r="AI75" s="973"/>
      <c r="AJ75" s="974"/>
      <c r="AK75" s="972">
        <v>50</v>
      </c>
      <c r="AL75" s="973"/>
      <c r="AM75" s="973"/>
      <c r="AN75" s="973"/>
      <c r="AO75" s="974"/>
      <c r="AP75" s="972">
        <v>74</v>
      </c>
      <c r="AQ75" s="973"/>
      <c r="AR75" s="973"/>
      <c r="AS75" s="973"/>
      <c r="AT75" s="974"/>
      <c r="AU75" s="972">
        <v>6</v>
      </c>
      <c r="AV75" s="973"/>
      <c r="AW75" s="973"/>
      <c r="AX75" s="973"/>
      <c r="AY75" s="974"/>
      <c r="AZ75" s="966" t="s">
        <v>562</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6">
        <v>2</v>
      </c>
      <c r="R76" s="973"/>
      <c r="S76" s="973"/>
      <c r="T76" s="973"/>
      <c r="U76" s="974"/>
      <c r="V76" s="972">
        <v>2</v>
      </c>
      <c r="W76" s="973"/>
      <c r="X76" s="973"/>
      <c r="Y76" s="973"/>
      <c r="Z76" s="974"/>
      <c r="AA76" s="972">
        <v>0</v>
      </c>
      <c r="AB76" s="973"/>
      <c r="AC76" s="973"/>
      <c r="AD76" s="973"/>
      <c r="AE76" s="974"/>
      <c r="AF76" s="972">
        <v>0</v>
      </c>
      <c r="AG76" s="973"/>
      <c r="AH76" s="973"/>
      <c r="AI76" s="973"/>
      <c r="AJ76" s="974"/>
      <c r="AK76" s="972" t="s">
        <v>565</v>
      </c>
      <c r="AL76" s="973"/>
      <c r="AM76" s="973"/>
      <c r="AN76" s="973"/>
      <c r="AO76" s="974"/>
      <c r="AP76" s="972" t="s">
        <v>565</v>
      </c>
      <c r="AQ76" s="973"/>
      <c r="AR76" s="973"/>
      <c r="AS76" s="973"/>
      <c r="AT76" s="974"/>
      <c r="AU76" s="965" t="s">
        <v>540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6">
        <v>2920</v>
      </c>
      <c r="R77" s="973"/>
      <c r="S77" s="973"/>
      <c r="T77" s="973"/>
      <c r="U77" s="974"/>
      <c r="V77" s="972">
        <v>2885</v>
      </c>
      <c r="W77" s="973"/>
      <c r="X77" s="973"/>
      <c r="Y77" s="973"/>
      <c r="Z77" s="974"/>
      <c r="AA77" s="972">
        <v>35</v>
      </c>
      <c r="AB77" s="973"/>
      <c r="AC77" s="973"/>
      <c r="AD77" s="973"/>
      <c r="AE77" s="974"/>
      <c r="AF77" s="972">
        <v>35</v>
      </c>
      <c r="AG77" s="973"/>
      <c r="AH77" s="973"/>
      <c r="AI77" s="973"/>
      <c r="AJ77" s="974"/>
      <c r="AK77" s="972" t="s">
        <v>565</v>
      </c>
      <c r="AL77" s="973"/>
      <c r="AM77" s="973"/>
      <c r="AN77" s="973"/>
      <c r="AO77" s="974"/>
      <c r="AP77" s="972" t="s">
        <v>565</v>
      </c>
      <c r="AQ77" s="973"/>
      <c r="AR77" s="973"/>
      <c r="AS77" s="973"/>
      <c r="AT77" s="974"/>
      <c r="AU77" s="965" t="s">
        <v>540</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552</v>
      </c>
      <c r="C78" s="969"/>
      <c r="D78" s="969"/>
      <c r="E78" s="969"/>
      <c r="F78" s="969"/>
      <c r="G78" s="969"/>
      <c r="H78" s="969"/>
      <c r="I78" s="969"/>
      <c r="J78" s="969"/>
      <c r="K78" s="969"/>
      <c r="L78" s="969"/>
      <c r="M78" s="969"/>
      <c r="N78" s="969"/>
      <c r="O78" s="969"/>
      <c r="P78" s="970"/>
      <c r="Q78" s="971">
        <v>250</v>
      </c>
      <c r="R78" s="965"/>
      <c r="S78" s="965"/>
      <c r="T78" s="965"/>
      <c r="U78" s="965"/>
      <c r="V78" s="965">
        <v>213</v>
      </c>
      <c r="W78" s="965"/>
      <c r="X78" s="965"/>
      <c r="Y78" s="965"/>
      <c r="Z78" s="965"/>
      <c r="AA78" s="965">
        <v>37</v>
      </c>
      <c r="AB78" s="965"/>
      <c r="AC78" s="965"/>
      <c r="AD78" s="965"/>
      <c r="AE78" s="965"/>
      <c r="AF78" s="965">
        <v>37</v>
      </c>
      <c r="AG78" s="965"/>
      <c r="AH78" s="965"/>
      <c r="AI78" s="965"/>
      <c r="AJ78" s="965"/>
      <c r="AK78" s="965" t="s">
        <v>540</v>
      </c>
      <c r="AL78" s="965"/>
      <c r="AM78" s="965"/>
      <c r="AN78" s="965"/>
      <c r="AO78" s="965"/>
      <c r="AP78" s="965" t="s">
        <v>565</v>
      </c>
      <c r="AQ78" s="965"/>
      <c r="AR78" s="965"/>
      <c r="AS78" s="965"/>
      <c r="AT78" s="965"/>
      <c r="AU78" s="965" t="s">
        <v>540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553</v>
      </c>
      <c r="C79" s="969"/>
      <c r="D79" s="969"/>
      <c r="E79" s="969"/>
      <c r="F79" s="969"/>
      <c r="G79" s="969"/>
      <c r="H79" s="969"/>
      <c r="I79" s="969"/>
      <c r="J79" s="969"/>
      <c r="K79" s="969"/>
      <c r="L79" s="969"/>
      <c r="M79" s="969"/>
      <c r="N79" s="969"/>
      <c r="O79" s="969"/>
      <c r="P79" s="970"/>
      <c r="Q79" s="971">
        <v>224498</v>
      </c>
      <c r="R79" s="965"/>
      <c r="S79" s="965"/>
      <c r="T79" s="965"/>
      <c r="U79" s="965"/>
      <c r="V79" s="965">
        <v>216268</v>
      </c>
      <c r="W79" s="965"/>
      <c r="X79" s="965"/>
      <c r="Y79" s="965"/>
      <c r="Z79" s="965"/>
      <c r="AA79" s="965">
        <v>8230</v>
      </c>
      <c r="AB79" s="965"/>
      <c r="AC79" s="965"/>
      <c r="AD79" s="965"/>
      <c r="AE79" s="965"/>
      <c r="AF79" s="965">
        <v>8230</v>
      </c>
      <c r="AG79" s="965"/>
      <c r="AH79" s="965"/>
      <c r="AI79" s="965"/>
      <c r="AJ79" s="965"/>
      <c r="AK79" s="965">
        <v>1320</v>
      </c>
      <c r="AL79" s="965"/>
      <c r="AM79" s="965"/>
      <c r="AN79" s="965"/>
      <c r="AO79" s="965"/>
      <c r="AP79" s="965" t="s">
        <v>565</v>
      </c>
      <c r="AQ79" s="965"/>
      <c r="AR79" s="965"/>
      <c r="AS79" s="965"/>
      <c r="AT79" s="965"/>
      <c r="AU79" s="965" t="s">
        <v>540</v>
      </c>
      <c r="AV79" s="965"/>
      <c r="AW79" s="965"/>
      <c r="AX79" s="965"/>
      <c r="AY79" s="965"/>
      <c r="AZ79" s="966" t="s">
        <v>563</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554</v>
      </c>
      <c r="C80" s="969"/>
      <c r="D80" s="969"/>
      <c r="E80" s="969"/>
      <c r="F80" s="969"/>
      <c r="G80" s="969"/>
      <c r="H80" s="969"/>
      <c r="I80" s="969"/>
      <c r="J80" s="969"/>
      <c r="K80" s="969"/>
      <c r="L80" s="969"/>
      <c r="M80" s="969"/>
      <c r="N80" s="969"/>
      <c r="O80" s="969"/>
      <c r="P80" s="970"/>
      <c r="Q80" s="971">
        <v>9</v>
      </c>
      <c r="R80" s="965"/>
      <c r="S80" s="965"/>
      <c r="T80" s="965"/>
      <c r="U80" s="965"/>
      <c r="V80" s="965">
        <v>7</v>
      </c>
      <c r="W80" s="965"/>
      <c r="X80" s="965"/>
      <c r="Y80" s="965"/>
      <c r="Z80" s="965"/>
      <c r="AA80" s="965">
        <v>2</v>
      </c>
      <c r="AB80" s="965"/>
      <c r="AC80" s="965"/>
      <c r="AD80" s="965"/>
      <c r="AE80" s="965"/>
      <c r="AF80" s="965">
        <v>2</v>
      </c>
      <c r="AG80" s="965"/>
      <c r="AH80" s="965"/>
      <c r="AI80" s="965"/>
      <c r="AJ80" s="965"/>
      <c r="AK80" s="965" t="s">
        <v>540</v>
      </c>
      <c r="AL80" s="965"/>
      <c r="AM80" s="965"/>
      <c r="AN80" s="965"/>
      <c r="AO80" s="965"/>
      <c r="AP80" s="965">
        <v>38</v>
      </c>
      <c r="AQ80" s="965"/>
      <c r="AR80" s="965"/>
      <c r="AS80" s="965"/>
      <c r="AT80" s="965"/>
      <c r="AU80" s="965">
        <v>5</v>
      </c>
      <c r="AV80" s="965"/>
      <c r="AW80" s="965"/>
      <c r="AX80" s="965"/>
      <c r="AY80" s="965"/>
      <c r="AZ80" s="966" t="s">
        <v>557</v>
      </c>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555</v>
      </c>
      <c r="C81" s="969"/>
      <c r="D81" s="969"/>
      <c r="E81" s="969"/>
      <c r="F81" s="969"/>
      <c r="G81" s="969"/>
      <c r="H81" s="969"/>
      <c r="I81" s="969"/>
      <c r="J81" s="969"/>
      <c r="K81" s="969"/>
      <c r="L81" s="969"/>
      <c r="M81" s="969"/>
      <c r="N81" s="969"/>
      <c r="O81" s="969"/>
      <c r="P81" s="970"/>
      <c r="Q81" s="971">
        <v>1115</v>
      </c>
      <c r="R81" s="965"/>
      <c r="S81" s="965"/>
      <c r="T81" s="965"/>
      <c r="U81" s="965"/>
      <c r="V81" s="972">
        <v>0</v>
      </c>
      <c r="W81" s="973"/>
      <c r="X81" s="973"/>
      <c r="Y81" s="973"/>
      <c r="Z81" s="974"/>
      <c r="AA81" s="965">
        <v>1115</v>
      </c>
      <c r="AB81" s="965"/>
      <c r="AC81" s="965"/>
      <c r="AD81" s="965"/>
      <c r="AE81" s="965"/>
      <c r="AF81" s="965">
        <v>1115</v>
      </c>
      <c r="AG81" s="965"/>
      <c r="AH81" s="965"/>
      <c r="AI81" s="965"/>
      <c r="AJ81" s="965"/>
      <c r="AK81" s="965" t="s">
        <v>540</v>
      </c>
      <c r="AL81" s="965"/>
      <c r="AM81" s="965"/>
      <c r="AN81" s="965"/>
      <c r="AO81" s="965"/>
      <c r="AP81" s="965" t="s">
        <v>540</v>
      </c>
      <c r="AQ81" s="965"/>
      <c r="AR81" s="965"/>
      <c r="AS81" s="965"/>
      <c r="AT81" s="965"/>
      <c r="AU81" s="975" t="s">
        <v>541</v>
      </c>
      <c r="AV81" s="975"/>
      <c r="AW81" s="975"/>
      <c r="AX81" s="975"/>
      <c r="AY81" s="975"/>
      <c r="AZ81" s="966" t="s">
        <v>556</v>
      </c>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9850</v>
      </c>
      <c r="AG88" s="953"/>
      <c r="AH88" s="953"/>
      <c r="AI88" s="953"/>
      <c r="AJ88" s="953"/>
      <c r="AK88" s="957"/>
      <c r="AL88" s="957"/>
      <c r="AM88" s="957"/>
      <c r="AN88" s="957"/>
      <c r="AO88" s="957"/>
      <c r="AP88" s="953">
        <v>2391</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286</v>
      </c>
      <c r="AG109" s="886"/>
      <c r="AH109" s="886"/>
      <c r="AI109" s="886"/>
      <c r="AJ109" s="887"/>
      <c r="AK109" s="888" t="s">
        <v>285</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286</v>
      </c>
      <c r="BW109" s="886"/>
      <c r="BX109" s="886"/>
      <c r="BY109" s="886"/>
      <c r="BZ109" s="887"/>
      <c r="CA109" s="888" t="s">
        <v>285</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286</v>
      </c>
      <c r="DM109" s="886"/>
      <c r="DN109" s="886"/>
      <c r="DO109" s="886"/>
      <c r="DP109" s="887"/>
      <c r="DQ109" s="888" t="s">
        <v>285</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564844</v>
      </c>
      <c r="AB110" s="871"/>
      <c r="AC110" s="871"/>
      <c r="AD110" s="871"/>
      <c r="AE110" s="872"/>
      <c r="AF110" s="873">
        <v>580998</v>
      </c>
      <c r="AG110" s="871"/>
      <c r="AH110" s="871"/>
      <c r="AI110" s="871"/>
      <c r="AJ110" s="872"/>
      <c r="AK110" s="873">
        <v>573460</v>
      </c>
      <c r="AL110" s="871"/>
      <c r="AM110" s="871"/>
      <c r="AN110" s="871"/>
      <c r="AO110" s="872"/>
      <c r="AP110" s="874">
        <v>14.8</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5457198</v>
      </c>
      <c r="BR110" s="798"/>
      <c r="BS110" s="798"/>
      <c r="BT110" s="798"/>
      <c r="BU110" s="798"/>
      <c r="BV110" s="798">
        <v>5569765</v>
      </c>
      <c r="BW110" s="798"/>
      <c r="BX110" s="798"/>
      <c r="BY110" s="798"/>
      <c r="BZ110" s="798"/>
      <c r="CA110" s="798">
        <v>5331016</v>
      </c>
      <c r="CB110" s="798"/>
      <c r="CC110" s="798"/>
      <c r="CD110" s="798"/>
      <c r="CE110" s="798"/>
      <c r="CF110" s="859">
        <v>137.69999999999999</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4084206</v>
      </c>
      <c r="BR112" s="769"/>
      <c r="BS112" s="769"/>
      <c r="BT112" s="769"/>
      <c r="BU112" s="769"/>
      <c r="BV112" s="769">
        <v>4286524</v>
      </c>
      <c r="BW112" s="769"/>
      <c r="BX112" s="769"/>
      <c r="BY112" s="769"/>
      <c r="BZ112" s="769"/>
      <c r="CA112" s="769">
        <v>4471008</v>
      </c>
      <c r="CB112" s="769"/>
      <c r="CC112" s="769"/>
      <c r="CD112" s="769"/>
      <c r="CE112" s="769"/>
      <c r="CF112" s="846">
        <v>115.5</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124764</v>
      </c>
      <c r="AB113" s="907"/>
      <c r="AC113" s="907"/>
      <c r="AD113" s="907"/>
      <c r="AE113" s="908"/>
      <c r="AF113" s="909">
        <v>116308</v>
      </c>
      <c r="AG113" s="907"/>
      <c r="AH113" s="907"/>
      <c r="AI113" s="907"/>
      <c r="AJ113" s="908"/>
      <c r="AK113" s="909">
        <v>163865</v>
      </c>
      <c r="AL113" s="907"/>
      <c r="AM113" s="907"/>
      <c r="AN113" s="907"/>
      <c r="AO113" s="908"/>
      <c r="AP113" s="910">
        <v>4.2</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342435</v>
      </c>
      <c r="BR113" s="769"/>
      <c r="BS113" s="769"/>
      <c r="BT113" s="769"/>
      <c r="BU113" s="769"/>
      <c r="BV113" s="769">
        <v>271122</v>
      </c>
      <c r="BW113" s="769"/>
      <c r="BX113" s="769"/>
      <c r="BY113" s="769"/>
      <c r="BZ113" s="769"/>
      <c r="CA113" s="769">
        <v>206700</v>
      </c>
      <c r="CB113" s="769"/>
      <c r="CC113" s="769"/>
      <c r="CD113" s="769"/>
      <c r="CE113" s="769"/>
      <c r="CF113" s="846">
        <v>5.3</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84066</v>
      </c>
      <c r="AB114" s="782"/>
      <c r="AC114" s="782"/>
      <c r="AD114" s="782"/>
      <c r="AE114" s="783"/>
      <c r="AF114" s="784">
        <v>78924</v>
      </c>
      <c r="AG114" s="782"/>
      <c r="AH114" s="782"/>
      <c r="AI114" s="782"/>
      <c r="AJ114" s="783"/>
      <c r="AK114" s="784">
        <v>73673</v>
      </c>
      <c r="AL114" s="782"/>
      <c r="AM114" s="782"/>
      <c r="AN114" s="782"/>
      <c r="AO114" s="783"/>
      <c r="AP114" s="752">
        <v>1.9</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1164291</v>
      </c>
      <c r="BR114" s="769"/>
      <c r="BS114" s="769"/>
      <c r="BT114" s="769"/>
      <c r="BU114" s="769"/>
      <c r="BV114" s="769">
        <v>1170274</v>
      </c>
      <c r="BW114" s="769"/>
      <c r="BX114" s="769"/>
      <c r="BY114" s="769"/>
      <c r="BZ114" s="769"/>
      <c r="CA114" s="769">
        <v>1155284</v>
      </c>
      <c r="CB114" s="769"/>
      <c r="CC114" s="769"/>
      <c r="CD114" s="769"/>
      <c r="CE114" s="769"/>
      <c r="CF114" s="846">
        <v>29.8</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v>
      </c>
      <c r="AB115" s="907"/>
      <c r="AC115" s="907"/>
      <c r="AD115" s="907"/>
      <c r="AE115" s="908"/>
      <c r="AF115" s="909">
        <v>24</v>
      </c>
      <c r="AG115" s="907"/>
      <c r="AH115" s="907"/>
      <c r="AI115" s="907"/>
      <c r="AJ115" s="908"/>
      <c r="AK115" s="909">
        <v>19</v>
      </c>
      <c r="AL115" s="907"/>
      <c r="AM115" s="907"/>
      <c r="AN115" s="907"/>
      <c r="AO115" s="908"/>
      <c r="AP115" s="910">
        <v>0</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773710</v>
      </c>
      <c r="AB117" s="893"/>
      <c r="AC117" s="893"/>
      <c r="AD117" s="893"/>
      <c r="AE117" s="894"/>
      <c r="AF117" s="896">
        <v>776254</v>
      </c>
      <c r="AG117" s="893"/>
      <c r="AH117" s="893"/>
      <c r="AI117" s="893"/>
      <c r="AJ117" s="894"/>
      <c r="AK117" s="896">
        <v>811017</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286</v>
      </c>
      <c r="AG118" s="886"/>
      <c r="AH118" s="886"/>
      <c r="AI118" s="886"/>
      <c r="AJ118" s="887"/>
      <c r="AK118" s="888" t="s">
        <v>285</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437</v>
      </c>
      <c r="BP118" s="836"/>
      <c r="BQ118" s="855">
        <v>11048130</v>
      </c>
      <c r="BR118" s="856"/>
      <c r="BS118" s="856"/>
      <c r="BT118" s="856"/>
      <c r="BU118" s="856"/>
      <c r="BV118" s="856">
        <v>11297685</v>
      </c>
      <c r="BW118" s="856"/>
      <c r="BX118" s="856"/>
      <c r="BY118" s="856"/>
      <c r="BZ118" s="856"/>
      <c r="CA118" s="856">
        <v>11164008</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3012581</v>
      </c>
      <c r="BR119" s="798"/>
      <c r="BS119" s="798"/>
      <c r="BT119" s="798"/>
      <c r="BU119" s="798"/>
      <c r="BV119" s="798">
        <v>2744670</v>
      </c>
      <c r="BW119" s="798"/>
      <c r="BX119" s="798"/>
      <c r="BY119" s="798"/>
      <c r="BZ119" s="798"/>
      <c r="CA119" s="798">
        <v>2790358</v>
      </c>
      <c r="CB119" s="798"/>
      <c r="CC119" s="798"/>
      <c r="CD119" s="798"/>
      <c r="CE119" s="798"/>
      <c r="CF119" s="859">
        <v>72.099999999999994</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443</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4084206</v>
      </c>
      <c r="DH120" s="798"/>
      <c r="DI120" s="798"/>
      <c r="DJ120" s="798"/>
      <c r="DK120" s="798"/>
      <c r="DL120" s="798">
        <v>4286524</v>
      </c>
      <c r="DM120" s="798"/>
      <c r="DN120" s="798"/>
      <c r="DO120" s="798"/>
      <c r="DP120" s="798"/>
      <c r="DQ120" s="798">
        <v>4471008</v>
      </c>
      <c r="DR120" s="798"/>
      <c r="DS120" s="798"/>
      <c r="DT120" s="798"/>
      <c r="DU120" s="798"/>
      <c r="DV120" s="799">
        <v>115.5</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6031529</v>
      </c>
      <c r="BR121" s="856"/>
      <c r="BS121" s="856"/>
      <c r="BT121" s="856"/>
      <c r="BU121" s="856"/>
      <c r="BV121" s="856">
        <v>6384140</v>
      </c>
      <c r="BW121" s="856"/>
      <c r="BX121" s="856"/>
      <c r="BY121" s="856"/>
      <c r="BZ121" s="856"/>
      <c r="CA121" s="856">
        <v>6591147</v>
      </c>
      <c r="CB121" s="856"/>
      <c r="CC121" s="856"/>
      <c r="CD121" s="856"/>
      <c r="CE121" s="856"/>
      <c r="CF121" s="857">
        <v>170.3</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446</v>
      </c>
      <c r="BP122" s="836"/>
      <c r="BQ122" s="837">
        <v>9044110</v>
      </c>
      <c r="BR122" s="838"/>
      <c r="BS122" s="838"/>
      <c r="BT122" s="838"/>
      <c r="BU122" s="838"/>
      <c r="BV122" s="838">
        <v>9128810</v>
      </c>
      <c r="BW122" s="838"/>
      <c r="BX122" s="838"/>
      <c r="BY122" s="838"/>
      <c r="BZ122" s="838"/>
      <c r="CA122" s="838">
        <v>9381505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52</v>
      </c>
      <c r="BR123" s="830"/>
      <c r="BS123" s="830"/>
      <c r="BT123" s="830"/>
      <c r="BU123" s="830"/>
      <c r="BV123" s="830">
        <v>56.8</v>
      </c>
      <c r="BW123" s="830"/>
      <c r="BX123" s="830"/>
      <c r="BY123" s="830"/>
      <c r="BZ123" s="830"/>
      <c r="CA123" s="830">
        <v>46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36</v>
      </c>
      <c r="AB127" s="782"/>
      <c r="AC127" s="782"/>
      <c r="AD127" s="782"/>
      <c r="AE127" s="783"/>
      <c r="AF127" s="784">
        <v>24</v>
      </c>
      <c r="AG127" s="782"/>
      <c r="AH127" s="782"/>
      <c r="AI127" s="782"/>
      <c r="AJ127" s="783"/>
      <c r="AK127" s="784">
        <v>19</v>
      </c>
      <c r="AL127" s="782"/>
      <c r="AM127" s="782"/>
      <c r="AN127" s="782"/>
      <c r="AO127" s="783"/>
      <c r="AP127" s="752">
        <v>0</v>
      </c>
      <c r="AQ127" s="753"/>
      <c r="AR127" s="753"/>
      <c r="AS127" s="753"/>
      <c r="AT127" s="754"/>
      <c r="AU127" s="233"/>
      <c r="AV127" s="233"/>
      <c r="AW127" s="233"/>
      <c r="AX127" s="755" t="s">
        <v>457</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4256879</v>
      </c>
      <c r="AB129" s="782"/>
      <c r="AC129" s="782"/>
      <c r="AD129" s="782"/>
      <c r="AE129" s="783"/>
      <c r="AF129" s="784">
        <v>4242569</v>
      </c>
      <c r="AG129" s="782"/>
      <c r="AH129" s="782"/>
      <c r="AI129" s="782"/>
      <c r="AJ129" s="783"/>
      <c r="AK129" s="784">
        <v>4323454</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407986</v>
      </c>
      <c r="AB130" s="782"/>
      <c r="AC130" s="782"/>
      <c r="AD130" s="782"/>
      <c r="AE130" s="783"/>
      <c r="AF130" s="784">
        <v>429309</v>
      </c>
      <c r="AG130" s="782"/>
      <c r="AH130" s="782"/>
      <c r="AI130" s="782"/>
      <c r="AJ130" s="783"/>
      <c r="AK130" s="784">
        <v>452320</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46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3848893</v>
      </c>
      <c r="AB131" s="715"/>
      <c r="AC131" s="715"/>
      <c r="AD131" s="715"/>
      <c r="AE131" s="716"/>
      <c r="AF131" s="717">
        <v>3813260</v>
      </c>
      <c r="AG131" s="715"/>
      <c r="AH131" s="715"/>
      <c r="AI131" s="715"/>
      <c r="AJ131" s="716"/>
      <c r="AK131" s="717">
        <v>3871134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9.5020568250000004</v>
      </c>
      <c r="AB132" s="738"/>
      <c r="AC132" s="738"/>
      <c r="AD132" s="738"/>
      <c r="AE132" s="739"/>
      <c r="AF132" s="740">
        <v>9.0983830109999992</v>
      </c>
      <c r="AG132" s="738"/>
      <c r="AH132" s="738"/>
      <c r="AI132" s="738"/>
      <c r="AJ132" s="739"/>
      <c r="AK132" s="740">
        <v>9.2659411939999998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9.5</v>
      </c>
      <c r="AB133" s="747"/>
      <c r="AC133" s="747"/>
      <c r="AD133" s="747"/>
      <c r="AE133" s="748"/>
      <c r="AF133" s="746">
        <v>9.3000000000000007</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946839</v>
      </c>
      <c r="L9" s="264">
        <v>47135</v>
      </c>
      <c r="M9" s="265">
        <v>58739</v>
      </c>
      <c r="N9" s="266">
        <v>-19.8</v>
      </c>
    </row>
    <row r="10" spans="1:16">
      <c r="A10" s="248"/>
      <c r="B10" s="244"/>
      <c r="C10" s="244"/>
      <c r="D10" s="244"/>
      <c r="E10" s="244"/>
      <c r="F10" s="244"/>
      <c r="G10" s="1131" t="s">
        <v>479</v>
      </c>
      <c r="H10" s="1132"/>
      <c r="I10" s="1132"/>
      <c r="J10" s="1133"/>
      <c r="K10" s="267">
        <v>100747</v>
      </c>
      <c r="L10" s="268">
        <v>5015</v>
      </c>
      <c r="M10" s="269">
        <v>5215</v>
      </c>
      <c r="N10" s="270">
        <v>-3.8</v>
      </c>
    </row>
    <row r="11" spans="1:16" ht="13.5" customHeight="1">
      <c r="A11" s="248"/>
      <c r="B11" s="244"/>
      <c r="C11" s="244"/>
      <c r="D11" s="244"/>
      <c r="E11" s="244"/>
      <c r="F11" s="244"/>
      <c r="G11" s="1131" t="s">
        <v>480</v>
      </c>
      <c r="H11" s="1132"/>
      <c r="I11" s="1132"/>
      <c r="J11" s="1133"/>
      <c r="K11" s="267">
        <v>193582</v>
      </c>
      <c r="L11" s="268">
        <v>9637</v>
      </c>
      <c r="M11" s="269">
        <v>7772</v>
      </c>
      <c r="N11" s="270">
        <v>24</v>
      </c>
    </row>
    <row r="12" spans="1:16" ht="13.5" customHeight="1">
      <c r="A12" s="248"/>
      <c r="B12" s="244"/>
      <c r="C12" s="244"/>
      <c r="D12" s="244"/>
      <c r="E12" s="244"/>
      <c r="F12" s="244"/>
      <c r="G12" s="1131" t="s">
        <v>481</v>
      </c>
      <c r="H12" s="1132"/>
      <c r="I12" s="1132"/>
      <c r="J12" s="1133"/>
      <c r="K12" s="267" t="s">
        <v>482</v>
      </c>
      <c r="L12" s="268" t="s">
        <v>482</v>
      </c>
      <c r="M12" s="269">
        <v>135</v>
      </c>
      <c r="N12" s="270" t="s">
        <v>482</v>
      </c>
    </row>
    <row r="13" spans="1:16" ht="13.5" customHeight="1">
      <c r="A13" s="248"/>
      <c r="B13" s="244"/>
      <c r="C13" s="244"/>
      <c r="D13" s="244"/>
      <c r="E13" s="244"/>
      <c r="F13" s="244"/>
      <c r="G13" s="1131" t="s">
        <v>483</v>
      </c>
      <c r="H13" s="1132"/>
      <c r="I13" s="1132"/>
      <c r="J13" s="1133"/>
      <c r="K13" s="267" t="s">
        <v>482</v>
      </c>
      <c r="L13" s="268" t="s">
        <v>482</v>
      </c>
      <c r="M13" s="269">
        <v>6</v>
      </c>
      <c r="N13" s="270" t="s">
        <v>482</v>
      </c>
    </row>
    <row r="14" spans="1:16" ht="13.5" customHeight="1">
      <c r="A14" s="248"/>
      <c r="B14" s="244"/>
      <c r="C14" s="244"/>
      <c r="D14" s="244"/>
      <c r="E14" s="244"/>
      <c r="F14" s="244"/>
      <c r="G14" s="1131" t="s">
        <v>484</v>
      </c>
      <c r="H14" s="1132"/>
      <c r="I14" s="1132"/>
      <c r="J14" s="1133"/>
      <c r="K14" s="267">
        <v>247019</v>
      </c>
      <c r="L14" s="268">
        <v>12297</v>
      </c>
      <c r="M14" s="269">
        <v>2905</v>
      </c>
      <c r="N14" s="270">
        <v>323.3</v>
      </c>
    </row>
    <row r="15" spans="1:16" ht="13.5" customHeight="1">
      <c r="A15" s="248"/>
      <c r="B15" s="244"/>
      <c r="C15" s="244"/>
      <c r="D15" s="244"/>
      <c r="E15" s="244"/>
      <c r="F15" s="244"/>
      <c r="G15" s="1131" t="s">
        <v>485</v>
      </c>
      <c r="H15" s="1132"/>
      <c r="I15" s="1132"/>
      <c r="J15" s="1133"/>
      <c r="K15" s="267">
        <v>11321</v>
      </c>
      <c r="L15" s="268">
        <v>564</v>
      </c>
      <c r="M15" s="269">
        <v>1221</v>
      </c>
      <c r="N15" s="270">
        <v>-53.8</v>
      </c>
    </row>
    <row r="16" spans="1:16">
      <c r="A16" s="248"/>
      <c r="B16" s="244"/>
      <c r="C16" s="244"/>
      <c r="D16" s="244"/>
      <c r="E16" s="244"/>
      <c r="F16" s="244"/>
      <c r="G16" s="1134" t="s">
        <v>486</v>
      </c>
      <c r="H16" s="1135"/>
      <c r="I16" s="1135"/>
      <c r="J16" s="1136"/>
      <c r="K16" s="268">
        <v>-79339</v>
      </c>
      <c r="L16" s="268">
        <v>-3950</v>
      </c>
      <c r="M16" s="269">
        <v>-6578</v>
      </c>
      <c r="N16" s="270">
        <v>-40</v>
      </c>
    </row>
    <row r="17" spans="1:16">
      <c r="A17" s="248"/>
      <c r="B17" s="244"/>
      <c r="C17" s="244"/>
      <c r="D17" s="244"/>
      <c r="E17" s="244"/>
      <c r="F17" s="244"/>
      <c r="G17" s="1134" t="s">
        <v>170</v>
      </c>
      <c r="H17" s="1135"/>
      <c r="I17" s="1135"/>
      <c r="J17" s="1136"/>
      <c r="K17" s="268">
        <v>1420169</v>
      </c>
      <c r="L17" s="268">
        <v>70697</v>
      </c>
      <c r="M17" s="269">
        <v>69416</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6.52</v>
      </c>
      <c r="L21" s="281">
        <v>6.74</v>
      </c>
      <c r="M21" s="282">
        <v>-0.22</v>
      </c>
      <c r="N21" s="249"/>
      <c r="O21" s="283"/>
      <c r="P21" s="279"/>
    </row>
    <row r="22" spans="1:16" s="284" customFormat="1">
      <c r="A22" s="279"/>
      <c r="B22" s="249"/>
      <c r="C22" s="249"/>
      <c r="D22" s="249"/>
      <c r="E22" s="249"/>
      <c r="F22" s="249"/>
      <c r="G22" s="1128" t="s">
        <v>492</v>
      </c>
      <c r="H22" s="1129"/>
      <c r="I22" s="1129"/>
      <c r="J22" s="1130"/>
      <c r="K22" s="285">
        <v>93.3</v>
      </c>
      <c r="L22" s="286">
        <v>96.7</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573460</v>
      </c>
      <c r="L32" s="294">
        <v>28547</v>
      </c>
      <c r="M32" s="295">
        <v>33867</v>
      </c>
      <c r="N32" s="296">
        <v>-15.7</v>
      </c>
    </row>
    <row r="33" spans="1:16" ht="13.5" customHeight="1">
      <c r="A33" s="248"/>
      <c r="B33" s="244"/>
      <c r="C33" s="244"/>
      <c r="D33" s="244"/>
      <c r="E33" s="244"/>
      <c r="F33" s="244"/>
      <c r="G33" s="1119" t="s">
        <v>497</v>
      </c>
      <c r="H33" s="1120"/>
      <c r="I33" s="1120"/>
      <c r="J33" s="1121"/>
      <c r="K33" s="294" t="s">
        <v>482</v>
      </c>
      <c r="L33" s="294" t="s">
        <v>482</v>
      </c>
      <c r="M33" s="295" t="s">
        <v>482</v>
      </c>
      <c r="N33" s="296" t="s">
        <v>482</v>
      </c>
    </row>
    <row r="34" spans="1:16" ht="27" customHeight="1">
      <c r="A34" s="248"/>
      <c r="B34" s="244"/>
      <c r="C34" s="244"/>
      <c r="D34" s="244"/>
      <c r="E34" s="244"/>
      <c r="F34" s="244"/>
      <c r="G34" s="1119" t="s">
        <v>498</v>
      </c>
      <c r="H34" s="1120"/>
      <c r="I34" s="1120"/>
      <c r="J34" s="1121"/>
      <c r="K34" s="294" t="s">
        <v>482</v>
      </c>
      <c r="L34" s="294" t="s">
        <v>482</v>
      </c>
      <c r="M34" s="295">
        <v>5</v>
      </c>
      <c r="N34" s="296" t="s">
        <v>482</v>
      </c>
    </row>
    <row r="35" spans="1:16" ht="27" customHeight="1">
      <c r="A35" s="248"/>
      <c r="B35" s="244"/>
      <c r="C35" s="244"/>
      <c r="D35" s="244"/>
      <c r="E35" s="244"/>
      <c r="F35" s="244"/>
      <c r="G35" s="1119" t="s">
        <v>499</v>
      </c>
      <c r="H35" s="1120"/>
      <c r="I35" s="1120"/>
      <c r="J35" s="1121"/>
      <c r="K35" s="294">
        <v>163865</v>
      </c>
      <c r="L35" s="294">
        <v>8157</v>
      </c>
      <c r="M35" s="295">
        <v>10553</v>
      </c>
      <c r="N35" s="296">
        <v>-22.7</v>
      </c>
    </row>
    <row r="36" spans="1:16" ht="27" customHeight="1">
      <c r="A36" s="248"/>
      <c r="B36" s="244"/>
      <c r="C36" s="244"/>
      <c r="D36" s="244"/>
      <c r="E36" s="244"/>
      <c r="F36" s="244"/>
      <c r="G36" s="1119" t="s">
        <v>500</v>
      </c>
      <c r="H36" s="1120"/>
      <c r="I36" s="1120"/>
      <c r="J36" s="1121"/>
      <c r="K36" s="294">
        <v>73673</v>
      </c>
      <c r="L36" s="294">
        <v>3668</v>
      </c>
      <c r="M36" s="295">
        <v>2741</v>
      </c>
      <c r="N36" s="296">
        <v>33.799999999999997</v>
      </c>
    </row>
    <row r="37" spans="1:16" ht="13.5" customHeight="1">
      <c r="A37" s="248"/>
      <c r="B37" s="244"/>
      <c r="C37" s="244"/>
      <c r="D37" s="244"/>
      <c r="E37" s="244"/>
      <c r="F37" s="244"/>
      <c r="G37" s="1119" t="s">
        <v>501</v>
      </c>
      <c r="H37" s="1120"/>
      <c r="I37" s="1120"/>
      <c r="J37" s="1121"/>
      <c r="K37" s="294">
        <v>19</v>
      </c>
      <c r="L37" s="294">
        <v>1</v>
      </c>
      <c r="M37" s="295">
        <v>1442</v>
      </c>
      <c r="N37" s="296">
        <v>-99.9</v>
      </c>
    </row>
    <row r="38" spans="1:16" ht="27" customHeight="1">
      <c r="A38" s="248"/>
      <c r="B38" s="244"/>
      <c r="C38" s="244"/>
      <c r="D38" s="244"/>
      <c r="E38" s="244"/>
      <c r="F38" s="244"/>
      <c r="G38" s="1122" t="s">
        <v>502</v>
      </c>
      <c r="H38" s="1123"/>
      <c r="I38" s="1123"/>
      <c r="J38" s="1124"/>
      <c r="K38" s="297" t="s">
        <v>482</v>
      </c>
      <c r="L38" s="297" t="s">
        <v>482</v>
      </c>
      <c r="M38" s="298">
        <v>2</v>
      </c>
      <c r="N38" s="299" t="s">
        <v>482</v>
      </c>
      <c r="O38" s="293"/>
    </row>
    <row r="39" spans="1:16">
      <c r="A39" s="248"/>
      <c r="B39" s="244"/>
      <c r="C39" s="244"/>
      <c r="D39" s="244"/>
      <c r="E39" s="244"/>
      <c r="F39" s="244"/>
      <c r="G39" s="1122" t="s">
        <v>503</v>
      </c>
      <c r="H39" s="1123"/>
      <c r="I39" s="1123"/>
      <c r="J39" s="1124"/>
      <c r="K39" s="300" t="s">
        <v>482</v>
      </c>
      <c r="L39" s="300" t="s">
        <v>482</v>
      </c>
      <c r="M39" s="301">
        <v>-3178</v>
      </c>
      <c r="N39" s="302" t="s">
        <v>482</v>
      </c>
      <c r="O39" s="293"/>
    </row>
    <row r="40" spans="1:16" ht="27" customHeight="1">
      <c r="A40" s="248"/>
      <c r="B40" s="244"/>
      <c r="C40" s="244"/>
      <c r="D40" s="244"/>
      <c r="E40" s="244"/>
      <c r="F40" s="244"/>
      <c r="G40" s="1119" t="s">
        <v>504</v>
      </c>
      <c r="H40" s="1120"/>
      <c r="I40" s="1120"/>
      <c r="J40" s="1121"/>
      <c r="K40" s="300">
        <v>-452320</v>
      </c>
      <c r="L40" s="300">
        <v>-22517</v>
      </c>
      <c r="M40" s="301">
        <v>-30469</v>
      </c>
      <c r="N40" s="302">
        <v>-26.1</v>
      </c>
      <c r="O40" s="293"/>
    </row>
    <row r="41" spans="1:16">
      <c r="A41" s="248"/>
      <c r="B41" s="244"/>
      <c r="C41" s="244"/>
      <c r="D41" s="244"/>
      <c r="E41" s="244"/>
      <c r="F41" s="244"/>
      <c r="G41" s="1125" t="s">
        <v>280</v>
      </c>
      <c r="H41" s="1126"/>
      <c r="I41" s="1126"/>
      <c r="J41" s="1127"/>
      <c r="K41" s="294">
        <v>358697</v>
      </c>
      <c r="L41" s="300">
        <v>17856</v>
      </c>
      <c r="M41" s="301">
        <v>14963</v>
      </c>
      <c r="N41" s="302">
        <v>19.3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1475010</v>
      </c>
      <c r="J51" s="320">
        <v>72461</v>
      </c>
      <c r="K51" s="321">
        <v>18.2</v>
      </c>
      <c r="L51" s="322">
        <v>55958</v>
      </c>
      <c r="M51" s="323">
        <v>7</v>
      </c>
      <c r="N51" s="324">
        <v>11.2</v>
      </c>
    </row>
    <row r="52" spans="1:14">
      <c r="A52" s="248"/>
      <c r="B52" s="244"/>
      <c r="C52" s="244"/>
      <c r="D52" s="244"/>
      <c r="E52" s="244"/>
      <c r="F52" s="244"/>
      <c r="G52" s="325"/>
      <c r="H52" s="326" t="s">
        <v>515</v>
      </c>
      <c r="I52" s="327">
        <v>1014758</v>
      </c>
      <c r="J52" s="328">
        <v>49851</v>
      </c>
      <c r="K52" s="329">
        <v>-7</v>
      </c>
      <c r="L52" s="330">
        <v>35126</v>
      </c>
      <c r="M52" s="331">
        <v>4</v>
      </c>
      <c r="N52" s="332">
        <v>-11</v>
      </c>
    </row>
    <row r="53" spans="1:14">
      <c r="A53" s="248"/>
      <c r="B53" s="244"/>
      <c r="C53" s="244"/>
      <c r="D53" s="244"/>
      <c r="E53" s="244"/>
      <c r="F53" s="244"/>
      <c r="G53" s="310" t="s">
        <v>516</v>
      </c>
      <c r="H53" s="311"/>
      <c r="I53" s="319">
        <v>1592686</v>
      </c>
      <c r="J53" s="320">
        <v>79018</v>
      </c>
      <c r="K53" s="321">
        <v>9</v>
      </c>
      <c r="L53" s="322">
        <v>59338</v>
      </c>
      <c r="M53" s="323">
        <v>6</v>
      </c>
      <c r="N53" s="324">
        <v>3</v>
      </c>
    </row>
    <row r="54" spans="1:14">
      <c r="A54" s="248"/>
      <c r="B54" s="244"/>
      <c r="C54" s="244"/>
      <c r="D54" s="244"/>
      <c r="E54" s="244"/>
      <c r="F54" s="244"/>
      <c r="G54" s="325"/>
      <c r="H54" s="326" t="s">
        <v>515</v>
      </c>
      <c r="I54" s="327">
        <v>544726</v>
      </c>
      <c r="J54" s="328">
        <v>27026</v>
      </c>
      <c r="K54" s="329">
        <v>-45.8</v>
      </c>
      <c r="L54" s="330">
        <v>34073</v>
      </c>
      <c r="M54" s="331">
        <v>-3</v>
      </c>
      <c r="N54" s="332">
        <v>-42.8</v>
      </c>
    </row>
    <row r="55" spans="1:14">
      <c r="A55" s="248"/>
      <c r="B55" s="244"/>
      <c r="C55" s="244"/>
      <c r="D55" s="244"/>
      <c r="E55" s="244"/>
      <c r="F55" s="244"/>
      <c r="G55" s="310" t="s">
        <v>517</v>
      </c>
      <c r="H55" s="311"/>
      <c r="I55" s="319">
        <v>1297287</v>
      </c>
      <c r="J55" s="320">
        <v>64829</v>
      </c>
      <c r="K55" s="321">
        <v>-18</v>
      </c>
      <c r="L55" s="322">
        <v>42839</v>
      </c>
      <c r="M55" s="323">
        <v>-27.8</v>
      </c>
      <c r="N55" s="324">
        <v>9.8000000000000007</v>
      </c>
    </row>
    <row r="56" spans="1:14">
      <c r="A56" s="248"/>
      <c r="B56" s="244"/>
      <c r="C56" s="244"/>
      <c r="D56" s="244"/>
      <c r="E56" s="244"/>
      <c r="F56" s="244"/>
      <c r="G56" s="325"/>
      <c r="H56" s="326" t="s">
        <v>515</v>
      </c>
      <c r="I56" s="327">
        <v>433771</v>
      </c>
      <c r="J56" s="328">
        <v>21677</v>
      </c>
      <c r="K56" s="329">
        <v>-19.8</v>
      </c>
      <c r="L56" s="330">
        <v>22027</v>
      </c>
      <c r="M56" s="331">
        <v>-35.4</v>
      </c>
      <c r="N56" s="332">
        <v>15.6</v>
      </c>
    </row>
    <row r="57" spans="1:14">
      <c r="A57" s="248"/>
      <c r="B57" s="244"/>
      <c r="C57" s="244"/>
      <c r="D57" s="244"/>
      <c r="E57" s="244"/>
      <c r="F57" s="244"/>
      <c r="G57" s="310" t="s">
        <v>518</v>
      </c>
      <c r="H57" s="311"/>
      <c r="I57" s="319">
        <v>1303262</v>
      </c>
      <c r="J57" s="320">
        <v>64435</v>
      </c>
      <c r="K57" s="321">
        <v>-0.6</v>
      </c>
      <c r="L57" s="322">
        <v>46819</v>
      </c>
      <c r="M57" s="323">
        <v>9.3000000000000007</v>
      </c>
      <c r="N57" s="324">
        <v>-9.9</v>
      </c>
    </row>
    <row r="58" spans="1:14">
      <c r="A58" s="248"/>
      <c r="B58" s="244"/>
      <c r="C58" s="244"/>
      <c r="D58" s="244"/>
      <c r="E58" s="244"/>
      <c r="F58" s="244"/>
      <c r="G58" s="325"/>
      <c r="H58" s="326" t="s">
        <v>515</v>
      </c>
      <c r="I58" s="327">
        <v>562667</v>
      </c>
      <c r="J58" s="328">
        <v>27819</v>
      </c>
      <c r="K58" s="329">
        <v>28.3</v>
      </c>
      <c r="L58" s="330">
        <v>24121</v>
      </c>
      <c r="M58" s="331">
        <v>9.5</v>
      </c>
      <c r="N58" s="332">
        <v>18.8</v>
      </c>
    </row>
    <row r="59" spans="1:14">
      <c r="A59" s="248"/>
      <c r="B59" s="244"/>
      <c r="C59" s="244"/>
      <c r="D59" s="244"/>
      <c r="E59" s="244"/>
      <c r="F59" s="244"/>
      <c r="G59" s="310" t="s">
        <v>519</v>
      </c>
      <c r="H59" s="311"/>
      <c r="I59" s="319">
        <v>1347256</v>
      </c>
      <c r="J59" s="320">
        <v>67068</v>
      </c>
      <c r="K59" s="321">
        <v>4.0999999999999996</v>
      </c>
      <c r="L59" s="322">
        <v>53270</v>
      </c>
      <c r="M59" s="323">
        <v>13.8</v>
      </c>
      <c r="N59" s="324">
        <v>-9.6999999999999993</v>
      </c>
    </row>
    <row r="60" spans="1:14">
      <c r="A60" s="248"/>
      <c r="B60" s="244"/>
      <c r="C60" s="244"/>
      <c r="D60" s="244"/>
      <c r="E60" s="244"/>
      <c r="F60" s="244"/>
      <c r="G60" s="325"/>
      <c r="H60" s="326" t="s">
        <v>515</v>
      </c>
      <c r="I60" s="333">
        <v>476066</v>
      </c>
      <c r="J60" s="328">
        <v>23699</v>
      </c>
      <c r="K60" s="329">
        <v>-14.8</v>
      </c>
      <c r="L60" s="330">
        <v>24316</v>
      </c>
      <c r="M60" s="331">
        <v>0.8</v>
      </c>
      <c r="N60" s="332">
        <v>-15.6</v>
      </c>
    </row>
    <row r="61" spans="1:14">
      <c r="A61" s="248"/>
      <c r="B61" s="244"/>
      <c r="C61" s="244"/>
      <c r="D61" s="244"/>
      <c r="E61" s="244"/>
      <c r="F61" s="244"/>
      <c r="G61" s="310" t="s">
        <v>520</v>
      </c>
      <c r="H61" s="334"/>
      <c r="I61" s="335">
        <v>1403100</v>
      </c>
      <c r="J61" s="336">
        <v>69562</v>
      </c>
      <c r="K61" s="337">
        <v>2.5</v>
      </c>
      <c r="L61" s="338">
        <v>51645</v>
      </c>
      <c r="M61" s="339">
        <v>1.7</v>
      </c>
      <c r="N61" s="324">
        <v>0.8</v>
      </c>
    </row>
    <row r="62" spans="1:14">
      <c r="A62" s="248"/>
      <c r="B62" s="244"/>
      <c r="C62" s="244"/>
      <c r="D62" s="244"/>
      <c r="E62" s="244"/>
      <c r="F62" s="244"/>
      <c r="G62" s="325"/>
      <c r="H62" s="326" t="s">
        <v>515</v>
      </c>
      <c r="I62" s="327">
        <v>606398</v>
      </c>
      <c r="J62" s="328">
        <v>30014</v>
      </c>
      <c r="K62" s="329">
        <v>-11.8</v>
      </c>
      <c r="L62" s="330">
        <v>27933</v>
      </c>
      <c r="M62" s="331">
        <v>-4.8</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3" zoomScaleNormal="7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35.99</v>
      </c>
      <c r="G47" s="12">
        <v>35.39</v>
      </c>
      <c r="H47" s="12">
        <v>33.6</v>
      </c>
      <c r="I47" s="12">
        <v>31.59</v>
      </c>
      <c r="J47" s="13">
        <v>31.01</v>
      </c>
    </row>
    <row r="48" spans="2:10" ht="57.75" customHeight="1">
      <c r="B48" s="14"/>
      <c r="C48" s="1139" t="s">
        <v>4</v>
      </c>
      <c r="D48" s="1139"/>
      <c r="E48" s="1140"/>
      <c r="F48" s="15">
        <v>8.89</v>
      </c>
      <c r="G48" s="16">
        <v>12.81</v>
      </c>
      <c r="H48" s="16">
        <v>8.1300000000000008</v>
      </c>
      <c r="I48" s="16">
        <v>9.59</v>
      </c>
      <c r="J48" s="17">
        <v>10.95</v>
      </c>
    </row>
    <row r="49" spans="2:10" ht="57.75" customHeight="1" thickBot="1">
      <c r="B49" s="18"/>
      <c r="C49" s="1141" t="s">
        <v>5</v>
      </c>
      <c r="D49" s="1141"/>
      <c r="E49" s="1142"/>
      <c r="F49" s="19" t="s">
        <v>527</v>
      </c>
      <c r="G49" s="20">
        <v>4.43</v>
      </c>
      <c r="H49" s="20" t="s">
        <v>528</v>
      </c>
      <c r="I49" s="20" t="s">
        <v>529</v>
      </c>
      <c r="J49" s="21">
        <v>1.55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9" zoomScaleNormal="8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530</v>
      </c>
      <c r="D34" s="1149"/>
      <c r="E34" s="1150"/>
      <c r="F34" s="32">
        <v>22.6</v>
      </c>
      <c r="G34" s="33">
        <v>18.010000000000002</v>
      </c>
      <c r="H34" s="33">
        <v>17.010000000000002</v>
      </c>
      <c r="I34" s="33">
        <v>15.27</v>
      </c>
      <c r="J34" s="34">
        <v>16.16</v>
      </c>
      <c r="K34" s="22"/>
      <c r="L34" s="22"/>
      <c r="M34" s="22"/>
      <c r="N34" s="22"/>
      <c r="O34" s="22"/>
      <c r="P34" s="22"/>
    </row>
    <row r="35" spans="1:16" ht="39" customHeight="1">
      <c r="A35" s="22"/>
      <c r="B35" s="35"/>
      <c r="C35" s="1143" t="s">
        <v>531</v>
      </c>
      <c r="D35" s="1144"/>
      <c r="E35" s="1145"/>
      <c r="F35" s="36">
        <v>8.8800000000000008</v>
      </c>
      <c r="G35" s="37">
        <v>12.79</v>
      </c>
      <c r="H35" s="37">
        <v>8.07</v>
      </c>
      <c r="I35" s="37">
        <v>9.4600000000000009</v>
      </c>
      <c r="J35" s="38">
        <v>10.85</v>
      </c>
      <c r="K35" s="22"/>
      <c r="L35" s="22"/>
      <c r="M35" s="22"/>
      <c r="N35" s="22"/>
      <c r="O35" s="22"/>
      <c r="P35" s="22"/>
    </row>
    <row r="36" spans="1:16" ht="39" customHeight="1">
      <c r="A36" s="22"/>
      <c r="B36" s="35"/>
      <c r="C36" s="1143" t="s">
        <v>532</v>
      </c>
      <c r="D36" s="1144"/>
      <c r="E36" s="1145"/>
      <c r="F36" s="36">
        <v>3.23</v>
      </c>
      <c r="G36" s="37">
        <v>1.9</v>
      </c>
      <c r="H36" s="37">
        <v>3.7</v>
      </c>
      <c r="I36" s="37">
        <v>3.23</v>
      </c>
      <c r="J36" s="38">
        <v>3.49</v>
      </c>
      <c r="K36" s="22"/>
      <c r="L36" s="22"/>
      <c r="M36" s="22"/>
      <c r="N36" s="22"/>
      <c r="O36" s="22"/>
      <c r="P36" s="22"/>
    </row>
    <row r="37" spans="1:16" ht="39" customHeight="1">
      <c r="A37" s="22"/>
      <c r="B37" s="35"/>
      <c r="C37" s="1143" t="s">
        <v>533</v>
      </c>
      <c r="D37" s="1144"/>
      <c r="E37" s="1145"/>
      <c r="F37" s="36">
        <v>0.19</v>
      </c>
      <c r="G37" s="37">
        <v>0.54</v>
      </c>
      <c r="H37" s="37">
        <v>0.78</v>
      </c>
      <c r="I37" s="37">
        <v>0.23</v>
      </c>
      <c r="J37" s="38">
        <v>0.32</v>
      </c>
      <c r="K37" s="22"/>
      <c r="L37" s="22"/>
      <c r="M37" s="22"/>
      <c r="N37" s="22"/>
      <c r="O37" s="22"/>
      <c r="P37" s="22"/>
    </row>
    <row r="38" spans="1:16" ht="39" customHeight="1">
      <c r="A38" s="22"/>
      <c r="B38" s="35"/>
      <c r="C38" s="1143" t="s">
        <v>534</v>
      </c>
      <c r="D38" s="1144"/>
      <c r="E38" s="1145"/>
      <c r="F38" s="36">
        <v>0.13</v>
      </c>
      <c r="G38" s="37">
        <v>0.11</v>
      </c>
      <c r="H38" s="37">
        <v>0.14000000000000001</v>
      </c>
      <c r="I38" s="37">
        <v>0.15</v>
      </c>
      <c r="J38" s="38">
        <v>0.15</v>
      </c>
      <c r="K38" s="22"/>
      <c r="L38" s="22"/>
      <c r="M38" s="22"/>
      <c r="N38" s="22"/>
      <c r="O38" s="22"/>
      <c r="P38" s="22"/>
    </row>
    <row r="39" spans="1:16" ht="39" customHeight="1">
      <c r="A39" s="22"/>
      <c r="B39" s="35"/>
      <c r="C39" s="1143" t="s">
        <v>535</v>
      </c>
      <c r="D39" s="1144"/>
      <c r="E39" s="1145"/>
      <c r="F39" s="36">
        <v>0.01</v>
      </c>
      <c r="G39" s="37">
        <v>0.01</v>
      </c>
      <c r="H39" s="37">
        <v>0.02</v>
      </c>
      <c r="I39" s="37">
        <v>0.08</v>
      </c>
      <c r="J39" s="38">
        <v>0.06</v>
      </c>
      <c r="K39" s="22"/>
      <c r="L39" s="22"/>
      <c r="M39" s="22"/>
      <c r="N39" s="22"/>
      <c r="O39" s="22"/>
      <c r="P39" s="22"/>
    </row>
    <row r="40" spans="1:16" ht="39" customHeight="1">
      <c r="A40" s="22"/>
      <c r="B40" s="35"/>
      <c r="C40" s="1143" t="s">
        <v>536</v>
      </c>
      <c r="D40" s="1144"/>
      <c r="E40" s="1145"/>
      <c r="F40" s="36" t="s">
        <v>482</v>
      </c>
      <c r="G40" s="37">
        <v>0.01</v>
      </c>
      <c r="H40" s="37">
        <v>0.05</v>
      </c>
      <c r="I40" s="37">
        <v>0.05</v>
      </c>
      <c r="J40" s="38">
        <v>0.04</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537</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538</v>
      </c>
      <c r="D43" s="1147"/>
      <c r="E43" s="1148"/>
      <c r="F43" s="41">
        <v>0.01</v>
      </c>
      <c r="G43" s="42">
        <v>0</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8" zoomScaleNormal="7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526</v>
      </c>
      <c r="L45" s="60">
        <v>538</v>
      </c>
      <c r="M45" s="60">
        <v>565</v>
      </c>
      <c r="N45" s="60">
        <v>581</v>
      </c>
      <c r="O45" s="61">
        <v>573</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74</v>
      </c>
      <c r="L48" s="64">
        <v>108</v>
      </c>
      <c r="M48" s="64">
        <v>125</v>
      </c>
      <c r="N48" s="64">
        <v>116</v>
      </c>
      <c r="O48" s="65">
        <v>164</v>
      </c>
      <c r="P48" s="48"/>
      <c r="Q48" s="48"/>
      <c r="R48" s="48"/>
      <c r="S48" s="48"/>
      <c r="T48" s="48"/>
      <c r="U48" s="48"/>
    </row>
    <row r="49" spans="1:21" ht="30.75" customHeight="1">
      <c r="A49" s="48"/>
      <c r="B49" s="1161"/>
      <c r="C49" s="1162"/>
      <c r="D49" s="62"/>
      <c r="E49" s="1153" t="s">
        <v>16</v>
      </c>
      <c r="F49" s="1153"/>
      <c r="G49" s="1153"/>
      <c r="H49" s="1153"/>
      <c r="I49" s="1153"/>
      <c r="J49" s="1154"/>
      <c r="K49" s="63">
        <v>108</v>
      </c>
      <c r="L49" s="64">
        <v>90</v>
      </c>
      <c r="M49" s="64">
        <v>84</v>
      </c>
      <c r="N49" s="64">
        <v>79</v>
      </c>
      <c r="O49" s="65">
        <v>74</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336</v>
      </c>
      <c r="L52" s="64">
        <v>366</v>
      </c>
      <c r="M52" s="64">
        <v>408</v>
      </c>
      <c r="N52" s="64">
        <v>429</v>
      </c>
      <c r="O52" s="65">
        <v>452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372</v>
      </c>
      <c r="L53" s="69">
        <v>370</v>
      </c>
      <c r="M53" s="69">
        <v>366</v>
      </c>
      <c r="N53" s="69">
        <v>347</v>
      </c>
      <c r="O53" s="70">
        <v>359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2015-05-14T00:46:25Z</cp:lastPrinted>
  <dcterms:created xsi:type="dcterms:W3CDTF">2015-02-17T06:55:54Z</dcterms:created>
  <dcterms:modified xsi:type="dcterms:W3CDTF">2015-05-14T00:49:20Z</dcterms:modified>
  <cp:category/>
</cp:coreProperties>
</file>