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360" yWindow="2280" windowWidth="20265" windowHeight="5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iterateDelta="0" calcOnSave="0"/>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U36" i="9"/>
  <c r="C36" i="9"/>
  <c r="AM35" i="9"/>
  <c r="C35" i="9"/>
  <c r="BW34" i="9"/>
  <c r="BW35" i="9" s="1"/>
  <c r="U34" i="9"/>
  <c r="U35" i="9" s="1"/>
  <c r="C34" i="9"/>
  <c r="BW36" i="9" l="1"/>
  <c r="BW37" i="9" s="1"/>
  <c r="BW38" i="9" s="1"/>
  <c r="BW39" i="9" s="1"/>
  <c r="BW40" i="9" s="1"/>
  <c r="BW41" i="9" s="1"/>
  <c r="BW42" i="9" s="1"/>
  <c r="BW43"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alcChain>
</file>

<file path=xl/sharedStrings.xml><?xml version="1.0" encoding="utf-8"?>
<sst xmlns="http://schemas.openxmlformats.org/spreadsheetml/2006/main" count="1056" uniqueCount="560">
  <si>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</si>
  <si>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</si>
  <si>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</si>
  <si>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</si>
  <si>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</si>
  <si>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</si>
  <si>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</si>
  <si>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</si>
  <si>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</si>
  <si>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</si>
  <si>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</si>
  <si>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</si>
  <si>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</si>
  <si>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</si>
  <si>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</si>
  <si>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</si>
  <si>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</si>
  <si>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</si>
  <si>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</si>
  <si>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</si>
  <si>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</si>
  <si>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</si>
  <si>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</si>
  <si>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</si>
  <si>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</si>
  <si>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</si>
  <si>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</si>
  <si>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</si>
  <si>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</si>
  <si>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</si>
  <si>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</si>
  <si>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</si>
  <si>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</si>
  <si>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</si>
  <si>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</si>
  <si>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</si>
  <si>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</si>
  <si>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</si>
  <si>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</si>
  <si>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</si>
  <si>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</si>
  <si>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</si>
  <si>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</si>
  <si>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</si>
  <si>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</si>
  <si>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</si>
  <si>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</si>
  <si>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</si>
  <si>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</si>
  <si>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</si>
  <si>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</si>
  <si>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</si>
  <si>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</si>
  <si>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</si>
  <si>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</si>
  <si>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</si>
  <si>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</si>
  <si>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</si>
  <si>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</si>
  <si>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</si>
  <si>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</si>
  <si>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</si>
  <si>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</si>
  <si>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</si>
  <si>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</si>
  <si>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</si>
  <si>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</si>
  <si>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</si>
  <si>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</si>
  <si>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</si>
  <si>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</si>
  <si>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</si>
  <si>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</si>
  <si>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</si>
  <si>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</si>
  <si>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</si>
  <si>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</si>
  <si>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</si>
  <si>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</si>
  <si>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</si>
  <si>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</si>
  <si>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</si>
  <si>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</si>
  <si>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</si>
  <si>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</si>
  <si>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</si>
  <si>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</si>
  <si>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</si>
  <si>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</si>
  <si>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</si>
  <si>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</si>
  <si>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</si>
  <si>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</si>
  <si>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</si>
  <si>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</si>
  <si>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</si>
  <si>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</si>
  <si>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</si>
  <si>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</si>
  <si>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</si>
  <si>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</si>
  <si>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</si>
  <si>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</si>
  <si>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</si>
  <si>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</si>
  <si>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</si>
  <si>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</si>
  <si>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</si>
  <si>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</si>
  <si>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</si>
  <si>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</si>
  <si>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</si>
  <si>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</si>
  <si>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</si>
  <si>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</si>
  <si>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</si>
  <si>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</si>
  <si>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</si>
  <si>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</si>
  <si>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</si>
  <si>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</si>
  <si>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</si>
  <si>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</si>
  <si>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</si>
  <si>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</si>
  <si>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</si>
  <si>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</si>
  <si>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</si>
  <si>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</si>
  <si>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</si>
  <si>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</si>
  <si>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</si>
  <si>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</si>
  <si>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</si>
  <si>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</si>
  <si>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</si>
  <si>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</si>
  <si>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</si>
  <si>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</si>
  <si>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</si>
  <si>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</si>
  <si>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</si>
  <si>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</si>
  <si>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</si>
  <si>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</si>
  <si>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</si>
  <si>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</si>
  <si>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</si>
  <si>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</si>
  <si>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</si>
  <si>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</si>
  <si>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</si>
  <si>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</si>
  <si>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</si>
  <si>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</si>
  <si>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</si>
  <si>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</si>
  <si>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</si>
  <si>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</si>
  <si>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</si>
  <si>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</si>
  <si>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</si>
  <si>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</si>
  <si>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</si>
  <si>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</si>
  <si>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</si>
  <si>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</si>
  <si>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</si>
  <si>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</si>
  <si>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</si>
  <si>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</si>
  <si>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</si>
  <si>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</si>
  <si>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</si>
  <si>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</si>
  <si>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</si>
  <si>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</si>
  <si>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</si>
  <si>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</si>
  <si>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</si>
  <si>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</si>
  <si>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</si>
  <si>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</si>
  <si>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</si>
  <si>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</si>
  <si>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</si>
  <si>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</si>
  <si>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</si>
  <si>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</si>
  <si>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</si>
  <si>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</si>
  <si>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</si>
  <si>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</si>
  <si>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</si>
  <si>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</si>
  <si>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</si>
  <si>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</si>
  <si>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</si>
  <si>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</si>
  <si>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</si>
  <si>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</si>
  <si>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</si>
  <si>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</si>
  <si>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</si>
  <si>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</si>
  <si>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</si>
  <si>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</si>
  <si>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</si>
  <si>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</si>
  <si>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</si>
  <si>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</si>
  <si>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</si>
  <si>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</si>
  <si>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</si>
  <si>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</si>
  <si>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</si>
  <si>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</si>
  <si>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</si>
  <si>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</si>
  <si>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</si>
  <si>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</si>
  <si>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</si>
  <si>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</si>
  <si>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</si>
  <si>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</si>
  <si>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</si>
  <si>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</si>
  <si>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</si>
  <si>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</si>
  <si>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</si>
  <si>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</si>
  <si>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</si>
  <si>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</si>
  <si>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</si>
  <si>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</si>
  <si>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</si>
  <si>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</si>
  <si>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</si>
  <si>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</si>
  <si>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</si>
  <si>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</si>
  <si>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</si>
  <si>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</si>
  <si>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</si>
  <si>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</si>
  <si>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</si>
  <si>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</si>
  <si>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</si>
  <si>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</si>
  <si>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</si>
  <si>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</si>
  <si>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</si>
  <si>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</si>
  <si>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</si>
  <si>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</si>
  <si>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</si>
  <si>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</si>
  <si>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</si>
  <si>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</si>
  <si>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</si>
  <si>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</si>
  <si>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</si>
  <si>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</si>
  <si>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</si>
  <si>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</si>
  <si>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</si>
  <si>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</si>
  <si>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</si>
  <si>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</si>
  <si>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</si>
  <si>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</si>
  <si>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</si>
  <si>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</si>
  <si>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</si>
  <si>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</si>
  <si>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</si>
  <si>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</si>
  <si>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</si>
  <si>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</si>
  <si>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</si>
  <si>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</si>
  <si>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</si>
  <si>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</si>
  <si>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</si>
  <si>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</si>
  <si>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</si>
  <si>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</si>
  <si>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</si>
  <si>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</si>
  <si>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</si>
  <si>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</si>
  <si>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</si>
  <si>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</si>
  <si>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</si>
  <si>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</si>
  <si>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</si>
  <si>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</si>
  <si>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</si>
  <si>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</si>
  <si>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</si>
  <si>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</si>
  <si>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</si>
  <si>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</si>
  <si>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</si>
  <si>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</si>
  <si>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</si>
  <si>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</si>
  <si>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</si>
  <si>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</si>
  <si>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</si>
  <si>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</si>
  <si>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</si>
  <si>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</si>
  <si>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</si>
  <si>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</si>
  <si>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</si>
  <si>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</si>
  <si>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</si>
  <si>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</si>
  <si>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</si>
  <si>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</si>
  <si>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</si>
  <si>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</si>
  <si>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</si>
  <si>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</si>
  <si>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</si>
  <si>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</si>
  <si>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</si>
  <si>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</si>
  <si>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</si>
  <si>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</si>
  <si>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</si>
  <si>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</si>
  <si>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</si>
  <si>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</si>
  <si>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</si>
  <si>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</si>
  <si>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</si>
  <si>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</si>
  <si>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</si>
  <si>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</si>
  <si>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</si>
  <si>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</si>
  <si>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</si>
  <si>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</si>
  <si>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</si>
  <si>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</si>
  <si>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</si>
  <si>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</si>
  <si>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</si>
  <si>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</si>
  <si>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</si>
  <si>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</si>
  <si>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</si>
  <si>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</si>
  <si>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</si>
  <si>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</si>
  <si>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</si>
  <si>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</si>
  <si>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</si>
  <si>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</si>
  <si>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</si>
  <si>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</si>
  <si>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</si>
  <si>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</si>
  <si>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</si>
  <si>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</si>
  <si>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</si>
  <si>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</si>
  <si>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</si>
  <si>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</si>
  <si>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</si>
  <si>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</si>
  <si>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</si>
  <si>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</si>
  <si>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</si>
  <si>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</si>
  <si>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</si>
  <si>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</si>
  <si>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</si>
  <si>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</si>
  <si>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</si>
  <si>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</si>
  <si>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</si>
  <si>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</si>
  <si>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</si>
  <si>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</si>
  <si>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</si>
  <si>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</si>
  <si>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</si>
  <si>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</si>
  <si>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</si>
  <si>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</si>
  <si>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</si>
  <si>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</si>
  <si>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</si>
  <si>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</si>
  <si>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</si>
  <si>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</si>
  <si>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</si>
  <si>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</si>
  <si>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</si>
  <si>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</si>
  <si>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</si>
  <si>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</si>
  <si>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</si>
  <si>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</si>
  <si>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</si>
  <si>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</si>
  <si>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</si>
  <si>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</si>
  <si>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</si>
  <si>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</si>
  <si>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</si>
  <si>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</si>
  <si>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</si>
  <si>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</si>
  <si>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</si>
  <si>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</si>
  <si>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</si>
  <si>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</si>
  <si>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</si>
  <si>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</si>
  <si>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</si>
  <si>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</si>
  <si>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</si>
  <si>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</si>
  <si>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</si>
  <si>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</si>
  <si>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</si>
  <si>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</si>
  <si>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</si>
  <si>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</si>
  <si>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</si>
  <si>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</si>
  <si>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</si>
  <si>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</si>
  <si>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</si>
  <si>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</si>
  <si>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</si>
  <si>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</si>
  <si>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</si>
  <si>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</si>
  <si>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</si>
  <si>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</si>
  <si>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</si>
  <si>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</si>
  <si>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</si>
  <si>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</si>
  <si>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</si>
  <si>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</si>
  <si>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</si>
  <si>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</si>
  <si>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</si>
  <si>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</si>
  <si>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</si>
  <si>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</si>
  <si>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</si>
  <si>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</si>
  <si>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</si>
  <si>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</si>
  <si>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</si>
  <si>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</si>
  <si>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</si>
  <si>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</si>
  <si>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</si>
  <si>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</si>
  <si>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</si>
  <si>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</si>
  <si>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</si>
  <si>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</si>
  <si>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</si>
  <si>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</si>
  <si>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</si>
  <si>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</si>
  <si>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</si>
  <si>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</si>
  <si>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</si>
  <si>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</si>
  <si>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</si>
  <si>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</si>
  <si>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</si>
  <si>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</si>
  <si>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</si>
  <si>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</si>
  <si>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</si>
  <si>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</si>
  <si>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</si>
  <si>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</si>
  <si>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</si>
  <si>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</si>
  <si>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</si>
  <si>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</si>
  <si>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</si>
  <si>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</si>
  <si>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</si>
  <si>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</si>
  <si>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</si>
  <si>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</si>
  <si>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</si>
  <si>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</si>
  <si>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</si>
  <si>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</si>
  <si>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</si>
  <si>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</si>
  <si>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</si>
  <si>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</si>
  <si>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</si>
  <si>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</si>
  <si>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</si>
  <si>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</si>
  <si>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</si>
  <si>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</si>
  <si>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</si>
  <si>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</si>
  <si>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</si>
  <si>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</si>
  <si>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</si>
  <si>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</si>
  <si>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3.74</t>
  </si>
  <si>
    <t>水道事業会計</t>
  </si>
  <si>
    <t>一般会計</t>
  </si>
  <si>
    <t>国民健康保険事業特別会計</t>
  </si>
  <si>
    <t>下水道事業特別会計</t>
  </si>
  <si>
    <t>後期高齢者医療事業特別会計</t>
  </si>
  <si>
    <t>農業集落排水事業特別会計</t>
  </si>
  <si>
    <t>学校給食事業特別会計</t>
  </si>
  <si>
    <t>その他会計（赤字）</t>
  </si>
  <si>
    <t>その他会計（黒字）</t>
  </si>
  <si>
    <t>基金繰入479百万円</t>
    <rPh sb="0" eb="2">
      <t>キキン</t>
    </rPh>
    <rPh sb="2" eb="4">
      <t>クリイレ</t>
    </rPh>
    <rPh sb="7" eb="10">
      <t>ヒャクマンエン</t>
    </rPh>
    <phoneticPr fontId="2"/>
  </si>
  <si>
    <t>-</t>
    <phoneticPr fontId="2"/>
  </si>
  <si>
    <t>基金繰入160百万円</t>
    <phoneticPr fontId="2"/>
  </si>
  <si>
    <t>-</t>
    <phoneticPr fontId="2"/>
  </si>
  <si>
    <t>法非適用企業、基金繰入金17百万円</t>
    <rPh sb="7" eb="9">
      <t>キキン</t>
    </rPh>
    <rPh sb="9" eb="11">
      <t>クリイレ</t>
    </rPh>
    <rPh sb="11" eb="12">
      <t>キン</t>
    </rPh>
    <rPh sb="14" eb="17">
      <t>ヒャクマンエン</t>
    </rPh>
    <phoneticPr fontId="5"/>
  </si>
  <si>
    <t>（財）瑞穂市施設管理公社</t>
    <rPh sb="0" eb="12">
      <t>ミ</t>
    </rPh>
    <phoneticPr fontId="2"/>
  </si>
  <si>
    <t>瑞穂市土地開発公社</t>
    <rPh sb="0" eb="3">
      <t>ミ</t>
    </rPh>
    <rPh sb="3" eb="5">
      <t>トチ</t>
    </rPh>
    <rPh sb="5" eb="7">
      <t>カイハツ</t>
    </rPh>
    <rPh sb="7" eb="9">
      <t>コウシャ</t>
    </rPh>
    <phoneticPr fontId="2"/>
  </si>
  <si>
    <t>-</t>
    <phoneticPr fontId="2"/>
  </si>
  <si>
    <t>西濃環境整備組合</t>
    <rPh sb="0" eb="2">
      <t>セイノウ</t>
    </rPh>
    <rPh sb="2" eb="4">
      <t>カンキョウ</t>
    </rPh>
    <rPh sb="4" eb="6">
      <t>セイビ</t>
    </rPh>
    <rPh sb="6" eb="8">
      <t>クミアイ</t>
    </rPh>
    <phoneticPr fontId="24"/>
  </si>
  <si>
    <t>岐阜県後期高齢者医療広域連合（一般会計）</t>
    <rPh sb="15" eb="19">
      <t>イ</t>
    </rPh>
    <phoneticPr fontId="24"/>
  </si>
  <si>
    <t>岐阜県後期高齢者医療広域連合（特別会計）</t>
    <rPh sb="15" eb="17">
      <t>トクベツ</t>
    </rPh>
    <rPh sb="17" eb="19">
      <t>カイケイ</t>
    </rPh>
    <phoneticPr fontId="24"/>
  </si>
  <si>
    <t>岐阜県市町村会館組合</t>
  </si>
  <si>
    <t>岐阜県市町村職員退職手当組合</t>
  </si>
  <si>
    <t>岐阜地域児童発達支援センター組合</t>
    <rPh sb="4" eb="6">
      <t>ジドウ</t>
    </rPh>
    <rPh sb="6" eb="8">
      <t>ハッタツ</t>
    </rPh>
    <rPh sb="8" eb="10">
      <t>シエン</t>
    </rPh>
    <rPh sb="14" eb="16">
      <t>クミアイ</t>
    </rPh>
    <phoneticPr fontId="24"/>
  </si>
  <si>
    <t>瑞穂市・神戸町水道組合</t>
    <rPh sb="0" eb="3">
      <t>ミズホシ</t>
    </rPh>
    <rPh sb="4" eb="7">
      <t>ゴウドチョウ</t>
    </rPh>
    <rPh sb="7" eb="9">
      <t>スイドウ</t>
    </rPh>
    <rPh sb="9" eb="11">
      <t>クミアイ</t>
    </rPh>
    <phoneticPr fontId="24"/>
  </si>
  <si>
    <t>基金繰入金1,320百万円</t>
    <rPh sb="0" eb="2">
      <t>キキン</t>
    </rPh>
    <rPh sb="2" eb="4">
      <t>クリイレ</t>
    </rPh>
    <rPh sb="4" eb="5">
      <t>キン</t>
    </rPh>
    <rPh sb="10" eb="13">
      <t>ヒャクマンエン</t>
    </rPh>
    <phoneticPr fontId="2"/>
  </si>
  <si>
    <t>法非適用、基金繰入金1百万円</t>
    <rPh sb="0" eb="1">
      <t>ホウ</t>
    </rPh>
    <rPh sb="1" eb="2">
      <t>ヒ</t>
    </rPh>
    <rPh sb="2" eb="3">
      <t>テキ</t>
    </rPh>
    <rPh sb="3" eb="4">
      <t>ヨウ</t>
    </rPh>
    <rPh sb="5" eb="7">
      <t>キキン</t>
    </rPh>
    <rPh sb="7" eb="9">
      <t>クリイレ</t>
    </rPh>
    <rPh sb="9" eb="10">
      <t>キン</t>
    </rPh>
    <rPh sb="11" eb="14">
      <t>ヒャクマンエン</t>
    </rPh>
    <phoneticPr fontId="2"/>
  </si>
  <si>
    <t>基金繰入金444百万円</t>
    <rPh sb="0" eb="2">
      <t>キキン</t>
    </rPh>
    <rPh sb="2" eb="4">
      <t>クリイレ</t>
    </rPh>
    <rPh sb="4" eb="5">
      <t>キン</t>
    </rPh>
    <rPh sb="8" eb="11">
      <t>ヒャクマンエン</t>
    </rPh>
    <phoneticPr fontId="2"/>
  </si>
  <si>
    <t>基金繰入金94百万円</t>
    <phoneticPr fontId="2"/>
  </si>
  <si>
    <t>もとす広域連合（一般会計）</t>
    <rPh sb="3" eb="5">
      <t>コウイキ</t>
    </rPh>
    <rPh sb="5" eb="7">
      <t>レンゴウ</t>
    </rPh>
    <rPh sb="8" eb="12">
      <t>イ</t>
    </rPh>
    <phoneticPr fontId="5"/>
  </si>
  <si>
    <t>もとす広域連合（介護保険特別会計）</t>
    <rPh sb="8" eb="10">
      <t>カイゴ</t>
    </rPh>
    <rPh sb="10" eb="12">
      <t>ホケン</t>
    </rPh>
    <rPh sb="12" eb="14">
      <t>トクベツ</t>
    </rPh>
    <rPh sb="14" eb="16">
      <t>カイケイ</t>
    </rPh>
    <phoneticPr fontId="5"/>
  </si>
  <si>
    <t>もとす広域連合（老人福祉施設特別会計）</t>
    <rPh sb="8" eb="10">
      <t>ロウジン</t>
    </rPh>
    <rPh sb="10" eb="12">
      <t>フクシ</t>
    </rPh>
    <rPh sb="12" eb="14">
      <t>シセツ</t>
    </rPh>
    <rPh sb="14" eb="16">
      <t>トクベツ</t>
    </rPh>
    <rPh sb="16" eb="18">
      <t>カイケイ</t>
    </rPh>
    <phoneticPr fontId="5"/>
  </si>
  <si>
    <t>基金繰入金25百万円</t>
    <phoneticPr fontId="2"/>
  </si>
  <si>
    <t>基金繰入金60百万円</t>
    <phoneticPr fontId="2"/>
  </si>
  <si>
    <t>基金繰入金220百万円</t>
    <phoneticPr fontId="2"/>
  </si>
  <si>
    <t>樽見鉄道㈱</t>
    <phoneticPr fontId="2"/>
  </si>
  <si>
    <t>-</t>
    <phoneticPr fontId="2"/>
  </si>
  <si>
    <t>（一般）瑞穂市ふれあい公共公社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</si>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</sst>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66384</c:v>
                </c:pt>
                <c:pt idx="1">
                  <c:v>51695</c:v>
                </c:pt>
                <c:pt idx="2">
                  <c:v>41144</c:v>
                </c:pt>
                <c:pt idx="3">
                  <c:v>42333</c:v>
                </c:pt>
                <c:pt idx="4">
                  <c:v>42355</c:v>
                </c:pt>
              </c:numCache>
            </c:numRef>
          </c:val>
          <c:smooth val="0"/>
        </c:ser>
        <c:dLbls>
          <c:showLegendKey val="0"/>
          <c:showVal val="0"/>
          <c:showCatName val="0"/>
          <c:showSerName val="0"/>
          <c:showPercent val="0"/>
          <c:showBubbleSize val="0"/>
        </c:dLbls>
        <c:marker val="1"/>
        <c:smooth val="0"/>
        <c:axId val="40345600"/>
        <c:axId val="40347520"/>
      </c:lineChart>
      <c:catAx>
        <c:axId val="40345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7520"/>
        <c:crosses val="autoZero"/>
        <c:auto val="1"/>
        <c:lblAlgn val="ctr"/>
        <c:lblOffset val="100"/>
        <c:tickLblSkip val="1"/>
        <c:tickMarkSkip val="1"/>
        <c:noMultiLvlLbl val="0"/>
      </c:catAx>
      <c:valAx>
        <c:axId val="40347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5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8.4499999999999993</c:v>
                </c:pt>
                <c:pt idx="1">
                  <c:v>10.66</c:v>
                </c:pt>
                <c:pt idx="2">
                  <c:v>7.49</c:v>
                </c:pt>
                <c:pt idx="3">
                  <c:v>6.25</c:v>
                </c:pt>
                <c:pt idx="4">
                  <c:v>5.95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22.8</c:v>
                </c:pt>
                <c:pt idx="1">
                  <c:v>23.95</c:v>
                </c:pt>
                <c:pt idx="2">
                  <c:v>24.28</c:v>
                </c:pt>
                <c:pt idx="3">
                  <c:v>24.12</c:v>
                </c:pt>
                <c:pt idx="4">
                  <c:v>23.55</c:v>
                </c:pt>
              </c:numCache>
            </c:numRef>
          </c:val>
        </c:ser>
        <c:dLbls>
          <c:showLegendKey val="0"/>
          <c:showVal val="0"/>
          <c:showCatName val="0"/>
          <c:showSerName val="0"/>
          <c:showPercent val="0"/>
          <c:showBubbleSize val="0"/>
        </c:dLbls>
        <c:gapWidth val="250"/>
        <c:overlap val="100"/>
        <c:axId val="107649664"/>
        <c:axId val="10766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-3.74</c:v>
                </c:pt>
                <c:pt idx="1">
                  <c:v>8.0299999999999994</c:v>
                </c:pt>
                <c:pt idx="2">
                  <c:v>1.94</c:v>
                </c:pt>
                <c:pt idx="3">
                  <c:v>0.87</c:v>
                </c:pt>
                <c:pt idx="4">
                  <c:v>1.62</c:v>
                </c:pt>
              </c:numCache>
            </c:numRef>
          </c:val>
          <c:smooth val="0"/>
        </c:ser>
        <c:dLbls>
          <c:showLegendKey val="0"/>
          <c:showVal val="0"/>
          <c:showCatName val="0"/>
          <c:showSerName val="0"/>
          <c:showPercent val="0"/>
          <c:showBubbleSize val="0"/>
        </c:dLbls>
        <c:marker val="1"/>
        <c:smooth val="0"/>
        <c:axId val="107649664"/>
        <c:axId val="107668224"/>
      </c:lineChart>
      <c:catAx>
        <c:axId val="1076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68224"/>
        <c:crosses val="autoZero"/>
        <c:auto val="1"/>
        <c:lblAlgn val="ctr"/>
        <c:lblOffset val="100"/>
        <c:tickLblSkip val="1"/>
        <c:tickMarkSkip val="1"/>
        <c:noMultiLvlLbl val="0"/>
      </c:catAx>
      <c:valAx>
        <c:axId val="1076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0.08</c:v>
                </c:pt>
                <c:pt idx="4">
                  <c:v>#N/A</c:v>
                </c:pt>
                <c:pt idx="5">
                  <c:v>0.03</c:v>
                </c:pt>
                <c:pt idx="6">
                  <c:v>#N/A</c:v>
                </c:pt>
                <c:pt idx="7">
                  <c:v>0.04</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0.08</c:v>
                </c:pt>
                <c:pt idx="4">
                  <c:v>#N/A</c:v>
                </c:pt>
                <c:pt idx="5">
                  <c:v>0.06</c:v>
                </c:pt>
                <c:pt idx="6">
                  <c:v>#N/A</c:v>
                </c:pt>
                <c:pt idx="7">
                  <c:v>7.0000000000000007E-2</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3.73</c:v>
                </c:pt>
                <c:pt idx="2">
                  <c:v>#N/A</c:v>
                </c:pt>
                <c:pt idx="3">
                  <c:v>2.69</c:v>
                </c:pt>
                <c:pt idx="4">
                  <c:v>#N/A</c:v>
                </c:pt>
                <c:pt idx="5">
                  <c:v>2.86</c:v>
                </c:pt>
                <c:pt idx="6">
                  <c:v>#N/A</c:v>
                </c:pt>
                <c:pt idx="7">
                  <c:v>2.8</c:v>
                </c:pt>
                <c:pt idx="8">
                  <c:v>#N/A</c:v>
                </c:pt>
                <c:pt idx="9">
                  <c:v>2.81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8.52</c:v>
                </c:pt>
                <c:pt idx="2">
                  <c:v>#N/A</c:v>
                </c:pt>
                <c:pt idx="3">
                  <c:v>10.85</c:v>
                </c:pt>
                <c:pt idx="4">
                  <c:v>#N/A</c:v>
                </c:pt>
                <c:pt idx="5">
                  <c:v>7.65</c:v>
                </c:pt>
                <c:pt idx="6">
                  <c:v>#N/A</c:v>
                </c:pt>
                <c:pt idx="7">
                  <c:v>6.46</c:v>
                </c:pt>
                <c:pt idx="8">
                  <c:v>#N/A</c:v>
                </c:pt>
                <c:pt idx="9">
                  <c:v>6.22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15.01</c:v>
                </c:pt>
                <c:pt idx="2">
                  <c:v>#N/A</c:v>
                </c:pt>
                <c:pt idx="3">
                  <c:v>14.21</c:v>
                </c:pt>
                <c:pt idx="4">
                  <c:v>#N/A</c:v>
                </c:pt>
                <c:pt idx="5">
                  <c:v>13.83</c:v>
                </c:pt>
                <c:pt idx="6">
                  <c:v>#N/A</c:v>
                </c:pt>
                <c:pt idx="7">
                  <c:v>15.02</c:v>
                </c:pt>
                <c:pt idx="8">
                  <c:v>#N/A</c:v>
                </c:pt>
                <c:pt idx="9">
                  <c:v>14.58</c:v>
                </c:pt>
              </c:numCache>
            </c:numRef>
          </c:val>
        </c:ser>
        <c:dLbls>
          <c:showLegendKey val="0"/>
          <c:showVal val="0"/>
          <c:showCatName val="0"/>
          <c:showSerName val="0"/>
          <c:showPercent val="0"/>
          <c:showBubbleSize val="0"/>
        </c:dLbls>
        <c:gapWidth val="150"/>
        <c:overlap val="100"/>
        <c:axId val="109208704"/>
        <c:axId val="109210240"/>
      </c:barChart>
      <c:catAx>
        <c:axId val="1092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10240"/>
        <c:crosses val="autoZero"/>
        <c:auto val="1"/>
        <c:lblAlgn val="ctr"/>
        <c:lblOffset val="100"/>
        <c:tickLblSkip val="1"/>
        <c:tickMarkSkip val="1"/>
        <c:noMultiLvlLbl val="0"/>
      </c:catAx>
      <c:valAx>
        <c:axId val="10921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0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1259</c:v>
                </c:pt>
                <c:pt idx="5">
                  <c:v>1279</c:v>
                </c:pt>
                <c:pt idx="8">
                  <c:v>1326</c:v>
                </c:pt>
                <c:pt idx="11">
                  <c:v>1326</c:v>
                </c:pt>
                <c:pt idx="14">
                  <c:v>1302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135</c:v>
                </c:pt>
                <c:pt idx="3">
                  <c:v>92</c:v>
                </c:pt>
                <c:pt idx="6">
                  <c:v>69</c:v>
                </c:pt>
                <c:pt idx="9">
                  <c:v>67</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119</c:v>
                </c:pt>
                <c:pt idx="3">
                  <c:v>106</c:v>
                </c:pt>
                <c:pt idx="6">
                  <c:v>99</c:v>
                </c:pt>
                <c:pt idx="9">
                  <c:v>101</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1375</c:v>
                </c:pt>
                <c:pt idx="3">
                  <c:v>1425</c:v>
                </c:pt>
                <c:pt idx="6">
                  <c:v>1444</c:v>
                </c:pt>
                <c:pt idx="9">
                  <c:v>1349</c:v>
                </c:pt>
                <c:pt idx="12">
                  <c:v>1204</c:v>
                </c:pt>
              </c:numCache>
            </c:numRef>
          </c:val>
        </c:ser>
        <c:dLbls>
          <c:showLegendKey val="0"/>
          <c:showVal val="0"/>
          <c:showCatName val="0"/>
          <c:showSerName val="0"/>
          <c:showPercent val="0"/>
          <c:showBubbleSize val="0"/>
        </c:dLbls>
        <c:gapWidth val="100"/>
        <c:overlap val="100"/>
        <c:axId val="108639744"/>
        <c:axId val="10864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370</c:v>
                </c:pt>
                <c:pt idx="2">
                  <c:v>#N/A</c:v>
                </c:pt>
                <c:pt idx="3">
                  <c:v>#N/A</c:v>
                </c:pt>
                <c:pt idx="4">
                  <c:v>344</c:v>
                </c:pt>
                <c:pt idx="5">
                  <c:v>#N/A</c:v>
                </c:pt>
                <c:pt idx="6">
                  <c:v>#N/A</c:v>
                </c:pt>
                <c:pt idx="7">
                  <c:v>286</c:v>
                </c:pt>
                <c:pt idx="8">
                  <c:v>#N/A</c:v>
                </c:pt>
                <c:pt idx="9">
                  <c:v>#N/A</c:v>
                </c:pt>
                <c:pt idx="10">
                  <c:v>191</c:v>
                </c:pt>
                <c:pt idx="11">
                  <c:v>#N/A</c:v>
                </c:pt>
                <c:pt idx="12">
                  <c:v>#N/A</c:v>
                </c:pt>
                <c:pt idx="13">
                  <c:v>85</c:v>
                </c:pt>
                <c:pt idx="14">
                  <c:v>#N/A</c:v>
                </c:pt>
              </c:numCache>
            </c:numRef>
          </c:val>
          <c:smooth val="0"/>
        </c:ser>
        <c:dLbls>
          <c:showLegendKey val="0"/>
          <c:showVal val="0"/>
          <c:showCatName val="0"/>
          <c:showSerName val="0"/>
          <c:showPercent val="0"/>
          <c:showBubbleSize val="0"/>
        </c:dLbls>
        <c:marker val="1"/>
        <c:smooth val="0"/>
        <c:axId val="108639744"/>
        <c:axId val="108641664"/>
      </c:lineChart>
      <c:catAx>
        <c:axId val="10863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41664"/>
        <c:crosses val="autoZero"/>
        <c:auto val="1"/>
        <c:lblAlgn val="ctr"/>
        <c:lblOffset val="100"/>
        <c:tickLblSkip val="1"/>
        <c:tickMarkSkip val="1"/>
        <c:noMultiLvlLbl val="0"/>
      </c:catAx>
      <c:valAx>
        <c:axId val="10864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3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13048</c:v>
                </c:pt>
                <c:pt idx="5">
                  <c:v>13622</c:v>
                </c:pt>
                <c:pt idx="8">
                  <c:v>13845</c:v>
                </c:pt>
                <c:pt idx="11">
                  <c:v>13920</c:v>
                </c:pt>
                <c:pt idx="14">
                  <c:v>13896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c:v>
                </c:pt>
                <c:pt idx="5">
                  <c:v>59</c:v>
                </c:pt>
                <c:pt idx="8">
                  <c:v>54</c:v>
                </c:pt>
                <c:pt idx="11">
                  <c:v>49</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8995</c:v>
                </c:pt>
                <c:pt idx="5">
                  <c:v>9318</c:v>
                </c:pt>
                <c:pt idx="8">
                  <c:v>9806</c:v>
                </c:pt>
                <c:pt idx="11">
                  <c:v>9957</c:v>
                </c:pt>
                <c:pt idx="14">
                  <c:v>10309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1172</c:v>
                </c:pt>
                <c:pt idx="3">
                  <c:v>888</c:v>
                </c:pt>
                <c:pt idx="6">
                  <c:v>815</c:v>
                </c:pt>
                <c:pt idx="9">
                  <c:v>695</c:v>
                </c:pt>
                <c:pt idx="12">
                  <c:v>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689</c:v>
                </c:pt>
                <c:pt idx="3">
                  <c:v>626</c:v>
                </c:pt>
                <c:pt idx="6">
                  <c:v>543</c:v>
                </c:pt>
                <c:pt idx="9">
                  <c:v>468</c:v>
                </c:pt>
                <c:pt idx="12">
                  <c:v>399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2036</c:v>
                </c:pt>
                <c:pt idx="3">
                  <c:v>1795</c:v>
                </c:pt>
                <c:pt idx="6">
                  <c:v>1610</c:v>
                </c:pt>
                <c:pt idx="9">
                  <c:v>1499</c:v>
                </c:pt>
                <c:pt idx="12">
                  <c:v>1492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13065</c:v>
                </c:pt>
                <c:pt idx="3">
                  <c:v>12979</c:v>
                </c:pt>
                <c:pt idx="6">
                  <c:v>12790</c:v>
                </c:pt>
                <c:pt idx="9">
                  <c:v>12688</c:v>
                </c:pt>
                <c:pt idx="12">
                  <c:v>12595</c:v>
                </c:pt>
              </c:numCache>
            </c:numRef>
          </c:val>
        </c:ser>
        <c:dLbls>
          <c:showLegendKey val="0"/>
          <c:showVal val="0"/>
          <c:showCatName val="0"/>
          <c:showSerName val="0"/>
          <c:showPercent val="0"/>
          <c:showBubbleSize val="0"/>
        </c:dLbls>
        <c:gapWidth val="100"/>
        <c:overlap val="100"/>
        <c:axId val="40370560"/>
        <c:axId val="40371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0370560"/>
        <c:axId val="40371712"/>
      </c:lineChart>
      <c:catAx>
        <c:axId val="4037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71712"/>
        <c:crosses val="autoZero"/>
        <c:auto val="1"/>
        <c:lblAlgn val="ctr"/>
        <c:lblOffset val="100"/>
        <c:tickLblSkip val="1"/>
        <c:tickMarkSkip val="1"/>
        <c:noMultiLvlLbl val="0"/>
      </c:catAx>
      <c:valAx>
        <c:axId val="4037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52,856
51,124
28.19
16,584,856
15,636,924
633,863
10,652,935
12,594,536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類似団体平均は上回っていますが、平成２４年度まで低下が続き、平成２５年度は、横ばいとなりました。</a:t>
          </a:r>
          <a:endParaRPr kumimoji="1" lang="en-US" altLang="ja-JP" sz="1300">
            <a:latin typeface="ＭＳ Ｐゴシック"/>
          </a:endParaRPr>
        </a:p>
        <a:p>
          <a:r>
            <a:rPr kumimoji="1" lang="ja-JP" altLang="en-US" sz="1300">
              <a:latin typeface="ＭＳ Ｐゴシック"/>
            </a:rPr>
            <a:t>　平成２５年度は、地域振興費（人口）等の伸びにより基準財政需要額が増加したものの、市町村民税（所得割）、市町村たばこ税の伸びにより基準財政収入額も増加したため、平成２４年度と同じ数値となり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68" name="直線コネクタ 67"/>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67733</xdr:rowOff>
    </xdr:to>
    <xdr:cxnSp macro="">
      <xdr:nvCxnSpPr>
        <xdr:cNvPr id="74" name="直線コネクタ 73"/>
        <xdr:cNvCxnSpPr/>
      </xdr:nvCxnSpPr>
      <xdr:spPr>
        <a:xfrm>
          <a:off x="2336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7408</xdr:rowOff>
    </xdr:to>
    <xdr:cxnSp macro="">
      <xdr:nvCxnSpPr>
        <xdr:cNvPr id="77" name="直線コネクタ 76"/>
        <xdr:cNvCxnSpPr/>
      </xdr:nvCxnSpPr>
      <xdr:spPr>
        <a:xfrm>
          <a:off x="1447800" y="64621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128058</xdr:rowOff>
    </xdr:from>
    <xdr:to>
      <xdr:col>3</xdr:col>
      <xdr:colOff>330200</xdr:colOff>
      <xdr:row>38</xdr:row>
      <xdr:rowOff>58209</xdr:rowOff>
    </xdr:to>
    <xdr:sp macro="" textlink="">
      <xdr:nvSpPr>
        <xdr:cNvPr id="93" name="円/楕円 92"/>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42985</xdr:rowOff>
    </xdr:from>
    <xdr:ext cx="762000" cy="259045"/>
    <xdr:sp macro="" textlink="">
      <xdr:nvSpPr>
        <xdr:cNvPr id="94" name="テキスト ボックス 93"/>
        <xdr:cNvSpPr txBox="1"/>
      </xdr:nvSpPr>
      <xdr:spPr>
        <a:xfrm>
          <a:off x="1955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154110</xdr:rowOff>
    </xdr:from>
    <xdr:ext cx="762000" cy="259045"/>
    <xdr:sp macro="" textlink="">
      <xdr:nvSpPr>
        <xdr:cNvPr id="96" name="テキスト ボックス 95"/>
        <xdr:cNvSpPr txBox="1"/>
      </xdr:nvSpPr>
      <xdr:spPr>
        <a:xfrm>
          <a:off x="1066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経常収支比率は、平成２１年度に９０％を超えましたが、経常収支比率の分母となる臨時財政対策債の増加により平成２２年度は数値が改善し、以後４年連続で回復しています。</a:t>
          </a:r>
          <a:endParaRPr kumimoji="1" lang="en-US" altLang="ja-JP" sz="1300">
            <a:latin typeface="ＭＳ Ｐゴシック"/>
          </a:endParaRPr>
        </a:p>
        <a:p>
          <a:r>
            <a:rPr kumimoji="1" lang="ja-JP" altLang="en-US" sz="1300">
              <a:latin typeface="ＭＳ Ｐゴシック"/>
            </a:rPr>
            <a:t>　平成２５年度においては、７８．１％と前年度より、３．５％改善しました。これは、主に公債費や補助費が減少したことによるものです。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29421</xdr:rowOff>
    </xdr:from>
    <xdr:to>
      <xdr:col>7</xdr:col>
      <xdr:colOff>152400</xdr:colOff>
      <xdr:row>60</xdr:row>
      <xdr:rowOff>170180</xdr:rowOff>
    </xdr:to>
    <xdr:cxnSp macro="">
      <xdr:nvCxnSpPr>
        <xdr:cNvPr id="131" name="直線コネクタ 130"/>
        <xdr:cNvCxnSpPr/>
      </xdr:nvCxnSpPr>
      <xdr:spPr>
        <a:xfrm flipV="1">
          <a:off x="4114800" y="1031642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30904</xdr:rowOff>
    </xdr:to>
    <xdr:cxnSp macro="">
      <xdr:nvCxnSpPr>
        <xdr:cNvPr id="134" name="直線コネクタ 133"/>
        <xdr:cNvCxnSpPr/>
      </xdr:nvCxnSpPr>
      <xdr:spPr>
        <a:xfrm flipV="1">
          <a:off x="3225800" y="1045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107315</xdr:rowOff>
    </xdr:to>
    <xdr:cxnSp macro="">
      <xdr:nvCxnSpPr>
        <xdr:cNvPr id="137" name="直線コネクタ 136"/>
        <xdr:cNvCxnSpPr/>
      </xdr:nvCxnSpPr>
      <xdr:spPr>
        <a:xfrm flipV="1">
          <a:off x="2336800" y="104893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63</xdr:row>
      <xdr:rowOff>1694</xdr:rowOff>
    </xdr:to>
    <xdr:cxnSp macro="">
      <xdr:nvCxnSpPr>
        <xdr:cNvPr id="140" name="直線コネクタ 139"/>
        <xdr:cNvCxnSpPr/>
      </xdr:nvCxnSpPr>
      <xdr:spPr>
        <a:xfrm flipV="1">
          <a:off x="1447800" y="10565765"/>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156439</xdr:rowOff>
    </xdr:from>
    <xdr:ext cx="762000" cy="259045"/>
    <xdr:sp macro="" textlink="">
      <xdr:nvSpPr>
        <xdr:cNvPr id="142" name="テキスト ボックス 141"/>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4" name="テキスト ボックス 143"/>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150071</xdr:rowOff>
    </xdr:from>
    <xdr:to>
      <xdr:col>7</xdr:col>
      <xdr:colOff>203200</xdr:colOff>
      <xdr:row>60</xdr:row>
      <xdr:rowOff>80221</xdr:rowOff>
    </xdr:to>
    <xdr:sp macro="" textlink="">
      <xdr:nvSpPr>
        <xdr:cNvPr id="150" name="円/楕円 149"/>
        <xdr:cNvSpPr/>
      </xdr:nvSpPr>
      <xdr:spPr>
        <a:xfrm>
          <a:off x="4902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71348</xdr:rowOff>
    </xdr:from>
    <xdr:ext cx="762000" cy="259045"/>
    <xdr:sp macro="" textlink="">
      <xdr:nvSpPr>
        <xdr:cNvPr id="151" name="財政構造の弾力性該当値テキスト"/>
        <xdr:cNvSpPr txBox="1"/>
      </xdr:nvSpPr>
      <xdr:spPr>
        <a:xfrm>
          <a:off x="5041900" y="10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56515</xdr:rowOff>
    </xdr:from>
    <xdr:to>
      <xdr:col>3</xdr:col>
      <xdr:colOff>330200</xdr:colOff>
      <xdr:row>61</xdr:row>
      <xdr:rowOff>158115</xdr:rowOff>
    </xdr:to>
    <xdr:sp macro="" textlink="">
      <xdr:nvSpPr>
        <xdr:cNvPr id="156" name="円/楕円 155"/>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168292</xdr:rowOff>
    </xdr:from>
    <xdr:ext cx="762000" cy="259045"/>
    <xdr:sp macro="" textlink="">
      <xdr:nvSpPr>
        <xdr:cNvPr id="157" name="テキスト ボックス 156"/>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8" name="円/楕円 157"/>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59" name="テキスト ボックス 158"/>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平成２５年度も類似団体内平均を下回る結果となりましたが、平成２４年度より</a:t>
          </a:r>
          <a:r>
            <a:rPr kumimoji="1" lang="en-US" altLang="ja-JP" sz="1300">
              <a:latin typeface="ＭＳ Ｐゴシック"/>
            </a:rPr>
            <a:t>147</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これは、主に土木費等の委託料が増加したことにより物件費が伸びたことや、職員給の伸びにより人件費が増加したためです。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26048</xdr:rowOff>
    </xdr:from>
    <xdr:to>
      <xdr:col>7</xdr:col>
      <xdr:colOff>152400</xdr:colOff>
      <xdr:row>81</xdr:row>
      <xdr:rowOff>26301</xdr:rowOff>
    </xdr:to>
    <xdr:cxnSp macro="">
      <xdr:nvCxnSpPr>
        <xdr:cNvPr id="195" name="直線コネクタ 194"/>
        <xdr:cNvCxnSpPr/>
      </xdr:nvCxnSpPr>
      <xdr:spPr>
        <a:xfrm>
          <a:off x="4114800" y="13913498"/>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11078</xdr:rowOff>
    </xdr:from>
    <xdr:ext cx="762000" cy="259045"/>
    <xdr:sp macro="" textlink="">
      <xdr:nvSpPr>
        <xdr:cNvPr id="196" name="人件費・物件費等の状況平均値テキスト"/>
        <xdr:cNvSpPr txBox="1"/>
      </xdr:nvSpPr>
      <xdr:spPr>
        <a:xfrm>
          <a:off x="5041900" y="13898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26048</xdr:rowOff>
    </xdr:from>
    <xdr:to>
      <xdr:col>6</xdr:col>
      <xdr:colOff>0</xdr:colOff>
      <xdr:row>81</xdr:row>
      <xdr:rowOff>37036</xdr:rowOff>
    </xdr:to>
    <xdr:cxnSp macro="">
      <xdr:nvCxnSpPr>
        <xdr:cNvPr id="198" name="直線コネクタ 197"/>
        <xdr:cNvCxnSpPr/>
      </xdr:nvCxnSpPr>
      <xdr:spPr>
        <a:xfrm flipV="1">
          <a:off x="3225800" y="13913498"/>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29363</xdr:rowOff>
    </xdr:from>
    <xdr:to>
      <xdr:col>4</xdr:col>
      <xdr:colOff>482600</xdr:colOff>
      <xdr:row>81</xdr:row>
      <xdr:rowOff>37036</xdr:rowOff>
    </xdr:to>
    <xdr:cxnSp macro="">
      <xdr:nvCxnSpPr>
        <xdr:cNvPr id="201" name="直線コネクタ 200"/>
        <xdr:cNvCxnSpPr/>
      </xdr:nvCxnSpPr>
      <xdr:spPr>
        <a:xfrm>
          <a:off x="2336800" y="1391681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29363</xdr:rowOff>
    </xdr:from>
    <xdr:to>
      <xdr:col>3</xdr:col>
      <xdr:colOff>279400</xdr:colOff>
      <xdr:row>81</xdr:row>
      <xdr:rowOff>42273</xdr:rowOff>
    </xdr:to>
    <xdr:cxnSp macro="">
      <xdr:nvCxnSpPr>
        <xdr:cNvPr id="204" name="直線コネクタ 203"/>
        <xdr:cNvCxnSpPr/>
      </xdr:nvCxnSpPr>
      <xdr:spPr>
        <a:xfrm flipV="1">
          <a:off x="1447800" y="13916813"/>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98246</xdr:rowOff>
    </xdr:from>
    <xdr:ext cx="762000" cy="259045"/>
    <xdr:sp macro="" textlink="">
      <xdr:nvSpPr>
        <xdr:cNvPr id="208" name="テキスト ボックス 207"/>
        <xdr:cNvSpPr txBox="1"/>
      </xdr:nvSpPr>
      <xdr:spPr>
        <a:xfrm>
          <a:off x="1066800" y="1364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146951</xdr:rowOff>
    </xdr:from>
    <xdr:to>
      <xdr:col>7</xdr:col>
      <xdr:colOff>203200</xdr:colOff>
      <xdr:row>81</xdr:row>
      <xdr:rowOff>77101</xdr:rowOff>
    </xdr:to>
    <xdr:sp macro="" textlink="">
      <xdr:nvSpPr>
        <xdr:cNvPr id="214" name="円/楕円 213"/>
        <xdr:cNvSpPr/>
      </xdr:nvSpPr>
      <xdr:spPr>
        <a:xfrm>
          <a:off x="4902200" y="138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68228</xdr:rowOff>
    </xdr:from>
    <xdr:ext cx="762000" cy="259045"/>
    <xdr:sp macro="" textlink="">
      <xdr:nvSpPr>
        <xdr:cNvPr id="215" name="人件費・物件費等の状況該当値テキスト"/>
        <xdr:cNvSpPr txBox="1"/>
      </xdr:nvSpPr>
      <xdr:spPr>
        <a:xfrm>
          <a:off x="5041900" y="137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146698</xdr:rowOff>
    </xdr:from>
    <xdr:to>
      <xdr:col>6</xdr:col>
      <xdr:colOff>50800</xdr:colOff>
      <xdr:row>81</xdr:row>
      <xdr:rowOff>76848</xdr:rowOff>
    </xdr:to>
    <xdr:sp macro="" textlink="">
      <xdr:nvSpPr>
        <xdr:cNvPr id="216" name="円/楕円 215"/>
        <xdr:cNvSpPr/>
      </xdr:nvSpPr>
      <xdr:spPr>
        <a:xfrm>
          <a:off x="4064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87025</xdr:rowOff>
    </xdr:from>
    <xdr:ext cx="736600" cy="259045"/>
    <xdr:sp macro="" textlink="">
      <xdr:nvSpPr>
        <xdr:cNvPr id="217" name="テキスト ボックス 216"/>
        <xdr:cNvSpPr txBox="1"/>
      </xdr:nvSpPr>
      <xdr:spPr>
        <a:xfrm>
          <a:off x="3733800" y="136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157686</xdr:rowOff>
    </xdr:from>
    <xdr:to>
      <xdr:col>4</xdr:col>
      <xdr:colOff>533400</xdr:colOff>
      <xdr:row>81</xdr:row>
      <xdr:rowOff>87836</xdr:rowOff>
    </xdr:to>
    <xdr:sp macro="" textlink="">
      <xdr:nvSpPr>
        <xdr:cNvPr id="218" name="円/楕円 217"/>
        <xdr:cNvSpPr/>
      </xdr:nvSpPr>
      <xdr:spPr>
        <a:xfrm>
          <a:off x="3175000" y="13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98013</xdr:rowOff>
    </xdr:from>
    <xdr:ext cx="762000" cy="259045"/>
    <xdr:sp macro="" textlink="">
      <xdr:nvSpPr>
        <xdr:cNvPr id="219" name="テキスト ボックス 218"/>
        <xdr:cNvSpPr txBox="1"/>
      </xdr:nvSpPr>
      <xdr:spPr>
        <a:xfrm>
          <a:off x="2844800" y="136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150013</xdr:rowOff>
    </xdr:from>
    <xdr:to>
      <xdr:col>3</xdr:col>
      <xdr:colOff>330200</xdr:colOff>
      <xdr:row>81</xdr:row>
      <xdr:rowOff>80163</xdr:rowOff>
    </xdr:to>
    <xdr:sp macro="" textlink="">
      <xdr:nvSpPr>
        <xdr:cNvPr id="220" name="円/楕円 219"/>
        <xdr:cNvSpPr/>
      </xdr:nvSpPr>
      <xdr:spPr>
        <a:xfrm>
          <a:off x="2286000" y="138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90340</xdr:rowOff>
    </xdr:from>
    <xdr:ext cx="762000" cy="259045"/>
    <xdr:sp macro="" textlink="">
      <xdr:nvSpPr>
        <xdr:cNvPr id="221" name="テキスト ボックス 220"/>
        <xdr:cNvSpPr txBox="1"/>
      </xdr:nvSpPr>
      <xdr:spPr>
        <a:xfrm>
          <a:off x="1955800" y="1363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162923</xdr:rowOff>
    </xdr:from>
    <xdr:to>
      <xdr:col>2</xdr:col>
      <xdr:colOff>127000</xdr:colOff>
      <xdr:row>81</xdr:row>
      <xdr:rowOff>93073</xdr:rowOff>
    </xdr:to>
    <xdr:sp macro="" textlink="">
      <xdr:nvSpPr>
        <xdr:cNvPr id="222" name="円/楕円 221"/>
        <xdr:cNvSpPr/>
      </xdr:nvSpPr>
      <xdr:spPr>
        <a:xfrm>
          <a:off x="1397000" y="13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77850</xdr:rowOff>
    </xdr:from>
    <xdr:ext cx="762000" cy="259045"/>
    <xdr:sp macro="" textlink="">
      <xdr:nvSpPr>
        <xdr:cNvPr id="223" name="テキスト ボックス 222"/>
        <xdr:cNvSpPr txBox="1"/>
      </xdr:nvSpPr>
      <xdr:spPr>
        <a:xfrm>
          <a:off x="1066800" y="139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比は０．１ポイントの減少（平成２４年度は１０２．９ポイントですが、国家公務員の時限的な（２年間）給与改定・臨時特例法による給与減額措置が無いとした場合の参考値は９５．０ポイントです。）となり、この主な要因は、高齢・高給の者が退職し、若年・低給の者が就職したことによるものです。</a:t>
          </a:r>
        </a:p>
        <a:p>
          <a:r>
            <a:rPr kumimoji="1" lang="ja-JP" altLang="en-US" sz="1300" baseline="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88</xdr:row>
      <xdr:rowOff>152823</xdr:rowOff>
    </xdr:to>
    <xdr:cxnSp macro="">
      <xdr:nvCxnSpPr>
        <xdr:cNvPr id="257" name="直線コネクタ 256"/>
        <xdr:cNvCxnSpPr/>
      </xdr:nvCxnSpPr>
      <xdr:spPr>
        <a:xfrm flipV="1">
          <a:off x="16179800" y="14596957"/>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152823</xdr:rowOff>
    </xdr:to>
    <xdr:cxnSp macro="">
      <xdr:nvCxnSpPr>
        <xdr:cNvPr id="260" name="直線コネクタ 259"/>
        <xdr:cNvCxnSpPr/>
      </xdr:nvCxnSpPr>
      <xdr:spPr>
        <a:xfrm>
          <a:off x="15290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112607</xdr:rowOff>
    </xdr:to>
    <xdr:cxnSp macro="">
      <xdr:nvCxnSpPr>
        <xdr:cNvPr id="263" name="直線コネクタ 262"/>
        <xdr:cNvCxnSpPr/>
      </xdr:nvCxnSpPr>
      <xdr:spPr>
        <a:xfrm>
          <a:off x="14401800" y="145326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84</xdr:row>
      <xdr:rowOff>146896</xdr:rowOff>
    </xdr:to>
    <xdr:cxnSp macro="">
      <xdr:nvCxnSpPr>
        <xdr:cNvPr id="266" name="直線コネクタ 265"/>
        <xdr:cNvCxnSpPr/>
      </xdr:nvCxnSpPr>
      <xdr:spPr>
        <a:xfrm flipV="1">
          <a:off x="13512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7" name="フローチャート :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69" name="フローチャート : 判断 268"/>
        <xdr:cNvSpPr/>
      </xdr:nvSpPr>
      <xdr:spPr>
        <a:xfrm>
          <a:off x="13462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70" name="テキスト ボックス 269"/>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6" name="円/楕円 275"/>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160884</xdr:rowOff>
    </xdr:from>
    <xdr:ext cx="762000" cy="259045"/>
    <xdr:sp macro="" textlink="">
      <xdr:nvSpPr>
        <xdr:cNvPr id="277"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0" name="円/楕円 279"/>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81" name="テキスト ボックス 280"/>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2" name="円/楕円 281"/>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3" name="テキスト ボックス 282"/>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4" name="円/楕円 283"/>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5" name="テキスト ボックス 284"/>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消防職員の充足により、類似団体平均を僅かに上回っている状況です。</a:t>
          </a:r>
        </a:p>
        <a:p>
          <a:r>
            <a:rPr kumimoji="1" lang="ja-JP" altLang="en-US" sz="1300">
              <a:latin typeface="ＭＳ Ｐゴシック"/>
            </a:rPr>
            <a:t>　また、条例定数および一般職員の適正管理により前年度ポイントに変動はありません。</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60</xdr:row>
      <xdr:rowOff>169031</xdr:rowOff>
    </xdr:to>
    <xdr:cxnSp macro="">
      <xdr:nvCxnSpPr>
        <xdr:cNvPr id="322" name="直線コネクタ 321"/>
        <xdr:cNvCxnSpPr/>
      </xdr:nvCxnSpPr>
      <xdr:spPr>
        <a:xfrm>
          <a:off x="16179800" y="10456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169031</xdr:rowOff>
    </xdr:from>
    <xdr:to>
      <xdr:col>23</xdr:col>
      <xdr:colOff>406400</xdr:colOff>
      <xdr:row>61</xdr:row>
      <xdr:rowOff>7922</xdr:rowOff>
    </xdr:to>
    <xdr:cxnSp macro="">
      <xdr:nvCxnSpPr>
        <xdr:cNvPr id="325" name="直線コネクタ 324"/>
        <xdr:cNvCxnSpPr/>
      </xdr:nvCxnSpPr>
      <xdr:spPr>
        <a:xfrm flipV="1">
          <a:off x="15290800" y="1045603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7922</xdr:rowOff>
    </xdr:to>
    <xdr:cxnSp macro="">
      <xdr:nvCxnSpPr>
        <xdr:cNvPr id="328" name="直線コネクタ 327"/>
        <xdr:cNvCxnSpPr/>
      </xdr:nvCxnSpPr>
      <xdr:spPr>
        <a:xfrm>
          <a:off x="14401800" y="1045718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164435</xdr:rowOff>
    </xdr:from>
    <xdr:to>
      <xdr:col>21</xdr:col>
      <xdr:colOff>0</xdr:colOff>
      <xdr:row>60</xdr:row>
      <xdr:rowOff>170180</xdr:rowOff>
    </xdr:to>
    <xdr:cxnSp macro="">
      <xdr:nvCxnSpPr>
        <xdr:cNvPr id="331" name="直線コネクタ 330"/>
        <xdr:cNvCxnSpPr/>
      </xdr:nvCxnSpPr>
      <xdr:spPr>
        <a:xfrm>
          <a:off x="13512800" y="1045143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2" name="フローチャート : 判断 331"/>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33" name="テキスト ボックス 332"/>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4" name="フローチャート : 判断 333"/>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5" name="テキスト ボックス 334"/>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41" name="円/楕円 340"/>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90308</xdr:rowOff>
    </xdr:from>
    <xdr:ext cx="762000" cy="259045"/>
    <xdr:sp macro="" textlink="">
      <xdr:nvSpPr>
        <xdr:cNvPr id="342" name="定員管理の状況該当値テキスト"/>
        <xdr:cNvSpPr txBox="1"/>
      </xdr:nvSpPr>
      <xdr:spPr>
        <a:xfrm>
          <a:off x="17106900" y="103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3" name="円/楕円 342"/>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33158</xdr:rowOff>
    </xdr:from>
    <xdr:ext cx="736600" cy="259045"/>
    <xdr:sp macro="" textlink="">
      <xdr:nvSpPr>
        <xdr:cNvPr id="344" name="テキスト ボックス 343"/>
        <xdr:cNvSpPr txBox="1"/>
      </xdr:nvSpPr>
      <xdr:spPr>
        <a:xfrm>
          <a:off x="15798800" y="1049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128572</xdr:rowOff>
    </xdr:from>
    <xdr:to>
      <xdr:col>22</xdr:col>
      <xdr:colOff>254000</xdr:colOff>
      <xdr:row>61</xdr:row>
      <xdr:rowOff>58722</xdr:rowOff>
    </xdr:to>
    <xdr:sp macro="" textlink="">
      <xdr:nvSpPr>
        <xdr:cNvPr id="345" name="円/楕円 344"/>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43499</xdr:rowOff>
    </xdr:from>
    <xdr:ext cx="762000" cy="259045"/>
    <xdr:sp macro="" textlink="">
      <xdr:nvSpPr>
        <xdr:cNvPr id="346" name="テキスト ボックス 345"/>
        <xdr:cNvSpPr txBox="1"/>
      </xdr:nvSpPr>
      <xdr:spPr>
        <a:xfrm>
          <a:off x="14909800" y="105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7" name="円/楕円 346"/>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34307</xdr:rowOff>
    </xdr:from>
    <xdr:ext cx="762000" cy="259045"/>
    <xdr:sp macro="" textlink="">
      <xdr:nvSpPr>
        <xdr:cNvPr id="348" name="テキスト ボックス 347"/>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113635</xdr:rowOff>
    </xdr:from>
    <xdr:to>
      <xdr:col>19</xdr:col>
      <xdr:colOff>533400</xdr:colOff>
      <xdr:row>61</xdr:row>
      <xdr:rowOff>43785</xdr:rowOff>
    </xdr:to>
    <xdr:sp macro="" textlink="">
      <xdr:nvSpPr>
        <xdr:cNvPr id="349" name="円/楕円 348"/>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28562</xdr:rowOff>
    </xdr:from>
    <xdr:ext cx="762000" cy="259045"/>
    <xdr:sp macro="" textlink="">
      <xdr:nvSpPr>
        <xdr:cNvPr id="350" name="テキスト ボックス 349"/>
        <xdr:cNvSpPr txBox="1"/>
      </xdr:nvSpPr>
      <xdr:spPr>
        <a:xfrm>
          <a:off x="13131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繰上償還の実施、償還の満了等により公債費が抑えられていることから、類似団体中、良好な水準を保っています。</a:t>
          </a:r>
          <a:endParaRPr kumimoji="1" lang="en-US" altLang="ja-JP" sz="1300">
            <a:latin typeface="ＭＳ Ｐゴシック"/>
          </a:endParaRPr>
        </a:p>
        <a:p>
          <a:r>
            <a:rPr kumimoji="1" lang="ja-JP" altLang="en-US" sz="1300">
              <a:latin typeface="ＭＳ Ｐゴシック"/>
            </a:rPr>
            <a:t>　平成２５年度は、前年度中に実施したコミュニティ・プラント施設に係る繰上償還により、元金償還が減少したため、</a:t>
          </a:r>
          <a:r>
            <a:rPr kumimoji="1" lang="en-US" altLang="ja-JP" sz="1300">
              <a:latin typeface="ＭＳ Ｐゴシック"/>
            </a:rPr>
            <a:t>1.0</a:t>
          </a:r>
          <a:r>
            <a:rPr kumimoji="1" lang="ja-JP" altLang="en-US" sz="1300">
              <a:latin typeface="ＭＳ Ｐゴシック"/>
            </a:rPr>
            <a:t>％改善しました。</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47625</xdr:rowOff>
    </xdr:to>
    <xdr:cxnSp macro="">
      <xdr:nvCxnSpPr>
        <xdr:cNvPr id="380" name="直線コネクタ 379"/>
        <xdr:cNvCxnSpPr/>
      </xdr:nvCxnSpPr>
      <xdr:spPr>
        <a:xfrm flipV="1">
          <a:off x="16179800" y="65024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89853</xdr:rowOff>
    </xdr:to>
    <xdr:cxnSp macro="">
      <xdr:nvCxnSpPr>
        <xdr:cNvPr id="383" name="直線コネクタ 382"/>
        <xdr:cNvCxnSpPr/>
      </xdr:nvCxnSpPr>
      <xdr:spPr>
        <a:xfrm flipV="1">
          <a:off x="15290800" y="65627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120015</xdr:rowOff>
    </xdr:to>
    <xdr:cxnSp macro="">
      <xdr:nvCxnSpPr>
        <xdr:cNvPr id="386" name="直線コネクタ 385"/>
        <xdr:cNvCxnSpPr/>
      </xdr:nvCxnSpPr>
      <xdr:spPr>
        <a:xfrm flipV="1">
          <a:off x="14401800" y="66049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113982</xdr:rowOff>
    </xdr:from>
    <xdr:to>
      <xdr:col>21</xdr:col>
      <xdr:colOff>0</xdr:colOff>
      <xdr:row>38</xdr:row>
      <xdr:rowOff>120015</xdr:rowOff>
    </xdr:to>
    <xdr:cxnSp macro="">
      <xdr:nvCxnSpPr>
        <xdr:cNvPr id="389" name="直線コネクタ 388"/>
        <xdr:cNvCxnSpPr/>
      </xdr:nvCxnSpPr>
      <xdr:spPr>
        <a:xfrm>
          <a:off x="13512800" y="662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0" name="フローチャート : 判断 389"/>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1" name="テキスト ボックス 390"/>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2" name="フローチャート : 判断 391"/>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93" name="テキスト ボックス 392"/>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9" name="円/楕円 398"/>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0"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1" name="円/楕円 400"/>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402" name="テキスト ボックス 401"/>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403" name="円/楕円 402"/>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404" name="テキスト ボックス 403"/>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5" name="円/楕円 404"/>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6" name="テキスト ボックス 405"/>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63182</xdr:rowOff>
    </xdr:from>
    <xdr:to>
      <xdr:col>19</xdr:col>
      <xdr:colOff>533400</xdr:colOff>
      <xdr:row>38</xdr:row>
      <xdr:rowOff>164782</xdr:rowOff>
    </xdr:to>
    <xdr:sp macro="" textlink="">
      <xdr:nvSpPr>
        <xdr:cNvPr id="407" name="円/楕円 406"/>
        <xdr:cNvSpPr/>
      </xdr:nvSpPr>
      <xdr:spPr>
        <a:xfrm>
          <a:off x="13462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3510</xdr:rowOff>
    </xdr:from>
    <xdr:ext cx="762000" cy="259045"/>
    <xdr:sp macro="" textlink="">
      <xdr:nvSpPr>
        <xdr:cNvPr id="408" name="テキスト ボックス 407"/>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昨年度に引き続き、充当可能財源が将来負担額を上回っており、黒字の状態となっています。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20130</xdr:rowOff>
    </xdr:from>
    <xdr:to>
      <xdr:col>21</xdr:col>
      <xdr:colOff>50800</xdr:colOff>
      <xdr:row>17</xdr:row>
      <xdr:rowOff>121730</xdr:rowOff>
    </xdr:to>
    <xdr:sp macro="" textlink="">
      <xdr:nvSpPr>
        <xdr:cNvPr id="444" name="フローチャート : 判断 443"/>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131907</xdr:rowOff>
    </xdr:from>
    <xdr:ext cx="762000" cy="259045"/>
    <xdr:sp macro="" textlink="">
      <xdr:nvSpPr>
        <xdr:cNvPr id="445" name="テキスト ボックス 444"/>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46" name="フローチャート : 判断 445"/>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162672</xdr:rowOff>
    </xdr:from>
    <xdr:ext cx="762000" cy="259045"/>
    <xdr:sp macro="" textlink="">
      <xdr:nvSpPr>
        <xdr:cNvPr id="447" name="テキスト ボックス 446"/>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52,856
51,124
28.19
16,584,856
15,636,924
633,863
10,652,935
12,594,536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0.2</a:t>
          </a:r>
          <a:r>
            <a:rPr kumimoji="1" lang="ja-JP" altLang="en-US" sz="1300" baseline="0">
              <a:latin typeface="ＭＳ Ｐゴシック"/>
            </a:rPr>
            <a:t>ポイント減少し、類似団体内平均との比較では、当市の人件費に係る経常経費の割合は抑制傾向にあります。</a:t>
          </a:r>
          <a:endParaRPr kumimoji="1" lang="en-US" altLang="ja-JP" sz="1300" baseline="0">
            <a:latin typeface="ＭＳ Ｐゴシック"/>
          </a:endParaRPr>
        </a:p>
        <a:p>
          <a:r>
            <a:rPr kumimoji="1" lang="ja-JP" altLang="en-US" sz="1300" baseline="0">
              <a:latin typeface="ＭＳ Ｐゴシック"/>
            </a:rPr>
            <a:t>　これは、補助職員の雇用や、外部への業務委託など、人件費から物件費へのシフトが進んでいることが影響しています。</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46990</xdr:rowOff>
    </xdr:to>
    <xdr:cxnSp macro="">
      <xdr:nvCxnSpPr>
        <xdr:cNvPr id="65" name="直線コネクタ 64"/>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54610</xdr:rowOff>
    </xdr:to>
    <xdr:cxnSp macro="">
      <xdr:nvCxnSpPr>
        <xdr:cNvPr id="68" name="直線コネクタ 67"/>
        <xdr:cNvCxnSpPr/>
      </xdr:nvCxnSpPr>
      <xdr:spPr>
        <a:xfrm flipV="1">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54610</xdr:rowOff>
    </xdr:to>
    <xdr:cxnSp macro="">
      <xdr:nvCxnSpPr>
        <xdr:cNvPr id="71" name="直線コネクタ 70"/>
        <xdr:cNvCxnSpPr/>
      </xdr:nvCxnSpPr>
      <xdr:spPr>
        <a:xfrm>
          <a:off x="2209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36</xdr:row>
      <xdr:rowOff>27940</xdr:rowOff>
    </xdr:to>
    <xdr:cxnSp macro="">
      <xdr:nvCxnSpPr>
        <xdr:cNvPr id="74" name="直線コネクタ 73"/>
        <xdr:cNvCxnSpPr/>
      </xdr:nvCxnSpPr>
      <xdr:spPr>
        <a:xfrm flipV="1">
          <a:off x="1320800" y="6055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4" name="円/楕円 83"/>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5"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6" name="円/楕円 85"/>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7" name="テキスト ボックス 86"/>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8" name="円/楕円 87"/>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9" name="テキスト ボックス 88"/>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0" name="円/楕円 89"/>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1" name="テキスト ボックス 90"/>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2" name="円/楕円 91"/>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3" name="テキスト ボックス 92"/>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依然として類似団体平均より高い数字となっています。これは民間委託や補助職員の採用により、人件費から物件費にシフトしていることが主な要因であると捉えています。平成２５年度は物件費全体（経常及び臨時の合計）は増加しましたが、経常的な物件費は減少したため、前年度比</a:t>
          </a:r>
          <a:r>
            <a:rPr kumimoji="1" lang="en-US" altLang="ja-JP" sz="1300">
              <a:latin typeface="ＭＳ Ｐゴシック"/>
            </a:rPr>
            <a:t>0.7</a:t>
          </a:r>
          <a:r>
            <a:rPr kumimoji="1" lang="ja-JP" altLang="en-US" sz="1300">
              <a:latin typeface="ＭＳ Ｐゴシック"/>
            </a:rPr>
            <a:t>％の減少となりました。</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130810</xdr:rowOff>
    </xdr:to>
    <xdr:cxnSp macro="">
      <xdr:nvCxnSpPr>
        <xdr:cNvPr id="126" name="直線コネクタ 125"/>
        <xdr:cNvCxnSpPr/>
      </xdr:nvCxnSpPr>
      <xdr:spPr>
        <a:xfrm flipV="1">
          <a:off x="15671800" y="299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18</xdr:row>
      <xdr:rowOff>20320</xdr:rowOff>
    </xdr:to>
    <xdr:cxnSp macro="">
      <xdr:nvCxnSpPr>
        <xdr:cNvPr id="129" name="直線コネクタ 128"/>
        <xdr:cNvCxnSpPr/>
      </xdr:nvCxnSpPr>
      <xdr:spPr>
        <a:xfrm flipV="1">
          <a:off x="14782800" y="3045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27940</xdr:rowOff>
    </xdr:to>
    <xdr:cxnSp macro="">
      <xdr:nvCxnSpPr>
        <xdr:cNvPr id="132" name="直線コネクタ 131"/>
        <xdr:cNvCxnSpPr/>
      </xdr:nvCxnSpPr>
      <xdr:spPr>
        <a:xfrm flipV="1">
          <a:off x="13893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149860</xdr:rowOff>
    </xdr:to>
    <xdr:cxnSp macro="">
      <xdr:nvCxnSpPr>
        <xdr:cNvPr id="135" name="直線コネクタ 134"/>
        <xdr:cNvCxnSpPr/>
      </xdr:nvCxnSpPr>
      <xdr:spPr>
        <a:xfrm flipV="1">
          <a:off x="13004800" y="3114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115587</xdr:rowOff>
    </xdr:from>
    <xdr:ext cx="762000" cy="259045"/>
    <xdr:sp macro="" textlink="">
      <xdr:nvSpPr>
        <xdr:cNvPr id="137" name="テキスト ボックス 136"/>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5" name="円/楕円 144"/>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6"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7" name="円/楕円 146"/>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8" name="テキスト ボックス 147"/>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9" name="円/楕円 148"/>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50" name="テキスト ボックス 149"/>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1" name="円/楕円 150"/>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2" name="テキスト ボックス 151"/>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99060</xdr:rowOff>
    </xdr:from>
    <xdr:to>
      <xdr:col>19</xdr:col>
      <xdr:colOff>6350</xdr:colOff>
      <xdr:row>19</xdr:row>
      <xdr:rowOff>29210</xdr:rowOff>
    </xdr:to>
    <xdr:sp macro="" textlink="">
      <xdr:nvSpPr>
        <xdr:cNvPr id="153" name="円/楕円 152"/>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13987</xdr:rowOff>
    </xdr:from>
    <xdr:ext cx="762000" cy="259045"/>
    <xdr:sp macro="" textlink="">
      <xdr:nvSpPr>
        <xdr:cNvPr id="154" name="テキスト ボックス 153"/>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障害者自立支援給付、障害児通所支援事業などの増加により扶助費は増加しましたが、経常収支比率の分母となる経常的一般財源等が増加したため、前年度比</a:t>
          </a:r>
          <a:r>
            <a:rPr kumimoji="1" lang="en-US" altLang="ja-JP" sz="1300" baseline="0">
              <a:latin typeface="ＭＳ Ｐゴシック"/>
            </a:rPr>
            <a:t>0.1</a:t>
          </a:r>
          <a:r>
            <a:rPr kumimoji="1" lang="ja-JP" altLang="en-US" sz="1300" baseline="0">
              <a:latin typeface="ＭＳ Ｐゴシック"/>
            </a:rPr>
            <a:t>％の減となりました。</a:t>
          </a:r>
          <a:endParaRPr kumimoji="1" lang="en-US" altLang="ja-JP" sz="1300" baseline="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49276</xdr:rowOff>
    </xdr:from>
    <xdr:to>
      <xdr:col>7</xdr:col>
      <xdr:colOff>15875</xdr:colOff>
      <xdr:row>56</xdr:row>
      <xdr:rowOff>58420</xdr:rowOff>
    </xdr:to>
    <xdr:cxnSp macro="">
      <xdr:nvCxnSpPr>
        <xdr:cNvPr id="185" name="直線コネクタ 184"/>
        <xdr:cNvCxnSpPr/>
      </xdr:nvCxnSpPr>
      <xdr:spPr>
        <a:xfrm flipV="1">
          <a:off x="3987800" y="9650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88" name="直線コネクタ 187"/>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156718</xdr:rowOff>
    </xdr:from>
    <xdr:to>
      <xdr:col>4</xdr:col>
      <xdr:colOff>346075</xdr:colOff>
      <xdr:row>56</xdr:row>
      <xdr:rowOff>12700</xdr:rowOff>
    </xdr:to>
    <xdr:cxnSp macro="">
      <xdr:nvCxnSpPr>
        <xdr:cNvPr id="191" name="直線コネクタ 190"/>
        <xdr:cNvCxnSpPr/>
      </xdr:nvCxnSpPr>
      <xdr:spPr>
        <a:xfrm>
          <a:off x="2209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101854</xdr:rowOff>
    </xdr:from>
    <xdr:to>
      <xdr:col>3</xdr:col>
      <xdr:colOff>142875</xdr:colOff>
      <xdr:row>55</xdr:row>
      <xdr:rowOff>156718</xdr:rowOff>
    </xdr:to>
    <xdr:cxnSp macro="">
      <xdr:nvCxnSpPr>
        <xdr:cNvPr id="194" name="直線コネクタ 193"/>
        <xdr:cNvCxnSpPr/>
      </xdr:nvCxnSpPr>
      <xdr:spPr>
        <a:xfrm>
          <a:off x="1320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204" name="円/楕円 203"/>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142003</xdr:rowOff>
    </xdr:from>
    <xdr:ext cx="762000" cy="259045"/>
    <xdr:sp macro="" textlink="">
      <xdr:nvSpPr>
        <xdr:cNvPr id="205" name="扶助費該当値テキスト"/>
        <xdr:cNvSpPr txBox="1"/>
      </xdr:nvSpPr>
      <xdr:spPr>
        <a:xfrm>
          <a:off x="4914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6" name="円/楕円 205"/>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7" name="テキスト ボックス 20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8" name="円/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9" name="テキスト ボックス 208"/>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105918</xdr:rowOff>
    </xdr:from>
    <xdr:to>
      <xdr:col>3</xdr:col>
      <xdr:colOff>193675</xdr:colOff>
      <xdr:row>56</xdr:row>
      <xdr:rowOff>36068</xdr:rowOff>
    </xdr:to>
    <xdr:sp macro="" textlink="">
      <xdr:nvSpPr>
        <xdr:cNvPr id="210" name="円/楕円 209"/>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20845</xdr:rowOff>
    </xdr:from>
    <xdr:ext cx="762000" cy="259045"/>
    <xdr:sp macro="" textlink="">
      <xdr:nvSpPr>
        <xdr:cNvPr id="211" name="テキスト ボックス 210"/>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51054</xdr:rowOff>
    </xdr:from>
    <xdr:to>
      <xdr:col>1</xdr:col>
      <xdr:colOff>676275</xdr:colOff>
      <xdr:row>55</xdr:row>
      <xdr:rowOff>152654</xdr:rowOff>
    </xdr:to>
    <xdr:sp macro="" textlink="">
      <xdr:nvSpPr>
        <xdr:cNvPr id="212" name="円/楕円 211"/>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137431</xdr:rowOff>
    </xdr:from>
    <xdr:ext cx="762000" cy="259045"/>
    <xdr:sp macro="" textlink="">
      <xdr:nvSpPr>
        <xdr:cNvPr id="213" name="テキスト ボックス 212"/>
        <xdr:cNvSpPr txBox="1"/>
      </xdr:nvSpPr>
      <xdr:spPr>
        <a:xfrm>
          <a:off x="9398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その他は、繰出金が老人福祉費や下水道費で増加したものの、経常的収入も増加したため、前年度と数値に変更はありません。</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127000</xdr:rowOff>
    </xdr:to>
    <xdr:cxnSp macro="">
      <xdr:nvCxnSpPr>
        <xdr:cNvPr id="246" name="直線コネクタ 245"/>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127000</xdr:rowOff>
    </xdr:to>
    <xdr:cxnSp macro="">
      <xdr:nvCxnSpPr>
        <xdr:cNvPr id="249" name="直線コネクタ 248"/>
        <xdr:cNvCxnSpPr/>
      </xdr:nvCxnSpPr>
      <xdr:spPr>
        <a:xfrm>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111760</xdr:rowOff>
    </xdr:to>
    <xdr:cxnSp macro="">
      <xdr:nvCxnSpPr>
        <xdr:cNvPr id="252" name="直線コネクタ 251"/>
        <xdr:cNvCxnSpPr/>
      </xdr:nvCxnSpPr>
      <xdr:spPr>
        <a:xfrm>
          <a:off x="13893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55</xdr:row>
      <xdr:rowOff>24130</xdr:rowOff>
    </xdr:to>
    <xdr:cxnSp macro="">
      <xdr:nvCxnSpPr>
        <xdr:cNvPr id="255" name="直線コネクタ 254"/>
        <xdr:cNvCxnSpPr/>
      </xdr:nvCxnSpPr>
      <xdr:spPr>
        <a:xfrm flipV="1">
          <a:off x="13004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5" name="円/楕円 26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6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7" name="円/楕円 26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8" name="テキスト ボックス 26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69" name="円/楕円 268"/>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0" name="テキスト ボックス 269"/>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1" name="円/楕円 270"/>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2" name="テキスト ボックス 271"/>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3" name="円/楕円 272"/>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4" name="テキスト ボックス 273"/>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補助費等は、主に消防事務委託料が減少したことにより、前年度比</a:t>
          </a:r>
          <a:r>
            <a:rPr kumimoji="1" lang="en-US" altLang="ja-JP" sz="1300">
              <a:latin typeface="ＭＳ Ｐゴシック"/>
            </a:rPr>
            <a:t>0.9</a:t>
          </a:r>
          <a:r>
            <a:rPr kumimoji="1" lang="ja-JP" altLang="en-US" sz="1300">
              <a:latin typeface="ＭＳ Ｐゴシック"/>
            </a:rPr>
            <a:t>％の減となりました。また、類似団体と比較しても高い数字となっていますが、これは消防事務を委託していることが主な要因であると捉えています。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163576</xdr:rowOff>
    </xdr:to>
    <xdr:cxnSp macro="">
      <xdr:nvCxnSpPr>
        <xdr:cNvPr id="304" name="直線コネクタ 303"/>
        <xdr:cNvCxnSpPr/>
      </xdr:nvCxnSpPr>
      <xdr:spPr>
        <a:xfrm flipV="1">
          <a:off x="15671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163576</xdr:rowOff>
    </xdr:to>
    <xdr:cxnSp macro="">
      <xdr:nvCxnSpPr>
        <xdr:cNvPr id="307" name="直線コネクタ 306"/>
        <xdr:cNvCxnSpPr/>
      </xdr:nvCxnSpPr>
      <xdr:spPr>
        <a:xfrm>
          <a:off x="14782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65278</xdr:rowOff>
    </xdr:to>
    <xdr:cxnSp macro="">
      <xdr:nvCxnSpPr>
        <xdr:cNvPr id="310" name="直線コネクタ 309"/>
        <xdr:cNvCxnSpPr/>
      </xdr:nvCxnSpPr>
      <xdr:spPr>
        <a:xfrm flipV="1">
          <a:off x="13893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138430</xdr:rowOff>
    </xdr:to>
    <xdr:cxnSp macro="">
      <xdr:nvCxnSpPr>
        <xdr:cNvPr id="313" name="直線コネクタ 312"/>
        <xdr:cNvCxnSpPr/>
      </xdr:nvCxnSpPr>
      <xdr:spPr>
        <a:xfrm flipV="1">
          <a:off x="13004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15" name="テキスト ボックス 31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7" name="テキスト ボックス 31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4"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5" name="円/楕円 324"/>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6" name="テキスト ボックス 32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7" name="円/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8" name="テキスト ボックス 32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9" name="円/楕円 328"/>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0" name="テキスト ボックス 32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1" name="円/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合併特例債の償還により、平成２３年度に償還のピークを迎えましたが、そのうち一部の償還が完了し、また、繰上げ償還の実施により公債費が抑制され、Ｈ２４年度から２年連続で減少しています。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140715</xdr:rowOff>
    </xdr:to>
    <xdr:cxnSp macro="">
      <xdr:nvCxnSpPr>
        <xdr:cNvPr id="362" name="直線コネクタ 361"/>
        <xdr:cNvCxnSpPr/>
      </xdr:nvCxnSpPr>
      <xdr:spPr>
        <a:xfrm flipV="1">
          <a:off x="3987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10413</xdr:rowOff>
    </xdr:to>
    <xdr:cxnSp macro="">
      <xdr:nvCxnSpPr>
        <xdr:cNvPr id="365" name="直線コネクタ 364"/>
        <xdr:cNvCxnSpPr/>
      </xdr:nvCxnSpPr>
      <xdr:spPr>
        <a:xfrm flipV="1">
          <a:off x="3098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24130</xdr:rowOff>
    </xdr:to>
    <xdr:cxnSp macro="">
      <xdr:nvCxnSpPr>
        <xdr:cNvPr id="368" name="直線コネクタ 367"/>
        <xdr:cNvCxnSpPr/>
      </xdr:nvCxnSpPr>
      <xdr:spPr>
        <a:xfrm flipV="1">
          <a:off x="2209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33274</xdr:rowOff>
    </xdr:to>
    <xdr:cxnSp macro="">
      <xdr:nvCxnSpPr>
        <xdr:cNvPr id="371" name="直線コネクタ 370"/>
        <xdr:cNvCxnSpPr/>
      </xdr:nvCxnSpPr>
      <xdr:spPr>
        <a:xfrm flipV="1">
          <a:off x="1320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73" name="テキスト ボックス 372"/>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5" name="テキスト ボックス 37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1" name="円/楕円 380"/>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2"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3" name="円/楕円 382"/>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4" name="テキスト ボックス 383"/>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5" name="円/楕円 384"/>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6" name="テキスト ボックス 385"/>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9" name="円/楕円 388"/>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0" name="テキスト ボックス 389"/>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前年度に比べ、物件費、繰出金が</a:t>
          </a:r>
          <a:r>
            <a:rPr kumimoji="1" lang="en-US" altLang="ja-JP" sz="1300">
              <a:latin typeface="ＭＳ Ｐゴシック"/>
            </a:rPr>
            <a:t>0.8</a:t>
          </a:r>
          <a:r>
            <a:rPr kumimoji="1" lang="ja-JP" altLang="en-US" sz="1300">
              <a:latin typeface="ＭＳ Ｐゴシック"/>
            </a:rPr>
            <a:t>％ずつ減少し、人件費、維持補修費、扶助費もそれぞれ</a:t>
          </a:r>
          <a:r>
            <a:rPr kumimoji="1" lang="en-US" altLang="ja-JP" sz="1300">
              <a:latin typeface="ＭＳ Ｐゴシック"/>
            </a:rPr>
            <a:t>0.1</a:t>
          </a:r>
          <a:r>
            <a:rPr kumimoji="1" lang="ja-JP" altLang="en-US" sz="1300">
              <a:latin typeface="ＭＳ Ｐゴシック"/>
            </a:rPr>
            <a:t>％程度減少したことから前年度比</a:t>
          </a:r>
          <a:r>
            <a:rPr kumimoji="1" lang="en-US" altLang="ja-JP" sz="1300">
              <a:latin typeface="ＭＳ Ｐゴシック"/>
            </a:rPr>
            <a:t>1.9</a:t>
          </a:r>
          <a:r>
            <a:rPr kumimoji="1" lang="ja-JP" altLang="en-US" sz="1300">
              <a:latin typeface="ＭＳ Ｐゴシック"/>
            </a:rPr>
            <a:t>％の減少となりました。</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24130</xdr:rowOff>
    </xdr:to>
    <xdr:cxnSp macro="">
      <xdr:nvCxnSpPr>
        <xdr:cNvPr id="423" name="直線コネクタ 422"/>
        <xdr:cNvCxnSpPr/>
      </xdr:nvCxnSpPr>
      <xdr:spPr>
        <a:xfrm flipV="1">
          <a:off x="15671800" y="13153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24130</xdr:rowOff>
    </xdr:to>
    <xdr:cxnSp macro="">
      <xdr:nvCxnSpPr>
        <xdr:cNvPr id="426" name="直線コネクタ 425"/>
        <xdr:cNvCxnSpPr/>
      </xdr:nvCxnSpPr>
      <xdr:spPr>
        <a:xfrm>
          <a:off x="14782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81280</xdr:rowOff>
    </xdr:to>
    <xdr:cxnSp macro="">
      <xdr:nvCxnSpPr>
        <xdr:cNvPr id="429" name="直線コネクタ 428"/>
        <xdr:cNvCxnSpPr/>
      </xdr:nvCxnSpPr>
      <xdr:spPr>
        <a:xfrm flipV="1">
          <a:off x="13893800" y="13221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78</xdr:row>
      <xdr:rowOff>127000</xdr:rowOff>
    </xdr:to>
    <xdr:cxnSp macro="">
      <xdr:nvCxnSpPr>
        <xdr:cNvPr id="432" name="直線コネクタ 431"/>
        <xdr:cNvCxnSpPr/>
      </xdr:nvCxnSpPr>
      <xdr:spPr>
        <a:xfrm flipV="1">
          <a:off x="13004800" y="13282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34" name="テキスト ボックス 43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2" name="円/楕円 441"/>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3"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4" name="円/楕円 443"/>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5" name="テキスト ボックス 444"/>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6" name="円/楕円 445"/>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7" name="テキスト ボックス 446"/>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8" name="円/楕円 447"/>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49" name="テキスト ボックス 448"/>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0" name="円/楕円 449"/>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1" name="テキスト ボックス 450"/>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57201</xdr:rowOff>
    </xdr:from>
    <xdr:to>
      <xdr:col>4</xdr:col>
      <xdr:colOff>1117600</xdr:colOff>
      <xdr:row>18</xdr:row>
      <xdr:rowOff>97434</xdr:rowOff>
    </xdr:to>
    <xdr:cxnSp macro="">
      <xdr:nvCxnSpPr>
        <xdr:cNvPr id="50" name="直線コネクタ 49"/>
        <xdr:cNvCxnSpPr/>
      </xdr:nvCxnSpPr>
      <xdr:spPr bwMode="auto">
        <a:xfrm>
          <a:off x="5003800" y="3190926"/>
          <a:ext cx="6477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31521</xdr:rowOff>
    </xdr:from>
    <xdr:to>
      <xdr:col>4</xdr:col>
      <xdr:colOff>469900</xdr:colOff>
      <xdr:row>18</xdr:row>
      <xdr:rowOff>57201</xdr:rowOff>
    </xdr:to>
    <xdr:cxnSp macro="">
      <xdr:nvCxnSpPr>
        <xdr:cNvPr id="53" name="直線コネクタ 52"/>
        <xdr:cNvCxnSpPr/>
      </xdr:nvCxnSpPr>
      <xdr:spPr bwMode="auto">
        <a:xfrm>
          <a:off x="4305300" y="3165246"/>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31521</xdr:rowOff>
    </xdr:from>
    <xdr:to>
      <xdr:col>3</xdr:col>
      <xdr:colOff>904875</xdr:colOff>
      <xdr:row>18</xdr:row>
      <xdr:rowOff>73527</xdr:rowOff>
    </xdr:to>
    <xdr:cxnSp macro="">
      <xdr:nvCxnSpPr>
        <xdr:cNvPr id="56" name="直線コネクタ 55"/>
        <xdr:cNvCxnSpPr/>
      </xdr:nvCxnSpPr>
      <xdr:spPr bwMode="auto">
        <a:xfrm flipV="1">
          <a:off x="3606800" y="3165246"/>
          <a:ext cx="698500" cy="4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60573</xdr:rowOff>
    </xdr:from>
    <xdr:to>
      <xdr:col>3</xdr:col>
      <xdr:colOff>206375</xdr:colOff>
      <xdr:row>18</xdr:row>
      <xdr:rowOff>73527</xdr:rowOff>
    </xdr:to>
    <xdr:cxnSp macro="">
      <xdr:nvCxnSpPr>
        <xdr:cNvPr id="59" name="直線コネクタ 58"/>
        <xdr:cNvCxnSpPr/>
      </xdr:nvCxnSpPr>
      <xdr:spPr bwMode="auto">
        <a:xfrm>
          <a:off x="2908300" y="3194298"/>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46634</xdr:rowOff>
    </xdr:from>
    <xdr:to>
      <xdr:col>5</xdr:col>
      <xdr:colOff>34925</xdr:colOff>
      <xdr:row>18</xdr:row>
      <xdr:rowOff>148234</xdr:rowOff>
    </xdr:to>
    <xdr:sp macro="" textlink="">
      <xdr:nvSpPr>
        <xdr:cNvPr id="69" name="円/楕円 68"/>
        <xdr:cNvSpPr/>
      </xdr:nvSpPr>
      <xdr:spPr bwMode="auto">
        <a:xfrm>
          <a:off x="56007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18711</xdr:rowOff>
    </xdr:from>
    <xdr:ext cx="762000" cy="259045"/>
    <xdr:sp macro="" textlink="">
      <xdr:nvSpPr>
        <xdr:cNvPr id="70" name="人口1人当たり決算額の推移該当値テキスト130"/>
        <xdr:cNvSpPr txBox="1"/>
      </xdr:nvSpPr>
      <xdr:spPr>
        <a:xfrm>
          <a:off x="5740400" y="315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6401</xdr:rowOff>
    </xdr:from>
    <xdr:to>
      <xdr:col>4</xdr:col>
      <xdr:colOff>520700</xdr:colOff>
      <xdr:row>18</xdr:row>
      <xdr:rowOff>108001</xdr:rowOff>
    </xdr:to>
    <xdr:sp macro="" textlink="">
      <xdr:nvSpPr>
        <xdr:cNvPr id="71" name="円/楕円 70"/>
        <xdr:cNvSpPr/>
      </xdr:nvSpPr>
      <xdr:spPr bwMode="auto">
        <a:xfrm>
          <a:off x="4953000" y="31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92778</xdr:rowOff>
    </xdr:from>
    <xdr:ext cx="736600" cy="259045"/>
    <xdr:sp macro="" textlink="">
      <xdr:nvSpPr>
        <xdr:cNvPr id="72" name="テキスト ボックス 71"/>
        <xdr:cNvSpPr txBox="1"/>
      </xdr:nvSpPr>
      <xdr:spPr>
        <a:xfrm>
          <a:off x="4622800" y="322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152171</xdr:rowOff>
    </xdr:from>
    <xdr:to>
      <xdr:col>3</xdr:col>
      <xdr:colOff>955675</xdr:colOff>
      <xdr:row>18</xdr:row>
      <xdr:rowOff>82321</xdr:rowOff>
    </xdr:to>
    <xdr:sp macro="" textlink="">
      <xdr:nvSpPr>
        <xdr:cNvPr id="73" name="円/楕円 72"/>
        <xdr:cNvSpPr/>
      </xdr:nvSpPr>
      <xdr:spPr bwMode="auto">
        <a:xfrm>
          <a:off x="4254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67098</xdr:rowOff>
    </xdr:from>
    <xdr:ext cx="762000" cy="259045"/>
    <xdr:sp macro="" textlink="">
      <xdr:nvSpPr>
        <xdr:cNvPr id="74" name="テキスト ボックス 73"/>
        <xdr:cNvSpPr txBox="1"/>
      </xdr:nvSpPr>
      <xdr:spPr>
        <a:xfrm>
          <a:off x="3924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22727</xdr:rowOff>
    </xdr:from>
    <xdr:to>
      <xdr:col>3</xdr:col>
      <xdr:colOff>257175</xdr:colOff>
      <xdr:row>18</xdr:row>
      <xdr:rowOff>124327</xdr:rowOff>
    </xdr:to>
    <xdr:sp macro="" textlink="">
      <xdr:nvSpPr>
        <xdr:cNvPr id="75" name="円/楕円 74"/>
        <xdr:cNvSpPr/>
      </xdr:nvSpPr>
      <xdr:spPr bwMode="auto">
        <a:xfrm>
          <a:off x="3556000" y="31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109104</xdr:rowOff>
    </xdr:from>
    <xdr:ext cx="762000" cy="259045"/>
    <xdr:sp macro="" textlink="">
      <xdr:nvSpPr>
        <xdr:cNvPr id="76" name="テキスト ボックス 75"/>
        <xdr:cNvSpPr txBox="1"/>
      </xdr:nvSpPr>
      <xdr:spPr>
        <a:xfrm>
          <a:off x="3225800" y="32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9773</xdr:rowOff>
    </xdr:from>
    <xdr:to>
      <xdr:col>2</xdr:col>
      <xdr:colOff>692150</xdr:colOff>
      <xdr:row>18</xdr:row>
      <xdr:rowOff>111373</xdr:rowOff>
    </xdr:to>
    <xdr:sp macro="" textlink="">
      <xdr:nvSpPr>
        <xdr:cNvPr id="77" name="円/楕円 76"/>
        <xdr:cNvSpPr/>
      </xdr:nvSpPr>
      <xdr:spPr bwMode="auto">
        <a:xfrm>
          <a:off x="2857500" y="314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96150</xdr:rowOff>
    </xdr:from>
    <xdr:ext cx="762000" cy="259045"/>
    <xdr:sp macro="" textlink="">
      <xdr:nvSpPr>
        <xdr:cNvPr id="78" name="テキスト ボックス 77"/>
        <xdr:cNvSpPr txBox="1"/>
      </xdr:nvSpPr>
      <xdr:spPr>
        <a:xfrm>
          <a:off x="2527300" y="32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272938</xdr:rowOff>
    </xdr:from>
    <xdr:to>
      <xdr:col>4</xdr:col>
      <xdr:colOff>1117600</xdr:colOff>
      <xdr:row>37</xdr:row>
      <xdr:rowOff>318544</xdr:rowOff>
    </xdr:to>
    <xdr:cxnSp macro="">
      <xdr:nvCxnSpPr>
        <xdr:cNvPr id="110" name="直線コネクタ 109"/>
        <xdr:cNvCxnSpPr/>
      </xdr:nvCxnSpPr>
      <xdr:spPr bwMode="auto">
        <a:xfrm>
          <a:off x="5003800" y="7397638"/>
          <a:ext cx="647700" cy="4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225550</xdr:rowOff>
    </xdr:from>
    <xdr:to>
      <xdr:col>4</xdr:col>
      <xdr:colOff>469900</xdr:colOff>
      <xdr:row>37</xdr:row>
      <xdr:rowOff>272938</xdr:rowOff>
    </xdr:to>
    <xdr:cxnSp macro="">
      <xdr:nvCxnSpPr>
        <xdr:cNvPr id="113" name="直線コネクタ 112"/>
        <xdr:cNvCxnSpPr/>
      </xdr:nvCxnSpPr>
      <xdr:spPr bwMode="auto">
        <a:xfrm>
          <a:off x="4305300" y="7350250"/>
          <a:ext cx="698500" cy="4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197797</xdr:rowOff>
    </xdr:from>
    <xdr:to>
      <xdr:col>3</xdr:col>
      <xdr:colOff>904875</xdr:colOff>
      <xdr:row>37</xdr:row>
      <xdr:rowOff>225550</xdr:rowOff>
    </xdr:to>
    <xdr:cxnSp macro="">
      <xdr:nvCxnSpPr>
        <xdr:cNvPr id="116" name="直線コネクタ 115"/>
        <xdr:cNvCxnSpPr/>
      </xdr:nvCxnSpPr>
      <xdr:spPr bwMode="auto">
        <a:xfrm>
          <a:off x="3606800" y="7322497"/>
          <a:ext cx="698500" cy="2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184196</xdr:rowOff>
    </xdr:from>
    <xdr:to>
      <xdr:col>3</xdr:col>
      <xdr:colOff>206375</xdr:colOff>
      <xdr:row>37</xdr:row>
      <xdr:rowOff>197797</xdr:rowOff>
    </xdr:to>
    <xdr:cxnSp macro="">
      <xdr:nvCxnSpPr>
        <xdr:cNvPr id="119" name="直線コネクタ 118"/>
        <xdr:cNvCxnSpPr/>
      </xdr:nvCxnSpPr>
      <xdr:spPr bwMode="auto">
        <a:xfrm>
          <a:off x="2908300" y="7308896"/>
          <a:ext cx="6985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193212</xdr:rowOff>
    </xdr:from>
    <xdr:ext cx="762000" cy="259045"/>
    <xdr:sp macro="" textlink="">
      <xdr:nvSpPr>
        <xdr:cNvPr id="121" name="テキスト ボックス 120"/>
        <xdr:cNvSpPr txBox="1"/>
      </xdr:nvSpPr>
      <xdr:spPr>
        <a:xfrm>
          <a:off x="3225800" y="68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175198</xdr:rowOff>
    </xdr:from>
    <xdr:ext cx="762000" cy="259045"/>
    <xdr:sp macro="" textlink="">
      <xdr:nvSpPr>
        <xdr:cNvPr id="123" name="テキスト ボックス 122"/>
        <xdr:cNvSpPr txBox="1"/>
      </xdr:nvSpPr>
      <xdr:spPr>
        <a:xfrm>
          <a:off x="2527300" y="67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267744</xdr:rowOff>
    </xdr:from>
    <xdr:to>
      <xdr:col>5</xdr:col>
      <xdr:colOff>34925</xdr:colOff>
      <xdr:row>38</xdr:row>
      <xdr:rowOff>26444</xdr:rowOff>
    </xdr:to>
    <xdr:sp macro="" textlink="">
      <xdr:nvSpPr>
        <xdr:cNvPr id="129" name="円/楕円 128"/>
        <xdr:cNvSpPr/>
      </xdr:nvSpPr>
      <xdr:spPr bwMode="auto">
        <a:xfrm>
          <a:off x="5600700" y="7392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176321</xdr:rowOff>
    </xdr:from>
    <xdr:ext cx="762000" cy="259045"/>
    <xdr:sp macro="" textlink="">
      <xdr:nvSpPr>
        <xdr:cNvPr id="130" name="人口1人当たり決算額の推移該当値テキスト445"/>
        <xdr:cNvSpPr txBox="1"/>
      </xdr:nvSpPr>
      <xdr:spPr>
        <a:xfrm>
          <a:off x="5740400" y="73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222138</xdr:rowOff>
    </xdr:from>
    <xdr:to>
      <xdr:col>4</xdr:col>
      <xdr:colOff>520700</xdr:colOff>
      <xdr:row>37</xdr:row>
      <xdr:rowOff>323738</xdr:rowOff>
    </xdr:to>
    <xdr:sp macro="" textlink="">
      <xdr:nvSpPr>
        <xdr:cNvPr id="131" name="円/楕円 130"/>
        <xdr:cNvSpPr/>
      </xdr:nvSpPr>
      <xdr:spPr bwMode="auto">
        <a:xfrm>
          <a:off x="4953000" y="734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308515</xdr:rowOff>
    </xdr:from>
    <xdr:ext cx="736600" cy="259045"/>
    <xdr:sp macro="" textlink="">
      <xdr:nvSpPr>
        <xdr:cNvPr id="132" name="テキスト ボックス 131"/>
        <xdr:cNvSpPr txBox="1"/>
      </xdr:nvSpPr>
      <xdr:spPr>
        <a:xfrm>
          <a:off x="4622800" y="74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174750</xdr:rowOff>
    </xdr:from>
    <xdr:to>
      <xdr:col>3</xdr:col>
      <xdr:colOff>955675</xdr:colOff>
      <xdr:row>37</xdr:row>
      <xdr:rowOff>276350</xdr:rowOff>
    </xdr:to>
    <xdr:sp macro="" textlink="">
      <xdr:nvSpPr>
        <xdr:cNvPr id="133" name="円/楕円 132"/>
        <xdr:cNvSpPr/>
      </xdr:nvSpPr>
      <xdr:spPr bwMode="auto">
        <a:xfrm>
          <a:off x="4254500" y="729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261127</xdr:rowOff>
    </xdr:from>
    <xdr:ext cx="762000" cy="259045"/>
    <xdr:sp macro="" textlink="">
      <xdr:nvSpPr>
        <xdr:cNvPr id="134" name="テキスト ボックス 133"/>
        <xdr:cNvSpPr txBox="1"/>
      </xdr:nvSpPr>
      <xdr:spPr>
        <a:xfrm>
          <a:off x="3924300" y="73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146997</xdr:rowOff>
    </xdr:from>
    <xdr:to>
      <xdr:col>3</xdr:col>
      <xdr:colOff>257175</xdr:colOff>
      <xdr:row>37</xdr:row>
      <xdr:rowOff>248597</xdr:rowOff>
    </xdr:to>
    <xdr:sp macro="" textlink="">
      <xdr:nvSpPr>
        <xdr:cNvPr id="135" name="円/楕円 134"/>
        <xdr:cNvSpPr/>
      </xdr:nvSpPr>
      <xdr:spPr bwMode="auto">
        <a:xfrm>
          <a:off x="3556000" y="7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233374</xdr:rowOff>
    </xdr:from>
    <xdr:ext cx="762000" cy="259045"/>
    <xdr:sp macro="" textlink="">
      <xdr:nvSpPr>
        <xdr:cNvPr id="136" name="テキスト ボックス 135"/>
        <xdr:cNvSpPr txBox="1"/>
      </xdr:nvSpPr>
      <xdr:spPr>
        <a:xfrm>
          <a:off x="3225800" y="735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133396</xdr:rowOff>
    </xdr:from>
    <xdr:to>
      <xdr:col>2</xdr:col>
      <xdr:colOff>692150</xdr:colOff>
      <xdr:row>37</xdr:row>
      <xdr:rowOff>234996</xdr:rowOff>
    </xdr:to>
    <xdr:sp macro="" textlink="">
      <xdr:nvSpPr>
        <xdr:cNvPr id="137" name="円/楕円 136"/>
        <xdr:cNvSpPr/>
      </xdr:nvSpPr>
      <xdr:spPr bwMode="auto">
        <a:xfrm>
          <a:off x="2857500" y="725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219773</xdr:rowOff>
    </xdr:from>
    <xdr:ext cx="762000" cy="259045"/>
    <xdr:sp macro="" textlink="">
      <xdr:nvSpPr>
        <xdr:cNvPr id="138" name="テキスト ボックス 137"/>
        <xdr:cNvSpPr txBox="1"/>
      </xdr:nvSpPr>
      <xdr:spPr>
        <a:xfrm>
          <a:off x="2527300" y="734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標準財政規模に占める財政調整基金の割合は、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％台を維持しています。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収支については、平成２１年度に大型事業の繰越財源が大きかったことから実質単年度収支が赤字となったものの、以後はプラスに転換しています。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平成２５年度の実質単年度収支額は、前年度より増加しましたが、これは、平成２５年度の単年度収支が前年度よりも改善したためです。</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すべての会計において、実質収支額は黒字となっています。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元利償還金の減少により実質公債費比率の分子も減少しています。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推移については、合併特例債の償還により、平成２３年度に償還のピークを迎えましたが、そのうち一部の償還が完了し、また、繰上げ償還の実施により公債費が抑制され、平成２４年度から２年連続で減少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前年度に引き続き、充当可能財源が将来負担額を上回っており、黒字の状態となっています。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公営企業債等繰入見込額及び組合等負担等見込額は、新たな借入も無いことから減少しています。また、一般会計等に係る地方債の現在高は、繰上償還の実施により緩やかに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充当可能財源等は、年々増加傾向にあります。平成２５年度は、決算剰余金の基金への積立等により充当可能基金が増加しました。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16584856</v>
      </c>
      <c r="BO4" s="379"/>
      <c r="BP4" s="379"/>
      <c r="BQ4" s="379"/>
      <c r="BR4" s="379"/>
      <c r="BS4" s="379"/>
      <c r="BT4" s="379"/>
      <c r="BU4" s="380"/>
      <c r="BV4" s="378">
        <v>16476234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6.2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15636924</v>
      </c>
      <c r="BO5" s="384"/>
      <c r="BP5" s="384"/>
      <c r="BQ5" s="384"/>
      <c r="BR5" s="384"/>
      <c r="BS5" s="384"/>
      <c r="BT5" s="384"/>
      <c r="BU5" s="385"/>
      <c r="BV5" s="383">
        <v>15651316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78.099999999999994</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947932</v>
      </c>
      <c r="BO6" s="384"/>
      <c r="BP6" s="384"/>
      <c r="BQ6" s="384"/>
      <c r="BR6" s="384"/>
      <c r="BS6" s="384"/>
      <c r="BT6" s="384"/>
      <c r="BU6" s="385"/>
      <c r="BV6" s="383">
        <v>824918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86.1</v>
      </c>
      <c r="CU6" s="528"/>
      <c r="CV6" s="528"/>
      <c r="CW6" s="528"/>
      <c r="CX6" s="528"/>
      <c r="CY6" s="528"/>
      <c r="CZ6" s="528"/>
      <c r="DA6" s="529"/>
      <c r="DB6" s="527">
        <v>90</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314069</v>
      </c>
      <c r="BO7" s="384"/>
      <c r="BP7" s="384"/>
      <c r="BQ7" s="384"/>
      <c r="BR7" s="384"/>
      <c r="BS7" s="384"/>
      <c r="BT7" s="384"/>
      <c r="BU7" s="385"/>
      <c r="BV7" s="383">
        <v>175867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10652935</v>
      </c>
      <c r="CU7" s="384"/>
      <c r="CV7" s="384"/>
      <c r="CW7" s="384"/>
      <c r="CX7" s="384"/>
      <c r="CY7" s="384"/>
      <c r="CZ7" s="384"/>
      <c r="DA7" s="385"/>
      <c r="DB7" s="383">
        <v>10390443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633863</v>
      </c>
      <c r="BO8" s="384"/>
      <c r="BP8" s="384"/>
      <c r="BQ8" s="384"/>
      <c r="BR8" s="384"/>
      <c r="BS8" s="384"/>
      <c r="BT8" s="384"/>
      <c r="BU8" s="385"/>
      <c r="BV8" s="383">
        <v>649051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0.78</v>
      </c>
      <c r="CU8" s="491"/>
      <c r="CV8" s="491"/>
      <c r="CW8" s="491"/>
      <c r="CX8" s="491"/>
      <c r="CY8" s="491"/>
      <c r="CZ8" s="491"/>
      <c r="DA8" s="492"/>
      <c r="DB8" s="490">
        <v>0.78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51950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-15188</v>
      </c>
      <c r="BO9" s="384"/>
      <c r="BP9" s="384"/>
      <c r="BQ9" s="384"/>
      <c r="BR9" s="384"/>
      <c r="BS9" s="384"/>
      <c r="BT9" s="384"/>
      <c r="BU9" s="385"/>
      <c r="BV9" s="383">
        <v>-123009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50001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2710</v>
      </c>
      <c r="BO10" s="384"/>
      <c r="BP10" s="384"/>
      <c r="BQ10" s="384"/>
      <c r="BR10" s="384"/>
      <c r="BS10" s="384"/>
      <c r="BT10" s="384"/>
      <c r="BU10" s="385"/>
      <c r="BV10" s="383">
        <v>3044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v>185094</v>
      </c>
      <c r="BO11" s="384"/>
      <c r="BP11" s="384"/>
      <c r="BQ11" s="384"/>
      <c r="BR11" s="384"/>
      <c r="BS11" s="384"/>
      <c r="BT11" s="384"/>
      <c r="BU11" s="385"/>
      <c r="BV11" s="383">
        <v>210488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52856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51124</v>
      </c>
      <c r="S13" s="483"/>
      <c r="T13" s="483"/>
      <c r="U13" s="483"/>
      <c r="V13" s="484"/>
      <c r="W13" s="470" t="s">
        <v>123</v>
      </c>
      <c r="X13" s="396"/>
      <c r="Y13" s="396"/>
      <c r="Z13" s="396"/>
      <c r="AA13" s="396"/>
      <c r="AB13" s="397"/>
      <c r="AC13" s="359">
        <v>637</v>
      </c>
      <c r="AD13" s="360"/>
      <c r="AE13" s="360"/>
      <c r="AF13" s="360"/>
      <c r="AG13" s="361"/>
      <c r="AH13" s="359">
        <v>789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172616</v>
      </c>
      <c r="BO13" s="384"/>
      <c r="BP13" s="384"/>
      <c r="BQ13" s="384"/>
      <c r="BR13" s="384"/>
      <c r="BS13" s="384"/>
      <c r="BT13" s="384"/>
      <c r="BU13" s="385"/>
      <c r="BV13" s="383">
        <v>90523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52453</v>
      </c>
      <c r="S14" s="483"/>
      <c r="T14" s="483"/>
      <c r="U14" s="483"/>
      <c r="V14" s="484"/>
      <c r="W14" s="485"/>
      <c r="X14" s="399"/>
      <c r="Y14" s="399"/>
      <c r="Z14" s="399"/>
      <c r="AA14" s="399"/>
      <c r="AB14" s="400"/>
      <c r="AC14" s="475">
        <v>2.6</v>
      </c>
      <c r="AD14" s="476"/>
      <c r="AE14" s="476"/>
      <c r="AF14" s="476"/>
      <c r="AG14" s="477"/>
      <c r="AH14" s="475">
        <v>3.2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50757</v>
      </c>
      <c r="S15" s="483"/>
      <c r="T15" s="483"/>
      <c r="U15" s="483"/>
      <c r="V15" s="484"/>
      <c r="W15" s="470" t="s">
        <v>130</v>
      </c>
      <c r="X15" s="396"/>
      <c r="Y15" s="396"/>
      <c r="Z15" s="396"/>
      <c r="AA15" s="396"/>
      <c r="AB15" s="397"/>
      <c r="AC15" s="359">
        <v>7611</v>
      </c>
      <c r="AD15" s="360"/>
      <c r="AE15" s="360"/>
      <c r="AF15" s="360"/>
      <c r="AG15" s="361"/>
      <c r="AH15" s="359">
        <v>8120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5707430</v>
      </c>
      <c r="BO15" s="379"/>
      <c r="BP15" s="379"/>
      <c r="BQ15" s="379"/>
      <c r="BR15" s="379"/>
      <c r="BS15" s="379"/>
      <c r="BT15" s="379"/>
      <c r="BU15" s="380"/>
      <c r="BV15" s="378">
        <v>5530840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31.2</v>
      </c>
      <c r="AD16" s="476"/>
      <c r="AE16" s="476"/>
      <c r="AF16" s="476"/>
      <c r="AG16" s="477"/>
      <c r="AH16" s="475">
        <v>32.799999999999997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7288601</v>
      </c>
      <c r="BO16" s="384"/>
      <c r="BP16" s="384"/>
      <c r="BQ16" s="384"/>
      <c r="BR16" s="384"/>
      <c r="BS16" s="384"/>
      <c r="BT16" s="384"/>
      <c r="BU16" s="385"/>
      <c r="BV16" s="383">
        <v>7151480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16153</v>
      </c>
      <c r="AD17" s="360"/>
      <c r="AE17" s="360"/>
      <c r="AF17" s="360"/>
      <c r="AG17" s="361"/>
      <c r="AH17" s="359">
        <v>15667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7401723</v>
      </c>
      <c r="BO17" s="384"/>
      <c r="BP17" s="384"/>
      <c r="BQ17" s="384"/>
      <c r="BR17" s="384"/>
      <c r="BS17" s="384"/>
      <c r="BT17" s="384"/>
      <c r="BU17" s="385"/>
      <c r="BV17" s="383">
        <v>7128044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28.19</v>
      </c>
      <c r="M18" s="446"/>
      <c r="N18" s="446"/>
      <c r="O18" s="446"/>
      <c r="P18" s="446"/>
      <c r="Q18" s="446"/>
      <c r="R18" s="447"/>
      <c r="S18" s="447"/>
      <c r="T18" s="447"/>
      <c r="U18" s="447"/>
      <c r="V18" s="448"/>
      <c r="W18" s="462"/>
      <c r="X18" s="463"/>
      <c r="Y18" s="463"/>
      <c r="Z18" s="463"/>
      <c r="AA18" s="463"/>
      <c r="AB18" s="471"/>
      <c r="AC18" s="347">
        <v>66.2</v>
      </c>
      <c r="AD18" s="348"/>
      <c r="AE18" s="348"/>
      <c r="AF18" s="348"/>
      <c r="AG18" s="449"/>
      <c r="AH18" s="347">
        <v>63.3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8349987</v>
      </c>
      <c r="BO18" s="384"/>
      <c r="BP18" s="384"/>
      <c r="BQ18" s="384"/>
      <c r="BR18" s="384"/>
      <c r="BS18" s="384"/>
      <c r="BT18" s="384"/>
      <c r="BU18" s="385"/>
      <c r="BV18" s="383">
        <v>8553927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1843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12332719</v>
      </c>
      <c r="BO19" s="384"/>
      <c r="BP19" s="384"/>
      <c r="BQ19" s="384"/>
      <c r="BR19" s="384"/>
      <c r="BS19" s="384"/>
      <c r="BT19" s="384"/>
      <c r="BU19" s="385"/>
      <c r="BV19" s="383">
        <v>11993938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19376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12594536</v>
      </c>
      <c r="BO23" s="384"/>
      <c r="BP23" s="384"/>
      <c r="BQ23" s="384"/>
      <c r="BR23" s="384"/>
      <c r="BS23" s="384"/>
      <c r="BT23" s="384"/>
      <c r="BU23" s="385"/>
      <c r="BV23" s="383">
        <v>12687725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8400</v>
      </c>
      <c r="R24" s="360"/>
      <c r="S24" s="360"/>
      <c r="T24" s="360"/>
      <c r="U24" s="360"/>
      <c r="V24" s="361"/>
      <c r="W24" s="425"/>
      <c r="X24" s="416"/>
      <c r="Y24" s="417"/>
      <c r="Z24" s="356" t="s">
        <v>154</v>
      </c>
      <c r="AA24" s="357"/>
      <c r="AB24" s="357"/>
      <c r="AC24" s="357"/>
      <c r="AD24" s="357"/>
      <c r="AE24" s="357"/>
      <c r="AF24" s="357"/>
      <c r="AG24" s="358"/>
      <c r="AH24" s="359">
        <v>385</v>
      </c>
      <c r="AI24" s="360"/>
      <c r="AJ24" s="360"/>
      <c r="AK24" s="360"/>
      <c r="AL24" s="361"/>
      <c r="AM24" s="359">
        <v>1049895</v>
      </c>
      <c r="AN24" s="360"/>
      <c r="AO24" s="360"/>
      <c r="AP24" s="360"/>
      <c r="AQ24" s="360"/>
      <c r="AR24" s="361"/>
      <c r="AS24" s="359">
        <v>2727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2626853</v>
      </c>
      <c r="BO24" s="384"/>
      <c r="BP24" s="384"/>
      <c r="BQ24" s="384"/>
      <c r="BR24" s="384"/>
      <c r="BS24" s="384"/>
      <c r="BT24" s="384"/>
      <c r="BU24" s="385"/>
      <c r="BV24" s="383">
        <v>2929532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6800</v>
      </c>
      <c r="R25" s="360"/>
      <c r="S25" s="360"/>
      <c r="T25" s="360"/>
      <c r="U25" s="360"/>
      <c r="V25" s="361"/>
      <c r="W25" s="425"/>
      <c r="X25" s="416"/>
      <c r="Y25" s="417"/>
      <c r="Z25" s="356" t="s">
        <v>157</v>
      </c>
      <c r="AA25" s="357"/>
      <c r="AB25" s="357"/>
      <c r="AC25" s="357"/>
      <c r="AD25" s="357"/>
      <c r="AE25" s="357"/>
      <c r="AF25" s="357"/>
      <c r="AG25" s="358"/>
      <c r="AH25" s="359">
        <v>70</v>
      </c>
      <c r="AI25" s="360"/>
      <c r="AJ25" s="360"/>
      <c r="AK25" s="360"/>
      <c r="AL25" s="361"/>
      <c r="AM25" s="359">
        <v>155960</v>
      </c>
      <c r="AN25" s="360"/>
      <c r="AO25" s="360"/>
      <c r="AP25" s="360"/>
      <c r="AQ25" s="360"/>
      <c r="AR25" s="361"/>
      <c r="AS25" s="359">
        <v>2228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288076</v>
      </c>
      <c r="BO25" s="379"/>
      <c r="BP25" s="379"/>
      <c r="BQ25" s="379"/>
      <c r="BR25" s="379"/>
      <c r="BS25" s="379"/>
      <c r="BT25" s="379"/>
      <c r="BU25" s="380"/>
      <c r="BV25" s="378">
        <v>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6"/>
      <c r="AB26" s="436"/>
      <c r="AC26" s="436"/>
      <c r="AD26" s="436"/>
      <c r="AE26" s="436"/>
      <c r="AF26" s="436"/>
      <c r="AG26" s="437"/>
      <c r="AH26" s="359">
        <v>21</v>
      </c>
      <c r="AI26" s="360"/>
      <c r="AJ26" s="360"/>
      <c r="AK26" s="360"/>
      <c r="AL26" s="361"/>
      <c r="AM26" s="359">
        <v>48321</v>
      </c>
      <c r="AN26" s="360"/>
      <c r="AO26" s="360"/>
      <c r="AP26" s="360"/>
      <c r="AQ26" s="360"/>
      <c r="AR26" s="361"/>
      <c r="AS26" s="359">
        <v>2301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3500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35140</v>
      </c>
      <c r="AN27" s="360"/>
      <c r="AO27" s="360"/>
      <c r="AP27" s="360"/>
      <c r="AQ27" s="360"/>
      <c r="AR27" s="361"/>
      <c r="AS27" s="359">
        <v>2510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188993</v>
      </c>
      <c r="BO27" s="387"/>
      <c r="BP27" s="387"/>
      <c r="BQ27" s="387"/>
      <c r="BR27" s="387"/>
      <c r="BS27" s="387"/>
      <c r="BT27" s="387"/>
      <c r="BU27" s="388"/>
      <c r="BV27" s="386">
        <v>188842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3000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2509004</v>
      </c>
      <c r="BO28" s="379"/>
      <c r="BP28" s="379"/>
      <c r="BQ28" s="379"/>
      <c r="BR28" s="379"/>
      <c r="BS28" s="379"/>
      <c r="BT28" s="379"/>
      <c r="BU28" s="380"/>
      <c r="BV28" s="378">
        <v>2506294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17</v>
      </c>
      <c r="M29" s="360"/>
      <c r="N29" s="360"/>
      <c r="O29" s="360"/>
      <c r="P29" s="361"/>
      <c r="Q29" s="359">
        <v>2800</v>
      </c>
      <c r="R29" s="360"/>
      <c r="S29" s="360"/>
      <c r="T29" s="360"/>
      <c r="U29" s="360"/>
      <c r="V29" s="361"/>
      <c r="W29" s="425"/>
      <c r="X29" s="416"/>
      <c r="Y29" s="417"/>
      <c r="Z29" s="356" t="s">
        <v>170</v>
      </c>
      <c r="AA29" s="357"/>
      <c r="AB29" s="357"/>
      <c r="AC29" s="357"/>
      <c r="AD29" s="357"/>
      <c r="AE29" s="357"/>
      <c r="AF29" s="357"/>
      <c r="AG29" s="358"/>
      <c r="AH29" s="359">
        <v>399</v>
      </c>
      <c r="AI29" s="360"/>
      <c r="AJ29" s="360"/>
      <c r="AK29" s="360"/>
      <c r="AL29" s="361"/>
      <c r="AM29" s="359">
        <v>1085035</v>
      </c>
      <c r="AN29" s="360"/>
      <c r="AO29" s="360"/>
      <c r="AP29" s="360"/>
      <c r="AQ29" s="360"/>
      <c r="AR29" s="361"/>
      <c r="AS29" s="359">
        <v>2719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1232988</v>
      </c>
      <c r="BO29" s="384"/>
      <c r="BP29" s="384"/>
      <c r="BQ29" s="384"/>
      <c r="BR29" s="384"/>
      <c r="BS29" s="384"/>
      <c r="BT29" s="384"/>
      <c r="BU29" s="385"/>
      <c r="BV29" s="383">
        <v>1416558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5932458</v>
      </c>
      <c r="BO30" s="387"/>
      <c r="BP30" s="387"/>
      <c r="BQ30" s="387"/>
      <c r="BR30" s="387"/>
      <c r="BS30" s="387"/>
      <c r="BT30" s="387"/>
      <c r="BU30" s="388"/>
      <c r="BV30" s="386">
        <v>5343249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西濃環境整備組合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（財）瑞穂市施設管理公社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もとす広域連合（一般会計）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瑞穂市土地開発公社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もとす広域連合（介護保険特別会計）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樽見鉄道㈱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もとす広域連合（老人福祉施設特別会計）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（一般）瑞穂市ふれあい公共公社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岐阜県後期高齢者医療広域連合（一般会計）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岐阜県後期高齢者医療広域連合（特別会計）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岐阜県市町村会館組合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岐阜県市町村職員退職手当組合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岐阜地域児童発達支援センター組合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瑞穂市・神戸町水道組合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13065</v>
      </c>
      <c r="J41" s="83">
        <v>12979</v>
      </c>
      <c r="K41" s="83">
        <v>12790</v>
      </c>
      <c r="L41" s="83">
        <v>12688</v>
      </c>
      <c r="M41" s="84">
        <v>12595</v>
      </c>
    </row>
    <row r="42" spans="2:13" ht="27.75" customHeight="1">
      <c r="B42" s="1169"/>
      <c r="C42" s="1170"/>
      <c r="D42" s="85"/>
      <c r="E42" s="1173" t="s">
        <v>25</v>
      </c>
      <c r="F42" s="1173"/>
      <c r="G42" s="1173"/>
      <c r="H42" s="1174"/>
      <c r="I42" s="86" t="s">
        <v>474</v>
      </c>
      <c r="J42" s="87" t="s">
        <v>474</v>
      </c>
      <c r="K42" s="87" t="s">
        <v>474</v>
      </c>
      <c r="L42" s="87" t="s">
        <v>474</v>
      </c>
      <c r="M42" s="88" t="s">
        <v>474</v>
      </c>
    </row>
    <row r="43" spans="2:13" ht="27.75" customHeight="1">
      <c r="B43" s="1169"/>
      <c r="C43" s="1170"/>
      <c r="D43" s="85"/>
      <c r="E43" s="1173" t="s">
        <v>26</v>
      </c>
      <c r="F43" s="1173"/>
      <c r="G43" s="1173"/>
      <c r="H43" s="1174"/>
      <c r="I43" s="86">
        <v>2036</v>
      </c>
      <c r="J43" s="87">
        <v>1795</v>
      </c>
      <c r="K43" s="87">
        <v>1610</v>
      </c>
      <c r="L43" s="87">
        <v>1499</v>
      </c>
      <c r="M43" s="88">
        <v>1492</v>
      </c>
    </row>
    <row r="44" spans="2:13" ht="27.75" customHeight="1">
      <c r="B44" s="1169"/>
      <c r="C44" s="1170"/>
      <c r="D44" s="85"/>
      <c r="E44" s="1173" t="s">
        <v>27</v>
      </c>
      <c r="F44" s="1173"/>
      <c r="G44" s="1173"/>
      <c r="H44" s="1174"/>
      <c r="I44" s="86">
        <v>689</v>
      </c>
      <c r="J44" s="87">
        <v>626</v>
      </c>
      <c r="K44" s="87">
        <v>543</v>
      </c>
      <c r="L44" s="87">
        <v>468</v>
      </c>
      <c r="M44" s="88">
        <v>399</v>
      </c>
    </row>
    <row r="45" spans="2:13" ht="27.75" customHeight="1">
      <c r="B45" s="1169"/>
      <c r="C45" s="1170"/>
      <c r="D45" s="85"/>
      <c r="E45" s="1173" t="s">
        <v>28</v>
      </c>
      <c r="F45" s="1173"/>
      <c r="G45" s="1173"/>
      <c r="H45" s="1174"/>
      <c r="I45" s="86">
        <v>1172</v>
      </c>
      <c r="J45" s="87">
        <v>888</v>
      </c>
      <c r="K45" s="87">
        <v>815</v>
      </c>
      <c r="L45" s="87">
        <v>695</v>
      </c>
      <c r="M45" s="88">
        <v>649</v>
      </c>
    </row>
    <row r="46" spans="2:13" ht="27.75" customHeight="1">
      <c r="B46" s="1169"/>
      <c r="C46" s="1170"/>
      <c r="D46" s="85"/>
      <c r="E46" s="1173" t="s">
        <v>29</v>
      </c>
      <c r="F46" s="1173"/>
      <c r="G46" s="1173"/>
      <c r="H46" s="1174"/>
      <c r="I46" s="86" t="s">
        <v>474</v>
      </c>
      <c r="J46" s="87" t="s">
        <v>474</v>
      </c>
      <c r="K46" s="87" t="s">
        <v>474</v>
      </c>
      <c r="L46" s="87" t="s">
        <v>474</v>
      </c>
      <c r="M46" s="88" t="s">
        <v>474</v>
      </c>
    </row>
    <row r="47" spans="2:13" ht="27.75" customHeight="1">
      <c r="B47" s="1169"/>
      <c r="C47" s="1170"/>
      <c r="D47" s="85"/>
      <c r="E47" s="1173" t="s">
        <v>30</v>
      </c>
      <c r="F47" s="1173"/>
      <c r="G47" s="1173"/>
      <c r="H47" s="1174"/>
      <c r="I47" s="86" t="s">
        <v>474</v>
      </c>
      <c r="J47" s="87" t="s">
        <v>474</v>
      </c>
      <c r="K47" s="87" t="s">
        <v>474</v>
      </c>
      <c r="L47" s="87" t="s">
        <v>474</v>
      </c>
      <c r="M47" s="88" t="s">
        <v>474</v>
      </c>
    </row>
    <row r="48" spans="2:13" ht="27.75" customHeight="1">
      <c r="B48" s="1171"/>
      <c r="C48" s="1172"/>
      <c r="D48" s="85"/>
      <c r="E48" s="1173" t="s">
        <v>31</v>
      </c>
      <c r="F48" s="1173"/>
      <c r="G48" s="1173"/>
      <c r="H48" s="1174"/>
      <c r="I48" s="86" t="s">
        <v>474</v>
      </c>
      <c r="J48" s="87" t="s">
        <v>474</v>
      </c>
      <c r="K48" s="87" t="s">
        <v>474</v>
      </c>
      <c r="L48" s="87" t="s">
        <v>474</v>
      </c>
      <c r="M48" s="88" t="s">
        <v>474</v>
      </c>
    </row>
    <row r="49" spans="2:13" ht="27.75" customHeight="1">
      <c r="B49" s="1167" t="s">
        <v>32</v>
      </c>
      <c r="C49" s="1168"/>
      <c r="D49" s="89"/>
      <c r="E49" s="1173" t="s">
        <v>33</v>
      </c>
      <c r="F49" s="1173"/>
      <c r="G49" s="1173"/>
      <c r="H49" s="1174"/>
      <c r="I49" s="86">
        <v>8995</v>
      </c>
      <c r="J49" s="87">
        <v>9318</v>
      </c>
      <c r="K49" s="87">
        <v>9806</v>
      </c>
      <c r="L49" s="87">
        <v>9957</v>
      </c>
      <c r="M49" s="88">
        <v>10309</v>
      </c>
    </row>
    <row r="50" spans="2:13" ht="27.75" customHeight="1">
      <c r="B50" s="1169"/>
      <c r="C50" s="1170"/>
      <c r="D50" s="85"/>
      <c r="E50" s="1173" t="s">
        <v>34</v>
      </c>
      <c r="F50" s="1173"/>
      <c r="G50" s="1173"/>
      <c r="H50" s="1174"/>
      <c r="I50" s="86">
        <v>64</v>
      </c>
      <c r="J50" s="87">
        <v>59</v>
      </c>
      <c r="K50" s="87">
        <v>54</v>
      </c>
      <c r="L50" s="87">
        <v>49</v>
      </c>
      <c r="M50" s="88">
        <v>42</v>
      </c>
    </row>
    <row r="51" spans="2:13" ht="27.75" customHeight="1">
      <c r="B51" s="1171"/>
      <c r="C51" s="1172"/>
      <c r="D51" s="85"/>
      <c r="E51" s="1173" t="s">
        <v>35</v>
      </c>
      <c r="F51" s="1173"/>
      <c r="G51" s="1173"/>
      <c r="H51" s="1174"/>
      <c r="I51" s="86">
        <v>13048</v>
      </c>
      <c r="J51" s="87">
        <v>13622</v>
      </c>
      <c r="K51" s="87">
        <v>13845</v>
      </c>
      <c r="L51" s="87">
        <v>13920</v>
      </c>
      <c r="M51" s="88">
        <v>13896</v>
      </c>
    </row>
    <row r="52" spans="2:13" ht="27.75" customHeight="1" thickBot="1">
      <c r="B52" s="1175" t="s">
        <v>36</v>
      </c>
      <c r="C52" s="1176"/>
      <c r="D52" s="90"/>
      <c r="E52" s="1177" t="s">
        <v>37</v>
      </c>
      <c r="F52" s="1177"/>
      <c r="G52" s="1177"/>
      <c r="H52" s="1178"/>
      <c r="I52" s="91">
        <v>-5145</v>
      </c>
      <c r="J52" s="92">
        <v>-6710</v>
      </c>
      <c r="K52" s="92">
        <v>-7947</v>
      </c>
      <c r="L52" s="92">
        <v>-8575</v>
      </c>
      <c r="M52" s="93">
        <v>-9113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66384</v>
      </c>
      <c r="E3" s="116"/>
      <c r="F3" s="117">
        <v>47847</v>
      </c>
      <c r="G3" s="118"/>
      <c r="H3" s="119"/>
    </row>
    <row r="4" spans="1:8">
      <c r="A4" s="120"/>
      <c r="B4" s="121"/>
      <c r="C4" s="122"/>
      <c r="D4" s="123">
        <v>39445</v>
      </c>
      <c r="E4" s="124"/>
      <c r="F4" s="125">
        <v>27406</v>
      </c>
      <c r="G4" s="126"/>
      <c r="H4" s="127"/>
    </row>
    <row r="5" spans="1:8">
      <c r="A5" s="108" t="s">
        <v>508</v>
      </c>
      <c r="B5" s="113"/>
      <c r="C5" s="114"/>
      <c r="D5" s="115">
        <v>51695</v>
      </c>
      <c r="E5" s="116"/>
      <c r="F5" s="117">
        <v>44162</v>
      </c>
      <c r="G5" s="118"/>
      <c r="H5" s="119"/>
    </row>
    <row r="6" spans="1:8">
      <c r="A6" s="120"/>
      <c r="B6" s="121"/>
      <c r="C6" s="122"/>
      <c r="D6" s="123">
        <v>32638</v>
      </c>
      <c r="E6" s="124"/>
      <c r="F6" s="125">
        <v>24931</v>
      </c>
      <c r="G6" s="126"/>
      <c r="H6" s="127"/>
    </row>
    <row r="7" spans="1:8">
      <c r="A7" s="108" t="s">
        <v>509</v>
      </c>
      <c r="B7" s="113"/>
      <c r="C7" s="114"/>
      <c r="D7" s="115">
        <v>41144</v>
      </c>
      <c r="E7" s="116"/>
      <c r="F7" s="117">
        <v>47569</v>
      </c>
      <c r="G7" s="118"/>
      <c r="H7" s="119"/>
    </row>
    <row r="8" spans="1:8">
      <c r="A8" s="120"/>
      <c r="B8" s="121"/>
      <c r="C8" s="122"/>
      <c r="D8" s="123">
        <v>35455</v>
      </c>
      <c r="E8" s="124"/>
      <c r="F8" s="125">
        <v>26255</v>
      </c>
      <c r="G8" s="126"/>
      <c r="H8" s="127"/>
    </row>
    <row r="9" spans="1:8">
      <c r="A9" s="108" t="s">
        <v>510</v>
      </c>
      <c r="B9" s="113"/>
      <c r="C9" s="114"/>
      <c r="D9" s="115">
        <v>42333</v>
      </c>
      <c r="E9" s="116"/>
      <c r="F9" s="117">
        <v>50880</v>
      </c>
      <c r="G9" s="118"/>
      <c r="H9" s="119"/>
    </row>
    <row r="10" spans="1:8">
      <c r="A10" s="120"/>
      <c r="B10" s="121"/>
      <c r="C10" s="122"/>
      <c r="D10" s="123">
        <v>35700</v>
      </c>
      <c r="E10" s="124"/>
      <c r="F10" s="125">
        <v>26879</v>
      </c>
      <c r="G10" s="126"/>
      <c r="H10" s="127"/>
    </row>
    <row r="11" spans="1:8">
      <c r="A11" s="108" t="s">
        <v>511</v>
      </c>
      <c r="B11" s="113"/>
      <c r="C11" s="114"/>
      <c r="D11" s="115">
        <v>42355</v>
      </c>
      <c r="E11" s="116"/>
      <c r="F11" s="117">
        <v>63956</v>
      </c>
      <c r="G11" s="118"/>
      <c r="H11" s="119"/>
    </row>
    <row r="12" spans="1:8">
      <c r="A12" s="120"/>
      <c r="B12" s="121"/>
      <c r="C12" s="128"/>
      <c r="D12" s="123">
        <v>32950</v>
      </c>
      <c r="E12" s="124"/>
      <c r="F12" s="125">
        <v>29239</v>
      </c>
      <c r="G12" s="126"/>
      <c r="H12" s="127"/>
    </row>
    <row r="13" spans="1:8">
      <c r="A13" s="108"/>
      <c r="B13" s="113"/>
      <c r="C13" s="129"/>
      <c r="D13" s="130">
        <v>48782</v>
      </c>
      <c r="E13" s="131"/>
      <c r="F13" s="132">
        <v>50883</v>
      </c>
      <c r="G13" s="133"/>
      <c r="H13" s="119"/>
    </row>
    <row r="14" spans="1:8">
      <c r="A14" s="120"/>
      <c r="B14" s="121"/>
      <c r="C14" s="122"/>
      <c r="D14" s="123">
        <v>35238</v>
      </c>
      <c r="E14" s="124"/>
      <c r="F14" s="125">
        <v>26942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8.4499999999999993</v>
      </c>
      <c r="C19" s="134">
        <f>ROUND(VALUE(SUBSTITUTE(実質収支比率等に係る経年分析!G$48,"▲","-")),2)</f>
        <v>10.66</v>
      </c>
      <c r="D19" s="134">
        <f>ROUND(VALUE(SUBSTITUTE(実質収支比率等に係る経年分析!H$48,"▲","-")),2)</f>
        <v>7.49</v>
      </c>
      <c r="E19" s="134">
        <f>ROUND(VALUE(SUBSTITUTE(実質収支比率等に係る経年分析!I$48,"▲","-")),2)</f>
        <v>6.25</v>
      </c>
      <c r="F19" s="134">
        <f>ROUND(VALUE(SUBSTITUTE(実質収支比率等に係る経年分析!J$48,"▲","-")),2)</f>
        <v>5.95</v>
      </c>
    </row>
    <row r="20" spans="1:11">
      <c r="A20" s="134" t="s">
        <v>42</v>
      </c>
      <c r="B20" s="134">
        <f>ROUND(VALUE(SUBSTITUTE(実質収支比率等に係る経年分析!F$47,"▲","-")),2)</f>
        <v>22.8</v>
      </c>
      <c r="C20" s="134">
        <f>ROUND(VALUE(SUBSTITUTE(実質収支比率等に係る経年分析!G$47,"▲","-")),2)</f>
        <v>23.95</v>
      </c>
      <c r="D20" s="134">
        <f>ROUND(VALUE(SUBSTITUTE(実質収支比率等に係る経年分析!H$47,"▲","-")),2)</f>
        <v>24.28</v>
      </c>
      <c r="E20" s="134">
        <f>ROUND(VALUE(SUBSTITUTE(実質収支比率等に係る経年分析!I$47,"▲","-")),2)</f>
        <v>24.12</v>
      </c>
      <c r="F20" s="134">
        <f>ROUND(VALUE(SUBSTITUTE(実質収支比率等に係る経年分析!J$47,"▲","-")),2)</f>
        <v>23.55</v>
      </c>
    </row>
    <row r="21" spans="1:11">
      <c r="A21" s="134" t="s">
        <v>43</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8.0299999999999994</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1.62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1259</v>
      </c>
      <c r="E42" s="136"/>
      <c r="F42" s="136"/>
      <c r="G42" s="136">
        <f>'実質公債費比率（分子）の構造'!L$52</f>
        <v>1279</v>
      </c>
      <c r="H42" s="136"/>
      <c r="I42" s="136"/>
      <c r="J42" s="136">
        <f>'実質公債費比率（分子）の構造'!M$52</f>
        <v>1326</v>
      </c>
      <c r="K42" s="136"/>
      <c r="L42" s="136"/>
      <c r="M42" s="136">
        <f>'実質公債費比率（分子）の構造'!N$52</f>
        <v>1326</v>
      </c>
      <c r="N42" s="136"/>
      <c r="O42" s="136"/>
      <c r="P42" s="136">
        <f>'実質公債費比率（分子）の構造'!O$52</f>
        <v>1302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135</v>
      </c>
      <c r="C45" s="136"/>
      <c r="D45" s="136"/>
      <c r="E45" s="136">
        <f>'実質公債費比率（分子）の構造'!L$49</f>
        <v>92</v>
      </c>
      <c r="F45" s="136"/>
      <c r="G45" s="136"/>
      <c r="H45" s="136">
        <f>'実質公債費比率（分子）の構造'!M$49</f>
        <v>69</v>
      </c>
      <c r="I45" s="136"/>
      <c r="J45" s="136"/>
      <c r="K45" s="136">
        <f>'実質公債費比率（分子）の構造'!N$49</f>
        <v>67</v>
      </c>
      <c r="L45" s="136"/>
      <c r="M45" s="136"/>
      <c r="N45" s="136">
        <f>'実質公債費比率（分子）の構造'!O$49</f>
        <v>70</v>
      </c>
      <c r="O45" s="136"/>
      <c r="P45" s="136"/>
    </row>
    <row r="46" spans="1:16">
      <c r="A46" s="136" t="s">
        <v>54</v>
      </c>
      <c r="B46" s="136">
        <f>'実質公債費比率（分子）の構造'!K$48</f>
        <v>119</v>
      </c>
      <c r="C46" s="136"/>
      <c r="D46" s="136"/>
      <c r="E46" s="136">
        <f>'実質公債費比率（分子）の構造'!L$48</f>
        <v>106</v>
      </c>
      <c r="F46" s="136"/>
      <c r="G46" s="136"/>
      <c r="H46" s="136">
        <f>'実質公債費比率（分子）の構造'!M$48</f>
        <v>99</v>
      </c>
      <c r="I46" s="136"/>
      <c r="J46" s="136"/>
      <c r="K46" s="136">
        <f>'実質公債費比率（分子）の構造'!N$48</f>
        <v>101</v>
      </c>
      <c r="L46" s="136"/>
      <c r="M46" s="136"/>
      <c r="N46" s="136">
        <f>'実質公債費比率（分子）の構造'!O$48</f>
        <v>113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1375</v>
      </c>
      <c r="C49" s="136"/>
      <c r="D49" s="136"/>
      <c r="E49" s="136">
        <f>'実質公債費比率（分子）の構造'!L$45</f>
        <v>1425</v>
      </c>
      <c r="F49" s="136"/>
      <c r="G49" s="136"/>
      <c r="H49" s="136">
        <f>'実質公債費比率（分子）の構造'!M$45</f>
        <v>1444</v>
      </c>
      <c r="I49" s="136"/>
      <c r="J49" s="136"/>
      <c r="K49" s="136">
        <f>'実質公債費比率（分子）の構造'!N$45</f>
        <v>1349</v>
      </c>
      <c r="L49" s="136"/>
      <c r="M49" s="136"/>
      <c r="N49" s="136">
        <f>'実質公債費比率（分子）の構造'!O$45</f>
        <v>1204</v>
      </c>
      <c r="O49" s="136"/>
      <c r="P49" s="136"/>
    </row>
    <row r="50" spans="1:16">
      <c r="A50" s="136" t="s">
        <v>58</v>
      </c>
      <c r="B50" s="136" t="e">
        <f>NA()</f>
        <v>#N/A</v>
      </c>
      <c r="C50" s="136">
        <f>IF(ISNUMBER('実質公債費比率（分子）の構造'!K$53),'実質公債費比率（分子）の構造'!K$53,NA())</f>
        <v>370</v>
      </c>
      <c r="D50" s="136" t="e">
        <f>NA()</f>
        <v>#N/A</v>
      </c>
      <c r="E50" s="136" t="e">
        <f>NA()</f>
        <v>#N/A</v>
      </c>
      <c r="F50" s="136">
        <f>IF(ISNUMBER('実質公債費比率（分子）の構造'!L$53),'実質公債費比率（分子）の構造'!L$53,NA())</f>
        <v>344</v>
      </c>
      <c r="G50" s="136" t="e">
        <f>NA()</f>
        <v>#N/A</v>
      </c>
      <c r="H50" s="136" t="e">
        <f>NA()</f>
        <v>#N/A</v>
      </c>
      <c r="I50" s="136">
        <f>IF(ISNUMBER('実質公債費比率（分子）の構造'!M$53),'実質公債費比率（分子）の構造'!M$53,NA())</f>
        <v>286</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85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13048</v>
      </c>
      <c r="E56" s="135"/>
      <c r="F56" s="135"/>
      <c r="G56" s="135">
        <f>'将来負担比率（分子）の構造'!J$51</f>
        <v>13622</v>
      </c>
      <c r="H56" s="135"/>
      <c r="I56" s="135"/>
      <c r="J56" s="135">
        <f>'将来負担比率（分子）の構造'!K$51</f>
        <v>13845</v>
      </c>
      <c r="K56" s="135"/>
      <c r="L56" s="135"/>
      <c r="M56" s="135">
        <f>'将来負担比率（分子）の構造'!L$51</f>
        <v>13920</v>
      </c>
      <c r="N56" s="135"/>
      <c r="O56" s="135"/>
      <c r="P56" s="135">
        <f>'将来負担比率（分子）の構造'!M$51</f>
        <v>13896</v>
      </c>
    </row>
    <row r="57" spans="1:16">
      <c r="A57" s="135" t="s">
        <v>34</v>
      </c>
      <c r="B57" s="135"/>
      <c r="C57" s="135"/>
      <c r="D57" s="135">
        <f>'将来負担比率（分子）の構造'!I$50</f>
        <v>64</v>
      </c>
      <c r="E57" s="135"/>
      <c r="F57" s="135"/>
      <c r="G57" s="135">
        <f>'将来負担比率（分子）の構造'!J$50</f>
        <v>59</v>
      </c>
      <c r="H57" s="135"/>
      <c r="I57" s="135"/>
      <c r="J57" s="135">
        <f>'将来負担比率（分子）の構造'!K$50</f>
        <v>54</v>
      </c>
      <c r="K57" s="135"/>
      <c r="L57" s="135"/>
      <c r="M57" s="135">
        <f>'将来負担比率（分子）の構造'!L$50</f>
        <v>49</v>
      </c>
      <c r="N57" s="135"/>
      <c r="O57" s="135"/>
      <c r="P57" s="135">
        <f>'将来負担比率（分子）の構造'!M$50</f>
        <v>42</v>
      </c>
    </row>
    <row r="58" spans="1:16">
      <c r="A58" s="135" t="s">
        <v>33</v>
      </c>
      <c r="B58" s="135"/>
      <c r="C58" s="135"/>
      <c r="D58" s="135">
        <f>'将来負担比率（分子）の構造'!I$49</f>
        <v>8995</v>
      </c>
      <c r="E58" s="135"/>
      <c r="F58" s="135"/>
      <c r="G58" s="135">
        <f>'将来負担比率（分子）の構造'!J$49</f>
        <v>9318</v>
      </c>
      <c r="H58" s="135"/>
      <c r="I58" s="135"/>
      <c r="J58" s="135">
        <f>'将来負担比率（分子）の構造'!K$49</f>
        <v>9806</v>
      </c>
      <c r="K58" s="135"/>
      <c r="L58" s="135"/>
      <c r="M58" s="135">
        <f>'将来負担比率（分子）の構造'!L$49</f>
        <v>9957</v>
      </c>
      <c r="N58" s="135"/>
      <c r="O58" s="135"/>
      <c r="P58" s="135">
        <f>'将来負担比率（分子）の構造'!M$49</f>
        <v>10309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1172</v>
      </c>
      <c r="C62" s="135"/>
      <c r="D62" s="135"/>
      <c r="E62" s="135">
        <f>'将来負担比率（分子）の構造'!J$45</f>
        <v>888</v>
      </c>
      <c r="F62" s="135"/>
      <c r="G62" s="135"/>
      <c r="H62" s="135">
        <f>'将来負担比率（分子）の構造'!K$45</f>
        <v>815</v>
      </c>
      <c r="I62" s="135"/>
      <c r="J62" s="135"/>
      <c r="K62" s="135">
        <f>'将来負担比率（分子）の構造'!L$45</f>
        <v>695</v>
      </c>
      <c r="L62" s="135"/>
      <c r="M62" s="135"/>
      <c r="N62" s="135">
        <f>'将来負担比率（分子）の構造'!M$45</f>
        <v>649</v>
      </c>
      <c r="O62" s="135"/>
      <c r="P62" s="135"/>
    </row>
    <row r="63" spans="1:16">
      <c r="A63" s="135" t="s">
        <v>27</v>
      </c>
      <c r="B63" s="135">
        <f>'将来負担比率（分子）の構造'!I$44</f>
        <v>689</v>
      </c>
      <c r="C63" s="135"/>
      <c r="D63" s="135"/>
      <c r="E63" s="135">
        <f>'将来負担比率（分子）の構造'!J$44</f>
        <v>626</v>
      </c>
      <c r="F63" s="135"/>
      <c r="G63" s="135"/>
      <c r="H63" s="135">
        <f>'将来負担比率（分子）の構造'!K$44</f>
        <v>543</v>
      </c>
      <c r="I63" s="135"/>
      <c r="J63" s="135"/>
      <c r="K63" s="135">
        <f>'将来負担比率（分子）の構造'!L$44</f>
        <v>468</v>
      </c>
      <c r="L63" s="135"/>
      <c r="M63" s="135"/>
      <c r="N63" s="135">
        <f>'将来負担比率（分子）の構造'!M$44</f>
        <v>399</v>
      </c>
      <c r="O63" s="135"/>
      <c r="P63" s="135"/>
    </row>
    <row r="64" spans="1:16">
      <c r="A64" s="135" t="s">
        <v>26</v>
      </c>
      <c r="B64" s="135">
        <f>'将来負担比率（分子）の構造'!I$43</f>
        <v>2036</v>
      </c>
      <c r="C64" s="135"/>
      <c r="D64" s="135"/>
      <c r="E64" s="135">
        <f>'将来負担比率（分子）の構造'!J$43</f>
        <v>1795</v>
      </c>
      <c r="F64" s="135"/>
      <c r="G64" s="135"/>
      <c r="H64" s="135">
        <f>'将来負担比率（分子）の構造'!K$43</f>
        <v>1610</v>
      </c>
      <c r="I64" s="135"/>
      <c r="J64" s="135"/>
      <c r="K64" s="135">
        <f>'将来負担比率（分子）の構造'!L$43</f>
        <v>1499</v>
      </c>
      <c r="L64" s="135"/>
      <c r="M64" s="135"/>
      <c r="N64" s="135">
        <f>'将来負担比率（分子）の構造'!M$43</f>
        <v>1492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13065</v>
      </c>
      <c r="C66" s="135"/>
      <c r="D66" s="135"/>
      <c r="E66" s="135">
        <f>'将来負担比率（分子）の構造'!J$41</f>
        <v>12979</v>
      </c>
      <c r="F66" s="135"/>
      <c r="G66" s="135"/>
      <c r="H66" s="135">
        <f>'将来負担比率（分子）の構造'!K$41</f>
        <v>12790</v>
      </c>
      <c r="I66" s="135"/>
      <c r="J66" s="135"/>
      <c r="K66" s="135">
        <f>'将来負担比率（分子）の構造'!L$41</f>
        <v>12688</v>
      </c>
      <c r="L66" s="135"/>
      <c r="M66" s="135"/>
      <c r="N66" s="135">
        <f>'将来負担比率（分子）の構造'!M$41</f>
        <v>12595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6601833</v>
      </c>
      <c r="S5" s="637"/>
      <c r="T5" s="637"/>
      <c r="U5" s="637"/>
      <c r="V5" s="637"/>
      <c r="W5" s="637"/>
      <c r="X5" s="637"/>
      <c r="Y5" s="684"/>
      <c r="Z5" s="697">
        <v>39.799999999999997</v>
      </c>
      <c r="AA5" s="697"/>
      <c r="AB5" s="697"/>
      <c r="AC5" s="697"/>
      <c r="AD5" s="698">
        <v>6601833</v>
      </c>
      <c r="AE5" s="698"/>
      <c r="AF5" s="698"/>
      <c r="AG5" s="698"/>
      <c r="AH5" s="698"/>
      <c r="AI5" s="698"/>
      <c r="AJ5" s="698"/>
      <c r="AK5" s="698"/>
      <c r="AL5" s="685">
        <v>68.099999999999994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6601833</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187848</v>
      </c>
      <c r="S6" s="587"/>
      <c r="T6" s="587"/>
      <c r="U6" s="587"/>
      <c r="V6" s="587"/>
      <c r="W6" s="587"/>
      <c r="X6" s="587"/>
      <c r="Y6" s="588"/>
      <c r="Z6" s="639">
        <v>1.1000000000000001</v>
      </c>
      <c r="AA6" s="639"/>
      <c r="AB6" s="639"/>
      <c r="AC6" s="639"/>
      <c r="AD6" s="640">
        <v>187848</v>
      </c>
      <c r="AE6" s="640"/>
      <c r="AF6" s="640"/>
      <c r="AG6" s="640"/>
      <c r="AH6" s="640"/>
      <c r="AI6" s="640"/>
      <c r="AJ6" s="640"/>
      <c r="AK6" s="640"/>
      <c r="AL6" s="609">
        <v>1.9</v>
      </c>
      <c r="AM6" s="641"/>
      <c r="AN6" s="641"/>
      <c r="AO6" s="642"/>
      <c r="AP6" s="583" t="s">
        <v>214</v>
      </c>
      <c r="AQ6" s="584"/>
      <c r="AR6" s="584"/>
      <c r="AS6" s="584"/>
      <c r="AT6" s="584"/>
      <c r="AU6" s="584"/>
      <c r="AV6" s="584"/>
      <c r="AW6" s="584"/>
      <c r="AX6" s="584"/>
      <c r="AY6" s="584"/>
      <c r="AZ6" s="584"/>
      <c r="BA6" s="584"/>
      <c r="BB6" s="584"/>
      <c r="BC6" s="584"/>
      <c r="BD6" s="584"/>
      <c r="BE6" s="584"/>
      <c r="BF6" s="585"/>
      <c r="BG6" s="586">
        <v>6601833</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148175</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148175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20232</v>
      </c>
      <c r="S7" s="587"/>
      <c r="T7" s="587"/>
      <c r="U7" s="587"/>
      <c r="V7" s="587"/>
      <c r="W7" s="587"/>
      <c r="X7" s="587"/>
      <c r="Y7" s="588"/>
      <c r="Z7" s="639">
        <v>0.1</v>
      </c>
      <c r="AA7" s="639"/>
      <c r="AB7" s="639"/>
      <c r="AC7" s="639"/>
      <c r="AD7" s="640">
        <v>20232</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3099811</v>
      </c>
      <c r="BH7" s="587"/>
      <c r="BI7" s="587"/>
      <c r="BJ7" s="587"/>
      <c r="BK7" s="587"/>
      <c r="BL7" s="587"/>
      <c r="BM7" s="587"/>
      <c r="BN7" s="588"/>
      <c r="BO7" s="639">
        <v>47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2334896</v>
      </c>
      <c r="CS7" s="587"/>
      <c r="CT7" s="587"/>
      <c r="CU7" s="587"/>
      <c r="CV7" s="587"/>
      <c r="CW7" s="587"/>
      <c r="CX7" s="587"/>
      <c r="CY7" s="588"/>
      <c r="CZ7" s="639">
        <v>14.9</v>
      </c>
      <c r="DA7" s="639"/>
      <c r="DB7" s="639"/>
      <c r="DC7" s="639"/>
      <c r="DD7" s="592">
        <v>90487</v>
      </c>
      <c r="DE7" s="587"/>
      <c r="DF7" s="587"/>
      <c r="DG7" s="587"/>
      <c r="DH7" s="587"/>
      <c r="DI7" s="587"/>
      <c r="DJ7" s="587"/>
      <c r="DK7" s="587"/>
      <c r="DL7" s="587"/>
      <c r="DM7" s="587"/>
      <c r="DN7" s="587"/>
      <c r="DO7" s="587"/>
      <c r="DP7" s="588"/>
      <c r="DQ7" s="592">
        <v>2157744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27504</v>
      </c>
      <c r="S8" s="587"/>
      <c r="T8" s="587"/>
      <c r="U8" s="587"/>
      <c r="V8" s="587"/>
      <c r="W8" s="587"/>
      <c r="X8" s="587"/>
      <c r="Y8" s="588"/>
      <c r="Z8" s="639">
        <v>0.2</v>
      </c>
      <c r="AA8" s="639"/>
      <c r="AB8" s="639"/>
      <c r="AC8" s="639"/>
      <c r="AD8" s="640">
        <v>27504</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74480</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5223316</v>
      </c>
      <c r="CS8" s="587"/>
      <c r="CT8" s="587"/>
      <c r="CU8" s="587"/>
      <c r="CV8" s="587"/>
      <c r="CW8" s="587"/>
      <c r="CX8" s="587"/>
      <c r="CY8" s="588"/>
      <c r="CZ8" s="639">
        <v>33.4</v>
      </c>
      <c r="DA8" s="639"/>
      <c r="DB8" s="639"/>
      <c r="DC8" s="639"/>
      <c r="DD8" s="592">
        <v>43523</v>
      </c>
      <c r="DE8" s="587"/>
      <c r="DF8" s="587"/>
      <c r="DG8" s="587"/>
      <c r="DH8" s="587"/>
      <c r="DI8" s="587"/>
      <c r="DJ8" s="587"/>
      <c r="DK8" s="587"/>
      <c r="DL8" s="587"/>
      <c r="DM8" s="587"/>
      <c r="DN8" s="587"/>
      <c r="DO8" s="587"/>
      <c r="DP8" s="588"/>
      <c r="DQ8" s="592">
        <v>2816403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44006</v>
      </c>
      <c r="S9" s="587"/>
      <c r="T9" s="587"/>
      <c r="U9" s="587"/>
      <c r="V9" s="587"/>
      <c r="W9" s="587"/>
      <c r="X9" s="587"/>
      <c r="Y9" s="588"/>
      <c r="Z9" s="639">
        <v>0.3</v>
      </c>
      <c r="AA9" s="639"/>
      <c r="AB9" s="639"/>
      <c r="AC9" s="639"/>
      <c r="AD9" s="640">
        <v>44006</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2612348</v>
      </c>
      <c r="BH9" s="587"/>
      <c r="BI9" s="587"/>
      <c r="BJ9" s="587"/>
      <c r="BK9" s="587"/>
      <c r="BL9" s="587"/>
      <c r="BM9" s="587"/>
      <c r="BN9" s="588"/>
      <c r="BO9" s="639">
        <v>39.6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1304949</v>
      </c>
      <c r="CS9" s="587"/>
      <c r="CT9" s="587"/>
      <c r="CU9" s="587"/>
      <c r="CV9" s="587"/>
      <c r="CW9" s="587"/>
      <c r="CX9" s="587"/>
      <c r="CY9" s="588"/>
      <c r="CZ9" s="639">
        <v>8.3000000000000007</v>
      </c>
      <c r="DA9" s="639"/>
      <c r="DB9" s="639"/>
      <c r="DC9" s="639"/>
      <c r="DD9" s="592">
        <v>135452</v>
      </c>
      <c r="DE9" s="587"/>
      <c r="DF9" s="587"/>
      <c r="DG9" s="587"/>
      <c r="DH9" s="587"/>
      <c r="DI9" s="587"/>
      <c r="DJ9" s="587"/>
      <c r="DK9" s="587"/>
      <c r="DL9" s="587"/>
      <c r="DM9" s="587"/>
      <c r="DN9" s="587"/>
      <c r="DO9" s="587"/>
      <c r="DP9" s="588"/>
      <c r="DQ9" s="592">
        <v>1104159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429101</v>
      </c>
      <c r="S10" s="587"/>
      <c r="T10" s="587"/>
      <c r="U10" s="587"/>
      <c r="V10" s="587"/>
      <c r="W10" s="587"/>
      <c r="X10" s="587"/>
      <c r="Y10" s="588"/>
      <c r="Z10" s="639">
        <v>2.6</v>
      </c>
      <c r="AA10" s="639"/>
      <c r="AB10" s="639"/>
      <c r="AC10" s="639"/>
      <c r="AD10" s="640">
        <v>429101</v>
      </c>
      <c r="AE10" s="640"/>
      <c r="AF10" s="640"/>
      <c r="AG10" s="640"/>
      <c r="AH10" s="640"/>
      <c r="AI10" s="640"/>
      <c r="AJ10" s="640"/>
      <c r="AK10" s="640"/>
      <c r="AL10" s="609">
        <v>4.4000000000000004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118847</v>
      </c>
      <c r="BH10" s="587"/>
      <c r="BI10" s="587"/>
      <c r="BJ10" s="587"/>
      <c r="BK10" s="587"/>
      <c r="BL10" s="587"/>
      <c r="BM10" s="587"/>
      <c r="BN10" s="588"/>
      <c r="BO10" s="639">
        <v>1.8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5079</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5079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294136</v>
      </c>
      <c r="BH11" s="587"/>
      <c r="BI11" s="587"/>
      <c r="BJ11" s="587"/>
      <c r="BK11" s="587"/>
      <c r="BL11" s="587"/>
      <c r="BM11" s="587"/>
      <c r="BN11" s="588"/>
      <c r="BO11" s="639">
        <v>4.5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102853</v>
      </c>
      <c r="CS11" s="587"/>
      <c r="CT11" s="587"/>
      <c r="CU11" s="587"/>
      <c r="CV11" s="587"/>
      <c r="CW11" s="587"/>
      <c r="CX11" s="587"/>
      <c r="CY11" s="588"/>
      <c r="CZ11" s="639">
        <v>0.7</v>
      </c>
      <c r="DA11" s="639"/>
      <c r="DB11" s="639"/>
      <c r="DC11" s="639"/>
      <c r="DD11" s="592">
        <v>11536</v>
      </c>
      <c r="DE11" s="587"/>
      <c r="DF11" s="587"/>
      <c r="DG11" s="587"/>
      <c r="DH11" s="587"/>
      <c r="DI11" s="587"/>
      <c r="DJ11" s="587"/>
      <c r="DK11" s="587"/>
      <c r="DL11" s="587"/>
      <c r="DM11" s="587"/>
      <c r="DN11" s="587"/>
      <c r="DO11" s="587"/>
      <c r="DP11" s="588"/>
      <c r="DQ11" s="592">
        <v>85416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3067210</v>
      </c>
      <c r="BH12" s="587"/>
      <c r="BI12" s="587"/>
      <c r="BJ12" s="587"/>
      <c r="BK12" s="587"/>
      <c r="BL12" s="587"/>
      <c r="BM12" s="587"/>
      <c r="BN12" s="588"/>
      <c r="BO12" s="639">
        <v>46.5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53696</v>
      </c>
      <c r="CS12" s="587"/>
      <c r="CT12" s="587"/>
      <c r="CU12" s="587"/>
      <c r="CV12" s="587"/>
      <c r="CW12" s="587"/>
      <c r="CX12" s="587"/>
      <c r="CY12" s="588"/>
      <c r="CZ12" s="639">
        <v>0.3</v>
      </c>
      <c r="DA12" s="639"/>
      <c r="DB12" s="639"/>
      <c r="DC12" s="639"/>
      <c r="DD12" s="592" t="s">
        <v>112</v>
      </c>
      <c r="DE12" s="587"/>
      <c r="DF12" s="587"/>
      <c r="DG12" s="587"/>
      <c r="DH12" s="587"/>
      <c r="DI12" s="587"/>
      <c r="DJ12" s="587"/>
      <c r="DK12" s="587"/>
      <c r="DL12" s="587"/>
      <c r="DM12" s="587"/>
      <c r="DN12" s="587"/>
      <c r="DO12" s="587"/>
      <c r="DP12" s="588"/>
      <c r="DQ12" s="592">
        <v>51932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59438</v>
      </c>
      <c r="S13" s="587"/>
      <c r="T13" s="587"/>
      <c r="U13" s="587"/>
      <c r="V13" s="587"/>
      <c r="W13" s="587"/>
      <c r="X13" s="587"/>
      <c r="Y13" s="588"/>
      <c r="Z13" s="639">
        <v>0.4</v>
      </c>
      <c r="AA13" s="639"/>
      <c r="AB13" s="639"/>
      <c r="AC13" s="639"/>
      <c r="AD13" s="640">
        <v>59438</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3065102</v>
      </c>
      <c r="BH13" s="587"/>
      <c r="BI13" s="587"/>
      <c r="BJ13" s="587"/>
      <c r="BK13" s="587"/>
      <c r="BL13" s="587"/>
      <c r="BM13" s="587"/>
      <c r="BN13" s="588"/>
      <c r="BO13" s="639">
        <v>46.4</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1801157</v>
      </c>
      <c r="CS13" s="587"/>
      <c r="CT13" s="587"/>
      <c r="CU13" s="587"/>
      <c r="CV13" s="587"/>
      <c r="CW13" s="587"/>
      <c r="CX13" s="587"/>
      <c r="CY13" s="588"/>
      <c r="CZ13" s="639">
        <v>11.5</v>
      </c>
      <c r="DA13" s="639"/>
      <c r="DB13" s="639"/>
      <c r="DC13" s="639"/>
      <c r="DD13" s="592">
        <v>1297153</v>
      </c>
      <c r="DE13" s="587"/>
      <c r="DF13" s="587"/>
      <c r="DG13" s="587"/>
      <c r="DH13" s="587"/>
      <c r="DI13" s="587"/>
      <c r="DJ13" s="587"/>
      <c r="DK13" s="587"/>
      <c r="DL13" s="587"/>
      <c r="DM13" s="587"/>
      <c r="DN13" s="587"/>
      <c r="DO13" s="587"/>
      <c r="DP13" s="588"/>
      <c r="DQ13" s="592">
        <v>1201897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91594</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1150386</v>
      </c>
      <c r="CS14" s="587"/>
      <c r="CT14" s="587"/>
      <c r="CU14" s="587"/>
      <c r="CV14" s="587"/>
      <c r="CW14" s="587"/>
      <c r="CX14" s="587"/>
      <c r="CY14" s="588"/>
      <c r="CZ14" s="639">
        <v>7.4</v>
      </c>
      <c r="DA14" s="639"/>
      <c r="DB14" s="639"/>
      <c r="DC14" s="639"/>
      <c r="DD14" s="592">
        <v>72933</v>
      </c>
      <c r="DE14" s="587"/>
      <c r="DF14" s="587"/>
      <c r="DG14" s="587"/>
      <c r="DH14" s="587"/>
      <c r="DI14" s="587"/>
      <c r="DJ14" s="587"/>
      <c r="DK14" s="587"/>
      <c r="DL14" s="587"/>
      <c r="DM14" s="587"/>
      <c r="DN14" s="587"/>
      <c r="DO14" s="587"/>
      <c r="DP14" s="588"/>
      <c r="DQ14" s="592">
        <v>809036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45097</v>
      </c>
      <c r="S15" s="587"/>
      <c r="T15" s="587"/>
      <c r="U15" s="587"/>
      <c r="V15" s="587"/>
      <c r="W15" s="587"/>
      <c r="X15" s="587"/>
      <c r="Y15" s="588"/>
      <c r="Z15" s="639">
        <v>0.3</v>
      </c>
      <c r="AA15" s="639"/>
      <c r="AB15" s="639"/>
      <c r="AC15" s="639"/>
      <c r="AD15" s="640">
        <v>45097</v>
      </c>
      <c r="AE15" s="640"/>
      <c r="AF15" s="640"/>
      <c r="AG15" s="640"/>
      <c r="AH15" s="640"/>
      <c r="AI15" s="640"/>
      <c r="AJ15" s="640"/>
      <c r="AK15" s="640"/>
      <c r="AL15" s="609">
        <v>0.5</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343218</v>
      </c>
      <c r="BH15" s="587"/>
      <c r="BI15" s="587"/>
      <c r="BJ15" s="587"/>
      <c r="BK15" s="587"/>
      <c r="BL15" s="587"/>
      <c r="BM15" s="587"/>
      <c r="BN15" s="588"/>
      <c r="BO15" s="639">
        <v>5.2</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2123766</v>
      </c>
      <c r="CS15" s="587"/>
      <c r="CT15" s="587"/>
      <c r="CU15" s="587"/>
      <c r="CV15" s="587"/>
      <c r="CW15" s="587"/>
      <c r="CX15" s="587"/>
      <c r="CY15" s="588"/>
      <c r="CZ15" s="639">
        <v>13.6</v>
      </c>
      <c r="DA15" s="639"/>
      <c r="DB15" s="639"/>
      <c r="DC15" s="639"/>
      <c r="DD15" s="592">
        <v>587644</v>
      </c>
      <c r="DE15" s="587"/>
      <c r="DF15" s="587"/>
      <c r="DG15" s="587"/>
      <c r="DH15" s="587"/>
      <c r="DI15" s="587"/>
      <c r="DJ15" s="587"/>
      <c r="DK15" s="587"/>
      <c r="DL15" s="587"/>
      <c r="DM15" s="587"/>
      <c r="DN15" s="587"/>
      <c r="DO15" s="587"/>
      <c r="DP15" s="588"/>
      <c r="DQ15" s="592">
        <v>1627689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2589554</v>
      </c>
      <c r="S16" s="587"/>
      <c r="T16" s="587"/>
      <c r="U16" s="587"/>
      <c r="V16" s="587"/>
      <c r="W16" s="587"/>
      <c r="X16" s="587"/>
      <c r="Y16" s="588"/>
      <c r="Z16" s="639">
        <v>15.6</v>
      </c>
      <c r="AA16" s="639"/>
      <c r="AB16" s="639"/>
      <c r="AC16" s="639"/>
      <c r="AD16" s="640">
        <v>2252973</v>
      </c>
      <c r="AE16" s="640"/>
      <c r="AF16" s="640"/>
      <c r="AG16" s="640"/>
      <c r="AH16" s="640"/>
      <c r="AI16" s="640"/>
      <c r="AJ16" s="640"/>
      <c r="AK16" s="640"/>
      <c r="AL16" s="609">
        <v>23.2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2252973</v>
      </c>
      <c r="S17" s="587"/>
      <c r="T17" s="587"/>
      <c r="U17" s="587"/>
      <c r="V17" s="587"/>
      <c r="W17" s="587"/>
      <c r="X17" s="587"/>
      <c r="Y17" s="588"/>
      <c r="Z17" s="639">
        <v>13.6</v>
      </c>
      <c r="AA17" s="639"/>
      <c r="AB17" s="639"/>
      <c r="AC17" s="639"/>
      <c r="AD17" s="640">
        <v>2252973</v>
      </c>
      <c r="AE17" s="640"/>
      <c r="AF17" s="640"/>
      <c r="AG17" s="640"/>
      <c r="AH17" s="640"/>
      <c r="AI17" s="640"/>
      <c r="AJ17" s="640"/>
      <c r="AK17" s="640"/>
      <c r="AL17" s="609">
        <v>23.2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1388651</v>
      </c>
      <c r="CS17" s="587"/>
      <c r="CT17" s="587"/>
      <c r="CU17" s="587"/>
      <c r="CV17" s="587"/>
      <c r="CW17" s="587"/>
      <c r="CX17" s="587"/>
      <c r="CY17" s="588"/>
      <c r="CZ17" s="639">
        <v>8.9</v>
      </c>
      <c r="DA17" s="639"/>
      <c r="DB17" s="639"/>
      <c r="DC17" s="639"/>
      <c r="DD17" s="592" t="s">
        <v>112</v>
      </c>
      <c r="DE17" s="587"/>
      <c r="DF17" s="587"/>
      <c r="DG17" s="587"/>
      <c r="DH17" s="587"/>
      <c r="DI17" s="587"/>
      <c r="DJ17" s="587"/>
      <c r="DK17" s="587"/>
      <c r="DL17" s="587"/>
      <c r="DM17" s="587"/>
      <c r="DN17" s="587"/>
      <c r="DO17" s="587"/>
      <c r="DP17" s="588"/>
      <c r="DQ17" s="592">
        <v>1377257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336580</v>
      </c>
      <c r="S18" s="587"/>
      <c r="T18" s="587"/>
      <c r="U18" s="587"/>
      <c r="V18" s="587"/>
      <c r="W18" s="587"/>
      <c r="X18" s="587"/>
      <c r="Y18" s="588"/>
      <c r="Z18" s="639">
        <v>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10004613</v>
      </c>
      <c r="S20" s="587"/>
      <c r="T20" s="587"/>
      <c r="U20" s="587"/>
      <c r="V20" s="587"/>
      <c r="W20" s="587"/>
      <c r="X20" s="587"/>
      <c r="Y20" s="588"/>
      <c r="Z20" s="639">
        <v>60.3</v>
      </c>
      <c r="AA20" s="639"/>
      <c r="AB20" s="639"/>
      <c r="AC20" s="639"/>
      <c r="AD20" s="640">
        <v>9668032</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15636924</v>
      </c>
      <c r="CS20" s="587"/>
      <c r="CT20" s="587"/>
      <c r="CU20" s="587"/>
      <c r="CV20" s="587"/>
      <c r="CW20" s="587"/>
      <c r="CX20" s="587"/>
      <c r="CY20" s="588"/>
      <c r="CZ20" s="639">
        <v>100</v>
      </c>
      <c r="DA20" s="639"/>
      <c r="DB20" s="639"/>
      <c r="DC20" s="639"/>
      <c r="DD20" s="592">
        <v>2238728</v>
      </c>
      <c r="DE20" s="587"/>
      <c r="DF20" s="587"/>
      <c r="DG20" s="587"/>
      <c r="DH20" s="587"/>
      <c r="DI20" s="587"/>
      <c r="DJ20" s="587"/>
      <c r="DK20" s="587"/>
      <c r="DL20" s="587"/>
      <c r="DM20" s="587"/>
      <c r="DN20" s="587"/>
      <c r="DO20" s="587"/>
      <c r="DP20" s="588"/>
      <c r="DQ20" s="592">
        <v>11384787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9756</v>
      </c>
      <c r="S21" s="587"/>
      <c r="T21" s="587"/>
      <c r="U21" s="587"/>
      <c r="V21" s="587"/>
      <c r="W21" s="587"/>
      <c r="X21" s="587"/>
      <c r="Y21" s="588"/>
      <c r="Z21" s="639">
        <v>0.1</v>
      </c>
      <c r="AA21" s="639"/>
      <c r="AB21" s="639"/>
      <c r="AC21" s="639"/>
      <c r="AD21" s="640">
        <v>9756</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364788</v>
      </c>
      <c r="S22" s="587"/>
      <c r="T22" s="587"/>
      <c r="U22" s="587"/>
      <c r="V22" s="587"/>
      <c r="W22" s="587"/>
      <c r="X22" s="587"/>
      <c r="Y22" s="588"/>
      <c r="Z22" s="639">
        <v>2.2000000000000002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422447</v>
      </c>
      <c r="S23" s="587"/>
      <c r="T23" s="587"/>
      <c r="U23" s="587"/>
      <c r="V23" s="587"/>
      <c r="W23" s="587"/>
      <c r="X23" s="587"/>
      <c r="Y23" s="588"/>
      <c r="Z23" s="639">
        <v>2.5</v>
      </c>
      <c r="AA23" s="639"/>
      <c r="AB23" s="639"/>
      <c r="AC23" s="639"/>
      <c r="AD23" s="640">
        <v>12540</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117021</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7107003</v>
      </c>
      <c r="CS24" s="637"/>
      <c r="CT24" s="637"/>
      <c r="CU24" s="637"/>
      <c r="CV24" s="637"/>
      <c r="CW24" s="637"/>
      <c r="CX24" s="637"/>
      <c r="CY24" s="684"/>
      <c r="CZ24" s="688">
        <v>45.5</v>
      </c>
      <c r="DA24" s="689"/>
      <c r="DB24" s="689"/>
      <c r="DC24" s="690"/>
      <c r="DD24" s="683">
        <v>4637550</v>
      </c>
      <c r="DE24" s="637"/>
      <c r="DF24" s="637"/>
      <c r="DG24" s="637"/>
      <c r="DH24" s="637"/>
      <c r="DI24" s="637"/>
      <c r="DJ24" s="637"/>
      <c r="DK24" s="684"/>
      <c r="DL24" s="683">
        <v>4443402</v>
      </c>
      <c r="DM24" s="637"/>
      <c r="DN24" s="637"/>
      <c r="DO24" s="637"/>
      <c r="DP24" s="637"/>
      <c r="DQ24" s="637"/>
      <c r="DR24" s="637"/>
      <c r="DS24" s="637"/>
      <c r="DT24" s="637"/>
      <c r="DU24" s="637"/>
      <c r="DV24" s="684"/>
      <c r="DW24" s="685">
        <v>41.6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1704326</v>
      </c>
      <c r="S25" s="587"/>
      <c r="T25" s="587"/>
      <c r="U25" s="587"/>
      <c r="V25" s="587"/>
      <c r="W25" s="587"/>
      <c r="X25" s="587"/>
      <c r="Y25" s="588"/>
      <c r="Z25" s="639">
        <v>10.3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2723761</v>
      </c>
      <c r="CS25" s="605"/>
      <c r="CT25" s="605"/>
      <c r="CU25" s="605"/>
      <c r="CV25" s="605"/>
      <c r="CW25" s="605"/>
      <c r="CX25" s="605"/>
      <c r="CY25" s="606"/>
      <c r="CZ25" s="589">
        <v>17.399999999999999</v>
      </c>
      <c r="DA25" s="607"/>
      <c r="DB25" s="607"/>
      <c r="DC25" s="608"/>
      <c r="DD25" s="592">
        <v>2147624</v>
      </c>
      <c r="DE25" s="605"/>
      <c r="DF25" s="605"/>
      <c r="DG25" s="605"/>
      <c r="DH25" s="605"/>
      <c r="DI25" s="605"/>
      <c r="DJ25" s="605"/>
      <c r="DK25" s="606"/>
      <c r="DL25" s="592">
        <v>2138957</v>
      </c>
      <c r="DM25" s="605"/>
      <c r="DN25" s="605"/>
      <c r="DO25" s="605"/>
      <c r="DP25" s="605"/>
      <c r="DQ25" s="605"/>
      <c r="DR25" s="605"/>
      <c r="DS25" s="605"/>
      <c r="DT25" s="605"/>
      <c r="DU25" s="605"/>
      <c r="DV25" s="606"/>
      <c r="DW25" s="609">
        <v>20</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1811876</v>
      </c>
      <c r="CS26" s="587"/>
      <c r="CT26" s="587"/>
      <c r="CU26" s="587"/>
      <c r="CV26" s="587"/>
      <c r="CW26" s="587"/>
      <c r="CX26" s="587"/>
      <c r="CY26" s="588"/>
      <c r="CZ26" s="589">
        <v>11.6</v>
      </c>
      <c r="DA26" s="607"/>
      <c r="DB26" s="607"/>
      <c r="DC26" s="608"/>
      <c r="DD26" s="592">
        <v>1324151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889128</v>
      </c>
      <c r="S27" s="587"/>
      <c r="T27" s="587"/>
      <c r="U27" s="587"/>
      <c r="V27" s="587"/>
      <c r="W27" s="587"/>
      <c r="X27" s="587"/>
      <c r="Y27" s="588"/>
      <c r="Z27" s="639">
        <v>5.4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6601833</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2994591</v>
      </c>
      <c r="CS27" s="605"/>
      <c r="CT27" s="605"/>
      <c r="CU27" s="605"/>
      <c r="CV27" s="605"/>
      <c r="CW27" s="605"/>
      <c r="CX27" s="605"/>
      <c r="CY27" s="606"/>
      <c r="CZ27" s="589">
        <v>19.2</v>
      </c>
      <c r="DA27" s="607"/>
      <c r="DB27" s="607"/>
      <c r="DC27" s="608"/>
      <c r="DD27" s="592">
        <v>1112669</v>
      </c>
      <c r="DE27" s="605"/>
      <c r="DF27" s="605"/>
      <c r="DG27" s="605"/>
      <c r="DH27" s="605"/>
      <c r="DI27" s="605"/>
      <c r="DJ27" s="605"/>
      <c r="DK27" s="606"/>
      <c r="DL27" s="592">
        <v>1112282</v>
      </c>
      <c r="DM27" s="605"/>
      <c r="DN27" s="605"/>
      <c r="DO27" s="605"/>
      <c r="DP27" s="605"/>
      <c r="DQ27" s="605"/>
      <c r="DR27" s="605"/>
      <c r="DS27" s="605"/>
      <c r="DT27" s="605"/>
      <c r="DU27" s="605"/>
      <c r="DV27" s="606"/>
      <c r="DW27" s="609">
        <v>10.4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51353</v>
      </c>
      <c r="S28" s="587"/>
      <c r="T28" s="587"/>
      <c r="U28" s="587"/>
      <c r="V28" s="587"/>
      <c r="W28" s="587"/>
      <c r="X28" s="587"/>
      <c r="Y28" s="588"/>
      <c r="Z28" s="639">
        <v>0.3</v>
      </c>
      <c r="AA28" s="639"/>
      <c r="AB28" s="639"/>
      <c r="AC28" s="639"/>
      <c r="AD28" s="640">
        <v>38</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1388651</v>
      </c>
      <c r="CS28" s="587"/>
      <c r="CT28" s="587"/>
      <c r="CU28" s="587"/>
      <c r="CV28" s="587"/>
      <c r="CW28" s="587"/>
      <c r="CX28" s="587"/>
      <c r="CY28" s="588"/>
      <c r="CZ28" s="589">
        <v>8.9</v>
      </c>
      <c r="DA28" s="607"/>
      <c r="DB28" s="607"/>
      <c r="DC28" s="608"/>
      <c r="DD28" s="592">
        <v>1377257</v>
      </c>
      <c r="DE28" s="587"/>
      <c r="DF28" s="587"/>
      <c r="DG28" s="587"/>
      <c r="DH28" s="587"/>
      <c r="DI28" s="587"/>
      <c r="DJ28" s="587"/>
      <c r="DK28" s="588"/>
      <c r="DL28" s="592">
        <v>1192163</v>
      </c>
      <c r="DM28" s="587"/>
      <c r="DN28" s="587"/>
      <c r="DO28" s="587"/>
      <c r="DP28" s="587"/>
      <c r="DQ28" s="587"/>
      <c r="DR28" s="587"/>
      <c r="DS28" s="587"/>
      <c r="DT28" s="587"/>
      <c r="DU28" s="587"/>
      <c r="DV28" s="588"/>
      <c r="DW28" s="609">
        <v>11.2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13936</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1388651</v>
      </c>
      <c r="CS29" s="605"/>
      <c r="CT29" s="605"/>
      <c r="CU29" s="605"/>
      <c r="CV29" s="605"/>
      <c r="CW29" s="605"/>
      <c r="CX29" s="605"/>
      <c r="CY29" s="606"/>
      <c r="CZ29" s="589">
        <v>8.9</v>
      </c>
      <c r="DA29" s="607"/>
      <c r="DB29" s="607"/>
      <c r="DC29" s="608"/>
      <c r="DD29" s="592">
        <v>1377257</v>
      </c>
      <c r="DE29" s="605"/>
      <c r="DF29" s="605"/>
      <c r="DG29" s="605"/>
      <c r="DH29" s="605"/>
      <c r="DI29" s="605"/>
      <c r="DJ29" s="605"/>
      <c r="DK29" s="606"/>
      <c r="DL29" s="592">
        <v>1192163</v>
      </c>
      <c r="DM29" s="605"/>
      <c r="DN29" s="605"/>
      <c r="DO29" s="605"/>
      <c r="DP29" s="605"/>
      <c r="DQ29" s="605"/>
      <c r="DR29" s="605"/>
      <c r="DS29" s="605"/>
      <c r="DT29" s="605"/>
      <c r="DU29" s="605"/>
      <c r="DV29" s="606"/>
      <c r="DW29" s="609">
        <v>11.2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478936</v>
      </c>
      <c r="S30" s="587"/>
      <c r="T30" s="587"/>
      <c r="U30" s="587"/>
      <c r="V30" s="587"/>
      <c r="W30" s="587"/>
      <c r="X30" s="587"/>
      <c r="Y30" s="588"/>
      <c r="Z30" s="639">
        <v>2.9</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98.4</v>
      </c>
      <c r="BH30" s="653"/>
      <c r="BI30" s="653"/>
      <c r="BJ30" s="653"/>
      <c r="BK30" s="653"/>
      <c r="BL30" s="653"/>
      <c r="BM30" s="654">
        <v>95.3</v>
      </c>
      <c r="BN30" s="653"/>
      <c r="BO30" s="653"/>
      <c r="BP30" s="653"/>
      <c r="BQ30" s="655"/>
      <c r="BR30" s="652">
        <v>98.3</v>
      </c>
      <c r="BS30" s="653"/>
      <c r="BT30" s="653"/>
      <c r="BU30" s="653"/>
      <c r="BV30" s="653"/>
      <c r="BW30" s="653"/>
      <c r="BX30" s="654">
        <v>95.2</v>
      </c>
      <c r="BY30" s="653"/>
      <c r="BZ30" s="653"/>
      <c r="CA30" s="653"/>
      <c r="CB30" s="655"/>
      <c r="CD30" s="658"/>
      <c r="CE30" s="659"/>
      <c r="CF30" s="623" t="s">
        <v>291</v>
      </c>
      <c r="CG30" s="620"/>
      <c r="CH30" s="620"/>
      <c r="CI30" s="620"/>
      <c r="CJ30" s="620"/>
      <c r="CK30" s="620"/>
      <c r="CL30" s="620"/>
      <c r="CM30" s="620"/>
      <c r="CN30" s="620"/>
      <c r="CO30" s="620"/>
      <c r="CP30" s="620"/>
      <c r="CQ30" s="621"/>
      <c r="CR30" s="586">
        <v>1259189</v>
      </c>
      <c r="CS30" s="587"/>
      <c r="CT30" s="587"/>
      <c r="CU30" s="587"/>
      <c r="CV30" s="587"/>
      <c r="CW30" s="587"/>
      <c r="CX30" s="587"/>
      <c r="CY30" s="588"/>
      <c r="CZ30" s="589">
        <v>8.1</v>
      </c>
      <c r="DA30" s="607"/>
      <c r="DB30" s="607"/>
      <c r="DC30" s="608"/>
      <c r="DD30" s="592">
        <v>1247795</v>
      </c>
      <c r="DE30" s="587"/>
      <c r="DF30" s="587"/>
      <c r="DG30" s="587"/>
      <c r="DH30" s="587"/>
      <c r="DI30" s="587"/>
      <c r="DJ30" s="587"/>
      <c r="DK30" s="588"/>
      <c r="DL30" s="592">
        <v>1062701</v>
      </c>
      <c r="DM30" s="587"/>
      <c r="DN30" s="587"/>
      <c r="DO30" s="587"/>
      <c r="DP30" s="587"/>
      <c r="DQ30" s="587"/>
      <c r="DR30" s="587"/>
      <c r="DS30" s="587"/>
      <c r="DT30" s="587"/>
      <c r="DU30" s="587"/>
      <c r="DV30" s="588"/>
      <c r="DW30" s="609">
        <v>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824918</v>
      </c>
      <c r="S31" s="587"/>
      <c r="T31" s="587"/>
      <c r="U31" s="587"/>
      <c r="V31" s="587"/>
      <c r="W31" s="587"/>
      <c r="X31" s="587"/>
      <c r="Y31" s="588"/>
      <c r="Z31" s="639">
        <v>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98.3</v>
      </c>
      <c r="BH31" s="605"/>
      <c r="BI31" s="605"/>
      <c r="BJ31" s="605"/>
      <c r="BK31" s="605"/>
      <c r="BL31" s="605"/>
      <c r="BM31" s="641">
        <v>94.7</v>
      </c>
      <c r="BN31" s="651"/>
      <c r="BO31" s="651"/>
      <c r="BP31" s="651"/>
      <c r="BQ31" s="615"/>
      <c r="BR31" s="650">
        <v>98.2</v>
      </c>
      <c r="BS31" s="605"/>
      <c r="BT31" s="605"/>
      <c r="BU31" s="605"/>
      <c r="BV31" s="605"/>
      <c r="BW31" s="605"/>
      <c r="BX31" s="641">
        <v>94.4</v>
      </c>
      <c r="BY31" s="651"/>
      <c r="BZ31" s="651"/>
      <c r="CA31" s="651"/>
      <c r="CB31" s="615"/>
      <c r="CD31" s="658"/>
      <c r="CE31" s="659"/>
      <c r="CF31" s="623" t="s">
        <v>295</v>
      </c>
      <c r="CG31" s="620"/>
      <c r="CH31" s="620"/>
      <c r="CI31" s="620"/>
      <c r="CJ31" s="620"/>
      <c r="CK31" s="620"/>
      <c r="CL31" s="620"/>
      <c r="CM31" s="620"/>
      <c r="CN31" s="620"/>
      <c r="CO31" s="620"/>
      <c r="CP31" s="620"/>
      <c r="CQ31" s="621"/>
      <c r="CR31" s="586">
        <v>129462</v>
      </c>
      <c r="CS31" s="605"/>
      <c r="CT31" s="605"/>
      <c r="CU31" s="605"/>
      <c r="CV31" s="605"/>
      <c r="CW31" s="605"/>
      <c r="CX31" s="605"/>
      <c r="CY31" s="606"/>
      <c r="CZ31" s="589">
        <v>0.8</v>
      </c>
      <c r="DA31" s="607"/>
      <c r="DB31" s="607"/>
      <c r="DC31" s="608"/>
      <c r="DD31" s="592">
        <v>129462</v>
      </c>
      <c r="DE31" s="605"/>
      <c r="DF31" s="605"/>
      <c r="DG31" s="605"/>
      <c r="DH31" s="605"/>
      <c r="DI31" s="605"/>
      <c r="DJ31" s="605"/>
      <c r="DK31" s="606"/>
      <c r="DL31" s="592">
        <v>129462</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537634</v>
      </c>
      <c r="S32" s="587"/>
      <c r="T32" s="587"/>
      <c r="U32" s="587"/>
      <c r="V32" s="587"/>
      <c r="W32" s="587"/>
      <c r="X32" s="587"/>
      <c r="Y32" s="588"/>
      <c r="Z32" s="639">
        <v>3.2</v>
      </c>
      <c r="AA32" s="639"/>
      <c r="AB32" s="639"/>
      <c r="AC32" s="639"/>
      <c r="AD32" s="640">
        <v>2425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98.4</v>
      </c>
      <c r="BH32" s="571"/>
      <c r="BI32" s="571"/>
      <c r="BJ32" s="571"/>
      <c r="BK32" s="571"/>
      <c r="BL32" s="571"/>
      <c r="BM32" s="634">
        <v>95.5</v>
      </c>
      <c r="BN32" s="571"/>
      <c r="BO32" s="571"/>
      <c r="BP32" s="571"/>
      <c r="BQ32" s="628"/>
      <c r="BR32" s="649">
        <v>98.3</v>
      </c>
      <c r="BS32" s="571"/>
      <c r="BT32" s="571"/>
      <c r="BU32" s="571"/>
      <c r="BV32" s="571"/>
      <c r="BW32" s="571"/>
      <c r="BX32" s="634">
        <v>95.8</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1166000</v>
      </c>
      <c r="S33" s="587"/>
      <c r="T33" s="587"/>
      <c r="U33" s="587"/>
      <c r="V33" s="587"/>
      <c r="W33" s="587"/>
      <c r="X33" s="587"/>
      <c r="Y33" s="588"/>
      <c r="Z33" s="639">
        <v>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6291193</v>
      </c>
      <c r="CS33" s="605"/>
      <c r="CT33" s="605"/>
      <c r="CU33" s="605"/>
      <c r="CV33" s="605"/>
      <c r="CW33" s="605"/>
      <c r="CX33" s="605"/>
      <c r="CY33" s="606"/>
      <c r="CZ33" s="589">
        <v>40.200000000000003</v>
      </c>
      <c r="DA33" s="607"/>
      <c r="DB33" s="607"/>
      <c r="DC33" s="608"/>
      <c r="DD33" s="592">
        <v>5282909</v>
      </c>
      <c r="DE33" s="605"/>
      <c r="DF33" s="605"/>
      <c r="DG33" s="605"/>
      <c r="DH33" s="605"/>
      <c r="DI33" s="605"/>
      <c r="DJ33" s="605"/>
      <c r="DK33" s="606"/>
      <c r="DL33" s="592">
        <v>3906585</v>
      </c>
      <c r="DM33" s="605"/>
      <c r="DN33" s="605"/>
      <c r="DO33" s="605"/>
      <c r="DP33" s="605"/>
      <c r="DQ33" s="605"/>
      <c r="DR33" s="605"/>
      <c r="DS33" s="605"/>
      <c r="DT33" s="605"/>
      <c r="DU33" s="605"/>
      <c r="DV33" s="606"/>
      <c r="DW33" s="609">
        <v>36.5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2602605</v>
      </c>
      <c r="CS34" s="587"/>
      <c r="CT34" s="587"/>
      <c r="CU34" s="587"/>
      <c r="CV34" s="587"/>
      <c r="CW34" s="587"/>
      <c r="CX34" s="587"/>
      <c r="CY34" s="588"/>
      <c r="CZ34" s="589">
        <v>16.600000000000001</v>
      </c>
      <c r="DA34" s="607"/>
      <c r="DB34" s="607"/>
      <c r="DC34" s="608"/>
      <c r="DD34" s="592">
        <v>1818449</v>
      </c>
      <c r="DE34" s="587"/>
      <c r="DF34" s="587"/>
      <c r="DG34" s="587"/>
      <c r="DH34" s="587"/>
      <c r="DI34" s="587"/>
      <c r="DJ34" s="587"/>
      <c r="DK34" s="588"/>
      <c r="DL34" s="592">
        <v>1614210</v>
      </c>
      <c r="DM34" s="587"/>
      <c r="DN34" s="587"/>
      <c r="DO34" s="587"/>
      <c r="DP34" s="587"/>
      <c r="DQ34" s="587"/>
      <c r="DR34" s="587"/>
      <c r="DS34" s="587"/>
      <c r="DT34" s="587"/>
      <c r="DU34" s="587"/>
      <c r="DV34" s="588"/>
      <c r="DW34" s="609">
        <v>15.1</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998000</v>
      </c>
      <c r="S35" s="587"/>
      <c r="T35" s="587"/>
      <c r="U35" s="587"/>
      <c r="V35" s="587"/>
      <c r="W35" s="587"/>
      <c r="X35" s="587"/>
      <c r="Y35" s="588"/>
      <c r="Z35" s="639">
        <v>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1148337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299680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76253</v>
      </c>
      <c r="CS35" s="605"/>
      <c r="CT35" s="605"/>
      <c r="CU35" s="605"/>
      <c r="CV35" s="605"/>
      <c r="CW35" s="605"/>
      <c r="CX35" s="605"/>
      <c r="CY35" s="606"/>
      <c r="CZ35" s="589">
        <v>0.5</v>
      </c>
      <c r="DA35" s="607"/>
      <c r="DB35" s="607"/>
      <c r="DC35" s="608"/>
      <c r="DD35" s="592">
        <v>73370</v>
      </c>
      <c r="DE35" s="605"/>
      <c r="DF35" s="605"/>
      <c r="DG35" s="605"/>
      <c r="DH35" s="605"/>
      <c r="DI35" s="605"/>
      <c r="DJ35" s="605"/>
      <c r="DK35" s="606"/>
      <c r="DL35" s="592">
        <v>73370</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16584856</v>
      </c>
      <c r="S36" s="627"/>
      <c r="T36" s="627"/>
      <c r="U36" s="627"/>
      <c r="V36" s="627"/>
      <c r="W36" s="627"/>
      <c r="X36" s="627"/>
      <c r="Y36" s="630"/>
      <c r="Z36" s="631">
        <v>100</v>
      </c>
      <c r="AA36" s="631"/>
      <c r="AB36" s="631"/>
      <c r="AC36" s="631"/>
      <c r="AD36" s="632">
        <v>9692791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116082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258873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1567310</v>
      </c>
      <c r="CS36" s="587"/>
      <c r="CT36" s="587"/>
      <c r="CU36" s="587"/>
      <c r="CV36" s="587"/>
      <c r="CW36" s="587"/>
      <c r="CX36" s="587"/>
      <c r="CY36" s="588"/>
      <c r="CZ36" s="589">
        <v>10</v>
      </c>
      <c r="DA36" s="607"/>
      <c r="DB36" s="607"/>
      <c r="DC36" s="608"/>
      <c r="DD36" s="592">
        <v>1515583</v>
      </c>
      <c r="DE36" s="587"/>
      <c r="DF36" s="587"/>
      <c r="DG36" s="587"/>
      <c r="DH36" s="587"/>
      <c r="DI36" s="587"/>
      <c r="DJ36" s="587"/>
      <c r="DK36" s="588"/>
      <c r="DL36" s="592">
        <v>1326399</v>
      </c>
      <c r="DM36" s="587"/>
      <c r="DN36" s="587"/>
      <c r="DO36" s="587"/>
      <c r="DP36" s="587"/>
      <c r="DQ36" s="587"/>
      <c r="DR36" s="587"/>
      <c r="DS36" s="587"/>
      <c r="DT36" s="587"/>
      <c r="DU36" s="587"/>
      <c r="DV36" s="588"/>
      <c r="DW36" s="609">
        <v>12.4</v>
      </c>
      <c r="DX36" s="610"/>
      <c r="DY36" s="610"/>
      <c r="DZ36" s="610"/>
      <c r="EA36" s="610"/>
      <c r="EB36" s="610"/>
      <c r="EC36" s="611"/>
    </row>
    <row r="37" spans="2:133" ht="11.25" customHeight="1">
      <c r="AQ37" s="612" t="s">
        <v>313</v>
      </c>
      <c r="AR37" s="613"/>
      <c r="AS37" s="613"/>
      <c r="AT37" s="613"/>
      <c r="AU37" s="613"/>
      <c r="AV37" s="613"/>
      <c r="AW37" s="613"/>
      <c r="AX37" s="613"/>
      <c r="AY37" s="614"/>
      <c r="AZ37" s="586">
        <v>25641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7092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446007</v>
      </c>
      <c r="CS37" s="605"/>
      <c r="CT37" s="605"/>
      <c r="CU37" s="605"/>
      <c r="CV37" s="605"/>
      <c r="CW37" s="605"/>
      <c r="CX37" s="605"/>
      <c r="CY37" s="606"/>
      <c r="CZ37" s="589">
        <v>2.9</v>
      </c>
      <c r="DA37" s="607"/>
      <c r="DB37" s="607"/>
      <c r="DC37" s="608"/>
      <c r="DD37" s="592">
        <v>441260</v>
      </c>
      <c r="DE37" s="605"/>
      <c r="DF37" s="605"/>
      <c r="DG37" s="605"/>
      <c r="DH37" s="605"/>
      <c r="DI37" s="605"/>
      <c r="DJ37" s="605"/>
      <c r="DK37" s="606"/>
      <c r="DL37" s="592">
        <v>353177</v>
      </c>
      <c r="DM37" s="605"/>
      <c r="DN37" s="605"/>
      <c r="DO37" s="605"/>
      <c r="DP37" s="605"/>
      <c r="DQ37" s="605"/>
      <c r="DR37" s="605"/>
      <c r="DS37" s="605"/>
      <c r="DT37" s="605"/>
      <c r="DU37" s="605"/>
      <c r="DV37" s="606"/>
      <c r="DW37" s="609">
        <v>3.3</v>
      </c>
      <c r="DX37" s="610"/>
      <c r="DY37" s="610"/>
      <c r="DZ37" s="610"/>
      <c r="EA37" s="610"/>
      <c r="EB37" s="610"/>
      <c r="EC37" s="611"/>
    </row>
    <row r="38" spans="2:133" ht="11.25" customHeight="1">
      <c r="AQ38" s="612" t="s">
        <v>316</v>
      </c>
      <c r="AR38" s="613"/>
      <c r="AS38" s="613"/>
      <c r="AT38" s="613"/>
      <c r="AU38" s="613"/>
      <c r="AV38" s="613"/>
      <c r="AW38" s="613"/>
      <c r="AX38" s="613"/>
      <c r="AY38" s="614"/>
      <c r="AZ38" s="586">
        <v>5055</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12711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1122696</v>
      </c>
      <c r="CS38" s="587"/>
      <c r="CT38" s="587"/>
      <c r="CU38" s="587"/>
      <c r="CV38" s="587"/>
      <c r="CW38" s="587"/>
      <c r="CX38" s="587"/>
      <c r="CY38" s="588"/>
      <c r="CZ38" s="589">
        <v>7.2</v>
      </c>
      <c r="DA38" s="607"/>
      <c r="DB38" s="607"/>
      <c r="DC38" s="608"/>
      <c r="DD38" s="592">
        <v>970968</v>
      </c>
      <c r="DE38" s="587"/>
      <c r="DF38" s="587"/>
      <c r="DG38" s="587"/>
      <c r="DH38" s="587"/>
      <c r="DI38" s="587"/>
      <c r="DJ38" s="587"/>
      <c r="DK38" s="588"/>
      <c r="DL38" s="592">
        <v>867562</v>
      </c>
      <c r="DM38" s="587"/>
      <c r="DN38" s="587"/>
      <c r="DO38" s="587"/>
      <c r="DP38" s="587"/>
      <c r="DQ38" s="587"/>
      <c r="DR38" s="587"/>
      <c r="DS38" s="587"/>
      <c r="DT38" s="587"/>
      <c r="DU38" s="587"/>
      <c r="DV38" s="588"/>
      <c r="DW38" s="609">
        <v>8.1</v>
      </c>
      <c r="DX38" s="610"/>
      <c r="DY38" s="610"/>
      <c r="DZ38" s="610"/>
      <c r="EA38" s="610"/>
      <c r="EB38" s="610"/>
      <c r="EC38" s="611"/>
    </row>
    <row r="39" spans="2:133" ht="11.25" customHeight="1">
      <c r="AQ39" s="612" t="s">
        <v>319</v>
      </c>
      <c r="AR39" s="613"/>
      <c r="AS39" s="613"/>
      <c r="AT39" s="613"/>
      <c r="AU39" s="613"/>
      <c r="AV39" s="613"/>
      <c r="AW39" s="613"/>
      <c r="AX39" s="613"/>
      <c r="AY39" s="614"/>
      <c r="AZ39" s="586">
        <v>1370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887285</v>
      </c>
      <c r="CS39" s="605"/>
      <c r="CT39" s="605"/>
      <c r="CU39" s="605"/>
      <c r="CV39" s="605"/>
      <c r="CW39" s="605"/>
      <c r="CX39" s="605"/>
      <c r="CY39" s="606"/>
      <c r="CZ39" s="589">
        <v>5.7</v>
      </c>
      <c r="DA39" s="607"/>
      <c r="DB39" s="607"/>
      <c r="DC39" s="608"/>
      <c r="DD39" s="592">
        <v>869495</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305222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35044</v>
      </c>
      <c r="CS40" s="587"/>
      <c r="CT40" s="587"/>
      <c r="CU40" s="587"/>
      <c r="CV40" s="587"/>
      <c r="CW40" s="587"/>
      <c r="CX40" s="587"/>
      <c r="CY40" s="588"/>
      <c r="CZ40" s="589">
        <v>0.2</v>
      </c>
      <c r="DA40" s="607"/>
      <c r="DB40" s="607"/>
      <c r="DC40" s="608"/>
      <c r="DD40" s="592">
        <v>35044</v>
      </c>
      <c r="DE40" s="587"/>
      <c r="DF40" s="587"/>
      <c r="DG40" s="587"/>
      <c r="DH40" s="587"/>
      <c r="DI40" s="587"/>
      <c r="DJ40" s="587"/>
      <c r="DK40" s="588"/>
      <c r="DL40" s="592">
        <v>25044</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694967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2238728</v>
      </c>
      <c r="CS42" s="587"/>
      <c r="CT42" s="587"/>
      <c r="CU42" s="587"/>
      <c r="CV42" s="587"/>
      <c r="CW42" s="587"/>
      <c r="CX42" s="587"/>
      <c r="CY42" s="588"/>
      <c r="CZ42" s="589">
        <v>14.3</v>
      </c>
      <c r="DA42" s="590"/>
      <c r="DB42" s="590"/>
      <c r="DC42" s="591"/>
      <c r="DD42" s="592">
        <v>1464328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45645</v>
      </c>
      <c r="CS43" s="605"/>
      <c r="CT43" s="605"/>
      <c r="CU43" s="605"/>
      <c r="CV43" s="605"/>
      <c r="CW43" s="605"/>
      <c r="CX43" s="605"/>
      <c r="CY43" s="606"/>
      <c r="CZ43" s="589">
        <v>0.3</v>
      </c>
      <c r="DA43" s="607"/>
      <c r="DB43" s="607"/>
      <c r="DC43" s="608"/>
      <c r="DD43" s="592">
        <v>45645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2238728</v>
      </c>
      <c r="CS44" s="587"/>
      <c r="CT44" s="587"/>
      <c r="CU44" s="587"/>
      <c r="CV44" s="587"/>
      <c r="CW44" s="587"/>
      <c r="CX44" s="587"/>
      <c r="CY44" s="588"/>
      <c r="CZ44" s="589">
        <v>14.3</v>
      </c>
      <c r="DA44" s="590"/>
      <c r="DB44" s="590"/>
      <c r="DC44" s="591"/>
      <c r="DD44" s="592">
        <v>1464328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425559</v>
      </c>
      <c r="CS45" s="605"/>
      <c r="CT45" s="605"/>
      <c r="CU45" s="605"/>
      <c r="CV45" s="605"/>
      <c r="CW45" s="605"/>
      <c r="CX45" s="605"/>
      <c r="CY45" s="606"/>
      <c r="CZ45" s="589">
        <v>2.7</v>
      </c>
      <c r="DA45" s="607"/>
      <c r="DB45" s="607"/>
      <c r="DC45" s="608"/>
      <c r="DD45" s="592">
        <v>142618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1741631</v>
      </c>
      <c r="CS46" s="587"/>
      <c r="CT46" s="587"/>
      <c r="CU46" s="587"/>
      <c r="CV46" s="587"/>
      <c r="CW46" s="587"/>
      <c r="CX46" s="587"/>
      <c r="CY46" s="588"/>
      <c r="CZ46" s="589">
        <v>11.1</v>
      </c>
      <c r="DA46" s="590"/>
      <c r="DB46" s="590"/>
      <c r="DC46" s="591"/>
      <c r="DD46" s="592">
        <v>1256770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323</v>
      </c>
      <c r="CS47" s="605"/>
      <c r="CT47" s="605"/>
      <c r="CU47" s="605"/>
      <c r="CV47" s="605"/>
      <c r="CW47" s="605"/>
      <c r="CX47" s="605"/>
      <c r="CY47" s="606"/>
      <c r="CZ47" s="589" t="s">
        <v>323</v>
      </c>
      <c r="DA47" s="607"/>
      <c r="DB47" s="607"/>
      <c r="DC47" s="608"/>
      <c r="DD47" s="592" t="s">
        <v>323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15636924</v>
      </c>
      <c r="CS49" s="571"/>
      <c r="CT49" s="571"/>
      <c r="CU49" s="571"/>
      <c r="CV49" s="571"/>
      <c r="CW49" s="571"/>
      <c r="CX49" s="571"/>
      <c r="CY49" s="572"/>
      <c r="CZ49" s="573">
        <v>100</v>
      </c>
      <c r="DA49" s="574"/>
      <c r="DB49" s="574"/>
      <c r="DC49" s="575"/>
      <c r="DD49" s="576">
        <v>11384787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16372</v>
      </c>
      <c r="R7" s="1099"/>
      <c r="S7" s="1099"/>
      <c r="T7" s="1099"/>
      <c r="U7" s="1099"/>
      <c r="V7" s="1099">
        <v>15395</v>
      </c>
      <c r="W7" s="1099"/>
      <c r="X7" s="1099"/>
      <c r="Y7" s="1099"/>
      <c r="Z7" s="1099"/>
      <c r="AA7" s="1099">
        <v>977</v>
      </c>
      <c r="AB7" s="1099"/>
      <c r="AC7" s="1099"/>
      <c r="AD7" s="1099"/>
      <c r="AE7" s="1100"/>
      <c r="AF7" s="1101">
        <v>663</v>
      </c>
      <c r="AG7" s="1102"/>
      <c r="AH7" s="1102"/>
      <c r="AI7" s="1102"/>
      <c r="AJ7" s="1103"/>
      <c r="AK7" s="1085">
        <v>479</v>
      </c>
      <c r="AL7" s="1086"/>
      <c r="AM7" s="1086"/>
      <c r="AN7" s="1086"/>
      <c r="AO7" s="1086"/>
      <c r="AP7" s="1086">
        <v>12595</v>
      </c>
      <c r="AQ7" s="1086"/>
      <c r="AR7" s="1086"/>
      <c r="AS7" s="1086"/>
      <c r="AT7" s="1086"/>
      <c r="AU7" s="1087" t="s">
        <v>529</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0</v>
      </c>
      <c r="CI7" s="1083"/>
      <c r="CJ7" s="1083"/>
      <c r="CK7" s="1083"/>
      <c r="CL7" s="1084"/>
      <c r="CM7" s="1082">
        <v>24</v>
      </c>
      <c r="CN7" s="1083"/>
      <c r="CO7" s="1083"/>
      <c r="CP7" s="1083"/>
      <c r="CQ7" s="1084"/>
      <c r="CR7" s="1082">
        <v>20</v>
      </c>
      <c r="CS7" s="1083"/>
      <c r="CT7" s="1083"/>
      <c r="CU7" s="1083"/>
      <c r="CV7" s="1084"/>
      <c r="CW7" s="1082" t="s">
        <v>530</v>
      </c>
      <c r="CX7" s="1083"/>
      <c r="CY7" s="1083"/>
      <c r="CZ7" s="1083"/>
      <c r="DA7" s="1084"/>
      <c r="DB7" s="1082" t="s">
        <v>530</v>
      </c>
      <c r="DC7" s="1083"/>
      <c r="DD7" s="1083"/>
      <c r="DE7" s="1083"/>
      <c r="DF7" s="1084"/>
      <c r="DG7" s="1082" t="s">
        <v>530</v>
      </c>
      <c r="DH7" s="1083"/>
      <c r="DI7" s="1083"/>
      <c r="DJ7" s="1083"/>
      <c r="DK7" s="1084"/>
      <c r="DL7" s="1082" t="s">
        <v>530</v>
      </c>
      <c r="DM7" s="1083"/>
      <c r="DN7" s="1083"/>
      <c r="DO7" s="1083"/>
      <c r="DP7" s="1084"/>
      <c r="DQ7" s="1082" t="s">
        <v>530</v>
      </c>
      <c r="DR7" s="1083"/>
      <c r="DS7" s="1083"/>
      <c r="DT7" s="1083"/>
      <c r="DU7" s="1084"/>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286</v>
      </c>
      <c r="R8" s="1038"/>
      <c r="S8" s="1038"/>
      <c r="T8" s="1038"/>
      <c r="U8" s="1038"/>
      <c r="V8" s="1038">
        <v>285</v>
      </c>
      <c r="W8" s="1038"/>
      <c r="X8" s="1038"/>
      <c r="Y8" s="1038"/>
      <c r="Z8" s="1038"/>
      <c r="AA8" s="1038">
        <v>1</v>
      </c>
      <c r="AB8" s="1038"/>
      <c r="AC8" s="1038"/>
      <c r="AD8" s="1038"/>
      <c r="AE8" s="1039"/>
      <c r="AF8" s="1013">
        <v>1</v>
      </c>
      <c r="AG8" s="1014"/>
      <c r="AH8" s="1014"/>
      <c r="AI8" s="1014"/>
      <c r="AJ8" s="1015"/>
      <c r="AK8" s="1080" t="s">
        <v>530</v>
      </c>
      <c r="AL8" s="1081"/>
      <c r="AM8" s="1081"/>
      <c r="AN8" s="1081"/>
      <c r="AO8" s="1081"/>
      <c r="AP8" s="1081" t="s">
        <v>530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0</v>
      </c>
      <c r="CI8" s="984"/>
      <c r="CJ8" s="984"/>
      <c r="CK8" s="984"/>
      <c r="CL8" s="985"/>
      <c r="CM8" s="983">
        <v>2</v>
      </c>
      <c r="CN8" s="984"/>
      <c r="CO8" s="984"/>
      <c r="CP8" s="984"/>
      <c r="CQ8" s="985"/>
      <c r="CR8" s="983">
        <v>1</v>
      </c>
      <c r="CS8" s="984"/>
      <c r="CT8" s="984"/>
      <c r="CU8" s="984"/>
      <c r="CV8" s="985"/>
      <c r="CW8" s="983" t="s">
        <v>530</v>
      </c>
      <c r="CX8" s="984"/>
      <c r="CY8" s="984"/>
      <c r="CZ8" s="984"/>
      <c r="DA8" s="985"/>
      <c r="DB8" s="983" t="s">
        <v>530</v>
      </c>
      <c r="DC8" s="984"/>
      <c r="DD8" s="984"/>
      <c r="DE8" s="984"/>
      <c r="DF8" s="985"/>
      <c r="DG8" s="983" t="s">
        <v>474</v>
      </c>
      <c r="DH8" s="984"/>
      <c r="DI8" s="984"/>
      <c r="DJ8" s="984"/>
      <c r="DK8" s="985"/>
      <c r="DL8" s="983" t="s">
        <v>474</v>
      </c>
      <c r="DM8" s="984"/>
      <c r="DN8" s="984"/>
      <c r="DO8" s="984"/>
      <c r="DP8" s="985"/>
      <c r="DQ8" s="983" t="s">
        <v>474</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-74</v>
      </c>
      <c r="CI9" s="984"/>
      <c r="CJ9" s="984"/>
      <c r="CK9" s="984"/>
      <c r="CL9" s="985"/>
      <c r="CM9" s="983">
        <v>-32</v>
      </c>
      <c r="CN9" s="984"/>
      <c r="CO9" s="984"/>
      <c r="CP9" s="984"/>
      <c r="CQ9" s="985"/>
      <c r="CR9" s="983">
        <v>2</v>
      </c>
      <c r="CS9" s="984"/>
      <c r="CT9" s="984"/>
      <c r="CU9" s="984"/>
      <c r="CV9" s="985"/>
      <c r="CW9" s="983">
        <v>11</v>
      </c>
      <c r="CX9" s="984"/>
      <c r="CY9" s="984"/>
      <c r="CZ9" s="984"/>
      <c r="DA9" s="985"/>
      <c r="DB9" s="983" t="s">
        <v>555</v>
      </c>
      <c r="DC9" s="984"/>
      <c r="DD9" s="984"/>
      <c r="DE9" s="984"/>
      <c r="DF9" s="985"/>
      <c r="DG9" s="983" t="s">
        <v>555</v>
      </c>
      <c r="DH9" s="984"/>
      <c r="DI9" s="984"/>
      <c r="DJ9" s="984"/>
      <c r="DK9" s="985"/>
      <c r="DL9" s="983" t="s">
        <v>555</v>
      </c>
      <c r="DM9" s="984"/>
      <c r="DN9" s="984"/>
      <c r="DO9" s="984"/>
      <c r="DP9" s="985"/>
      <c r="DQ9" s="983" t="s">
        <v>555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556</v>
      </c>
      <c r="BT10" s="1009"/>
      <c r="BU10" s="1009"/>
      <c r="BV10" s="1009"/>
      <c r="BW10" s="1009"/>
      <c r="BX10" s="1009"/>
      <c r="BY10" s="1009"/>
      <c r="BZ10" s="1009"/>
      <c r="CA10" s="1009"/>
      <c r="CB10" s="1009"/>
      <c r="CC10" s="1009"/>
      <c r="CD10" s="1009"/>
      <c r="CE10" s="1009"/>
      <c r="CF10" s="1009"/>
      <c r="CG10" s="1010"/>
      <c r="CH10" s="983">
        <v>42</v>
      </c>
      <c r="CI10" s="984"/>
      <c r="CJ10" s="984"/>
      <c r="CK10" s="984"/>
      <c r="CL10" s="985"/>
      <c r="CM10" s="983">
        <v>36</v>
      </c>
      <c r="CN10" s="984"/>
      <c r="CO10" s="984"/>
      <c r="CP10" s="984"/>
      <c r="CQ10" s="985"/>
      <c r="CR10" s="983">
        <v>3</v>
      </c>
      <c r="CS10" s="984"/>
      <c r="CT10" s="984"/>
      <c r="CU10" s="984"/>
      <c r="CV10" s="985"/>
      <c r="CW10" s="983" t="s">
        <v>557</v>
      </c>
      <c r="CX10" s="984"/>
      <c r="CY10" s="984"/>
      <c r="CZ10" s="984"/>
      <c r="DA10" s="985"/>
      <c r="DB10" s="983" t="s">
        <v>557</v>
      </c>
      <c r="DC10" s="984"/>
      <c r="DD10" s="984"/>
      <c r="DE10" s="984"/>
      <c r="DF10" s="985"/>
      <c r="DG10" s="983" t="s">
        <v>558</v>
      </c>
      <c r="DH10" s="984"/>
      <c r="DI10" s="984"/>
      <c r="DJ10" s="984"/>
      <c r="DK10" s="985"/>
      <c r="DL10" s="983" t="s">
        <v>558</v>
      </c>
      <c r="DM10" s="984"/>
      <c r="DN10" s="984"/>
      <c r="DO10" s="984"/>
      <c r="DP10" s="985"/>
      <c r="DQ10" s="983" t="s">
        <v>559</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16658</v>
      </c>
      <c r="R23" s="1063"/>
      <c r="S23" s="1063"/>
      <c r="T23" s="1063"/>
      <c r="U23" s="1063"/>
      <c r="V23" s="1063">
        <v>15680</v>
      </c>
      <c r="W23" s="1063"/>
      <c r="X23" s="1063"/>
      <c r="Y23" s="1063"/>
      <c r="Z23" s="1063"/>
      <c r="AA23" s="1063">
        <v>978</v>
      </c>
      <c r="AB23" s="1063"/>
      <c r="AC23" s="1063"/>
      <c r="AD23" s="1063"/>
      <c r="AE23" s="1064"/>
      <c r="AF23" s="1065">
        <v>664</v>
      </c>
      <c r="AG23" s="1063"/>
      <c r="AH23" s="1063"/>
      <c r="AI23" s="1063"/>
      <c r="AJ23" s="1066"/>
      <c r="AK23" s="1067"/>
      <c r="AL23" s="1068"/>
      <c r="AM23" s="1068"/>
      <c r="AN23" s="1068"/>
      <c r="AO23" s="1068"/>
      <c r="AP23" s="1063">
        <v>12595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5115</v>
      </c>
      <c r="R28" s="1048"/>
      <c r="S28" s="1048"/>
      <c r="T28" s="1048"/>
      <c r="U28" s="1048"/>
      <c r="V28" s="1048">
        <v>4815</v>
      </c>
      <c r="W28" s="1048"/>
      <c r="X28" s="1048"/>
      <c r="Y28" s="1048"/>
      <c r="Z28" s="1048"/>
      <c r="AA28" s="1048">
        <v>300</v>
      </c>
      <c r="AB28" s="1048"/>
      <c r="AC28" s="1048"/>
      <c r="AD28" s="1048"/>
      <c r="AE28" s="1049"/>
      <c r="AF28" s="1050">
        <v>300</v>
      </c>
      <c r="AG28" s="1048"/>
      <c r="AH28" s="1048"/>
      <c r="AI28" s="1048"/>
      <c r="AJ28" s="1051"/>
      <c r="AK28" s="1052">
        <v>465</v>
      </c>
      <c r="AL28" s="1040"/>
      <c r="AM28" s="1040"/>
      <c r="AN28" s="1040"/>
      <c r="AO28" s="1040"/>
      <c r="AP28" s="1040" t="s">
        <v>530</v>
      </c>
      <c r="AQ28" s="1040"/>
      <c r="AR28" s="1040"/>
      <c r="AS28" s="1040"/>
      <c r="AT28" s="1040"/>
      <c r="AU28" s="1040" t="s">
        <v>530</v>
      </c>
      <c r="AV28" s="1040"/>
      <c r="AW28" s="1040"/>
      <c r="AX28" s="1040"/>
      <c r="AY28" s="1040"/>
      <c r="AZ28" s="1041" t="s">
        <v>530</v>
      </c>
      <c r="BA28" s="1041"/>
      <c r="BB28" s="1041"/>
      <c r="BC28" s="1041"/>
      <c r="BD28" s="1041"/>
      <c r="BE28" s="1042" t="s">
        <v>531</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374</v>
      </c>
      <c r="R29" s="1038"/>
      <c r="S29" s="1038"/>
      <c r="T29" s="1038"/>
      <c r="U29" s="1038"/>
      <c r="V29" s="1038">
        <v>370</v>
      </c>
      <c r="W29" s="1038"/>
      <c r="X29" s="1038"/>
      <c r="Y29" s="1038"/>
      <c r="Z29" s="1038"/>
      <c r="AA29" s="1038">
        <v>4</v>
      </c>
      <c r="AB29" s="1038"/>
      <c r="AC29" s="1038"/>
      <c r="AD29" s="1038"/>
      <c r="AE29" s="1039"/>
      <c r="AF29" s="1013">
        <v>4</v>
      </c>
      <c r="AG29" s="1014"/>
      <c r="AH29" s="1014"/>
      <c r="AI29" s="1014"/>
      <c r="AJ29" s="1015"/>
      <c r="AK29" s="974">
        <v>53</v>
      </c>
      <c r="AL29" s="965"/>
      <c r="AM29" s="965"/>
      <c r="AN29" s="965"/>
      <c r="AO29" s="965"/>
      <c r="AP29" s="965" t="s">
        <v>530</v>
      </c>
      <c r="AQ29" s="965"/>
      <c r="AR29" s="965"/>
      <c r="AS29" s="965"/>
      <c r="AT29" s="965"/>
      <c r="AU29" s="965" t="s">
        <v>530</v>
      </c>
      <c r="AV29" s="965"/>
      <c r="AW29" s="965"/>
      <c r="AX29" s="965"/>
      <c r="AY29" s="965"/>
      <c r="AZ29" s="1036" t="s">
        <v>530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444</v>
      </c>
      <c r="R30" s="1038"/>
      <c r="S30" s="1038"/>
      <c r="T30" s="1038"/>
      <c r="U30" s="1038"/>
      <c r="V30" s="1038">
        <v>425</v>
      </c>
      <c r="W30" s="1038"/>
      <c r="X30" s="1038"/>
      <c r="Y30" s="1038"/>
      <c r="Z30" s="1038"/>
      <c r="AA30" s="1038">
        <v>19</v>
      </c>
      <c r="AB30" s="1038"/>
      <c r="AC30" s="1038"/>
      <c r="AD30" s="1038"/>
      <c r="AE30" s="1039"/>
      <c r="AF30" s="1013">
        <v>1553</v>
      </c>
      <c r="AG30" s="1014"/>
      <c r="AH30" s="1014"/>
      <c r="AI30" s="1014"/>
      <c r="AJ30" s="1015"/>
      <c r="AK30" s="974">
        <v>26</v>
      </c>
      <c r="AL30" s="965"/>
      <c r="AM30" s="965"/>
      <c r="AN30" s="965"/>
      <c r="AO30" s="965"/>
      <c r="AP30" s="965">
        <v>782</v>
      </c>
      <c r="AQ30" s="965"/>
      <c r="AR30" s="965"/>
      <c r="AS30" s="965"/>
      <c r="AT30" s="965"/>
      <c r="AU30" s="965">
        <v>6</v>
      </c>
      <c r="AV30" s="965"/>
      <c r="AW30" s="965"/>
      <c r="AX30" s="965"/>
      <c r="AY30" s="965"/>
      <c r="AZ30" s="1036" t="s">
        <v>532</v>
      </c>
      <c r="BA30" s="1036"/>
      <c r="BB30" s="1036"/>
      <c r="BC30" s="1036"/>
      <c r="BD30" s="1036"/>
      <c r="BE30" s="1026" t="s">
        <v>382</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182</v>
      </c>
      <c r="R31" s="1038"/>
      <c r="S31" s="1038"/>
      <c r="T31" s="1038"/>
      <c r="U31" s="1038"/>
      <c r="V31" s="1038">
        <v>174</v>
      </c>
      <c r="W31" s="1038"/>
      <c r="X31" s="1038"/>
      <c r="Y31" s="1038"/>
      <c r="Z31" s="1038"/>
      <c r="AA31" s="1038">
        <v>8</v>
      </c>
      <c r="AB31" s="1038"/>
      <c r="AC31" s="1038"/>
      <c r="AD31" s="1038"/>
      <c r="AE31" s="1039"/>
      <c r="AF31" s="1013">
        <v>8</v>
      </c>
      <c r="AG31" s="1014"/>
      <c r="AH31" s="1014"/>
      <c r="AI31" s="1014"/>
      <c r="AJ31" s="1015"/>
      <c r="AK31" s="974">
        <v>119</v>
      </c>
      <c r="AL31" s="965"/>
      <c r="AM31" s="965"/>
      <c r="AN31" s="965"/>
      <c r="AO31" s="965"/>
      <c r="AP31" s="965">
        <v>1716</v>
      </c>
      <c r="AQ31" s="965"/>
      <c r="AR31" s="965"/>
      <c r="AS31" s="965"/>
      <c r="AT31" s="965"/>
      <c r="AU31" s="965">
        <v>1378</v>
      </c>
      <c r="AV31" s="965"/>
      <c r="AW31" s="965"/>
      <c r="AX31" s="965"/>
      <c r="AY31" s="965"/>
      <c r="AZ31" s="1036" t="s">
        <v>530</v>
      </c>
      <c r="BA31" s="1036"/>
      <c r="BB31" s="1036"/>
      <c r="BC31" s="1036"/>
      <c r="BD31" s="1036"/>
      <c r="BE31" s="1026" t="s">
        <v>533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24</v>
      </c>
      <c r="R32" s="1038"/>
      <c r="S32" s="1038"/>
      <c r="T32" s="1038"/>
      <c r="U32" s="1038"/>
      <c r="V32" s="1038">
        <v>22</v>
      </c>
      <c r="W32" s="1038"/>
      <c r="X32" s="1038"/>
      <c r="Y32" s="1038"/>
      <c r="Z32" s="1038"/>
      <c r="AA32" s="1038">
        <v>2</v>
      </c>
      <c r="AB32" s="1038"/>
      <c r="AC32" s="1038"/>
      <c r="AD32" s="1038"/>
      <c r="AE32" s="1039"/>
      <c r="AF32" s="1013">
        <v>2</v>
      </c>
      <c r="AG32" s="1014"/>
      <c r="AH32" s="1014"/>
      <c r="AI32" s="1014"/>
      <c r="AJ32" s="1015"/>
      <c r="AK32" s="974">
        <v>14</v>
      </c>
      <c r="AL32" s="965"/>
      <c r="AM32" s="965"/>
      <c r="AN32" s="965"/>
      <c r="AO32" s="965"/>
      <c r="AP32" s="965">
        <v>108</v>
      </c>
      <c r="AQ32" s="965"/>
      <c r="AR32" s="965"/>
      <c r="AS32" s="965"/>
      <c r="AT32" s="965"/>
      <c r="AU32" s="965">
        <v>108</v>
      </c>
      <c r="AV32" s="965"/>
      <c r="AW32" s="965"/>
      <c r="AX32" s="965"/>
      <c r="AY32" s="965"/>
      <c r="AZ32" s="1036" t="s">
        <v>530</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1866</v>
      </c>
      <c r="AG63" s="953"/>
      <c r="AH63" s="953"/>
      <c r="AI63" s="953"/>
      <c r="AJ63" s="1024"/>
      <c r="AK63" s="1025"/>
      <c r="AL63" s="957"/>
      <c r="AM63" s="957"/>
      <c r="AN63" s="957"/>
      <c r="AO63" s="957"/>
      <c r="AP63" s="953">
        <v>2606</v>
      </c>
      <c r="AQ63" s="953"/>
      <c r="AR63" s="953"/>
      <c r="AS63" s="953"/>
      <c r="AT63" s="953"/>
      <c r="AU63" s="953">
        <v>1492</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2032</v>
      </c>
      <c r="R68" s="976"/>
      <c r="S68" s="976"/>
      <c r="T68" s="976"/>
      <c r="U68" s="976"/>
      <c r="V68" s="976">
        <v>1690</v>
      </c>
      <c r="W68" s="976"/>
      <c r="X68" s="976"/>
      <c r="Y68" s="976"/>
      <c r="Z68" s="976"/>
      <c r="AA68" s="976">
        <v>342</v>
      </c>
      <c r="AB68" s="976"/>
      <c r="AC68" s="976"/>
      <c r="AD68" s="976"/>
      <c r="AE68" s="976"/>
      <c r="AF68" s="976">
        <v>29</v>
      </c>
      <c r="AG68" s="976"/>
      <c r="AH68" s="976"/>
      <c r="AI68" s="976"/>
      <c r="AJ68" s="976"/>
      <c r="AK68" s="976">
        <v>444</v>
      </c>
      <c r="AL68" s="976"/>
      <c r="AM68" s="976"/>
      <c r="AN68" s="976"/>
      <c r="AO68" s="976"/>
      <c r="AP68" s="976">
        <v>1216</v>
      </c>
      <c r="AQ68" s="976"/>
      <c r="AR68" s="976"/>
      <c r="AS68" s="976"/>
      <c r="AT68" s="976"/>
      <c r="AU68" s="976">
        <v>266</v>
      </c>
      <c r="AV68" s="976"/>
      <c r="AW68" s="976"/>
      <c r="AX68" s="976"/>
      <c r="AY68" s="976"/>
      <c r="AZ68" s="977" t="s">
        <v>546</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548</v>
      </c>
      <c r="C69" s="969"/>
      <c r="D69" s="969"/>
      <c r="E69" s="969"/>
      <c r="F69" s="969"/>
      <c r="G69" s="969"/>
      <c r="H69" s="969"/>
      <c r="I69" s="969"/>
      <c r="J69" s="969"/>
      <c r="K69" s="969"/>
      <c r="L69" s="969"/>
      <c r="M69" s="969"/>
      <c r="N69" s="969"/>
      <c r="O69" s="969"/>
      <c r="P69" s="970"/>
      <c r="Q69" s="971">
        <v>469</v>
      </c>
      <c r="R69" s="965"/>
      <c r="S69" s="965"/>
      <c r="T69" s="965"/>
      <c r="U69" s="965"/>
      <c r="V69" s="965">
        <v>426</v>
      </c>
      <c r="W69" s="965"/>
      <c r="X69" s="965"/>
      <c r="Y69" s="965"/>
      <c r="Z69" s="965"/>
      <c r="AA69" s="965">
        <v>43</v>
      </c>
      <c r="AB69" s="965"/>
      <c r="AC69" s="965"/>
      <c r="AD69" s="965"/>
      <c r="AE69" s="965"/>
      <c r="AF69" s="965">
        <v>43</v>
      </c>
      <c r="AG69" s="965"/>
      <c r="AH69" s="965"/>
      <c r="AI69" s="965"/>
      <c r="AJ69" s="965"/>
      <c r="AK69" s="965">
        <v>25</v>
      </c>
      <c r="AL69" s="965"/>
      <c r="AM69" s="965"/>
      <c r="AN69" s="965"/>
      <c r="AO69" s="965"/>
      <c r="AP69" s="965">
        <v>102</v>
      </c>
      <c r="AQ69" s="965"/>
      <c r="AR69" s="965"/>
      <c r="AS69" s="965"/>
      <c r="AT69" s="965"/>
      <c r="AU69" s="965">
        <v>50</v>
      </c>
      <c r="AV69" s="965"/>
      <c r="AW69" s="965"/>
      <c r="AX69" s="965"/>
      <c r="AY69" s="965"/>
      <c r="AZ69" s="966" t="s">
        <v>551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549</v>
      </c>
      <c r="C70" s="969"/>
      <c r="D70" s="969"/>
      <c r="E70" s="969"/>
      <c r="F70" s="969"/>
      <c r="G70" s="969"/>
      <c r="H70" s="969"/>
      <c r="I70" s="969"/>
      <c r="J70" s="969"/>
      <c r="K70" s="969"/>
      <c r="L70" s="969"/>
      <c r="M70" s="969"/>
      <c r="N70" s="969"/>
      <c r="O70" s="969"/>
      <c r="P70" s="970"/>
      <c r="Q70" s="971">
        <v>5978</v>
      </c>
      <c r="R70" s="965"/>
      <c r="S70" s="965"/>
      <c r="T70" s="965"/>
      <c r="U70" s="965"/>
      <c r="V70" s="965">
        <v>5854</v>
      </c>
      <c r="W70" s="965"/>
      <c r="X70" s="965"/>
      <c r="Y70" s="965"/>
      <c r="Z70" s="965"/>
      <c r="AA70" s="965">
        <v>124</v>
      </c>
      <c r="AB70" s="965"/>
      <c r="AC70" s="965"/>
      <c r="AD70" s="965"/>
      <c r="AE70" s="965"/>
      <c r="AF70" s="965">
        <v>124</v>
      </c>
      <c r="AG70" s="965"/>
      <c r="AH70" s="965"/>
      <c r="AI70" s="965"/>
      <c r="AJ70" s="965"/>
      <c r="AK70" s="965">
        <v>94</v>
      </c>
      <c r="AL70" s="965"/>
      <c r="AM70" s="965"/>
      <c r="AN70" s="965"/>
      <c r="AO70" s="965"/>
      <c r="AP70" s="965" t="s">
        <v>530</v>
      </c>
      <c r="AQ70" s="965"/>
      <c r="AR70" s="965"/>
      <c r="AS70" s="965"/>
      <c r="AT70" s="965"/>
      <c r="AU70" s="965" t="s">
        <v>532</v>
      </c>
      <c r="AV70" s="965"/>
      <c r="AW70" s="965"/>
      <c r="AX70" s="965"/>
      <c r="AY70" s="965"/>
      <c r="AZ70" s="966" t="s">
        <v>547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550</v>
      </c>
      <c r="C71" s="969"/>
      <c r="D71" s="969"/>
      <c r="E71" s="969"/>
      <c r="F71" s="969"/>
      <c r="G71" s="969"/>
      <c r="H71" s="969"/>
      <c r="I71" s="969"/>
      <c r="J71" s="969"/>
      <c r="K71" s="969"/>
      <c r="L71" s="969"/>
      <c r="M71" s="969"/>
      <c r="N71" s="969"/>
      <c r="O71" s="969"/>
      <c r="P71" s="970"/>
      <c r="Q71" s="971">
        <v>905</v>
      </c>
      <c r="R71" s="965"/>
      <c r="S71" s="965"/>
      <c r="T71" s="965"/>
      <c r="U71" s="965"/>
      <c r="V71" s="965">
        <v>826</v>
      </c>
      <c r="W71" s="965"/>
      <c r="X71" s="965"/>
      <c r="Y71" s="965"/>
      <c r="Z71" s="965"/>
      <c r="AA71" s="965">
        <v>79</v>
      </c>
      <c r="AB71" s="965"/>
      <c r="AC71" s="965"/>
      <c r="AD71" s="965"/>
      <c r="AE71" s="965"/>
      <c r="AF71" s="965">
        <v>79</v>
      </c>
      <c r="AG71" s="965"/>
      <c r="AH71" s="965"/>
      <c r="AI71" s="965"/>
      <c r="AJ71" s="965"/>
      <c r="AK71" s="965">
        <v>60</v>
      </c>
      <c r="AL71" s="965"/>
      <c r="AM71" s="965"/>
      <c r="AN71" s="965"/>
      <c r="AO71" s="965"/>
      <c r="AP71" s="965">
        <v>179</v>
      </c>
      <c r="AQ71" s="965"/>
      <c r="AR71" s="965"/>
      <c r="AS71" s="965"/>
      <c r="AT71" s="965"/>
      <c r="AU71" s="965">
        <v>69</v>
      </c>
      <c r="AV71" s="965"/>
      <c r="AW71" s="965"/>
      <c r="AX71" s="965"/>
      <c r="AY71" s="965"/>
      <c r="AZ71" s="966" t="s">
        <v>552</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250</v>
      </c>
      <c r="R72" s="965"/>
      <c r="S72" s="965"/>
      <c r="T72" s="965"/>
      <c r="U72" s="965"/>
      <c r="V72" s="965">
        <v>213</v>
      </c>
      <c r="W72" s="965"/>
      <c r="X72" s="965"/>
      <c r="Y72" s="965"/>
      <c r="Z72" s="965"/>
      <c r="AA72" s="965">
        <v>37</v>
      </c>
      <c r="AB72" s="965"/>
      <c r="AC72" s="965"/>
      <c r="AD72" s="965"/>
      <c r="AE72" s="965"/>
      <c r="AF72" s="965">
        <v>37</v>
      </c>
      <c r="AG72" s="965"/>
      <c r="AH72" s="965"/>
      <c r="AI72" s="965"/>
      <c r="AJ72" s="965"/>
      <c r="AK72" s="965" t="s">
        <v>530</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224498</v>
      </c>
      <c r="R73" s="965"/>
      <c r="S73" s="965"/>
      <c r="T73" s="965"/>
      <c r="U73" s="965"/>
      <c r="V73" s="965">
        <v>216268</v>
      </c>
      <c r="W73" s="965"/>
      <c r="X73" s="965"/>
      <c r="Y73" s="965"/>
      <c r="Z73" s="965"/>
      <c r="AA73" s="965">
        <v>8230</v>
      </c>
      <c r="AB73" s="965"/>
      <c r="AC73" s="965"/>
      <c r="AD73" s="965"/>
      <c r="AE73" s="965"/>
      <c r="AF73" s="965">
        <v>8230</v>
      </c>
      <c r="AG73" s="965"/>
      <c r="AH73" s="965"/>
      <c r="AI73" s="965"/>
      <c r="AJ73" s="965"/>
      <c r="AK73" s="965">
        <v>1320</v>
      </c>
      <c r="AL73" s="965"/>
      <c r="AM73" s="965"/>
      <c r="AN73" s="965"/>
      <c r="AO73" s="965"/>
      <c r="AP73" s="965" t="s">
        <v>530</v>
      </c>
      <c r="AQ73" s="965"/>
      <c r="AR73" s="965"/>
      <c r="AS73" s="965"/>
      <c r="AT73" s="965"/>
      <c r="AU73" s="965" t="s">
        <v>530</v>
      </c>
      <c r="AV73" s="965"/>
      <c r="AW73" s="965"/>
      <c r="AX73" s="965"/>
      <c r="AY73" s="965"/>
      <c r="AZ73" s="966" t="s">
        <v>544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69</v>
      </c>
      <c r="R74" s="965"/>
      <c r="S74" s="965"/>
      <c r="T74" s="965"/>
      <c r="U74" s="965"/>
      <c r="V74" s="965">
        <v>64</v>
      </c>
      <c r="W74" s="965"/>
      <c r="X74" s="965"/>
      <c r="Y74" s="965"/>
      <c r="Z74" s="965"/>
      <c r="AA74" s="965">
        <v>4</v>
      </c>
      <c r="AB74" s="965"/>
      <c r="AC74" s="965"/>
      <c r="AD74" s="965"/>
      <c r="AE74" s="965"/>
      <c r="AF74" s="965">
        <v>4</v>
      </c>
      <c r="AG74" s="965"/>
      <c r="AH74" s="965"/>
      <c r="AI74" s="965"/>
      <c r="AJ74" s="965"/>
      <c r="AK74" s="965" t="s">
        <v>530</v>
      </c>
      <c r="AL74" s="965"/>
      <c r="AM74" s="965"/>
      <c r="AN74" s="965"/>
      <c r="AO74" s="965"/>
      <c r="AP74" s="965" t="s">
        <v>530</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1">
        <v>10474</v>
      </c>
      <c r="R75" s="965"/>
      <c r="S75" s="965"/>
      <c r="T75" s="965"/>
      <c r="U75" s="965"/>
      <c r="V75" s="965">
        <v>10424</v>
      </c>
      <c r="W75" s="965"/>
      <c r="X75" s="965"/>
      <c r="Y75" s="965"/>
      <c r="Z75" s="965"/>
      <c r="AA75" s="965">
        <v>50</v>
      </c>
      <c r="AB75" s="965"/>
      <c r="AC75" s="965"/>
      <c r="AD75" s="965"/>
      <c r="AE75" s="965"/>
      <c r="AF75" s="965">
        <v>50</v>
      </c>
      <c r="AG75" s="965"/>
      <c r="AH75" s="965"/>
      <c r="AI75" s="965"/>
      <c r="AJ75" s="965"/>
      <c r="AK75" s="965">
        <v>2200</v>
      </c>
      <c r="AL75" s="965"/>
      <c r="AM75" s="965"/>
      <c r="AN75" s="965"/>
      <c r="AO75" s="965"/>
      <c r="AP75" s="965" t="s">
        <v>530</v>
      </c>
      <c r="AQ75" s="965"/>
      <c r="AR75" s="965"/>
      <c r="AS75" s="965"/>
      <c r="AT75" s="965"/>
      <c r="AU75" s="965" t="s">
        <v>536</v>
      </c>
      <c r="AV75" s="965"/>
      <c r="AW75" s="965"/>
      <c r="AX75" s="965"/>
      <c r="AY75" s="965"/>
      <c r="AZ75" s="966" t="s">
        <v>553</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113</v>
      </c>
      <c r="R76" s="973"/>
      <c r="S76" s="973"/>
      <c r="T76" s="973"/>
      <c r="U76" s="974"/>
      <c r="V76" s="975">
        <v>105</v>
      </c>
      <c r="W76" s="973"/>
      <c r="X76" s="973"/>
      <c r="Y76" s="973"/>
      <c r="Z76" s="974"/>
      <c r="AA76" s="975">
        <v>8</v>
      </c>
      <c r="AB76" s="973"/>
      <c r="AC76" s="973"/>
      <c r="AD76" s="973"/>
      <c r="AE76" s="974"/>
      <c r="AF76" s="975">
        <v>8</v>
      </c>
      <c r="AG76" s="973"/>
      <c r="AH76" s="973"/>
      <c r="AI76" s="973"/>
      <c r="AJ76" s="974"/>
      <c r="AK76" s="975" t="s">
        <v>530</v>
      </c>
      <c r="AL76" s="973"/>
      <c r="AM76" s="973"/>
      <c r="AN76" s="973"/>
      <c r="AO76" s="974"/>
      <c r="AP76" s="975" t="s">
        <v>530</v>
      </c>
      <c r="AQ76" s="973"/>
      <c r="AR76" s="973"/>
      <c r="AS76" s="973"/>
      <c r="AT76" s="974"/>
      <c r="AU76" s="975" t="s">
        <v>530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9</v>
      </c>
      <c r="R77" s="973"/>
      <c r="S77" s="973"/>
      <c r="T77" s="973"/>
      <c r="U77" s="974"/>
      <c r="V77" s="975">
        <v>7</v>
      </c>
      <c r="W77" s="973"/>
      <c r="X77" s="973"/>
      <c r="Y77" s="973"/>
      <c r="Z77" s="974"/>
      <c r="AA77" s="975">
        <v>2</v>
      </c>
      <c r="AB77" s="973"/>
      <c r="AC77" s="973"/>
      <c r="AD77" s="973"/>
      <c r="AE77" s="974"/>
      <c r="AF77" s="975">
        <v>2</v>
      </c>
      <c r="AG77" s="973"/>
      <c r="AH77" s="973"/>
      <c r="AI77" s="973"/>
      <c r="AJ77" s="974"/>
      <c r="AK77" s="975">
        <v>1</v>
      </c>
      <c r="AL77" s="973"/>
      <c r="AM77" s="973"/>
      <c r="AN77" s="973"/>
      <c r="AO77" s="974"/>
      <c r="AP77" s="975">
        <v>38</v>
      </c>
      <c r="AQ77" s="973"/>
      <c r="AR77" s="973"/>
      <c r="AS77" s="973"/>
      <c r="AT77" s="974"/>
      <c r="AU77" s="975">
        <v>14</v>
      </c>
      <c r="AV77" s="973"/>
      <c r="AW77" s="973"/>
      <c r="AX77" s="973"/>
      <c r="AY77" s="974"/>
      <c r="AZ77" s="966" t="s">
        <v>545</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2"/>
      <c r="R84" s="973"/>
      <c r="S84" s="973"/>
      <c r="T84" s="973"/>
      <c r="U84" s="974"/>
      <c r="V84" s="975"/>
      <c r="W84" s="973"/>
      <c r="X84" s="973"/>
      <c r="Y84" s="973"/>
      <c r="Z84" s="974"/>
      <c r="AA84" s="975"/>
      <c r="AB84" s="973"/>
      <c r="AC84" s="973"/>
      <c r="AD84" s="973"/>
      <c r="AE84" s="974"/>
      <c r="AF84" s="975"/>
      <c r="AG84" s="973"/>
      <c r="AH84" s="973"/>
      <c r="AI84" s="973"/>
      <c r="AJ84" s="974"/>
      <c r="AK84" s="975"/>
      <c r="AL84" s="973"/>
      <c r="AM84" s="973"/>
      <c r="AN84" s="973"/>
      <c r="AO84" s="974"/>
      <c r="AP84" s="975"/>
      <c r="AQ84" s="973"/>
      <c r="AR84" s="973"/>
      <c r="AS84" s="973"/>
      <c r="AT84" s="974"/>
      <c r="AU84" s="975"/>
      <c r="AV84" s="973"/>
      <c r="AW84" s="973"/>
      <c r="AX84" s="973"/>
      <c r="AY84" s="974"/>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2"/>
      <c r="R85" s="973"/>
      <c r="S85" s="973"/>
      <c r="T85" s="973"/>
      <c r="U85" s="974"/>
      <c r="V85" s="975"/>
      <c r="W85" s="973"/>
      <c r="X85" s="973"/>
      <c r="Y85" s="973"/>
      <c r="Z85" s="974"/>
      <c r="AA85" s="975"/>
      <c r="AB85" s="973"/>
      <c r="AC85" s="973"/>
      <c r="AD85" s="973"/>
      <c r="AE85" s="974"/>
      <c r="AF85" s="975"/>
      <c r="AG85" s="973"/>
      <c r="AH85" s="973"/>
      <c r="AI85" s="973"/>
      <c r="AJ85" s="974"/>
      <c r="AK85" s="975"/>
      <c r="AL85" s="973"/>
      <c r="AM85" s="973"/>
      <c r="AN85" s="973"/>
      <c r="AO85" s="974"/>
      <c r="AP85" s="975"/>
      <c r="AQ85" s="973"/>
      <c r="AR85" s="973"/>
      <c r="AS85" s="973"/>
      <c r="AT85" s="974"/>
      <c r="AU85" s="975"/>
      <c r="AV85" s="973"/>
      <c r="AW85" s="973"/>
      <c r="AX85" s="973"/>
      <c r="AY85" s="974"/>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8606</v>
      </c>
      <c r="AG88" s="953"/>
      <c r="AH88" s="953"/>
      <c r="AI88" s="953"/>
      <c r="AJ88" s="953"/>
      <c r="AK88" s="957"/>
      <c r="AL88" s="957"/>
      <c r="AM88" s="957"/>
      <c r="AN88" s="957"/>
      <c r="AO88" s="957"/>
      <c r="AP88" s="953">
        <v>1535</v>
      </c>
      <c r="AQ88" s="953"/>
      <c r="AR88" s="953"/>
      <c r="AS88" s="953"/>
      <c r="AT88" s="953"/>
      <c r="AU88" s="953">
        <v>399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26</v>
      </c>
      <c r="CS102" s="945"/>
      <c r="CT102" s="945"/>
      <c r="CU102" s="945"/>
      <c r="CV102" s="946"/>
      <c r="CW102" s="944">
        <v>11</v>
      </c>
      <c r="CX102" s="945"/>
      <c r="CY102" s="945"/>
      <c r="CZ102" s="945"/>
      <c r="DA102" s="946"/>
      <c r="DB102" s="944" t="s">
        <v>530</v>
      </c>
      <c r="DC102" s="945"/>
      <c r="DD102" s="945"/>
      <c r="DE102" s="945"/>
      <c r="DF102" s="946"/>
      <c r="DG102" s="944" t="s">
        <v>530</v>
      </c>
      <c r="DH102" s="945"/>
      <c r="DI102" s="945"/>
      <c r="DJ102" s="945"/>
      <c r="DK102" s="946"/>
      <c r="DL102" s="944" t="s">
        <v>536</v>
      </c>
      <c r="DM102" s="945"/>
      <c r="DN102" s="945"/>
      <c r="DO102" s="945"/>
      <c r="DP102" s="946"/>
      <c r="DQ102" s="944" t="s">
        <v>530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1444074</v>
      </c>
      <c r="AB110" s="871"/>
      <c r="AC110" s="871"/>
      <c r="AD110" s="871"/>
      <c r="AE110" s="872"/>
      <c r="AF110" s="873">
        <v>1348813</v>
      </c>
      <c r="AG110" s="871"/>
      <c r="AH110" s="871"/>
      <c r="AI110" s="871"/>
      <c r="AJ110" s="872"/>
      <c r="AK110" s="873">
        <v>1203557</v>
      </c>
      <c r="AL110" s="871"/>
      <c r="AM110" s="871"/>
      <c r="AN110" s="871"/>
      <c r="AO110" s="872"/>
      <c r="AP110" s="874">
        <v>12.9</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12790491</v>
      </c>
      <c r="BR110" s="798"/>
      <c r="BS110" s="798"/>
      <c r="BT110" s="798"/>
      <c r="BU110" s="798"/>
      <c r="BV110" s="798">
        <v>12687726</v>
      </c>
      <c r="BW110" s="798"/>
      <c r="BX110" s="798"/>
      <c r="BY110" s="798"/>
      <c r="BZ110" s="798"/>
      <c r="CA110" s="798">
        <v>12594536</v>
      </c>
      <c r="CB110" s="798"/>
      <c r="CC110" s="798"/>
      <c r="CD110" s="798"/>
      <c r="CE110" s="798"/>
      <c r="CF110" s="859">
        <v>134.5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1610437</v>
      </c>
      <c r="BR112" s="769"/>
      <c r="BS112" s="769"/>
      <c r="BT112" s="769"/>
      <c r="BU112" s="769"/>
      <c r="BV112" s="769">
        <v>1499445</v>
      </c>
      <c r="BW112" s="769"/>
      <c r="BX112" s="769"/>
      <c r="BY112" s="769"/>
      <c r="BZ112" s="769"/>
      <c r="CA112" s="769">
        <v>1492310</v>
      </c>
      <c r="CB112" s="769"/>
      <c r="CC112" s="769"/>
      <c r="CD112" s="769"/>
      <c r="CE112" s="769"/>
      <c r="CF112" s="846">
        <v>15.9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99056</v>
      </c>
      <c r="AB113" s="907"/>
      <c r="AC113" s="907"/>
      <c r="AD113" s="907"/>
      <c r="AE113" s="908"/>
      <c r="AF113" s="909">
        <v>100677</v>
      </c>
      <c r="AG113" s="907"/>
      <c r="AH113" s="907"/>
      <c r="AI113" s="907"/>
      <c r="AJ113" s="908"/>
      <c r="AK113" s="909">
        <v>113352</v>
      </c>
      <c r="AL113" s="907"/>
      <c r="AM113" s="907"/>
      <c r="AN113" s="907"/>
      <c r="AO113" s="908"/>
      <c r="AP113" s="910">
        <v>1.2</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542825</v>
      </c>
      <c r="BR113" s="769"/>
      <c r="BS113" s="769"/>
      <c r="BT113" s="769"/>
      <c r="BU113" s="769"/>
      <c r="BV113" s="769">
        <v>468127</v>
      </c>
      <c r="BW113" s="769"/>
      <c r="BX113" s="769"/>
      <c r="BY113" s="769"/>
      <c r="BZ113" s="769"/>
      <c r="CA113" s="769">
        <v>398994</v>
      </c>
      <c r="CB113" s="769"/>
      <c r="CC113" s="769"/>
      <c r="CD113" s="769"/>
      <c r="CE113" s="769"/>
      <c r="CF113" s="846">
        <v>4.3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68627</v>
      </c>
      <c r="AB114" s="782"/>
      <c r="AC114" s="782"/>
      <c r="AD114" s="782"/>
      <c r="AE114" s="783"/>
      <c r="AF114" s="784">
        <v>66952</v>
      </c>
      <c r="AG114" s="782"/>
      <c r="AH114" s="782"/>
      <c r="AI114" s="782"/>
      <c r="AJ114" s="783"/>
      <c r="AK114" s="784">
        <v>70335</v>
      </c>
      <c r="AL114" s="782"/>
      <c r="AM114" s="782"/>
      <c r="AN114" s="782"/>
      <c r="AO114" s="783"/>
      <c r="AP114" s="752">
        <v>0.8</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815249</v>
      </c>
      <c r="BR114" s="769"/>
      <c r="BS114" s="769"/>
      <c r="BT114" s="769"/>
      <c r="BU114" s="769"/>
      <c r="BV114" s="769">
        <v>694765</v>
      </c>
      <c r="BW114" s="769"/>
      <c r="BX114" s="769"/>
      <c r="BY114" s="769"/>
      <c r="BZ114" s="769"/>
      <c r="CA114" s="769">
        <v>649056</v>
      </c>
      <c r="CB114" s="769"/>
      <c r="CC114" s="769"/>
      <c r="CD114" s="769"/>
      <c r="CE114" s="769"/>
      <c r="CF114" s="846">
        <v>6.9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v>
      </c>
      <c r="AB115" s="907"/>
      <c r="AC115" s="907"/>
      <c r="AD115" s="907"/>
      <c r="AE115" s="908"/>
      <c r="AF115" s="909">
        <v>14</v>
      </c>
      <c r="AG115" s="907"/>
      <c r="AH115" s="907"/>
      <c r="AI115" s="907"/>
      <c r="AJ115" s="908"/>
      <c r="AK115" s="909">
        <v>9</v>
      </c>
      <c r="AL115" s="907"/>
      <c r="AM115" s="907"/>
      <c r="AN115" s="907"/>
      <c r="AO115" s="908"/>
      <c r="AP115" s="910">
        <v>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1611758</v>
      </c>
      <c r="AB117" s="893"/>
      <c r="AC117" s="893"/>
      <c r="AD117" s="893"/>
      <c r="AE117" s="894"/>
      <c r="AF117" s="896">
        <v>1516456</v>
      </c>
      <c r="AG117" s="893"/>
      <c r="AH117" s="893"/>
      <c r="AI117" s="893"/>
      <c r="AJ117" s="894"/>
      <c r="AK117" s="896">
        <v>1387253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15759002</v>
      </c>
      <c r="BR118" s="856"/>
      <c r="BS118" s="856"/>
      <c r="BT118" s="856"/>
      <c r="BU118" s="856"/>
      <c r="BV118" s="856">
        <v>15350063</v>
      </c>
      <c r="BW118" s="856"/>
      <c r="BX118" s="856"/>
      <c r="BY118" s="856"/>
      <c r="BZ118" s="856"/>
      <c r="CA118" s="856">
        <v>15134896</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9806383</v>
      </c>
      <c r="BR119" s="798"/>
      <c r="BS119" s="798"/>
      <c r="BT119" s="798"/>
      <c r="BU119" s="798"/>
      <c r="BV119" s="798">
        <v>9956681</v>
      </c>
      <c r="BW119" s="798"/>
      <c r="BX119" s="798"/>
      <c r="BY119" s="798"/>
      <c r="BZ119" s="798"/>
      <c r="CA119" s="798">
        <v>10309480</v>
      </c>
      <c r="CB119" s="798"/>
      <c r="CC119" s="798"/>
      <c r="CD119" s="798"/>
      <c r="CE119" s="798"/>
      <c r="CF119" s="859">
        <v>110.1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54442</v>
      </c>
      <c r="BR120" s="769"/>
      <c r="BS120" s="769"/>
      <c r="BT120" s="769"/>
      <c r="BU120" s="769"/>
      <c r="BV120" s="769">
        <v>48803</v>
      </c>
      <c r="BW120" s="769"/>
      <c r="BX120" s="769"/>
      <c r="BY120" s="769"/>
      <c r="BZ120" s="769"/>
      <c r="CA120" s="769">
        <v>42478</v>
      </c>
      <c r="CB120" s="769"/>
      <c r="CC120" s="769"/>
      <c r="CD120" s="769"/>
      <c r="CE120" s="769"/>
      <c r="CF120" s="846">
        <v>0.5</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1479548</v>
      </c>
      <c r="DH120" s="798"/>
      <c r="DI120" s="798"/>
      <c r="DJ120" s="798"/>
      <c r="DK120" s="798"/>
      <c r="DL120" s="798">
        <v>1373376</v>
      </c>
      <c r="DM120" s="798"/>
      <c r="DN120" s="798"/>
      <c r="DO120" s="798"/>
      <c r="DP120" s="798"/>
      <c r="DQ120" s="798">
        <v>1378041</v>
      </c>
      <c r="DR120" s="798"/>
      <c r="DS120" s="798"/>
      <c r="DT120" s="798"/>
      <c r="DU120" s="798"/>
      <c r="DV120" s="799">
        <v>14.7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13845038</v>
      </c>
      <c r="BR121" s="856"/>
      <c r="BS121" s="856"/>
      <c r="BT121" s="856"/>
      <c r="BU121" s="856"/>
      <c r="BV121" s="856">
        <v>13919980</v>
      </c>
      <c r="BW121" s="856"/>
      <c r="BX121" s="856"/>
      <c r="BY121" s="856"/>
      <c r="BZ121" s="856"/>
      <c r="CA121" s="856">
        <v>13896152</v>
      </c>
      <c r="CB121" s="856"/>
      <c r="CC121" s="856"/>
      <c r="CD121" s="856"/>
      <c r="CE121" s="856"/>
      <c r="CF121" s="857">
        <v>148.4</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122705</v>
      </c>
      <c r="DH121" s="769"/>
      <c r="DI121" s="769"/>
      <c r="DJ121" s="769"/>
      <c r="DK121" s="769"/>
      <c r="DL121" s="769">
        <v>115472</v>
      </c>
      <c r="DM121" s="769"/>
      <c r="DN121" s="769"/>
      <c r="DO121" s="769"/>
      <c r="DP121" s="769"/>
      <c r="DQ121" s="769">
        <v>108016</v>
      </c>
      <c r="DR121" s="769"/>
      <c r="DS121" s="769"/>
      <c r="DT121" s="769"/>
      <c r="DU121" s="769"/>
      <c r="DV121" s="821">
        <v>1.2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23705863</v>
      </c>
      <c r="BR122" s="838"/>
      <c r="BS122" s="838"/>
      <c r="BT122" s="838"/>
      <c r="BU122" s="838"/>
      <c r="BV122" s="838">
        <v>23925464</v>
      </c>
      <c r="BW122" s="838"/>
      <c r="BX122" s="838"/>
      <c r="BY122" s="838"/>
      <c r="BZ122" s="838"/>
      <c r="CA122" s="838">
        <v>24248110</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8184</v>
      </c>
      <c r="DH122" s="769"/>
      <c r="DI122" s="769"/>
      <c r="DJ122" s="769"/>
      <c r="DK122" s="769"/>
      <c r="DL122" s="769">
        <v>10597</v>
      </c>
      <c r="DM122" s="769"/>
      <c r="DN122" s="769"/>
      <c r="DO122" s="769"/>
      <c r="DP122" s="769"/>
      <c r="DQ122" s="769">
        <v>6253</v>
      </c>
      <c r="DR122" s="769"/>
      <c r="DS122" s="769"/>
      <c r="DT122" s="769"/>
      <c r="DU122" s="769"/>
      <c r="DV122" s="821">
        <v>0.1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v>
      </c>
      <c r="AB127" s="782"/>
      <c r="AC127" s="782"/>
      <c r="AD127" s="782"/>
      <c r="AE127" s="783"/>
      <c r="AF127" s="784">
        <v>14</v>
      </c>
      <c r="AG127" s="782"/>
      <c r="AH127" s="782"/>
      <c r="AI127" s="782"/>
      <c r="AJ127" s="783"/>
      <c r="AK127" s="784">
        <v>9</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13.23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10074</v>
      </c>
      <c r="AB128" s="722"/>
      <c r="AC128" s="722"/>
      <c r="AD128" s="722"/>
      <c r="AE128" s="723"/>
      <c r="AF128" s="724">
        <v>10052</v>
      </c>
      <c r="AG128" s="722"/>
      <c r="AH128" s="722"/>
      <c r="AI128" s="722"/>
      <c r="AJ128" s="723"/>
      <c r="AK128" s="724">
        <v>11394</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18.23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10311220</v>
      </c>
      <c r="AB129" s="782"/>
      <c r="AC129" s="782"/>
      <c r="AD129" s="782"/>
      <c r="AE129" s="783"/>
      <c r="AF129" s="784">
        <v>10390443</v>
      </c>
      <c r="AG129" s="782"/>
      <c r="AH129" s="782"/>
      <c r="AI129" s="782"/>
      <c r="AJ129" s="783"/>
      <c r="AK129" s="784">
        <v>10652935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1315188</v>
      </c>
      <c r="AB130" s="782"/>
      <c r="AC130" s="782"/>
      <c r="AD130" s="782"/>
      <c r="AE130" s="783"/>
      <c r="AF130" s="784">
        <v>1316736</v>
      </c>
      <c r="AG130" s="782"/>
      <c r="AH130" s="782"/>
      <c r="AI130" s="782"/>
      <c r="AJ130" s="783"/>
      <c r="AK130" s="784">
        <v>1290181</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8996032</v>
      </c>
      <c r="AB131" s="715"/>
      <c r="AC131" s="715"/>
      <c r="AD131" s="715"/>
      <c r="AE131" s="716"/>
      <c r="AF131" s="717">
        <v>9073707</v>
      </c>
      <c r="AG131" s="715"/>
      <c r="AH131" s="715"/>
      <c r="AI131" s="715"/>
      <c r="AJ131" s="716"/>
      <c r="AK131" s="717">
        <v>9362754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3.1846929849999999</v>
      </c>
      <c r="AB132" s="738"/>
      <c r="AC132" s="738"/>
      <c r="AD132" s="738"/>
      <c r="AE132" s="739"/>
      <c r="AF132" s="740">
        <v>2.0903033350000002</v>
      </c>
      <c r="AG132" s="738"/>
      <c r="AH132" s="738"/>
      <c r="AI132" s="738"/>
      <c r="AJ132" s="739"/>
      <c r="AK132" s="740">
        <v>0.91509399899999999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3.7</v>
      </c>
      <c r="AB133" s="747"/>
      <c r="AC133" s="747"/>
      <c r="AD133" s="747"/>
      <c r="AE133" s="748"/>
      <c r="AF133" s="746">
        <v>3</v>
      </c>
      <c r="AG133" s="747"/>
      <c r="AH133" s="747"/>
      <c r="AI133" s="747"/>
      <c r="AJ133" s="748"/>
      <c r="AK133" s="746">
        <v>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2723761</v>
      </c>
      <c r="L9" s="264">
        <v>51532</v>
      </c>
      <c r="M9" s="265">
        <v>64737</v>
      </c>
      <c r="N9" s="266">
        <v>-20.399999999999999</v>
      </c>
    </row>
    <row r="10" spans="1:16">
      <c r="A10" s="248"/>
      <c r="B10" s="244"/>
      <c r="C10" s="244"/>
      <c r="D10" s="244"/>
      <c r="E10" s="244"/>
      <c r="F10" s="244"/>
      <c r="G10" s="1131" t="s">
        <v>471</v>
      </c>
      <c r="H10" s="1132"/>
      <c r="I10" s="1132"/>
      <c r="J10" s="1133"/>
      <c r="K10" s="267">
        <v>264185</v>
      </c>
      <c r="L10" s="268">
        <v>4998</v>
      </c>
      <c r="M10" s="269">
        <v>4418</v>
      </c>
      <c r="N10" s="270">
        <v>13.1</v>
      </c>
    </row>
    <row r="11" spans="1:16" ht="13.5" customHeight="1">
      <c r="A11" s="248"/>
      <c r="B11" s="244"/>
      <c r="C11" s="244"/>
      <c r="D11" s="244"/>
      <c r="E11" s="244"/>
      <c r="F11" s="244"/>
      <c r="G11" s="1131" t="s">
        <v>472</v>
      </c>
      <c r="H11" s="1132"/>
      <c r="I11" s="1132"/>
      <c r="J11" s="1133"/>
      <c r="K11" s="267">
        <v>108867</v>
      </c>
      <c r="L11" s="268">
        <v>2060</v>
      </c>
      <c r="M11" s="269">
        <v>5597</v>
      </c>
      <c r="N11" s="270">
        <v>-63.2</v>
      </c>
    </row>
    <row r="12" spans="1:16" ht="13.5" customHeight="1">
      <c r="A12" s="248"/>
      <c r="B12" s="244"/>
      <c r="C12" s="244"/>
      <c r="D12" s="244"/>
      <c r="E12" s="244"/>
      <c r="F12" s="244"/>
      <c r="G12" s="1131" t="s">
        <v>473</v>
      </c>
      <c r="H12" s="1132"/>
      <c r="I12" s="1132"/>
      <c r="J12" s="1133"/>
      <c r="K12" s="267" t="s">
        <v>474</v>
      </c>
      <c r="L12" s="268" t="s">
        <v>474</v>
      </c>
      <c r="M12" s="269">
        <v>967</v>
      </c>
      <c r="N12" s="270" t="s">
        <v>474</v>
      </c>
    </row>
    <row r="13" spans="1:16" ht="13.5" customHeight="1">
      <c r="A13" s="248"/>
      <c r="B13" s="244"/>
      <c r="C13" s="244"/>
      <c r="D13" s="244"/>
      <c r="E13" s="244"/>
      <c r="F13" s="244"/>
      <c r="G13" s="1131" t="s">
        <v>475</v>
      </c>
      <c r="H13" s="1132"/>
      <c r="I13" s="1132"/>
      <c r="J13" s="1133"/>
      <c r="K13" s="267" t="s">
        <v>474</v>
      </c>
      <c r="L13" s="268" t="s">
        <v>474</v>
      </c>
      <c r="M13" s="269">
        <v>2</v>
      </c>
      <c r="N13" s="270" t="s">
        <v>474</v>
      </c>
    </row>
    <row r="14" spans="1:16" ht="13.5" customHeight="1">
      <c r="A14" s="248"/>
      <c r="B14" s="244"/>
      <c r="C14" s="244"/>
      <c r="D14" s="244"/>
      <c r="E14" s="244"/>
      <c r="F14" s="244"/>
      <c r="G14" s="1131" t="s">
        <v>476</v>
      </c>
      <c r="H14" s="1132"/>
      <c r="I14" s="1132"/>
      <c r="J14" s="1133"/>
      <c r="K14" s="267">
        <v>91527</v>
      </c>
      <c r="L14" s="268">
        <v>1732</v>
      </c>
      <c r="M14" s="269">
        <v>2800</v>
      </c>
      <c r="N14" s="270">
        <v>-38.1</v>
      </c>
    </row>
    <row r="15" spans="1:16" ht="13.5" customHeight="1">
      <c r="A15" s="248"/>
      <c r="B15" s="244"/>
      <c r="C15" s="244"/>
      <c r="D15" s="244"/>
      <c r="E15" s="244"/>
      <c r="F15" s="244"/>
      <c r="G15" s="1131" t="s">
        <v>477</v>
      </c>
      <c r="H15" s="1132"/>
      <c r="I15" s="1132"/>
      <c r="J15" s="1133"/>
      <c r="K15" s="267">
        <v>45645</v>
      </c>
      <c r="L15" s="268">
        <v>864</v>
      </c>
      <c r="M15" s="269">
        <v>1482</v>
      </c>
      <c r="N15" s="270">
        <v>-41.7</v>
      </c>
    </row>
    <row r="16" spans="1:16">
      <c r="A16" s="248"/>
      <c r="B16" s="244"/>
      <c r="C16" s="244"/>
      <c r="D16" s="244"/>
      <c r="E16" s="244"/>
      <c r="F16" s="244"/>
      <c r="G16" s="1134" t="s">
        <v>478</v>
      </c>
      <c r="H16" s="1135"/>
      <c r="I16" s="1135"/>
      <c r="J16" s="1136"/>
      <c r="K16" s="268">
        <v>-218470</v>
      </c>
      <c r="L16" s="268">
        <v>-4133</v>
      </c>
      <c r="M16" s="269">
        <v>-7690</v>
      </c>
      <c r="N16" s="270">
        <v>-46.3</v>
      </c>
    </row>
    <row r="17" spans="1:16">
      <c r="A17" s="248"/>
      <c r="B17" s="244"/>
      <c r="C17" s="244"/>
      <c r="D17" s="244"/>
      <c r="E17" s="244"/>
      <c r="F17" s="244"/>
      <c r="G17" s="1134" t="s">
        <v>170</v>
      </c>
      <c r="H17" s="1135"/>
      <c r="I17" s="1135"/>
      <c r="J17" s="1136"/>
      <c r="K17" s="268">
        <v>3015515</v>
      </c>
      <c r="L17" s="268">
        <v>57052</v>
      </c>
      <c r="M17" s="269">
        <v>72313</v>
      </c>
      <c r="N17" s="270">
        <v>-21.1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7.55</v>
      </c>
      <c r="L21" s="281">
        <v>7.17</v>
      </c>
      <c r="M21" s="282">
        <v>0.38</v>
      </c>
      <c r="N21" s="249"/>
      <c r="O21" s="283"/>
      <c r="P21" s="279"/>
    </row>
    <row r="22" spans="1:16" s="284" customFormat="1">
      <c r="A22" s="279"/>
      <c r="B22" s="249"/>
      <c r="C22" s="249"/>
      <c r="D22" s="249"/>
      <c r="E22" s="249"/>
      <c r="F22" s="249"/>
      <c r="G22" s="1128" t="s">
        <v>484</v>
      </c>
      <c r="H22" s="1129"/>
      <c r="I22" s="1129"/>
      <c r="J22" s="1130"/>
      <c r="K22" s="285">
        <v>94.9</v>
      </c>
      <c r="L22" s="286">
        <v>98.1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1203557</v>
      </c>
      <c r="L32" s="294">
        <v>22770</v>
      </c>
      <c r="M32" s="295">
        <v>43357</v>
      </c>
      <c r="N32" s="296">
        <v>-47.5</v>
      </c>
    </row>
    <row r="33" spans="1:16" ht="13.5" customHeight="1">
      <c r="A33" s="248"/>
      <c r="B33" s="244"/>
      <c r="C33" s="244"/>
      <c r="D33" s="244"/>
      <c r="E33" s="244"/>
      <c r="F33" s="244"/>
      <c r="G33" s="1119" t="s">
        <v>489</v>
      </c>
      <c r="H33" s="1120"/>
      <c r="I33" s="1120"/>
      <c r="J33" s="1121"/>
      <c r="K33" s="294" t="s">
        <v>474</v>
      </c>
      <c r="L33" s="294" t="s">
        <v>474</v>
      </c>
      <c r="M33" s="295">
        <v>5</v>
      </c>
      <c r="N33" s="296" t="s">
        <v>474</v>
      </c>
    </row>
    <row r="34" spans="1:16" ht="27" customHeight="1">
      <c r="A34" s="248"/>
      <c r="B34" s="244"/>
      <c r="C34" s="244"/>
      <c r="D34" s="244"/>
      <c r="E34" s="244"/>
      <c r="F34" s="244"/>
      <c r="G34" s="1119" t="s">
        <v>490</v>
      </c>
      <c r="H34" s="1120"/>
      <c r="I34" s="1120"/>
      <c r="J34" s="1121"/>
      <c r="K34" s="294" t="s">
        <v>474</v>
      </c>
      <c r="L34" s="294" t="s">
        <v>474</v>
      </c>
      <c r="M34" s="295">
        <v>40</v>
      </c>
      <c r="N34" s="296" t="s">
        <v>474</v>
      </c>
    </row>
    <row r="35" spans="1:16" ht="27" customHeight="1">
      <c r="A35" s="248"/>
      <c r="B35" s="244"/>
      <c r="C35" s="244"/>
      <c r="D35" s="244"/>
      <c r="E35" s="244"/>
      <c r="F35" s="244"/>
      <c r="G35" s="1119" t="s">
        <v>491</v>
      </c>
      <c r="H35" s="1120"/>
      <c r="I35" s="1120"/>
      <c r="J35" s="1121"/>
      <c r="K35" s="294">
        <v>113352</v>
      </c>
      <c r="L35" s="294">
        <v>2145</v>
      </c>
      <c r="M35" s="295">
        <v>11850</v>
      </c>
      <c r="N35" s="296">
        <v>-81.900000000000006</v>
      </c>
    </row>
    <row r="36" spans="1:16" ht="27" customHeight="1">
      <c r="A36" s="248"/>
      <c r="B36" s="244"/>
      <c r="C36" s="244"/>
      <c r="D36" s="244"/>
      <c r="E36" s="244"/>
      <c r="F36" s="244"/>
      <c r="G36" s="1119" t="s">
        <v>492</v>
      </c>
      <c r="H36" s="1120"/>
      <c r="I36" s="1120"/>
      <c r="J36" s="1121"/>
      <c r="K36" s="294">
        <v>70335</v>
      </c>
      <c r="L36" s="294">
        <v>1331</v>
      </c>
      <c r="M36" s="295">
        <v>2171</v>
      </c>
      <c r="N36" s="296">
        <v>-38.700000000000003</v>
      </c>
    </row>
    <row r="37" spans="1:16" ht="13.5" customHeight="1">
      <c r="A37" s="248"/>
      <c r="B37" s="244"/>
      <c r="C37" s="244"/>
      <c r="D37" s="244"/>
      <c r="E37" s="244"/>
      <c r="F37" s="244"/>
      <c r="G37" s="1119" t="s">
        <v>493</v>
      </c>
      <c r="H37" s="1120"/>
      <c r="I37" s="1120"/>
      <c r="J37" s="1121"/>
      <c r="K37" s="294">
        <v>9</v>
      </c>
      <c r="L37" s="294">
        <v>0</v>
      </c>
      <c r="M37" s="295">
        <v>1425</v>
      </c>
      <c r="N37" s="296">
        <v>-100</v>
      </c>
    </row>
    <row r="38" spans="1:16" ht="27" customHeight="1">
      <c r="A38" s="248"/>
      <c r="B38" s="244"/>
      <c r="C38" s="244"/>
      <c r="D38" s="244"/>
      <c r="E38" s="244"/>
      <c r="F38" s="244"/>
      <c r="G38" s="1122" t="s">
        <v>494</v>
      </c>
      <c r="H38" s="1123"/>
      <c r="I38" s="1123"/>
      <c r="J38" s="1124"/>
      <c r="K38" s="297" t="s">
        <v>474</v>
      </c>
      <c r="L38" s="297" t="s">
        <v>474</v>
      </c>
      <c r="M38" s="298">
        <v>6</v>
      </c>
      <c r="N38" s="299" t="s">
        <v>474</v>
      </c>
      <c r="O38" s="293"/>
    </row>
    <row r="39" spans="1:16">
      <c r="A39" s="248"/>
      <c r="B39" s="244"/>
      <c r="C39" s="244"/>
      <c r="D39" s="244"/>
      <c r="E39" s="244"/>
      <c r="F39" s="244"/>
      <c r="G39" s="1122" t="s">
        <v>495</v>
      </c>
      <c r="H39" s="1123"/>
      <c r="I39" s="1123"/>
      <c r="J39" s="1124"/>
      <c r="K39" s="300">
        <v>-11394</v>
      </c>
      <c r="L39" s="300">
        <v>-216</v>
      </c>
      <c r="M39" s="301">
        <v>-5332</v>
      </c>
      <c r="N39" s="302">
        <v>-95.9</v>
      </c>
      <c r="O39" s="293"/>
    </row>
    <row r="40" spans="1:16" ht="27" customHeight="1">
      <c r="A40" s="248"/>
      <c r="B40" s="244"/>
      <c r="C40" s="244"/>
      <c r="D40" s="244"/>
      <c r="E40" s="244"/>
      <c r="F40" s="244"/>
      <c r="G40" s="1119" t="s">
        <v>496</v>
      </c>
      <c r="H40" s="1120"/>
      <c r="I40" s="1120"/>
      <c r="J40" s="1121"/>
      <c r="K40" s="300">
        <v>-1290181</v>
      </c>
      <c r="L40" s="300">
        <v>-24409</v>
      </c>
      <c r="M40" s="301">
        <v>-35626</v>
      </c>
      <c r="N40" s="302">
        <v>-31.5</v>
      </c>
      <c r="O40" s="293"/>
    </row>
    <row r="41" spans="1:16">
      <c r="A41" s="248"/>
      <c r="B41" s="244"/>
      <c r="C41" s="244"/>
      <c r="D41" s="244"/>
      <c r="E41" s="244"/>
      <c r="F41" s="244"/>
      <c r="G41" s="1125" t="s">
        <v>280</v>
      </c>
      <c r="H41" s="1126"/>
      <c r="I41" s="1126"/>
      <c r="J41" s="1127"/>
      <c r="K41" s="294">
        <v>85678</v>
      </c>
      <c r="L41" s="300">
        <v>1621</v>
      </c>
      <c r="M41" s="301">
        <v>17897</v>
      </c>
      <c r="N41" s="302">
        <v>-90.9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3280047</v>
      </c>
      <c r="J51" s="320">
        <v>66384</v>
      </c>
      <c r="K51" s="321">
        <v>13.9</v>
      </c>
      <c r="L51" s="322">
        <v>47847</v>
      </c>
      <c r="M51" s="323">
        <v>16.600000000000001</v>
      </c>
      <c r="N51" s="324">
        <v>-2.7</v>
      </c>
    </row>
    <row r="52" spans="1:14">
      <c r="A52" s="248"/>
      <c r="B52" s="244"/>
      <c r="C52" s="244"/>
      <c r="D52" s="244"/>
      <c r="E52" s="244"/>
      <c r="F52" s="244"/>
      <c r="G52" s="325"/>
      <c r="H52" s="326" t="s">
        <v>507</v>
      </c>
      <c r="I52" s="327">
        <v>1948981</v>
      </c>
      <c r="J52" s="328">
        <v>39445</v>
      </c>
      <c r="K52" s="329">
        <v>-13.6</v>
      </c>
      <c r="L52" s="330">
        <v>27406</v>
      </c>
      <c r="M52" s="331">
        <v>7.2</v>
      </c>
      <c r="N52" s="332">
        <v>-20.8</v>
      </c>
    </row>
    <row r="53" spans="1:14">
      <c r="A53" s="248"/>
      <c r="B53" s="244"/>
      <c r="C53" s="244"/>
      <c r="D53" s="244"/>
      <c r="E53" s="244"/>
      <c r="F53" s="244"/>
      <c r="G53" s="310" t="s">
        <v>508</v>
      </c>
      <c r="H53" s="311"/>
      <c r="I53" s="319">
        <v>2576798</v>
      </c>
      <c r="J53" s="320">
        <v>51695</v>
      </c>
      <c r="K53" s="321">
        <v>-22.1</v>
      </c>
      <c r="L53" s="322">
        <v>44162</v>
      </c>
      <c r="M53" s="323">
        <v>-7.7</v>
      </c>
      <c r="N53" s="324">
        <v>-14.4</v>
      </c>
    </row>
    <row r="54" spans="1:14">
      <c r="A54" s="248"/>
      <c r="B54" s="244"/>
      <c r="C54" s="244"/>
      <c r="D54" s="244"/>
      <c r="E54" s="244"/>
      <c r="F54" s="244"/>
      <c r="G54" s="325"/>
      <c r="H54" s="326" t="s">
        <v>507</v>
      </c>
      <c r="I54" s="327">
        <v>1626882</v>
      </c>
      <c r="J54" s="328">
        <v>32638</v>
      </c>
      <c r="K54" s="329">
        <v>-17.3</v>
      </c>
      <c r="L54" s="330">
        <v>24931</v>
      </c>
      <c r="M54" s="331">
        <v>-9</v>
      </c>
      <c r="N54" s="332">
        <v>-8.3000000000000007</v>
      </c>
    </row>
    <row r="55" spans="1:14">
      <c r="A55" s="248"/>
      <c r="B55" s="244"/>
      <c r="C55" s="244"/>
      <c r="D55" s="244"/>
      <c r="E55" s="244"/>
      <c r="F55" s="244"/>
      <c r="G55" s="310" t="s">
        <v>509</v>
      </c>
      <c r="H55" s="311"/>
      <c r="I55" s="319">
        <v>2072013</v>
      </c>
      <c r="J55" s="320">
        <v>41144</v>
      </c>
      <c r="K55" s="321">
        <v>-20.399999999999999</v>
      </c>
      <c r="L55" s="322">
        <v>47569</v>
      </c>
      <c r="M55" s="323">
        <v>7.7</v>
      </c>
      <c r="N55" s="324">
        <v>-28.1</v>
      </c>
    </row>
    <row r="56" spans="1:14">
      <c r="A56" s="248"/>
      <c r="B56" s="244"/>
      <c r="C56" s="244"/>
      <c r="D56" s="244"/>
      <c r="E56" s="244"/>
      <c r="F56" s="244"/>
      <c r="G56" s="325"/>
      <c r="H56" s="326" t="s">
        <v>507</v>
      </c>
      <c r="I56" s="327">
        <v>1785518</v>
      </c>
      <c r="J56" s="328">
        <v>35455</v>
      </c>
      <c r="K56" s="329">
        <v>8.6</v>
      </c>
      <c r="L56" s="330">
        <v>26255</v>
      </c>
      <c r="M56" s="331">
        <v>5.3</v>
      </c>
      <c r="N56" s="332">
        <v>3.3</v>
      </c>
    </row>
    <row r="57" spans="1:14">
      <c r="A57" s="248"/>
      <c r="B57" s="244"/>
      <c r="C57" s="244"/>
      <c r="D57" s="244"/>
      <c r="E57" s="244"/>
      <c r="F57" s="244"/>
      <c r="G57" s="310" t="s">
        <v>510</v>
      </c>
      <c r="H57" s="311"/>
      <c r="I57" s="319">
        <v>2220469</v>
      </c>
      <c r="J57" s="320">
        <v>42333</v>
      </c>
      <c r="K57" s="321">
        <v>2.9</v>
      </c>
      <c r="L57" s="322">
        <v>50880</v>
      </c>
      <c r="M57" s="323">
        <v>7</v>
      </c>
      <c r="N57" s="324">
        <v>-4.0999999999999996</v>
      </c>
    </row>
    <row r="58" spans="1:14">
      <c r="A58" s="248"/>
      <c r="B58" s="244"/>
      <c r="C58" s="244"/>
      <c r="D58" s="244"/>
      <c r="E58" s="244"/>
      <c r="F58" s="244"/>
      <c r="G58" s="325"/>
      <c r="H58" s="326" t="s">
        <v>507</v>
      </c>
      <c r="I58" s="327">
        <v>1872587</v>
      </c>
      <c r="J58" s="328">
        <v>35700</v>
      </c>
      <c r="K58" s="329">
        <v>0.7</v>
      </c>
      <c r="L58" s="330">
        <v>26879</v>
      </c>
      <c r="M58" s="331">
        <v>2.4</v>
      </c>
      <c r="N58" s="332">
        <v>-1.7</v>
      </c>
    </row>
    <row r="59" spans="1:14">
      <c r="A59" s="248"/>
      <c r="B59" s="244"/>
      <c r="C59" s="244"/>
      <c r="D59" s="244"/>
      <c r="E59" s="244"/>
      <c r="F59" s="244"/>
      <c r="G59" s="310" t="s">
        <v>511</v>
      </c>
      <c r="H59" s="311"/>
      <c r="I59" s="319">
        <v>2238728</v>
      </c>
      <c r="J59" s="320">
        <v>42355</v>
      </c>
      <c r="K59" s="321">
        <v>0.1</v>
      </c>
      <c r="L59" s="322">
        <v>63956</v>
      </c>
      <c r="M59" s="323">
        <v>25.7</v>
      </c>
      <c r="N59" s="324">
        <v>-25.6</v>
      </c>
    </row>
    <row r="60" spans="1:14">
      <c r="A60" s="248"/>
      <c r="B60" s="244"/>
      <c r="C60" s="244"/>
      <c r="D60" s="244"/>
      <c r="E60" s="244"/>
      <c r="F60" s="244"/>
      <c r="G60" s="325"/>
      <c r="H60" s="326" t="s">
        <v>507</v>
      </c>
      <c r="I60" s="333">
        <v>1741631</v>
      </c>
      <c r="J60" s="328">
        <v>32950</v>
      </c>
      <c r="K60" s="329">
        <v>-7.7</v>
      </c>
      <c r="L60" s="330">
        <v>29239</v>
      </c>
      <c r="M60" s="331">
        <v>8.8000000000000007</v>
      </c>
      <c r="N60" s="332">
        <v>-16.5</v>
      </c>
    </row>
    <row r="61" spans="1:14">
      <c r="A61" s="248"/>
      <c r="B61" s="244"/>
      <c r="C61" s="244"/>
      <c r="D61" s="244"/>
      <c r="E61" s="244"/>
      <c r="F61" s="244"/>
      <c r="G61" s="310" t="s">
        <v>512</v>
      </c>
      <c r="H61" s="334"/>
      <c r="I61" s="335">
        <v>2477611</v>
      </c>
      <c r="J61" s="336">
        <v>48782</v>
      </c>
      <c r="K61" s="337">
        <v>-5.0999999999999996</v>
      </c>
      <c r="L61" s="338">
        <v>50883</v>
      </c>
      <c r="M61" s="339">
        <v>9.9</v>
      </c>
      <c r="N61" s="324">
        <v>-15</v>
      </c>
    </row>
    <row r="62" spans="1:14">
      <c r="A62" s="248"/>
      <c r="B62" s="244"/>
      <c r="C62" s="244"/>
      <c r="D62" s="244"/>
      <c r="E62" s="244"/>
      <c r="F62" s="244"/>
      <c r="G62" s="325"/>
      <c r="H62" s="326" t="s">
        <v>507</v>
      </c>
      <c r="I62" s="327">
        <v>1795120</v>
      </c>
      <c r="J62" s="328">
        <v>35238</v>
      </c>
      <c r="K62" s="329">
        <v>-5.9</v>
      </c>
      <c r="L62" s="330">
        <v>26942</v>
      </c>
      <c r="M62" s="331">
        <v>2.9</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22.8</v>
      </c>
      <c r="G47" s="12">
        <v>23.95</v>
      </c>
      <c r="H47" s="12">
        <v>24.28</v>
      </c>
      <c r="I47" s="12">
        <v>24.12</v>
      </c>
      <c r="J47" s="13">
        <v>23.55</v>
      </c>
    </row>
    <row r="48" spans="2:10" ht="57.75" customHeight="1">
      <c r="B48" s="14"/>
      <c r="C48" s="1139" t="s">
        <v>4</v>
      </c>
      <c r="D48" s="1139"/>
      <c r="E48" s="1140"/>
      <c r="F48" s="15">
        <v>8.4499999999999993</v>
      </c>
      <c r="G48" s="16">
        <v>10.66</v>
      </c>
      <c r="H48" s="16">
        <v>7.49</v>
      </c>
      <c r="I48" s="16">
        <v>6.25</v>
      </c>
      <c r="J48" s="17">
        <v>5.95</v>
      </c>
    </row>
    <row r="49" spans="2:10" ht="57.75" customHeight="1" thickBot="1">
      <c r="B49" s="18"/>
      <c r="C49" s="1141" t="s">
        <v>5</v>
      </c>
      <c r="D49" s="1141"/>
      <c r="E49" s="1142"/>
      <c r="F49" s="19" t="s">
        <v>519</v>
      </c>
      <c r="G49" s="20">
        <v>8.0299999999999994</v>
      </c>
      <c r="H49" s="20">
        <v>1.94</v>
      </c>
      <c r="I49" s="20">
        <v>0.87</v>
      </c>
      <c r="J49" s="21">
        <v>1.62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15.01</v>
      </c>
      <c r="G34" s="33">
        <v>14.21</v>
      </c>
      <c r="H34" s="33">
        <v>13.83</v>
      </c>
      <c r="I34" s="33">
        <v>15.02</v>
      </c>
      <c r="J34" s="34">
        <v>14.58</v>
      </c>
      <c r="K34" s="22"/>
      <c r="L34" s="22"/>
      <c r="M34" s="22"/>
      <c r="N34" s="22"/>
      <c r="O34" s="22"/>
      <c r="P34" s="22"/>
    </row>
    <row r="35" spans="1:16" ht="39" customHeight="1">
      <c r="A35" s="22"/>
      <c r="B35" s="35"/>
      <c r="C35" s="1143" t="s">
        <v>521</v>
      </c>
      <c r="D35" s="1144"/>
      <c r="E35" s="1145"/>
      <c r="F35" s="36">
        <v>8.52</v>
      </c>
      <c r="G35" s="37">
        <v>10.85</v>
      </c>
      <c r="H35" s="37">
        <v>7.65</v>
      </c>
      <c r="I35" s="37">
        <v>6.46</v>
      </c>
      <c r="J35" s="38">
        <v>6.22</v>
      </c>
      <c r="K35" s="22"/>
      <c r="L35" s="22"/>
      <c r="M35" s="22"/>
      <c r="N35" s="22"/>
      <c r="O35" s="22"/>
      <c r="P35" s="22"/>
    </row>
    <row r="36" spans="1:16" ht="39" customHeight="1">
      <c r="A36" s="22"/>
      <c r="B36" s="35"/>
      <c r="C36" s="1143" t="s">
        <v>522</v>
      </c>
      <c r="D36" s="1144"/>
      <c r="E36" s="1145"/>
      <c r="F36" s="36">
        <v>3.73</v>
      </c>
      <c r="G36" s="37">
        <v>2.69</v>
      </c>
      <c r="H36" s="37">
        <v>2.86</v>
      </c>
      <c r="I36" s="37">
        <v>2.8</v>
      </c>
      <c r="J36" s="38">
        <v>2.81</v>
      </c>
      <c r="K36" s="22"/>
      <c r="L36" s="22"/>
      <c r="M36" s="22"/>
      <c r="N36" s="22"/>
      <c r="O36" s="22"/>
      <c r="P36" s="22"/>
    </row>
    <row r="37" spans="1:16" ht="39" customHeight="1">
      <c r="A37" s="22"/>
      <c r="B37" s="35"/>
      <c r="C37" s="1143" t="s">
        <v>523</v>
      </c>
      <c r="D37" s="1144"/>
      <c r="E37" s="1145"/>
      <c r="F37" s="36">
        <v>0.09</v>
      </c>
      <c r="G37" s="37">
        <v>0.08</v>
      </c>
      <c r="H37" s="37">
        <v>0.06</v>
      </c>
      <c r="I37" s="37">
        <v>7.0000000000000007E-2</v>
      </c>
      <c r="J37" s="38">
        <v>7.0000000000000007E-2</v>
      </c>
      <c r="K37" s="22"/>
      <c r="L37" s="22"/>
      <c r="M37" s="22"/>
      <c r="N37" s="22"/>
      <c r="O37" s="22"/>
      <c r="P37" s="22"/>
    </row>
    <row r="38" spans="1:16" ht="39" customHeight="1">
      <c r="A38" s="22"/>
      <c r="B38" s="35"/>
      <c r="C38" s="1143" t="s">
        <v>524</v>
      </c>
      <c r="D38" s="1144"/>
      <c r="E38" s="1145"/>
      <c r="F38" s="36">
        <v>0.13</v>
      </c>
      <c r="G38" s="37">
        <v>0.08</v>
      </c>
      <c r="H38" s="37">
        <v>0.03</v>
      </c>
      <c r="I38" s="37">
        <v>0.04</v>
      </c>
      <c r="J38" s="38">
        <v>0.04</v>
      </c>
      <c r="K38" s="22"/>
      <c r="L38" s="22"/>
      <c r="M38" s="22"/>
      <c r="N38" s="22"/>
      <c r="O38" s="22"/>
      <c r="P38" s="22"/>
    </row>
    <row r="39" spans="1:16" ht="39" customHeight="1">
      <c r="A39" s="22"/>
      <c r="B39" s="35"/>
      <c r="C39" s="1143" t="s">
        <v>525</v>
      </c>
      <c r="D39" s="1144"/>
      <c r="E39" s="1145"/>
      <c r="F39" s="36">
        <v>0.02</v>
      </c>
      <c r="G39" s="37">
        <v>0.02</v>
      </c>
      <c r="H39" s="37">
        <v>0.02</v>
      </c>
      <c r="I39" s="37">
        <v>0.02</v>
      </c>
      <c r="J39" s="38">
        <v>0.02</v>
      </c>
      <c r="K39" s="22"/>
      <c r="L39" s="22"/>
      <c r="M39" s="22"/>
      <c r="N39" s="22"/>
      <c r="O39" s="22"/>
      <c r="P39" s="22"/>
    </row>
    <row r="40" spans="1:16" ht="39" customHeight="1">
      <c r="A40" s="22"/>
      <c r="B40" s="35"/>
      <c r="C40" s="1143" t="s">
        <v>526</v>
      </c>
      <c r="D40" s="1144"/>
      <c r="E40" s="1145"/>
      <c r="F40" s="36">
        <v>0.01</v>
      </c>
      <c r="G40" s="37">
        <v>0.02</v>
      </c>
      <c r="H40" s="37">
        <v>0.01</v>
      </c>
      <c r="I40" s="37">
        <v>0.03</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0.09</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1375</v>
      </c>
      <c r="L45" s="60">
        <v>1425</v>
      </c>
      <c r="M45" s="60">
        <v>1444</v>
      </c>
      <c r="N45" s="60">
        <v>1349</v>
      </c>
      <c r="O45" s="61">
        <v>1204</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119</v>
      </c>
      <c r="L48" s="64">
        <v>106</v>
      </c>
      <c r="M48" s="64">
        <v>99</v>
      </c>
      <c r="N48" s="64">
        <v>101</v>
      </c>
      <c r="O48" s="65">
        <v>113</v>
      </c>
      <c r="P48" s="48"/>
      <c r="Q48" s="48"/>
      <c r="R48" s="48"/>
      <c r="S48" s="48"/>
      <c r="T48" s="48"/>
      <c r="U48" s="48"/>
    </row>
    <row r="49" spans="1:21" ht="30.75" customHeight="1">
      <c r="A49" s="48"/>
      <c r="B49" s="1161"/>
      <c r="C49" s="1162"/>
      <c r="D49" s="62"/>
      <c r="E49" s="1153" t="s">
        <v>15</v>
      </c>
      <c r="F49" s="1153"/>
      <c r="G49" s="1153"/>
      <c r="H49" s="1153"/>
      <c r="I49" s="1153"/>
      <c r="J49" s="1154"/>
      <c r="K49" s="63">
        <v>135</v>
      </c>
      <c r="L49" s="64">
        <v>92</v>
      </c>
      <c r="M49" s="64">
        <v>69</v>
      </c>
      <c r="N49" s="64">
        <v>67</v>
      </c>
      <c r="O49" s="65">
        <v>70</v>
      </c>
      <c r="P49" s="48"/>
      <c r="Q49" s="48"/>
      <c r="R49" s="48"/>
      <c r="S49" s="48"/>
      <c r="T49" s="48"/>
      <c r="U49" s="48"/>
    </row>
    <row r="50" spans="1:21" ht="30.75" customHeight="1">
      <c r="A50" s="48"/>
      <c r="B50" s="1161"/>
      <c r="C50" s="1162"/>
      <c r="D50" s="62"/>
      <c r="E50" s="1153" t="s">
        <v>16</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1259</v>
      </c>
      <c r="L52" s="64">
        <v>1279</v>
      </c>
      <c r="M52" s="64">
        <v>1326</v>
      </c>
      <c r="N52" s="64">
        <v>1326</v>
      </c>
      <c r="O52" s="65">
        <v>1302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370</v>
      </c>
      <c r="L53" s="69">
        <v>344</v>
      </c>
      <c r="M53" s="69">
        <v>286</v>
      </c>
      <c r="N53" s="69">
        <v>191</v>
      </c>
      <c r="O53" s="70">
        <v>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2015-04-30T01:14:54Z</cp:lastPrinted>
  <dcterms:created xsi:type="dcterms:W3CDTF">2015-02-17T06:55:01Z</dcterms:created>
  <dcterms:modified xsi:type="dcterms:W3CDTF">2015-05-12T02:07:51Z</dcterms:modified>
  <cp:category/>
</cp:coreProperties>
</file>