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20610" windowHeight="65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<sst xmlns="http://schemas.openxmlformats.org/spreadsheetml/2006/main" count="1017" uniqueCount="553">
  <si>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</si>
  <si>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</si>
  <si>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</si>
  <si>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</si>
  <si>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</si>
  <si>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</si>
  <si>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</si>
  <si>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</si>
  <si>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</si>
  <si>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</si>
  <si>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</si>
  <si>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</si>
  <si>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</si>
  <si>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</si>
  <si>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</si>
  <si>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</si>
  <si>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</si>
  <si>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</si>
  <si>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</si>
  <si>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</si>
  <si>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</si>
  <si>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</si>
  <si>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</si>
  <si>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</si>
  <si>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</si>
  <si>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</si>
  <si>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</si>
  <si>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</si>
  <si>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</si>
  <si>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</si>
  <si>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</si>
  <si>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</si>
  <si>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</si>
  <si>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</si>
  <si>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</si>
  <si>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</si>
  <si>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</si>
  <si>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</si>
  <si>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</si>
  <si>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</si>
  <si>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</si>
  <si>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</si>
  <si>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</si>
  <si>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</si>
  <si>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</si>
  <si>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</si>
  <si>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</si>
  <si>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</si>
  <si>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</si>
  <si>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</si>
  <si>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</si>
  <si>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</si>
  <si>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</si>
  <si>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</si>
  <si>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</si>
  <si>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</si>
  <si>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</si>
  <si>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</si>
  <si>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</si>
  <si>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</si>
  <si>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</si>
  <si>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</si>
  <si>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</si>
  <si>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</si>
  <si>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</si>
  <si>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</si>
  <si>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</si>
  <si>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</si>
  <si>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</si>
  <si>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</si>
  <si>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</si>
  <si>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</si>
  <si>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</si>
  <si>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</si>
  <si>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</si>
  <si>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</si>
  <si>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</si>
  <si>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</si>
  <si>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</si>
  <si>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</si>
  <si>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</si>
  <si>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</si>
  <si>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</si>
  <si>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</si>
  <si>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</si>
  <si>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</si>
  <si>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</si>
  <si>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</si>
  <si>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</si>
  <si>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</si>
  <si>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</si>
  <si>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</si>
  <si>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</si>
  <si>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</si>
  <si>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</si>
  <si>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</si>
  <si>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</si>
  <si>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</si>
  <si>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</si>
  <si>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</si>
  <si>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</si>
  <si>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</si>
  <si>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</si>
  <si>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</si>
  <si>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</si>
  <si>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</si>
  <si>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</si>
  <si>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</si>
  <si>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</si>
  <si>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</si>
  <si>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</si>
  <si>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</si>
  <si>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</si>
  <si>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</si>
  <si>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</si>
  <si>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</si>
  <si>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</si>
  <si>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</si>
  <si>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</si>
  <si>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</si>
  <si>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</si>
  <si>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</si>
  <si>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</si>
  <si>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</si>
  <si>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</si>
  <si>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</si>
  <si>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</si>
  <si>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</si>
  <si>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</si>
  <si>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</si>
  <si>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</si>
  <si>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</si>
  <si>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</si>
  <si>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</si>
  <si>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</si>
  <si>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</si>
  <si>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</si>
  <si>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</si>
  <si>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</si>
  <si>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</si>
  <si>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</si>
  <si>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</si>
  <si>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</si>
  <si>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</si>
  <si>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</si>
  <si>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</si>
  <si>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</si>
  <si>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</si>
  <si>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</si>
  <si>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</si>
  <si>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</si>
  <si>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</si>
  <si>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</si>
  <si>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</si>
  <si>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</si>
  <si>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</si>
  <si>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</si>
  <si>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</si>
  <si>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</si>
  <si>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</si>
  <si>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</si>
  <si>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</si>
  <si>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</si>
  <si>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</si>
  <si>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</si>
  <si>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</si>
  <si>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</si>
  <si>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</si>
  <si>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</si>
  <si>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</si>
  <si>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</si>
  <si>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</si>
  <si>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</si>
  <si>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</si>
  <si>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</si>
  <si>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</si>
  <si>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</si>
  <si>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</si>
  <si>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</si>
  <si>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</si>
  <si>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</si>
  <si>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</si>
  <si>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</si>
  <si>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</si>
  <si>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</si>
  <si>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</si>
  <si>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</si>
  <si>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</si>
  <si>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</si>
  <si>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</si>
  <si>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</si>
  <si>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</si>
  <si>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</si>
  <si>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</si>
  <si>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</si>
  <si>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岐阜県坂祝町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</si>
  <si>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</si>
  <si>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</si>
  <si>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</si>
  <si>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</si>
  <si>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</si>
  <si>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</si>
  <si>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</si>
  <si>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</si>
  <si>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</si>
  <si>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</si>
  <si>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</si>
  <si>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</si>
  <si>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</si>
  <si>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</si>
  <si>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</si>
  <si>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</si>
  <si>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</si>
  <si>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</si>
  <si>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</si>
  <si>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</si>
  <si>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</si>
  <si>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</si>
  <si>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</si>
  <si>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</si>
  <si>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</si>
  <si>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</si>
  <si>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</si>
  <si>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</si>
  <si>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</si>
  <si>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</si>
  <si>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</si>
  <si>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</si>
  <si>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</si>
  <si>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</si>
  <si>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</si>
  <si>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</si>
  <si>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</si>
  <si>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</si>
  <si>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</si>
  <si>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</si>
  <si>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</si>
  <si>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</si>
  <si>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</si>
  <si>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</si>
  <si>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</si>
  <si>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</si>
  <si>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</si>
  <si>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</si>
  <si>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</si>
  <si>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</si>
  <si>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</si>
  <si>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</si>
  <si>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</si>
  <si>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</si>
  <si>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</si>
  <si>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</si>
  <si>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</si>
  <si>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</si>
  <si>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</si>
  <si>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</si>
  <si>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</si>
  <si>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</si>
  <si>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</si>
  <si>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</si>
  <si>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</si>
  <si>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</si>
  <si>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</si>
  <si>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</si>
  <si>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</si>
  <si>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</si>
  <si>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</si>
  <si>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</si>
  <si>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</si>
  <si>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</si>
  <si>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</si>
  <si>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</si>
  <si>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</si>
  <si>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</si>
  <si>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</si>
  <si>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</si>
  <si>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</si>
  <si>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</si>
  <si>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</si>
  <si>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</si>
  <si>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</si>
  <si>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</si>
  <si>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</si>
  <si>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</si>
  <si>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</si>
  <si>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</si>
  <si>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</si>
  <si>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</si>
  <si>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</si>
  <si>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</si>
  <si>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</si>
  <si>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</si>
  <si>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</si>
  <si>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</si>
  <si>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</si>
  <si>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</si>
  <si>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</si>
  <si>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</si>
  <si>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</si>
  <si>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</si>
  <si>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</si>
  <si>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</si>
  <si>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</si>
  <si>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</si>
  <si>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</si>
  <si>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</si>
  <si>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</si>
  <si>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</si>
  <si>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</si>
  <si>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</si>
  <si>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</si>
  <si>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</si>
  <si>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</si>
  <si>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</si>
  <si>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</si>
  <si>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</si>
  <si>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</si>
  <si>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</si>
  <si>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</si>
  <si>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</si>
  <si>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</si>
  <si>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</si>
  <si>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</si>
  <si>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</si>
  <si>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</si>
  <si>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</si>
  <si>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</si>
  <si>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</si>
  <si>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</si>
  <si>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</si>
  <si>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</si>
  <si>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</si>
  <si>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</si>
  <si>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</si>
  <si>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</si>
  <si>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</si>
  <si>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</si>
  <si>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</si>
  <si>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</si>
  <si>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</si>
  <si>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</si>
  <si>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</si>
  <si>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</si>
  <si>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</si>
  <si>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岐阜県坂祝町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</si>
  <si>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</si>
  <si>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</si>
  <si>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</si>
  <si>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</si>
  <si>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</si>
  <si>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</si>
  <si>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</si>
  <si>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</si>
  <si>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</si>
  <si>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</si>
  <si>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</si>
  <si>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</si>
  <si>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</si>
  <si>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</si>
  <si>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</si>
  <si>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</si>
  <si>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</si>
  <si>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</si>
  <si>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</si>
  <si>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</si>
  <si>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</si>
  <si>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</si>
  <si>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</si>
  <si>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</si>
  <si>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</si>
  <si>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</si>
  <si>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</si>
  <si>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</si>
  <si>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</si>
  <si>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</si>
  <si>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</si>
  <si>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</si>
  <si>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</si>
  <si>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</si>
  <si>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</si>
  <si>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</si>
  <si>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</si>
  <si>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</si>
  <si>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</si>
  <si>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</si>
  <si>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</si>
  <si>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</si>
  <si>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</si>
  <si>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</si>
  <si>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</si>
  <si>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</si>
  <si>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</si>
  <si>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</si>
  <si>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</si>
  <si>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</si>
  <si>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</si>
  <si>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</si>
  <si>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</si>
  <si>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</si>
  <si>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</si>
  <si>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</si>
  <si>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</si>
  <si>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</si>
  <si>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</si>
  <si>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</si>
  <si>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</si>
  <si>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</si>
  <si>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</si>
  <si>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</si>
  <si>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</si>
  <si>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</si>
  <si>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</si>
  <si>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</si>
  <si>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</si>
  <si>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</si>
  <si>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</si>
  <si>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</si>
  <si>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</si>
  <si>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</si>
  <si>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</si>
  <si>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</si>
  <si>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</si>
  <si>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</si>
  <si>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</si>
  <si>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</si>
  <si>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</si>
  <si>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</si>
  <si>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</si>
  <si>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</si>
  <si>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</si>
  <si>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</si>
  <si>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</si>
  <si>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</si>
  <si>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</si>
  <si>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</si>
  <si>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</si>
  <si>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</si>
  <si>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</si>
  <si>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</si>
  <si>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</si>
  <si>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</si>
  <si>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</si>
  <si>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</si>
  <si>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</si>
  <si>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</si>
  <si>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</si>
  <si>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</si>
  <si>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</si>
  <si>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</si>
  <si>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</si>
  <si>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</si>
  <si>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</si>
  <si>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</si>
  <si>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</si>
  <si>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</si>
  <si>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</si>
  <si>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</si>
  <si>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</si>
  <si>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</si>
  <si>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</si>
  <si>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</si>
  <si>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</si>
  <si>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</si>
  <si>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</si>
  <si>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</si>
  <si>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</si>
  <si>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</si>
  <si>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</si>
  <si>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</si>
  <si>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</si>
  <si>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</si>
  <si>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</si>
  <si>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</si>
  <si>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</si>
  <si>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</si>
  <si>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</si>
  <si>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</si>
  <si>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</si>
  <si>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</si>
  <si>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</si>
  <si>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</si>
  <si>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</si>
  <si>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</si>
  <si>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</si>
  <si>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</si>
  <si>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</si>
  <si>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</si>
  <si>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</si>
  <si>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</si>
  <si>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</si>
  <si>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</si>
  <si>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</si>
  <si>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</si>
  <si>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</si>
  <si>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</si>
  <si>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</si>
  <si>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</si>
  <si>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</si>
  <si>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</si>
  <si>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</si>
  <si>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</si>
  <si>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</si>
  <si>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</si>
  <si>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</si>
  <si>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</si>
  <si>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</si>
  <si>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</si>
  <si>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</si>
  <si>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</si>
  <si>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</si>
  <si>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</si>
  <si>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</si>
  <si>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</si>
  <si>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</si>
  <si>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</si>
  <si>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</si>
  <si>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</si>
  <si>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</si>
  <si>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</si>
  <si>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0.57</t>
  </si>
  <si>
    <t>▲ 2.20</t>
  </si>
  <si>
    <t>▲ 3.94</t>
  </si>
  <si>
    <t>上水道事業会計</t>
  </si>
  <si>
    <t>国民健康保険特別会計</t>
  </si>
  <si>
    <t>一般会計</t>
  </si>
  <si>
    <t>介護保険特別会計</t>
  </si>
  <si>
    <t>公共下水道事業特別会計</t>
  </si>
  <si>
    <t>農業集落排水事業特別会計</t>
  </si>
  <si>
    <t>後期高齢者医療特別会計</t>
  </si>
  <si>
    <t>その他会計（赤字）</t>
  </si>
  <si>
    <t>その他会計（黒字）</t>
  </si>
  <si>
    <t>-</t>
    <phoneticPr fontId="2"/>
  </si>
  <si>
    <t>-</t>
    <phoneticPr fontId="2"/>
  </si>
  <si>
    <t>-</t>
    <phoneticPr fontId="2"/>
  </si>
  <si>
    <t>可茂衛生施設利用組合</t>
    <phoneticPr fontId="2"/>
  </si>
  <si>
    <t>岐阜県市町村会館組合</t>
    <phoneticPr fontId="2"/>
  </si>
  <si>
    <t>可茂広域行政事務組合</t>
    <phoneticPr fontId="2"/>
  </si>
  <si>
    <t>中濃地域農業共済事務組合</t>
    <phoneticPr fontId="2"/>
  </si>
  <si>
    <t>後期高齢者医療連合（一般会計分）</t>
    <phoneticPr fontId="2"/>
  </si>
  <si>
    <t>後期高齢者医療連合（特別会計分）</t>
    <phoneticPr fontId="2"/>
  </si>
  <si>
    <t>-</t>
    <phoneticPr fontId="2"/>
  </si>
  <si>
    <t>基金繰入れ433百万円</t>
    <rPh sb="0" eb="2">
      <t>キキン</t>
    </rPh>
    <rPh sb="2" eb="4">
      <t>クリイレ</t>
    </rPh>
    <rPh sb="8" eb="11">
      <t>ヒャクマンエン</t>
    </rPh>
    <phoneticPr fontId="2"/>
  </si>
  <si>
    <t>基金繰入れ6百万円</t>
    <rPh sb="0" eb="2">
      <t>キキン</t>
    </rPh>
    <rPh sb="2" eb="4">
      <t>クリイレ</t>
    </rPh>
    <rPh sb="6" eb="9">
      <t>ヒャクマンエン</t>
    </rPh>
    <phoneticPr fontId="2"/>
  </si>
  <si>
    <t>基金繰入れ584百万円</t>
    <rPh sb="0" eb="2">
      <t>キキン</t>
    </rPh>
    <rPh sb="2" eb="4">
      <t>クリイレ</t>
    </rPh>
    <rPh sb="8" eb="11">
      <t>ヒャクマンエン</t>
    </rPh>
    <phoneticPr fontId="2"/>
  </si>
  <si>
    <t>基金繰入れ83百万円</t>
    <phoneticPr fontId="2"/>
  </si>
  <si>
    <t>-</t>
    <phoneticPr fontId="2"/>
  </si>
  <si>
    <t>-</t>
    <phoneticPr fontId="2"/>
  </si>
  <si>
    <t>基金繰入れ2200百万円</t>
    <phoneticPr fontId="2"/>
  </si>
  <si>
    <t>基金繰入れ1320百万円</t>
    <phoneticPr fontId="2"/>
  </si>
  <si>
    <t>可茂消防事務組合</t>
    <phoneticPr fontId="2"/>
  </si>
  <si>
    <t>-</t>
    <phoneticPr fontId="2"/>
  </si>
  <si>
    <t>-</t>
    <phoneticPr fontId="2"/>
  </si>
  <si>
    <t>岐阜県市町村職員退職手当組合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</si>
</sst>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54467</c:v>
                </c:pt>
                <c:pt idx="1">
                  <c:v>31888</c:v>
                </c:pt>
                <c:pt idx="2">
                  <c:v>22359</c:v>
                </c:pt>
                <c:pt idx="3">
                  <c:v>72963</c:v>
                </c:pt>
                <c:pt idx="4">
                  <c:v>62747</c:v>
                </c:pt>
              </c:numCache>
            </c:numRef>
          </c:val>
          <c:smooth val="0"/>
        </c:ser>
        <c:dLbls>
          <c:showLegendKey val="0"/>
          <c:showVal val="0"/>
          <c:showCatName val="0"/>
          <c:showSerName val="0"/>
          <c:showPercent val="0"/>
          <c:showBubbleSize val="0"/>
        </c:dLbls>
        <c:marker val="1"/>
        <c:smooth val="0"/>
        <c:axId val="87059072"/>
        <c:axId val="87089920"/>
      </c:lineChart>
      <c:catAx>
        <c:axId val="87059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089920"/>
        <c:crosses val="autoZero"/>
        <c:auto val="1"/>
        <c:lblAlgn val="ctr"/>
        <c:lblOffset val="100"/>
        <c:tickLblSkip val="1"/>
        <c:tickMarkSkip val="1"/>
        <c:noMultiLvlLbl val="0"/>
      </c:catAx>
      <c:valAx>
        <c:axId val="87089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05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5.07</c:v>
                </c:pt>
                <c:pt idx="1">
                  <c:v>11.07</c:v>
                </c:pt>
                <c:pt idx="2">
                  <c:v>4.3600000000000003</c:v>
                </c:pt>
                <c:pt idx="3">
                  <c:v>6.69</c:v>
                </c:pt>
                <c:pt idx="4">
                  <c:v>2.5299999999999998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56.87</c:v>
                </c:pt>
                <c:pt idx="1">
                  <c:v>65.260000000000005</c:v>
                </c:pt>
                <c:pt idx="2">
                  <c:v>71.59</c:v>
                </c:pt>
                <c:pt idx="3">
                  <c:v>66.69</c:v>
                </c:pt>
                <c:pt idx="4">
                  <c:v>65.790000000000006</c:v>
                </c:pt>
              </c:numCache>
            </c:numRef>
          </c:val>
        </c:ser>
        <c:dLbls>
          <c:showLegendKey val="0"/>
          <c:showVal val="0"/>
          <c:showCatName val="0"/>
          <c:showSerName val="0"/>
          <c:showPercent val="0"/>
          <c:showBubbleSize val="0"/>
        </c:dLbls>
        <c:gapWidth val="250"/>
        <c:overlap val="100"/>
        <c:axId val="108656128"/>
        <c:axId val="10865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2.96</c:v>
                </c:pt>
                <c:pt idx="1">
                  <c:v>15.47</c:v>
                </c:pt>
                <c:pt idx="2">
                  <c:v>-0.56999999999999995</c:v>
                </c:pt>
                <c:pt idx="3">
                  <c:v>-2.2000000000000002</c:v>
                </c:pt>
                <c:pt idx="4">
                  <c:v>-3.94</c:v>
                </c:pt>
              </c:numCache>
            </c:numRef>
          </c:val>
          <c:smooth val="0"/>
        </c:ser>
        <c:dLbls>
          <c:showLegendKey val="0"/>
          <c:showVal val="0"/>
          <c:showCatName val="0"/>
          <c:showSerName val="0"/>
          <c:showPercent val="0"/>
          <c:showBubbleSize val="0"/>
        </c:dLbls>
        <c:marker val="1"/>
        <c:smooth val="0"/>
        <c:axId val="108656128"/>
        <c:axId val="108658048"/>
      </c:lineChart>
      <c:catAx>
        <c:axId val="1086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58048"/>
        <c:crosses val="autoZero"/>
        <c:auto val="1"/>
        <c:lblAlgn val="ctr"/>
        <c:lblOffset val="100"/>
        <c:tickLblSkip val="1"/>
        <c:tickMarkSkip val="1"/>
        <c:noMultiLvlLbl val="0"/>
      </c:catAx>
      <c:valAx>
        <c:axId val="10865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0.09</c:v>
                </c:pt>
                <c:pt idx="4">
                  <c:v>#N/A</c:v>
                </c:pt>
                <c:pt idx="5">
                  <c:v>7.0000000000000007E-2</c:v>
                </c:pt>
                <c:pt idx="6">
                  <c:v>#N/A</c:v>
                </c:pt>
                <c:pt idx="7">
                  <c:v>0.06</c:v>
                </c:pt>
                <c:pt idx="8">
                  <c:v>#N/A</c:v>
                </c:pt>
                <c:pt idx="9">
                  <c:v>7.0000000000000007E-2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0.01</c:v>
                </c:pt>
                <c:pt idx="4">
                  <c:v>#N/A</c:v>
                </c:pt>
                <c:pt idx="5">
                  <c:v>0.08</c:v>
                </c:pt>
                <c:pt idx="6">
                  <c:v>#N/A</c:v>
                </c:pt>
                <c:pt idx="7">
                  <c:v>0.15</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0.1</c:v>
                </c:pt>
                <c:pt idx="4">
                  <c:v>#N/A</c:v>
                </c:pt>
                <c:pt idx="5">
                  <c:v>0.27</c:v>
                </c:pt>
                <c:pt idx="6">
                  <c:v>#N/A</c:v>
                </c:pt>
                <c:pt idx="7">
                  <c:v>0.16</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0.95</c:v>
                </c:pt>
                <c:pt idx="2">
                  <c:v>#N/A</c:v>
                </c:pt>
                <c:pt idx="3">
                  <c:v>0.45</c:v>
                </c:pt>
                <c:pt idx="4">
                  <c:v>#N/A</c:v>
                </c:pt>
                <c:pt idx="5">
                  <c:v>0.31</c:v>
                </c:pt>
                <c:pt idx="6">
                  <c:v>#N/A</c:v>
                </c:pt>
                <c:pt idx="7">
                  <c:v>0.71</c:v>
                </c:pt>
                <c:pt idx="8">
                  <c:v>#N/A</c:v>
                </c:pt>
                <c:pt idx="9">
                  <c:v>0.86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5.07</c:v>
                </c:pt>
                <c:pt idx="2">
                  <c:v>#N/A</c:v>
                </c:pt>
                <c:pt idx="3">
                  <c:v>11.07</c:v>
                </c:pt>
                <c:pt idx="4">
                  <c:v>#N/A</c:v>
                </c:pt>
                <c:pt idx="5">
                  <c:v>4.3600000000000003</c:v>
                </c:pt>
                <c:pt idx="6">
                  <c:v>#N/A</c:v>
                </c:pt>
                <c:pt idx="7">
                  <c:v>6.69</c:v>
                </c:pt>
                <c:pt idx="8">
                  <c:v>#N/A</c:v>
                </c:pt>
                <c:pt idx="9">
                  <c:v>2.5299999999999998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1.29</c:v>
                </c:pt>
                <c:pt idx="2">
                  <c:v>#N/A</c:v>
                </c:pt>
                <c:pt idx="3">
                  <c:v>1.78</c:v>
                </c:pt>
                <c:pt idx="4">
                  <c:v>#N/A</c:v>
                </c:pt>
                <c:pt idx="5">
                  <c:v>3.46</c:v>
                </c:pt>
                <c:pt idx="6">
                  <c:v>#N/A</c:v>
                </c:pt>
                <c:pt idx="7">
                  <c:v>4.3</c:v>
                </c:pt>
                <c:pt idx="8">
                  <c:v>#N/A</c:v>
                </c:pt>
                <c:pt idx="9">
                  <c:v>5.36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16.27</c:v>
                </c:pt>
                <c:pt idx="2">
                  <c:v>#N/A</c:v>
                </c:pt>
                <c:pt idx="3">
                  <c:v>16.98</c:v>
                </c:pt>
                <c:pt idx="4">
                  <c:v>#N/A</c:v>
                </c:pt>
                <c:pt idx="5">
                  <c:v>18.89</c:v>
                </c:pt>
                <c:pt idx="6">
                  <c:v>#N/A</c:v>
                </c:pt>
                <c:pt idx="7">
                  <c:v>21.46</c:v>
                </c:pt>
                <c:pt idx="8">
                  <c:v>#N/A</c:v>
                </c:pt>
                <c:pt idx="9">
                  <c:v>23.09</c:v>
                </c:pt>
              </c:numCache>
            </c:numRef>
          </c:val>
        </c:ser>
        <c:dLbls>
          <c:showLegendKey val="0"/>
          <c:showVal val="0"/>
          <c:showCatName val="0"/>
          <c:showSerName val="0"/>
          <c:showPercent val="0"/>
          <c:showBubbleSize val="0"/>
        </c:dLbls>
        <c:gapWidth val="150"/>
        <c:overlap val="100"/>
        <c:axId val="109215744"/>
        <c:axId val="109217280"/>
      </c:barChart>
      <c:catAx>
        <c:axId val="1092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17280"/>
        <c:crosses val="autoZero"/>
        <c:auto val="1"/>
        <c:lblAlgn val="ctr"/>
        <c:lblOffset val="100"/>
        <c:tickLblSkip val="1"/>
        <c:tickMarkSkip val="1"/>
        <c:noMultiLvlLbl val="0"/>
      </c:catAx>
      <c:valAx>
        <c:axId val="1092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1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212</c:v>
                </c:pt>
                <c:pt idx="5">
                  <c:v>218</c:v>
                </c:pt>
                <c:pt idx="8">
                  <c:v>233</c:v>
                </c:pt>
                <c:pt idx="11">
                  <c:v>239</c:v>
                </c:pt>
                <c:pt idx="14">
                  <c:v>241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9</c:v>
                </c:pt>
                <c:pt idx="9">
                  <c:v>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c:v>
                </c:pt>
                <c:pt idx="3">
                  <c:v>52</c:v>
                </c:pt>
                <c:pt idx="6">
                  <c:v>43</c:v>
                </c:pt>
                <c:pt idx="9">
                  <c:v>36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45</c:v>
                </c:pt>
                <c:pt idx="3">
                  <c:v>44</c:v>
                </c:pt>
                <c:pt idx="6">
                  <c:v>42</c:v>
                </c:pt>
                <c:pt idx="9">
                  <c:v>47</c:v>
                </c:pt>
                <c:pt idx="12">
                  <c:v>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330</c:v>
                </c:pt>
                <c:pt idx="3">
                  <c:v>337</c:v>
                </c:pt>
                <c:pt idx="6">
                  <c:v>348</c:v>
                </c:pt>
                <c:pt idx="9">
                  <c:v>358</c:v>
                </c:pt>
                <c:pt idx="12">
                  <c:v>363</c:v>
                </c:pt>
              </c:numCache>
            </c:numRef>
          </c:val>
        </c:ser>
        <c:dLbls>
          <c:showLegendKey val="0"/>
          <c:showVal val="0"/>
          <c:showCatName val="0"/>
          <c:showSerName val="0"/>
          <c:showPercent val="0"/>
          <c:showBubbleSize val="0"/>
        </c:dLbls>
        <c:gapWidth val="100"/>
        <c:overlap val="100"/>
        <c:axId val="107719296"/>
        <c:axId val="10894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225</c:v>
                </c:pt>
                <c:pt idx="2">
                  <c:v>#N/A</c:v>
                </c:pt>
                <c:pt idx="3">
                  <c:v>#N/A</c:v>
                </c:pt>
                <c:pt idx="4">
                  <c:v>224</c:v>
                </c:pt>
                <c:pt idx="5">
                  <c:v>#N/A</c:v>
                </c:pt>
                <c:pt idx="6">
                  <c:v>#N/A</c:v>
                </c:pt>
                <c:pt idx="7">
                  <c:v>209</c:v>
                </c:pt>
                <c:pt idx="8">
                  <c:v>#N/A</c:v>
                </c:pt>
                <c:pt idx="9">
                  <c:v>#N/A</c:v>
                </c:pt>
                <c:pt idx="10">
                  <c:v>211</c:v>
                </c:pt>
                <c:pt idx="11">
                  <c:v>#N/A</c:v>
                </c:pt>
                <c:pt idx="12">
                  <c:v>#N/A</c:v>
                </c:pt>
                <c:pt idx="13">
                  <c:v>197</c:v>
                </c:pt>
                <c:pt idx="14">
                  <c:v>#N/A</c:v>
                </c:pt>
              </c:numCache>
            </c:numRef>
          </c:val>
          <c:smooth val="0"/>
        </c:ser>
        <c:dLbls>
          <c:showLegendKey val="0"/>
          <c:showVal val="0"/>
          <c:showCatName val="0"/>
          <c:showSerName val="0"/>
          <c:showPercent val="0"/>
          <c:showBubbleSize val="0"/>
        </c:dLbls>
        <c:marker val="1"/>
        <c:smooth val="0"/>
        <c:axId val="107719296"/>
        <c:axId val="108946176"/>
      </c:lineChart>
      <c:catAx>
        <c:axId val="10771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46176"/>
        <c:crosses val="autoZero"/>
        <c:auto val="1"/>
        <c:lblAlgn val="ctr"/>
        <c:lblOffset val="100"/>
        <c:tickLblSkip val="1"/>
        <c:tickMarkSkip val="1"/>
        <c:noMultiLvlLbl val="0"/>
      </c:catAx>
      <c:valAx>
        <c:axId val="10894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1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2573</c:v>
                </c:pt>
                <c:pt idx="5">
                  <c:v>2716</c:v>
                </c:pt>
                <c:pt idx="8">
                  <c:v>2838</c:v>
                </c:pt>
                <c:pt idx="11">
                  <c:v>2856</c:v>
                </c:pt>
                <c:pt idx="14">
                  <c:v>2973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c:v>
                </c:pt>
                <c:pt idx="5">
                  <c:v>16</c:v>
                </c:pt>
                <c:pt idx="8">
                  <c:v>15</c:v>
                </c:pt>
                <c:pt idx="11">
                  <c:v>13</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1942</c:v>
                </c:pt>
                <c:pt idx="5">
                  <c:v>2168</c:v>
                </c:pt>
                <c:pt idx="8">
                  <c:v>2302</c:v>
                </c:pt>
                <c:pt idx="11">
                  <c:v>2237</c:v>
                </c:pt>
                <c:pt idx="14">
                  <c:v>2272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67</c:v>
                </c:pt>
                <c:pt idx="3">
                  <c:v>32</c:v>
                </c:pt>
                <c:pt idx="6">
                  <c:v>29</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182</c:v>
                </c:pt>
                <c:pt idx="3">
                  <c:v>133</c:v>
                </c:pt>
                <c:pt idx="6">
                  <c:v>94</c:v>
                </c:pt>
                <c:pt idx="9">
                  <c:v>72</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578</c:v>
                </c:pt>
                <c:pt idx="3">
                  <c:v>621</c:v>
                </c:pt>
                <c:pt idx="6">
                  <c:v>521</c:v>
                </c:pt>
                <c:pt idx="9">
                  <c:v>544</c:v>
                </c:pt>
                <c:pt idx="12">
                  <c:v>475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65</c:v>
                </c:pt>
                <c:pt idx="3">
                  <c:v>57</c:v>
                </c:pt>
                <c:pt idx="6">
                  <c:v>45</c:v>
                </c:pt>
                <c:pt idx="9">
                  <c:v>41</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2824</c:v>
                </c:pt>
                <c:pt idx="3">
                  <c:v>2842</c:v>
                </c:pt>
                <c:pt idx="6">
                  <c:v>2654</c:v>
                </c:pt>
                <c:pt idx="9">
                  <c:v>2626</c:v>
                </c:pt>
                <c:pt idx="12">
                  <c:v>2625</c:v>
                </c:pt>
              </c:numCache>
            </c:numRef>
          </c:val>
        </c:ser>
        <c:dLbls>
          <c:showLegendKey val="0"/>
          <c:showVal val="0"/>
          <c:showCatName val="0"/>
          <c:showSerName val="0"/>
          <c:showPercent val="0"/>
          <c:showBubbleSize val="0"/>
        </c:dLbls>
        <c:gapWidth val="100"/>
        <c:overlap val="100"/>
        <c:axId val="107932672"/>
        <c:axId val="8723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932672"/>
        <c:axId val="87236992"/>
      </c:lineChart>
      <c:catAx>
        <c:axId val="10793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236992"/>
        <c:crosses val="autoZero"/>
        <c:auto val="1"/>
        <c:lblAlgn val="ctr"/>
        <c:lblOffset val="100"/>
        <c:tickLblSkip val="1"/>
        <c:tickMarkSkip val="1"/>
        <c:noMultiLvlLbl val="0"/>
      </c:catAx>
      <c:valAx>
        <c:axId val="8723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3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8,476
7,834
12.89
3,783,287
3,675,657
55,021
2,177,124
2,624,555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く低迷していた景気はゆるやかな回復傾向にあり、町税もわずかながら増収し、財政力指数は前年度と同じ数値となった。類似団体平均値と比べると高い数値となっているが、今後も一層の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127907</xdr:rowOff>
    </xdr:to>
    <xdr:cxnSp macro="">
      <xdr:nvCxnSpPr>
        <xdr:cNvPr id="72" name="直線コネクタ 71"/>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47474</xdr:rowOff>
    </xdr:from>
    <xdr:to>
      <xdr:col>4</xdr:col>
      <xdr:colOff>482600</xdr:colOff>
      <xdr:row>41</xdr:row>
      <xdr:rowOff>93435</xdr:rowOff>
    </xdr:to>
    <xdr:cxnSp macro="">
      <xdr:nvCxnSpPr>
        <xdr:cNvPr id="75" name="直線コネクタ 74"/>
        <xdr:cNvCxnSpPr/>
      </xdr:nvCxnSpPr>
      <xdr:spPr>
        <a:xfrm>
          <a:off x="2336800" y="70769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47474</xdr:rowOff>
    </xdr:to>
    <xdr:cxnSp macro="">
      <xdr:nvCxnSpPr>
        <xdr:cNvPr id="78" name="直線コネクタ 77"/>
        <xdr:cNvCxnSpPr/>
      </xdr:nvCxnSpPr>
      <xdr:spPr>
        <a:xfrm>
          <a:off x="1447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89"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168124</xdr:rowOff>
    </xdr:from>
    <xdr:to>
      <xdr:col>3</xdr:col>
      <xdr:colOff>330200</xdr:colOff>
      <xdr:row>41</xdr:row>
      <xdr:rowOff>98274</xdr:rowOff>
    </xdr:to>
    <xdr:sp macro="" textlink="">
      <xdr:nvSpPr>
        <xdr:cNvPr id="94" name="円/楕円 93"/>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108451</xdr:rowOff>
    </xdr:from>
    <xdr:ext cx="762000" cy="259045"/>
    <xdr:sp macro="" textlink="">
      <xdr:nvSpPr>
        <xdr:cNvPr id="95" name="テキスト ボックス 94"/>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人件費や物件費の上昇により、</a:t>
          </a:r>
          <a:r>
            <a:rPr kumimoji="1" lang="ja-JP" altLang="ja-JP" sz="1300">
              <a:solidFill>
                <a:schemeClr val="dk1"/>
              </a:solidFill>
              <a:effectLst/>
              <a:latin typeface="+mn-lt"/>
              <a:ea typeface="+mn-ea"/>
              <a:cs typeface="+mn-cs"/>
            </a:rPr>
            <a:t>昨年とほぼ同程度ながら</a:t>
          </a:r>
          <a:r>
            <a:rPr kumimoji="1" lang="ja-JP" altLang="en-US" sz="1300">
              <a:latin typeface="ＭＳ Ｐゴシック"/>
            </a:rPr>
            <a:t>わずかに比率が上がっている。育児短時間勤務・部分休業制度による人件費の抑制や、行政改革等による義務的経費の抑制に取り組んでいく。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71544</xdr:rowOff>
    </xdr:from>
    <xdr:to>
      <xdr:col>7</xdr:col>
      <xdr:colOff>152400</xdr:colOff>
      <xdr:row>64</xdr:row>
      <xdr:rowOff>91652</xdr:rowOff>
    </xdr:to>
    <xdr:cxnSp macro="">
      <xdr:nvCxnSpPr>
        <xdr:cNvPr id="132" name="直線コネクタ 131"/>
        <xdr:cNvCxnSpPr/>
      </xdr:nvCxnSpPr>
      <xdr:spPr>
        <a:xfrm>
          <a:off x="4114800" y="1104434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71544</xdr:rowOff>
    </xdr:to>
    <xdr:cxnSp macro="">
      <xdr:nvCxnSpPr>
        <xdr:cNvPr id="135" name="直線コネクタ 134"/>
        <xdr:cNvCxnSpPr/>
      </xdr:nvCxnSpPr>
      <xdr:spPr>
        <a:xfrm>
          <a:off x="3225800" y="1095184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63</xdr:row>
      <xdr:rowOff>150495</xdr:rowOff>
    </xdr:to>
    <xdr:cxnSp macro="">
      <xdr:nvCxnSpPr>
        <xdr:cNvPr id="138" name="直線コネクタ 137"/>
        <xdr:cNvCxnSpPr/>
      </xdr:nvCxnSpPr>
      <xdr:spPr>
        <a:xfrm>
          <a:off x="2336800" y="1074271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112819</xdr:rowOff>
    </xdr:from>
    <xdr:to>
      <xdr:col>3</xdr:col>
      <xdr:colOff>279400</xdr:colOff>
      <xdr:row>63</xdr:row>
      <xdr:rowOff>154517</xdr:rowOff>
    </xdr:to>
    <xdr:cxnSp macro="">
      <xdr:nvCxnSpPr>
        <xdr:cNvPr id="141" name="直線コネクタ 140"/>
        <xdr:cNvCxnSpPr/>
      </xdr:nvCxnSpPr>
      <xdr:spPr>
        <a:xfrm flipV="1">
          <a:off x="1447800" y="1074271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83608</xdr:rowOff>
    </xdr:from>
    <xdr:to>
      <xdr:col>3</xdr:col>
      <xdr:colOff>330200</xdr:colOff>
      <xdr:row>64</xdr:row>
      <xdr:rowOff>13758</xdr:rowOff>
    </xdr:to>
    <xdr:sp macro="" textlink="">
      <xdr:nvSpPr>
        <xdr:cNvPr id="142" name="フローチャート : 判断 141"/>
        <xdr:cNvSpPr/>
      </xdr:nvSpPr>
      <xdr:spPr>
        <a:xfrm>
          <a:off x="2286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169985</xdr:rowOff>
    </xdr:from>
    <xdr:ext cx="762000" cy="259045"/>
    <xdr:sp macro="" textlink="">
      <xdr:nvSpPr>
        <xdr:cNvPr id="143" name="テキスト ボックス 142"/>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56938</xdr:rowOff>
    </xdr:from>
    <xdr:to>
      <xdr:col>2</xdr:col>
      <xdr:colOff>127000</xdr:colOff>
      <xdr:row>64</xdr:row>
      <xdr:rowOff>158538</xdr:rowOff>
    </xdr:to>
    <xdr:sp macro="" textlink="">
      <xdr:nvSpPr>
        <xdr:cNvPr id="144" name="フローチャート : 判断 143"/>
        <xdr:cNvSpPr/>
      </xdr:nvSpPr>
      <xdr:spPr>
        <a:xfrm>
          <a:off x="1397000" y="110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143315</xdr:rowOff>
    </xdr:from>
    <xdr:ext cx="762000" cy="259045"/>
    <xdr:sp macro="" textlink="">
      <xdr:nvSpPr>
        <xdr:cNvPr id="145" name="テキスト ボックス 144"/>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40852</xdr:rowOff>
    </xdr:from>
    <xdr:to>
      <xdr:col>7</xdr:col>
      <xdr:colOff>203200</xdr:colOff>
      <xdr:row>64</xdr:row>
      <xdr:rowOff>142452</xdr:rowOff>
    </xdr:to>
    <xdr:sp macro="" textlink="">
      <xdr:nvSpPr>
        <xdr:cNvPr id="151" name="円/楕円 150"/>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12929</xdr:rowOff>
    </xdr:from>
    <xdr:ext cx="762000" cy="259045"/>
    <xdr:sp macro="" textlink="">
      <xdr:nvSpPr>
        <xdr:cNvPr id="152" name="財政構造の弾力性該当値テキスト"/>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3" name="円/楕円 152"/>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4" name="テキスト ボックス 153"/>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5" name="円/楕円 154"/>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14622</xdr:rowOff>
    </xdr:from>
    <xdr:ext cx="762000" cy="259045"/>
    <xdr:sp macro="" textlink="">
      <xdr:nvSpPr>
        <xdr:cNvPr id="156" name="テキスト ボックス 155"/>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62019</xdr:rowOff>
    </xdr:from>
    <xdr:to>
      <xdr:col>3</xdr:col>
      <xdr:colOff>330200</xdr:colOff>
      <xdr:row>62</xdr:row>
      <xdr:rowOff>163619</xdr:rowOff>
    </xdr:to>
    <xdr:sp macro="" textlink="">
      <xdr:nvSpPr>
        <xdr:cNvPr id="157" name="円/楕円 156"/>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2346</xdr:rowOff>
    </xdr:from>
    <xdr:ext cx="762000" cy="259045"/>
    <xdr:sp macro="" textlink="">
      <xdr:nvSpPr>
        <xdr:cNvPr id="158" name="テキスト ボックス 157"/>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9" name="円/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60" name="テキスト ボックス 159"/>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類似団体と比べれば低い水準を保っているが、人件費、物件費は昨年度より上昇している。引き続き効率的な業務遂行や人員の適性管理などに努める。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156217</xdr:rowOff>
    </xdr:from>
    <xdr:to>
      <xdr:col>7</xdr:col>
      <xdr:colOff>152400</xdr:colOff>
      <xdr:row>81</xdr:row>
      <xdr:rowOff>4428</xdr:rowOff>
    </xdr:to>
    <xdr:cxnSp macro="">
      <xdr:nvCxnSpPr>
        <xdr:cNvPr id="195" name="直線コネクタ 194"/>
        <xdr:cNvCxnSpPr/>
      </xdr:nvCxnSpPr>
      <xdr:spPr>
        <a:xfrm>
          <a:off x="4114800" y="13872217"/>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156217</xdr:rowOff>
    </xdr:from>
    <xdr:to>
      <xdr:col>6</xdr:col>
      <xdr:colOff>0</xdr:colOff>
      <xdr:row>81</xdr:row>
      <xdr:rowOff>34510</xdr:rowOff>
    </xdr:to>
    <xdr:cxnSp macro="">
      <xdr:nvCxnSpPr>
        <xdr:cNvPr id="198" name="直線コネクタ 197"/>
        <xdr:cNvCxnSpPr/>
      </xdr:nvCxnSpPr>
      <xdr:spPr>
        <a:xfrm flipV="1">
          <a:off x="3225800" y="13872217"/>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1496</xdr:rowOff>
    </xdr:from>
    <xdr:to>
      <xdr:col>4</xdr:col>
      <xdr:colOff>482600</xdr:colOff>
      <xdr:row>81</xdr:row>
      <xdr:rowOff>34510</xdr:rowOff>
    </xdr:to>
    <xdr:cxnSp macro="">
      <xdr:nvCxnSpPr>
        <xdr:cNvPr id="201" name="直線コネクタ 200"/>
        <xdr:cNvCxnSpPr/>
      </xdr:nvCxnSpPr>
      <xdr:spPr>
        <a:xfrm>
          <a:off x="2336800" y="13888946"/>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170562</xdr:rowOff>
    </xdr:from>
    <xdr:to>
      <xdr:col>3</xdr:col>
      <xdr:colOff>279400</xdr:colOff>
      <xdr:row>81</xdr:row>
      <xdr:rowOff>1496</xdr:rowOff>
    </xdr:to>
    <xdr:cxnSp macro="">
      <xdr:nvCxnSpPr>
        <xdr:cNvPr id="204" name="直線コネクタ 203"/>
        <xdr:cNvCxnSpPr/>
      </xdr:nvCxnSpPr>
      <xdr:spPr>
        <a:xfrm>
          <a:off x="1447800" y="1388656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59765</xdr:rowOff>
    </xdr:from>
    <xdr:to>
      <xdr:col>3</xdr:col>
      <xdr:colOff>330200</xdr:colOff>
      <xdr:row>82</xdr:row>
      <xdr:rowOff>161365</xdr:rowOff>
    </xdr:to>
    <xdr:sp macro="" textlink="">
      <xdr:nvSpPr>
        <xdr:cNvPr id="205" name="フローチャート : 判断 204"/>
        <xdr:cNvSpPr/>
      </xdr:nvSpPr>
      <xdr:spPr>
        <a:xfrm>
          <a:off x="2286000" y="141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146142</xdr:rowOff>
    </xdr:from>
    <xdr:ext cx="762000" cy="259045"/>
    <xdr:sp macro="" textlink="">
      <xdr:nvSpPr>
        <xdr:cNvPr id="206" name="テキスト ボックス 205"/>
        <xdr:cNvSpPr txBox="1"/>
      </xdr:nvSpPr>
      <xdr:spPr>
        <a:xfrm>
          <a:off x="1955800" y="142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34779</xdr:rowOff>
    </xdr:from>
    <xdr:to>
      <xdr:col>2</xdr:col>
      <xdr:colOff>127000</xdr:colOff>
      <xdr:row>82</xdr:row>
      <xdr:rowOff>136379</xdr:rowOff>
    </xdr:to>
    <xdr:sp macro="" textlink="">
      <xdr:nvSpPr>
        <xdr:cNvPr id="207" name="フローチャート : 判断 206"/>
        <xdr:cNvSpPr/>
      </xdr:nvSpPr>
      <xdr:spPr>
        <a:xfrm>
          <a:off x="1397000" y="1409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121156</xdr:rowOff>
    </xdr:from>
    <xdr:ext cx="762000" cy="259045"/>
    <xdr:sp macro="" textlink="">
      <xdr:nvSpPr>
        <xdr:cNvPr id="208" name="テキスト ボックス 207"/>
        <xdr:cNvSpPr txBox="1"/>
      </xdr:nvSpPr>
      <xdr:spPr>
        <a:xfrm>
          <a:off x="1066800" y="1418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125078</xdr:rowOff>
    </xdr:from>
    <xdr:to>
      <xdr:col>7</xdr:col>
      <xdr:colOff>203200</xdr:colOff>
      <xdr:row>81</xdr:row>
      <xdr:rowOff>55228</xdr:rowOff>
    </xdr:to>
    <xdr:sp macro="" textlink="">
      <xdr:nvSpPr>
        <xdr:cNvPr id="214" name="円/楕円 213"/>
        <xdr:cNvSpPr/>
      </xdr:nvSpPr>
      <xdr:spPr>
        <a:xfrm>
          <a:off x="4902200" y="138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46355</xdr:rowOff>
    </xdr:from>
    <xdr:ext cx="762000" cy="259045"/>
    <xdr:sp macro="" textlink="">
      <xdr:nvSpPr>
        <xdr:cNvPr id="215" name="人件費・物件費等の状況該当値テキスト"/>
        <xdr:cNvSpPr txBox="1"/>
      </xdr:nvSpPr>
      <xdr:spPr>
        <a:xfrm>
          <a:off x="5041900" y="1376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105417</xdr:rowOff>
    </xdr:from>
    <xdr:to>
      <xdr:col>6</xdr:col>
      <xdr:colOff>50800</xdr:colOff>
      <xdr:row>81</xdr:row>
      <xdr:rowOff>35567</xdr:rowOff>
    </xdr:to>
    <xdr:sp macro="" textlink="">
      <xdr:nvSpPr>
        <xdr:cNvPr id="216" name="円/楕円 215"/>
        <xdr:cNvSpPr/>
      </xdr:nvSpPr>
      <xdr:spPr>
        <a:xfrm>
          <a:off x="4064000" y="138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45744</xdr:rowOff>
    </xdr:from>
    <xdr:ext cx="736600" cy="259045"/>
    <xdr:sp macro="" textlink="">
      <xdr:nvSpPr>
        <xdr:cNvPr id="217" name="テキスト ボックス 216"/>
        <xdr:cNvSpPr txBox="1"/>
      </xdr:nvSpPr>
      <xdr:spPr>
        <a:xfrm>
          <a:off x="3733800" y="135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155160</xdr:rowOff>
    </xdr:from>
    <xdr:to>
      <xdr:col>4</xdr:col>
      <xdr:colOff>533400</xdr:colOff>
      <xdr:row>81</xdr:row>
      <xdr:rowOff>85310</xdr:rowOff>
    </xdr:to>
    <xdr:sp macro="" textlink="">
      <xdr:nvSpPr>
        <xdr:cNvPr id="218" name="円/楕円 217"/>
        <xdr:cNvSpPr/>
      </xdr:nvSpPr>
      <xdr:spPr>
        <a:xfrm>
          <a:off x="3175000" y="13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95487</xdr:rowOff>
    </xdr:from>
    <xdr:ext cx="762000" cy="259045"/>
    <xdr:sp macro="" textlink="">
      <xdr:nvSpPr>
        <xdr:cNvPr id="219" name="テキスト ボックス 218"/>
        <xdr:cNvSpPr txBox="1"/>
      </xdr:nvSpPr>
      <xdr:spPr>
        <a:xfrm>
          <a:off x="2844800" y="136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122146</xdr:rowOff>
    </xdr:from>
    <xdr:to>
      <xdr:col>3</xdr:col>
      <xdr:colOff>330200</xdr:colOff>
      <xdr:row>81</xdr:row>
      <xdr:rowOff>52296</xdr:rowOff>
    </xdr:to>
    <xdr:sp macro="" textlink="">
      <xdr:nvSpPr>
        <xdr:cNvPr id="220" name="円/楕円 219"/>
        <xdr:cNvSpPr/>
      </xdr:nvSpPr>
      <xdr:spPr>
        <a:xfrm>
          <a:off x="2286000" y="138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62473</xdr:rowOff>
    </xdr:from>
    <xdr:ext cx="762000" cy="259045"/>
    <xdr:sp macro="" textlink="">
      <xdr:nvSpPr>
        <xdr:cNvPr id="221" name="テキスト ボックス 220"/>
        <xdr:cNvSpPr txBox="1"/>
      </xdr:nvSpPr>
      <xdr:spPr>
        <a:xfrm>
          <a:off x="1955800" y="1360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119762</xdr:rowOff>
    </xdr:from>
    <xdr:to>
      <xdr:col>2</xdr:col>
      <xdr:colOff>127000</xdr:colOff>
      <xdr:row>81</xdr:row>
      <xdr:rowOff>49912</xdr:rowOff>
    </xdr:to>
    <xdr:sp macro="" textlink="">
      <xdr:nvSpPr>
        <xdr:cNvPr id="222" name="円/楕円 221"/>
        <xdr:cNvSpPr/>
      </xdr:nvSpPr>
      <xdr:spPr>
        <a:xfrm>
          <a:off x="1397000" y="1383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60089</xdr:rowOff>
    </xdr:from>
    <xdr:ext cx="762000" cy="259045"/>
    <xdr:sp macro="" textlink="">
      <xdr:nvSpPr>
        <xdr:cNvPr id="223" name="テキスト ボックス 222"/>
        <xdr:cNvSpPr txBox="1"/>
      </xdr:nvSpPr>
      <xdr:spPr>
        <a:xfrm>
          <a:off x="1066800" y="1360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例年類似団体より高い指数となっていたが、近年類似団体平均と同程度となってきた。今後も適正な給与体系の維持に努めていく。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87</xdr:row>
      <xdr:rowOff>108713</xdr:rowOff>
    </xdr:to>
    <xdr:cxnSp macro="">
      <xdr:nvCxnSpPr>
        <xdr:cNvPr id="255" name="直線コネクタ 254"/>
        <xdr:cNvCxnSpPr/>
      </xdr:nvCxnSpPr>
      <xdr:spPr>
        <a:xfrm flipV="1">
          <a:off x="16179800" y="14643608"/>
          <a:ext cx="8382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108713</xdr:rowOff>
    </xdr:from>
    <xdr:to>
      <xdr:col>23</xdr:col>
      <xdr:colOff>406400</xdr:colOff>
      <xdr:row>87</xdr:row>
      <xdr:rowOff>166624</xdr:rowOff>
    </xdr:to>
    <xdr:cxnSp macro="">
      <xdr:nvCxnSpPr>
        <xdr:cNvPr id="258" name="直線コネクタ 257"/>
        <xdr:cNvCxnSpPr/>
      </xdr:nvCxnSpPr>
      <xdr:spPr>
        <a:xfrm flipV="1">
          <a:off x="15290800" y="15024863"/>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87</xdr:row>
      <xdr:rowOff>166624</xdr:rowOff>
    </xdr:to>
    <xdr:cxnSp macro="">
      <xdr:nvCxnSpPr>
        <xdr:cNvPr id="261" name="直線コネクタ 260"/>
        <xdr:cNvCxnSpPr/>
      </xdr:nvCxnSpPr>
      <xdr:spPr>
        <a:xfrm>
          <a:off x="14401800" y="14658087"/>
          <a:ext cx="889000" cy="4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85</xdr:row>
      <xdr:rowOff>84837</xdr:rowOff>
    </xdr:to>
    <xdr:cxnSp macro="">
      <xdr:nvCxnSpPr>
        <xdr:cNvPr id="264" name="直線コネクタ 263"/>
        <xdr:cNvCxnSpPr/>
      </xdr:nvCxnSpPr>
      <xdr:spPr>
        <a:xfrm>
          <a:off x="13512800" y="1464843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113792</xdr:rowOff>
    </xdr:from>
    <xdr:to>
      <xdr:col>21</xdr:col>
      <xdr:colOff>50800</xdr:colOff>
      <xdr:row>85</xdr:row>
      <xdr:rowOff>43942</xdr:rowOff>
    </xdr:to>
    <xdr:sp macro="" textlink="">
      <xdr:nvSpPr>
        <xdr:cNvPr id="265" name="フローチャート : 判断 264"/>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54119</xdr:rowOff>
    </xdr:from>
    <xdr:ext cx="762000" cy="259045"/>
    <xdr:sp macro="" textlink="">
      <xdr:nvSpPr>
        <xdr:cNvPr id="266" name="テキスト ボックス 265"/>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7" name="フローチャート : 判断 266"/>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68" name="テキスト ボックス 267"/>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4" name="円/楕円 273"/>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5"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57913</xdr:rowOff>
    </xdr:from>
    <xdr:to>
      <xdr:col>23</xdr:col>
      <xdr:colOff>457200</xdr:colOff>
      <xdr:row>87</xdr:row>
      <xdr:rowOff>159513</xdr:rowOff>
    </xdr:to>
    <xdr:sp macro="" textlink="">
      <xdr:nvSpPr>
        <xdr:cNvPr id="276" name="円/楕円 275"/>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144290</xdr:rowOff>
    </xdr:from>
    <xdr:ext cx="736600" cy="259045"/>
    <xdr:sp macro="" textlink="">
      <xdr:nvSpPr>
        <xdr:cNvPr id="277" name="テキスト ボックス 276"/>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115824</xdr:rowOff>
    </xdr:from>
    <xdr:to>
      <xdr:col>22</xdr:col>
      <xdr:colOff>254000</xdr:colOff>
      <xdr:row>88</xdr:row>
      <xdr:rowOff>45974</xdr:rowOff>
    </xdr:to>
    <xdr:sp macro="" textlink="">
      <xdr:nvSpPr>
        <xdr:cNvPr id="278" name="円/楕円 277"/>
        <xdr:cNvSpPr/>
      </xdr:nvSpPr>
      <xdr:spPr>
        <a:xfrm>
          <a:off x="15240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30751</xdr:rowOff>
    </xdr:from>
    <xdr:ext cx="762000" cy="259045"/>
    <xdr:sp macro="" textlink="">
      <xdr:nvSpPr>
        <xdr:cNvPr id="279" name="テキスト ボックス 278"/>
        <xdr:cNvSpPr txBox="1"/>
      </xdr:nvSpPr>
      <xdr:spPr>
        <a:xfrm>
          <a:off x="14909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80" name="円/楕円 279"/>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81" name="テキスト ボックス 280"/>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24385</xdr:rowOff>
    </xdr:from>
    <xdr:to>
      <xdr:col>19</xdr:col>
      <xdr:colOff>533400</xdr:colOff>
      <xdr:row>85</xdr:row>
      <xdr:rowOff>125985</xdr:rowOff>
    </xdr:to>
    <xdr:sp macro="" textlink="">
      <xdr:nvSpPr>
        <xdr:cNvPr id="282" name="円/楕円 281"/>
        <xdr:cNvSpPr/>
      </xdr:nvSpPr>
      <xdr:spPr>
        <a:xfrm>
          <a:off x="13462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110762</xdr:rowOff>
    </xdr:from>
    <xdr:ext cx="762000" cy="259045"/>
    <xdr:sp macro="" textlink="">
      <xdr:nvSpPr>
        <xdr:cNvPr id="283" name="テキスト ボックス 282"/>
        <xdr:cNvSpPr txBox="1"/>
      </xdr:nvSpPr>
      <xdr:spPr>
        <a:xfrm>
          <a:off x="13131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行った人員削減等により千人当たり職員数は少ない数値となっている。短時間勤務や部分休業制度の導入により実質の職員数も少なくなっており、業務遂行に無理が生じないよう、適正な定員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139640</xdr:rowOff>
    </xdr:from>
    <xdr:to>
      <xdr:col>24</xdr:col>
      <xdr:colOff>558800</xdr:colOff>
      <xdr:row>59</xdr:row>
      <xdr:rowOff>25642</xdr:rowOff>
    </xdr:to>
    <xdr:cxnSp macro="">
      <xdr:nvCxnSpPr>
        <xdr:cNvPr id="320" name="直線コネクタ 319"/>
        <xdr:cNvCxnSpPr/>
      </xdr:nvCxnSpPr>
      <xdr:spPr>
        <a:xfrm flipV="1">
          <a:off x="16179800" y="1008374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25642</xdr:rowOff>
    </xdr:from>
    <xdr:to>
      <xdr:col>23</xdr:col>
      <xdr:colOff>406400</xdr:colOff>
      <xdr:row>59</xdr:row>
      <xdr:rowOff>47474</xdr:rowOff>
    </xdr:to>
    <xdr:cxnSp macro="">
      <xdr:nvCxnSpPr>
        <xdr:cNvPr id="323" name="直線コネクタ 322"/>
        <xdr:cNvCxnSpPr/>
      </xdr:nvCxnSpPr>
      <xdr:spPr>
        <a:xfrm flipV="1">
          <a:off x="15290800" y="1014119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47474</xdr:rowOff>
    </xdr:from>
    <xdr:to>
      <xdr:col>22</xdr:col>
      <xdr:colOff>203200</xdr:colOff>
      <xdr:row>59</xdr:row>
      <xdr:rowOff>107224</xdr:rowOff>
    </xdr:to>
    <xdr:cxnSp macro="">
      <xdr:nvCxnSpPr>
        <xdr:cNvPr id="326" name="直線コネクタ 325"/>
        <xdr:cNvCxnSpPr/>
      </xdr:nvCxnSpPr>
      <xdr:spPr>
        <a:xfrm flipV="1">
          <a:off x="14401800" y="10163024"/>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107224</xdr:rowOff>
    </xdr:from>
    <xdr:to>
      <xdr:col>21</xdr:col>
      <xdr:colOff>0</xdr:colOff>
      <xdr:row>59</xdr:row>
      <xdr:rowOff>154336</xdr:rowOff>
    </xdr:to>
    <xdr:cxnSp macro="">
      <xdr:nvCxnSpPr>
        <xdr:cNvPr id="329" name="直線コネクタ 328"/>
        <xdr:cNvCxnSpPr/>
      </xdr:nvCxnSpPr>
      <xdr:spPr>
        <a:xfrm flipV="1">
          <a:off x="13512800" y="10222774"/>
          <a:ext cx="889000" cy="4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0" name="フローチャート : 判断 329"/>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1" name="テキスト ボックス 330"/>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2" name="フローチャート : 判断 331"/>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3" name="テキスト ボックス 332"/>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88840</xdr:rowOff>
    </xdr:from>
    <xdr:to>
      <xdr:col>24</xdr:col>
      <xdr:colOff>609600</xdr:colOff>
      <xdr:row>59</xdr:row>
      <xdr:rowOff>18990</xdr:rowOff>
    </xdr:to>
    <xdr:sp macro="" textlink="">
      <xdr:nvSpPr>
        <xdr:cNvPr id="339" name="円/楕円 338"/>
        <xdr:cNvSpPr/>
      </xdr:nvSpPr>
      <xdr:spPr>
        <a:xfrm>
          <a:off x="16967200" y="100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10117</xdr:rowOff>
    </xdr:from>
    <xdr:ext cx="762000" cy="259045"/>
    <xdr:sp macro="" textlink="">
      <xdr:nvSpPr>
        <xdr:cNvPr id="340" name="定員管理の状況該当値テキスト"/>
        <xdr:cNvSpPr txBox="1"/>
      </xdr:nvSpPr>
      <xdr:spPr>
        <a:xfrm>
          <a:off x="17106900" y="99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146292</xdr:rowOff>
    </xdr:from>
    <xdr:to>
      <xdr:col>23</xdr:col>
      <xdr:colOff>457200</xdr:colOff>
      <xdr:row>59</xdr:row>
      <xdr:rowOff>76442</xdr:rowOff>
    </xdr:to>
    <xdr:sp macro="" textlink="">
      <xdr:nvSpPr>
        <xdr:cNvPr id="341" name="円/楕円 340"/>
        <xdr:cNvSpPr/>
      </xdr:nvSpPr>
      <xdr:spPr>
        <a:xfrm>
          <a:off x="16129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86619</xdr:rowOff>
    </xdr:from>
    <xdr:ext cx="736600" cy="259045"/>
    <xdr:sp macro="" textlink="">
      <xdr:nvSpPr>
        <xdr:cNvPr id="342" name="テキスト ボックス 341"/>
        <xdr:cNvSpPr txBox="1"/>
      </xdr:nvSpPr>
      <xdr:spPr>
        <a:xfrm>
          <a:off x="15798800" y="98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168124</xdr:rowOff>
    </xdr:from>
    <xdr:to>
      <xdr:col>22</xdr:col>
      <xdr:colOff>254000</xdr:colOff>
      <xdr:row>59</xdr:row>
      <xdr:rowOff>98274</xdr:rowOff>
    </xdr:to>
    <xdr:sp macro="" textlink="">
      <xdr:nvSpPr>
        <xdr:cNvPr id="343" name="円/楕円 342"/>
        <xdr:cNvSpPr/>
      </xdr:nvSpPr>
      <xdr:spPr>
        <a:xfrm>
          <a:off x="15240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108451</xdr:rowOff>
    </xdr:from>
    <xdr:ext cx="762000" cy="259045"/>
    <xdr:sp macro="" textlink="">
      <xdr:nvSpPr>
        <xdr:cNvPr id="344" name="テキスト ボックス 343"/>
        <xdr:cNvSpPr txBox="1"/>
      </xdr:nvSpPr>
      <xdr:spPr>
        <a:xfrm>
          <a:off x="14909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56424</xdr:rowOff>
    </xdr:from>
    <xdr:to>
      <xdr:col>21</xdr:col>
      <xdr:colOff>50800</xdr:colOff>
      <xdr:row>59</xdr:row>
      <xdr:rowOff>158024</xdr:rowOff>
    </xdr:to>
    <xdr:sp macro="" textlink="">
      <xdr:nvSpPr>
        <xdr:cNvPr id="345" name="円/楕円 344"/>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168201</xdr:rowOff>
    </xdr:from>
    <xdr:ext cx="762000" cy="259045"/>
    <xdr:sp macro="" textlink="">
      <xdr:nvSpPr>
        <xdr:cNvPr id="346" name="テキスト ボックス 345"/>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103536</xdr:rowOff>
    </xdr:from>
    <xdr:to>
      <xdr:col>19</xdr:col>
      <xdr:colOff>533400</xdr:colOff>
      <xdr:row>60</xdr:row>
      <xdr:rowOff>33686</xdr:rowOff>
    </xdr:to>
    <xdr:sp macro="" textlink="">
      <xdr:nvSpPr>
        <xdr:cNvPr id="347" name="円/楕円 346"/>
        <xdr:cNvSpPr/>
      </xdr:nvSpPr>
      <xdr:spPr>
        <a:xfrm>
          <a:off x="13462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43863</xdr:rowOff>
    </xdr:from>
    <xdr:ext cx="762000" cy="259045"/>
    <xdr:sp macro="" textlink="">
      <xdr:nvSpPr>
        <xdr:cNvPr id="348" name="テキスト ボックス 347"/>
        <xdr:cNvSpPr txBox="1"/>
      </xdr:nvSpPr>
      <xdr:spPr>
        <a:xfrm>
          <a:off x="13131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町債発行の抑制や、過去の町債の償還終了により比率は減少している。今後も比率が上昇しないよう、計画的な借入れを行っていく。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79" name="直線コネクタ 378"/>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1" name="直線コネクタ 38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2"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3" name="直線コネクタ 382"/>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151795</xdr:rowOff>
    </xdr:from>
    <xdr:to>
      <xdr:col>24</xdr:col>
      <xdr:colOff>558800</xdr:colOff>
      <xdr:row>43</xdr:row>
      <xdr:rowOff>26307</xdr:rowOff>
    </xdr:to>
    <xdr:cxnSp macro="">
      <xdr:nvCxnSpPr>
        <xdr:cNvPr id="384" name="直線コネクタ 383"/>
        <xdr:cNvCxnSpPr/>
      </xdr:nvCxnSpPr>
      <xdr:spPr>
        <a:xfrm flipV="1">
          <a:off x="16179800" y="73526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5"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6" name="フローチャート : 判断 385"/>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26307</xdr:rowOff>
    </xdr:from>
    <xdr:to>
      <xdr:col>23</xdr:col>
      <xdr:colOff>406400</xdr:colOff>
      <xdr:row>43</xdr:row>
      <xdr:rowOff>60778</xdr:rowOff>
    </xdr:to>
    <xdr:cxnSp macro="">
      <xdr:nvCxnSpPr>
        <xdr:cNvPr id="387" name="直線コネクタ 386"/>
        <xdr:cNvCxnSpPr/>
      </xdr:nvCxnSpPr>
      <xdr:spPr>
        <a:xfrm flipV="1">
          <a:off x="15290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8" name="フローチャート : 判断 387"/>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89" name="テキスト ボックス 388"/>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83759</xdr:rowOff>
    </xdr:to>
    <xdr:cxnSp macro="">
      <xdr:nvCxnSpPr>
        <xdr:cNvPr id="390" name="直線コネクタ 389"/>
        <xdr:cNvCxnSpPr/>
      </xdr:nvCxnSpPr>
      <xdr:spPr>
        <a:xfrm flipV="1">
          <a:off x="14401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1" name="フローチャート : 判断 390"/>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2" name="テキスト ボックス 391"/>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83759</xdr:rowOff>
    </xdr:from>
    <xdr:to>
      <xdr:col>21</xdr:col>
      <xdr:colOff>0</xdr:colOff>
      <xdr:row>43</xdr:row>
      <xdr:rowOff>118231</xdr:rowOff>
    </xdr:to>
    <xdr:cxnSp macro="">
      <xdr:nvCxnSpPr>
        <xdr:cNvPr id="393" name="直線コネクタ 392"/>
        <xdr:cNvCxnSpPr/>
      </xdr:nvCxnSpPr>
      <xdr:spPr>
        <a:xfrm flipV="1">
          <a:off x="13512800" y="74561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170845</xdr:rowOff>
    </xdr:from>
    <xdr:to>
      <xdr:col>21</xdr:col>
      <xdr:colOff>50800</xdr:colOff>
      <xdr:row>44</xdr:row>
      <xdr:rowOff>100995</xdr:rowOff>
    </xdr:to>
    <xdr:sp macro="" textlink="">
      <xdr:nvSpPr>
        <xdr:cNvPr id="394" name="フローチャート : 判断 393"/>
        <xdr:cNvSpPr/>
      </xdr:nvSpPr>
      <xdr:spPr>
        <a:xfrm>
          <a:off x="14351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395" name="テキスト ボックス 394"/>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6" name="フローチャート : 判断 395"/>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97" name="テキスト ボックス 396"/>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100995</xdr:rowOff>
    </xdr:from>
    <xdr:to>
      <xdr:col>24</xdr:col>
      <xdr:colOff>609600</xdr:colOff>
      <xdr:row>43</xdr:row>
      <xdr:rowOff>31145</xdr:rowOff>
    </xdr:to>
    <xdr:sp macro="" textlink="">
      <xdr:nvSpPr>
        <xdr:cNvPr id="403" name="円/楕円 402"/>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73072</xdr:rowOff>
    </xdr:from>
    <xdr:ext cx="762000" cy="259045"/>
    <xdr:sp macro="" textlink="">
      <xdr:nvSpPr>
        <xdr:cNvPr id="404"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146957</xdr:rowOff>
    </xdr:from>
    <xdr:to>
      <xdr:col>23</xdr:col>
      <xdr:colOff>457200</xdr:colOff>
      <xdr:row>43</xdr:row>
      <xdr:rowOff>77107</xdr:rowOff>
    </xdr:to>
    <xdr:sp macro="" textlink="">
      <xdr:nvSpPr>
        <xdr:cNvPr id="405" name="円/楕円 404"/>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61884</xdr:rowOff>
    </xdr:from>
    <xdr:ext cx="736600" cy="259045"/>
    <xdr:sp macro="" textlink="">
      <xdr:nvSpPr>
        <xdr:cNvPr id="406" name="テキスト ボックス 405"/>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7" name="円/楕円 406"/>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121755</xdr:rowOff>
    </xdr:from>
    <xdr:ext cx="762000" cy="259045"/>
    <xdr:sp macro="" textlink="">
      <xdr:nvSpPr>
        <xdr:cNvPr id="408" name="テキスト ボックス 407"/>
        <xdr:cNvSpPr txBox="1"/>
      </xdr:nvSpPr>
      <xdr:spPr>
        <a:xfrm>
          <a:off x="14909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32959</xdr:rowOff>
    </xdr:from>
    <xdr:to>
      <xdr:col>21</xdr:col>
      <xdr:colOff>50800</xdr:colOff>
      <xdr:row>43</xdr:row>
      <xdr:rowOff>134559</xdr:rowOff>
    </xdr:to>
    <xdr:sp macro="" textlink="">
      <xdr:nvSpPr>
        <xdr:cNvPr id="409" name="円/楕円 408"/>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144736</xdr:rowOff>
    </xdr:from>
    <xdr:ext cx="762000" cy="259045"/>
    <xdr:sp macro="" textlink="">
      <xdr:nvSpPr>
        <xdr:cNvPr id="410" name="テキスト ボックス 409"/>
        <xdr:cNvSpPr txBox="1"/>
      </xdr:nvSpPr>
      <xdr:spPr>
        <a:xfrm>
          <a:off x="14020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67431</xdr:rowOff>
    </xdr:from>
    <xdr:to>
      <xdr:col>19</xdr:col>
      <xdr:colOff>533400</xdr:colOff>
      <xdr:row>43</xdr:row>
      <xdr:rowOff>169031</xdr:rowOff>
    </xdr:to>
    <xdr:sp macro="" textlink="">
      <xdr:nvSpPr>
        <xdr:cNvPr id="411" name="円/楕円 410"/>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7758</xdr:rowOff>
    </xdr:from>
    <xdr:ext cx="762000" cy="259045"/>
    <xdr:sp macro="" textlink="">
      <xdr:nvSpPr>
        <xdr:cNvPr id="412" name="テキスト ボックス 411"/>
        <xdr:cNvSpPr txBox="1"/>
      </xdr:nvSpPr>
      <xdr:spPr>
        <a:xfrm>
          <a:off x="13131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財政調整基金への積立てや起債の抑制に努めてきたことにより、将来負担比率は出ていない。引き続き計画的な借入れや、無理のない財政運営による基金管理に努めていく。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3" name="直線コネクタ 442"/>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4"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5" name="直線コネクタ 444"/>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6"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7" name="直線コネクタ 446"/>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8"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9" name="フローチャート : 判断 448"/>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2" name="フローチャート : 判断 451"/>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3" name="テキスト ボックス 452"/>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65012</xdr:rowOff>
    </xdr:from>
    <xdr:to>
      <xdr:col>21</xdr:col>
      <xdr:colOff>50800</xdr:colOff>
      <xdr:row>16</xdr:row>
      <xdr:rowOff>166612</xdr:rowOff>
    </xdr:to>
    <xdr:sp macro="" textlink="">
      <xdr:nvSpPr>
        <xdr:cNvPr id="454" name="フローチャート : 判断 453"/>
        <xdr:cNvSpPr/>
      </xdr:nvSpPr>
      <xdr:spPr>
        <a:xfrm>
          <a:off x="14351000" y="280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5339</xdr:rowOff>
    </xdr:from>
    <xdr:ext cx="762000" cy="259045"/>
    <xdr:sp macro="" textlink="">
      <xdr:nvSpPr>
        <xdr:cNvPr id="455" name="テキスト ボックス 454"/>
        <xdr:cNvSpPr txBox="1"/>
      </xdr:nvSpPr>
      <xdr:spPr>
        <a:xfrm>
          <a:off x="14020800" y="25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24312</xdr:rowOff>
    </xdr:from>
    <xdr:to>
      <xdr:col>19</xdr:col>
      <xdr:colOff>533400</xdr:colOff>
      <xdr:row>18</xdr:row>
      <xdr:rowOff>125912</xdr:rowOff>
    </xdr:to>
    <xdr:sp macro="" textlink="">
      <xdr:nvSpPr>
        <xdr:cNvPr id="456" name="フローチャート : 判断 455"/>
        <xdr:cNvSpPr/>
      </xdr:nvSpPr>
      <xdr:spPr>
        <a:xfrm>
          <a:off x="13462000" y="311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136089</xdr:rowOff>
    </xdr:from>
    <xdr:ext cx="762000" cy="259045"/>
    <xdr:sp macro="" textlink="">
      <xdr:nvSpPr>
        <xdr:cNvPr id="457" name="テキスト ボックス 456"/>
        <xdr:cNvSpPr txBox="1"/>
      </xdr:nvSpPr>
      <xdr:spPr>
        <a:xfrm>
          <a:off x="13131800" y="287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8,476
7,834
12.89
3,783,287
3,675,657
55,021
2,177,124
2,624,555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平成２５年度採用職員が多かったため人件費が増加し、人件費の経常収支比率が増加している。計画的な定員管理に努め、人件費抑制に一層取り組んでいく。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9978</xdr:rowOff>
    </xdr:from>
    <xdr:to>
      <xdr:col>7</xdr:col>
      <xdr:colOff>15875</xdr:colOff>
      <xdr:row>39</xdr:row>
      <xdr:rowOff>64407</xdr:rowOff>
    </xdr:to>
    <xdr:cxnSp macro="">
      <xdr:nvCxnSpPr>
        <xdr:cNvPr id="67" name="直線コネクタ 66"/>
        <xdr:cNvCxnSpPr/>
      </xdr:nvCxnSpPr>
      <xdr:spPr>
        <a:xfrm>
          <a:off x="3987800" y="6696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94343</xdr:rowOff>
    </xdr:from>
    <xdr:to>
      <xdr:col>5</xdr:col>
      <xdr:colOff>549275</xdr:colOff>
      <xdr:row>39</xdr:row>
      <xdr:rowOff>9978</xdr:rowOff>
    </xdr:to>
    <xdr:cxnSp macro="">
      <xdr:nvCxnSpPr>
        <xdr:cNvPr id="70" name="直線コネクタ 69"/>
        <xdr:cNvCxnSpPr/>
      </xdr:nvCxnSpPr>
      <xdr:spPr>
        <a:xfrm>
          <a:off x="3098800" y="6609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94343</xdr:rowOff>
    </xdr:to>
    <xdr:cxnSp macro="">
      <xdr:nvCxnSpPr>
        <xdr:cNvPr id="73" name="直線コネクタ 72"/>
        <xdr:cNvCxnSpPr/>
      </xdr:nvCxnSpPr>
      <xdr:spPr>
        <a:xfrm>
          <a:off x="2209800" y="644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7257</xdr:rowOff>
    </xdr:to>
    <xdr:cxnSp macro="">
      <xdr:nvCxnSpPr>
        <xdr:cNvPr id="76" name="直線コネクタ 75"/>
        <xdr:cNvCxnSpPr/>
      </xdr:nvCxnSpPr>
      <xdr:spPr>
        <a:xfrm flipV="1">
          <a:off x="1320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76200</xdr:rowOff>
    </xdr:from>
    <xdr:to>
      <xdr:col>3</xdr:col>
      <xdr:colOff>193675</xdr:colOff>
      <xdr:row>39</xdr:row>
      <xdr:rowOff>6350</xdr:rowOff>
    </xdr:to>
    <xdr:sp macro="" textlink="">
      <xdr:nvSpPr>
        <xdr:cNvPr id="77" name="フローチャート : 判断 76"/>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78" name="テキスト ボックス 77"/>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79" name="フローチャート : 判断 78"/>
        <xdr:cNvSpPr/>
      </xdr:nvSpPr>
      <xdr:spPr>
        <a:xfrm>
          <a:off x="1270000" y="676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165299</xdr:rowOff>
    </xdr:from>
    <xdr:ext cx="762000" cy="259045"/>
    <xdr:sp macro="" textlink="">
      <xdr:nvSpPr>
        <xdr:cNvPr id="80" name="テキスト ボックス 79"/>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13607</xdr:rowOff>
    </xdr:from>
    <xdr:to>
      <xdr:col>7</xdr:col>
      <xdr:colOff>66675</xdr:colOff>
      <xdr:row>39</xdr:row>
      <xdr:rowOff>115207</xdr:rowOff>
    </xdr:to>
    <xdr:sp macro="" textlink="">
      <xdr:nvSpPr>
        <xdr:cNvPr id="86" name="円/楕円 85"/>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157134</xdr:rowOff>
    </xdr:from>
    <xdr:ext cx="762000" cy="259045"/>
    <xdr:sp macro="" textlink="">
      <xdr:nvSpPr>
        <xdr:cNvPr id="87"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130628</xdr:rowOff>
    </xdr:from>
    <xdr:to>
      <xdr:col>5</xdr:col>
      <xdr:colOff>600075</xdr:colOff>
      <xdr:row>39</xdr:row>
      <xdr:rowOff>60778</xdr:rowOff>
    </xdr:to>
    <xdr:sp macro="" textlink="">
      <xdr:nvSpPr>
        <xdr:cNvPr id="88" name="円/楕円 87"/>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45555</xdr:rowOff>
    </xdr:from>
    <xdr:ext cx="736600" cy="259045"/>
    <xdr:sp macro="" textlink="">
      <xdr:nvSpPr>
        <xdr:cNvPr id="89" name="テキスト ボックス 88"/>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0" name="円/楕円 89"/>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91" name="テキスト ボックス 90"/>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2" name="円/楕円 91"/>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93" name="テキスト ボックス 92"/>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4" name="円/楕円 93"/>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68234</xdr:rowOff>
    </xdr:from>
    <xdr:ext cx="762000" cy="259045"/>
    <xdr:sp macro="" textlink="">
      <xdr:nvSpPr>
        <xdr:cNvPr id="95" name="テキスト ボックス 94"/>
        <xdr:cNvSpPr txBox="1"/>
      </xdr:nvSpPr>
      <xdr:spPr>
        <a:xfrm>
          <a:off x="939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需用費、備品購入費の増などにより、物件費は昨年度より増加している。経常収支比率も依然類似団体平均に比べて高い数値となっており、行政改革等の推進に等により、経費削減に努めていく。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9978</xdr:rowOff>
    </xdr:from>
    <xdr:to>
      <xdr:col>24</xdr:col>
      <xdr:colOff>31750</xdr:colOff>
      <xdr:row>20</xdr:row>
      <xdr:rowOff>34472</xdr:rowOff>
    </xdr:to>
    <xdr:cxnSp macro="">
      <xdr:nvCxnSpPr>
        <xdr:cNvPr id="130" name="直線コネクタ 129"/>
        <xdr:cNvCxnSpPr/>
      </xdr:nvCxnSpPr>
      <xdr:spPr>
        <a:xfrm>
          <a:off x="15671800" y="3267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170543</xdr:rowOff>
    </xdr:from>
    <xdr:to>
      <xdr:col>22</xdr:col>
      <xdr:colOff>565150</xdr:colOff>
      <xdr:row>19</xdr:row>
      <xdr:rowOff>9978</xdr:rowOff>
    </xdr:to>
    <xdr:cxnSp macro="">
      <xdr:nvCxnSpPr>
        <xdr:cNvPr id="133" name="直線コネクタ 132"/>
        <xdr:cNvCxnSpPr/>
      </xdr:nvCxnSpPr>
      <xdr:spPr>
        <a:xfrm>
          <a:off x="14782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5" name="テキスト ボックス 134"/>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124279</xdr:rowOff>
    </xdr:from>
    <xdr:to>
      <xdr:col>21</xdr:col>
      <xdr:colOff>361950</xdr:colOff>
      <xdr:row>18</xdr:row>
      <xdr:rowOff>170543</xdr:rowOff>
    </xdr:to>
    <xdr:cxnSp macro="">
      <xdr:nvCxnSpPr>
        <xdr:cNvPr id="136" name="直線コネクタ 135"/>
        <xdr:cNvCxnSpPr/>
      </xdr:nvCxnSpPr>
      <xdr:spPr>
        <a:xfrm>
          <a:off x="13893800" y="30389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124279</xdr:rowOff>
    </xdr:from>
    <xdr:to>
      <xdr:col>20</xdr:col>
      <xdr:colOff>158750</xdr:colOff>
      <xdr:row>18</xdr:row>
      <xdr:rowOff>159657</xdr:rowOff>
    </xdr:to>
    <xdr:cxnSp macro="">
      <xdr:nvCxnSpPr>
        <xdr:cNvPr id="139" name="直線コネクタ 138"/>
        <xdr:cNvCxnSpPr/>
      </xdr:nvCxnSpPr>
      <xdr:spPr>
        <a:xfrm flipV="1">
          <a:off x="13004800" y="3038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40" name="フローチャート : 判断 139"/>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41" name="テキスト ボックス 140"/>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155122</xdr:rowOff>
    </xdr:from>
    <xdr:to>
      <xdr:col>24</xdr:col>
      <xdr:colOff>82550</xdr:colOff>
      <xdr:row>20</xdr:row>
      <xdr:rowOff>85272</xdr:rowOff>
    </xdr:to>
    <xdr:sp macro="" textlink="">
      <xdr:nvSpPr>
        <xdr:cNvPr id="149" name="円/楕円 148"/>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127199</xdr:rowOff>
    </xdr:from>
    <xdr:ext cx="762000" cy="259045"/>
    <xdr:sp macro="" textlink="">
      <xdr:nvSpPr>
        <xdr:cNvPr id="150" name="物件費該当値テキスト"/>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130629</xdr:rowOff>
    </xdr:from>
    <xdr:to>
      <xdr:col>22</xdr:col>
      <xdr:colOff>615950</xdr:colOff>
      <xdr:row>19</xdr:row>
      <xdr:rowOff>60778</xdr:rowOff>
    </xdr:to>
    <xdr:sp macro="" textlink="">
      <xdr:nvSpPr>
        <xdr:cNvPr id="151" name="円/楕円 150"/>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45555</xdr:rowOff>
    </xdr:from>
    <xdr:ext cx="736600" cy="259045"/>
    <xdr:sp macro="" textlink="">
      <xdr:nvSpPr>
        <xdr:cNvPr id="152" name="テキスト ボックス 151"/>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119743</xdr:rowOff>
    </xdr:from>
    <xdr:to>
      <xdr:col>21</xdr:col>
      <xdr:colOff>412750</xdr:colOff>
      <xdr:row>19</xdr:row>
      <xdr:rowOff>49893</xdr:rowOff>
    </xdr:to>
    <xdr:sp macro="" textlink="">
      <xdr:nvSpPr>
        <xdr:cNvPr id="153" name="円/楕円 152"/>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34670</xdr:rowOff>
    </xdr:from>
    <xdr:ext cx="762000" cy="259045"/>
    <xdr:sp macro="" textlink="">
      <xdr:nvSpPr>
        <xdr:cNvPr id="154" name="テキスト ボックス 153"/>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5" name="円/楕円 154"/>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6" name="テキスト ボックス 155"/>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108857</xdr:rowOff>
    </xdr:from>
    <xdr:to>
      <xdr:col>19</xdr:col>
      <xdr:colOff>6350</xdr:colOff>
      <xdr:row>19</xdr:row>
      <xdr:rowOff>39007</xdr:rowOff>
    </xdr:to>
    <xdr:sp macro="" textlink="">
      <xdr:nvSpPr>
        <xdr:cNvPr id="157" name="円/楕円 156"/>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23784</xdr:rowOff>
    </xdr:from>
    <xdr:ext cx="762000" cy="259045"/>
    <xdr:sp macro="" textlink="">
      <xdr:nvSpPr>
        <xdr:cNvPr id="158" name="テキスト ボックス 157"/>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経常収支比率は若干下がっているが、例年類似団体平均を大きく上回っている状態にある。健康増進事業等による扶助費の抑制を行っていく。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149860</xdr:rowOff>
    </xdr:from>
    <xdr:to>
      <xdr:col>7</xdr:col>
      <xdr:colOff>15875</xdr:colOff>
      <xdr:row>59</xdr:row>
      <xdr:rowOff>69850</xdr:rowOff>
    </xdr:to>
    <xdr:cxnSp macro="">
      <xdr:nvCxnSpPr>
        <xdr:cNvPr id="184" name="直線コネクタ 183"/>
        <xdr:cNvCxnSpPr/>
      </xdr:nvCxnSpPr>
      <xdr:spPr>
        <a:xfrm flipV="1">
          <a:off x="4826000" y="90652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41927</xdr:rowOff>
    </xdr:from>
    <xdr:ext cx="762000" cy="259045"/>
    <xdr:sp macro="" textlink="">
      <xdr:nvSpPr>
        <xdr:cNvPr id="185" name="扶助費最小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59</xdr:row>
      <xdr:rowOff>69850</xdr:rowOff>
    </xdr:from>
    <xdr:to>
      <xdr:col>7</xdr:col>
      <xdr:colOff>104775</xdr:colOff>
      <xdr:row>59</xdr:row>
      <xdr:rowOff>69850</xdr:rowOff>
    </xdr:to>
    <xdr:cxnSp macro="">
      <xdr:nvCxnSpPr>
        <xdr:cNvPr id="186" name="直線コネクタ 185"/>
        <xdr:cNvCxnSpPr/>
      </xdr:nvCxnSpPr>
      <xdr:spPr>
        <a:xfrm>
          <a:off x="4737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64787</xdr:rowOff>
    </xdr:from>
    <xdr:ext cx="762000" cy="259045"/>
    <xdr:sp macro="" textlink="">
      <xdr:nvSpPr>
        <xdr:cNvPr id="187" name="扶助費最大値テキスト"/>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149860</xdr:rowOff>
    </xdr:from>
    <xdr:to>
      <xdr:col>7</xdr:col>
      <xdr:colOff>104775</xdr:colOff>
      <xdr:row>52</xdr:row>
      <xdr:rowOff>149860</xdr:rowOff>
    </xdr:to>
    <xdr:cxnSp macro="">
      <xdr:nvCxnSpPr>
        <xdr:cNvPr id="188" name="直線コネクタ 187"/>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161290</xdr:rowOff>
    </xdr:to>
    <xdr:cxnSp macro="">
      <xdr:nvCxnSpPr>
        <xdr:cNvPr id="189" name="直線コネクタ 188"/>
        <xdr:cNvCxnSpPr/>
      </xdr:nvCxnSpPr>
      <xdr:spPr>
        <a:xfrm flipV="1">
          <a:off x="3987800" y="10185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0"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1" name="フローチャート : 判断 19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59</xdr:row>
      <xdr:rowOff>161290</xdr:rowOff>
    </xdr:to>
    <xdr:cxnSp macro="">
      <xdr:nvCxnSpPr>
        <xdr:cNvPr id="192" name="直線コネクタ 191"/>
        <xdr:cNvCxnSpPr/>
      </xdr:nvCxnSpPr>
      <xdr:spPr>
        <a:xfrm>
          <a:off x="3098800" y="10048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64770</xdr:rowOff>
    </xdr:from>
    <xdr:to>
      <xdr:col>5</xdr:col>
      <xdr:colOff>600075</xdr:colOff>
      <xdr:row>55</xdr:row>
      <xdr:rowOff>166370</xdr:rowOff>
    </xdr:to>
    <xdr:sp macro="" textlink="">
      <xdr:nvSpPr>
        <xdr:cNvPr id="193" name="フローチャート : 判断 192"/>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194" name="テキスト ボックス 193"/>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58</xdr:row>
      <xdr:rowOff>127000</xdr:rowOff>
    </xdr:to>
    <xdr:cxnSp macro="">
      <xdr:nvCxnSpPr>
        <xdr:cNvPr id="195" name="直線コネクタ 194"/>
        <xdr:cNvCxnSpPr/>
      </xdr:nvCxnSpPr>
      <xdr:spPr>
        <a:xfrm flipV="1">
          <a:off x="2209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6" name="フローチャート : 判断 195"/>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7" name="テキスト ボックス 196"/>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161290</xdr:rowOff>
    </xdr:from>
    <xdr:to>
      <xdr:col>3</xdr:col>
      <xdr:colOff>142875</xdr:colOff>
      <xdr:row>58</xdr:row>
      <xdr:rowOff>127000</xdr:rowOff>
    </xdr:to>
    <xdr:cxnSp macro="">
      <xdr:nvCxnSpPr>
        <xdr:cNvPr id="198" name="直線コネクタ 197"/>
        <xdr:cNvCxnSpPr/>
      </xdr:nvCxnSpPr>
      <xdr:spPr>
        <a:xfrm>
          <a:off x="1320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9" name="フローチャート : 判断 198"/>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00" name="テキスト ボックス 199"/>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1" name="フローチャート : 判断 200"/>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2" name="テキスト ボックス 20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8" name="円/楕円 207"/>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99077</xdr:rowOff>
    </xdr:from>
    <xdr:ext cx="762000" cy="259045"/>
    <xdr:sp macro="" textlink="">
      <xdr:nvSpPr>
        <xdr:cNvPr id="209"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110490</xdr:rowOff>
    </xdr:from>
    <xdr:to>
      <xdr:col>5</xdr:col>
      <xdr:colOff>600075</xdr:colOff>
      <xdr:row>60</xdr:row>
      <xdr:rowOff>40640</xdr:rowOff>
    </xdr:to>
    <xdr:sp macro="" textlink="">
      <xdr:nvSpPr>
        <xdr:cNvPr id="210" name="円/楕円 209"/>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25417</xdr:rowOff>
    </xdr:from>
    <xdr:ext cx="736600" cy="259045"/>
    <xdr:sp macro="" textlink="">
      <xdr:nvSpPr>
        <xdr:cNvPr id="211" name="テキスト ボックス 210"/>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53340</xdr:rowOff>
    </xdr:from>
    <xdr:to>
      <xdr:col>4</xdr:col>
      <xdr:colOff>396875</xdr:colOff>
      <xdr:row>58</xdr:row>
      <xdr:rowOff>154940</xdr:rowOff>
    </xdr:to>
    <xdr:sp macro="" textlink="">
      <xdr:nvSpPr>
        <xdr:cNvPr id="212" name="円/楕円 211"/>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139717</xdr:rowOff>
    </xdr:from>
    <xdr:ext cx="762000" cy="259045"/>
    <xdr:sp macro="" textlink="">
      <xdr:nvSpPr>
        <xdr:cNvPr id="213" name="テキスト ボックス 212"/>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4" name="円/楕円 213"/>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5" name="テキスト ボックス 21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110490</xdr:rowOff>
    </xdr:from>
    <xdr:to>
      <xdr:col>1</xdr:col>
      <xdr:colOff>676275</xdr:colOff>
      <xdr:row>58</xdr:row>
      <xdr:rowOff>40640</xdr:rowOff>
    </xdr:to>
    <xdr:sp macro="" textlink="">
      <xdr:nvSpPr>
        <xdr:cNvPr id="216" name="円/楕円 215"/>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25417</xdr:rowOff>
    </xdr:from>
    <xdr:ext cx="762000" cy="259045"/>
    <xdr:sp macro="" textlink="">
      <xdr:nvSpPr>
        <xdr:cNvPr id="217" name="テキスト ボックス 216"/>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おり、繰出金が要因となっている。公共下水道事業については計画区域の９０％以上の整備ができており、維持管理費については使用料ですべて賄っている状況にある。他の特別会計についても、今後も健全な運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3" name="直線コネクタ 242"/>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44"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45" name="直線コネクタ 244"/>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46"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47" name="直線コネクタ 246"/>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138430</xdr:rowOff>
    </xdr:to>
    <xdr:cxnSp macro="">
      <xdr:nvCxnSpPr>
        <xdr:cNvPr id="248" name="直線コネクタ 247"/>
        <xdr:cNvCxnSpPr/>
      </xdr:nvCxnSpPr>
      <xdr:spPr>
        <a:xfrm flipV="1">
          <a:off x="15671800" y="9504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49"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0" name="フローチャート : 判断 249"/>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55</xdr:row>
      <xdr:rowOff>138430</xdr:rowOff>
    </xdr:to>
    <xdr:cxnSp macro="">
      <xdr:nvCxnSpPr>
        <xdr:cNvPr id="251" name="直線コネクタ 250"/>
        <xdr:cNvCxnSpPr/>
      </xdr:nvCxnSpPr>
      <xdr:spPr>
        <a:xfrm>
          <a:off x="14782800" y="9531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2" name="フローチャート : 判断 251"/>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3" name="テキスト ボックス 25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37846</xdr:rowOff>
    </xdr:from>
    <xdr:to>
      <xdr:col>21</xdr:col>
      <xdr:colOff>361950</xdr:colOff>
      <xdr:row>55</xdr:row>
      <xdr:rowOff>101854</xdr:rowOff>
    </xdr:to>
    <xdr:cxnSp macro="">
      <xdr:nvCxnSpPr>
        <xdr:cNvPr id="254" name="直線コネクタ 253"/>
        <xdr:cNvCxnSpPr/>
      </xdr:nvCxnSpPr>
      <xdr:spPr>
        <a:xfrm>
          <a:off x="13893800" y="9467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55" name="フローチャート : 判断 254"/>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56" name="テキスト ボックス 255"/>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37846</xdr:rowOff>
    </xdr:from>
    <xdr:to>
      <xdr:col>20</xdr:col>
      <xdr:colOff>158750</xdr:colOff>
      <xdr:row>55</xdr:row>
      <xdr:rowOff>92710</xdr:rowOff>
    </xdr:to>
    <xdr:cxnSp macro="">
      <xdr:nvCxnSpPr>
        <xdr:cNvPr id="257" name="直線コネクタ 256"/>
        <xdr:cNvCxnSpPr/>
      </xdr:nvCxnSpPr>
      <xdr:spPr>
        <a:xfrm flipV="1">
          <a:off x="13004800" y="9467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762</xdr:rowOff>
    </xdr:from>
    <xdr:to>
      <xdr:col>20</xdr:col>
      <xdr:colOff>209550</xdr:colOff>
      <xdr:row>57</xdr:row>
      <xdr:rowOff>102362</xdr:rowOff>
    </xdr:to>
    <xdr:sp macro="" textlink="">
      <xdr:nvSpPr>
        <xdr:cNvPr id="258" name="フローチャート : 判断 257"/>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59" name="テキスト ボックス 258"/>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60" name="フローチャート : 判断 259"/>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61" name="テキスト ボックス 260"/>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7" name="円/楕円 266"/>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8"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9" name="円/楕円 268"/>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0" name="テキスト ボックス 269"/>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51054</xdr:rowOff>
    </xdr:from>
    <xdr:to>
      <xdr:col>21</xdr:col>
      <xdr:colOff>412750</xdr:colOff>
      <xdr:row>55</xdr:row>
      <xdr:rowOff>152654</xdr:rowOff>
    </xdr:to>
    <xdr:sp macro="" textlink="">
      <xdr:nvSpPr>
        <xdr:cNvPr id="271" name="円/楕円 270"/>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162831</xdr:rowOff>
    </xdr:from>
    <xdr:ext cx="762000" cy="259045"/>
    <xdr:sp macro="" textlink="">
      <xdr:nvSpPr>
        <xdr:cNvPr id="272" name="テキスト ボックス 271"/>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158496</xdr:rowOff>
    </xdr:from>
    <xdr:to>
      <xdr:col>20</xdr:col>
      <xdr:colOff>209550</xdr:colOff>
      <xdr:row>55</xdr:row>
      <xdr:rowOff>88646</xdr:rowOff>
    </xdr:to>
    <xdr:sp macro="" textlink="">
      <xdr:nvSpPr>
        <xdr:cNvPr id="273" name="円/楕円 272"/>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98823</xdr:rowOff>
    </xdr:from>
    <xdr:ext cx="762000" cy="259045"/>
    <xdr:sp macro="" textlink="">
      <xdr:nvSpPr>
        <xdr:cNvPr id="274" name="テキスト ボックス 273"/>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5" name="円/楕円 274"/>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6" name="テキスト ボックス 275"/>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補助費については例年類似団体平均をわずかに下回っている。今後も負担金、補助金の交付の適正審査を行い、基準の見直し等を進めるなどして適正化を図っていく。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1" name="直線コネクタ 300"/>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90424</xdr:rowOff>
    </xdr:to>
    <xdr:cxnSp macro="">
      <xdr:nvCxnSpPr>
        <xdr:cNvPr id="306" name="直線コネクタ 305"/>
        <xdr:cNvCxnSpPr/>
      </xdr:nvCxnSpPr>
      <xdr:spPr>
        <a:xfrm flipV="1">
          <a:off x="15671800" y="6248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07"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08" name="フローチャート : 判断 307"/>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122428</xdr:rowOff>
    </xdr:to>
    <xdr:cxnSp macro="">
      <xdr:nvCxnSpPr>
        <xdr:cNvPr id="309" name="直線コネクタ 308"/>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0" name="フローチャート : 判断 309"/>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1" name="テキスト ボックス 310"/>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122428</xdr:rowOff>
    </xdr:to>
    <xdr:cxnSp macro="">
      <xdr:nvCxnSpPr>
        <xdr:cNvPr id="312" name="直線コネクタ 311"/>
        <xdr:cNvCxnSpPr/>
      </xdr:nvCxnSpPr>
      <xdr:spPr>
        <a:xfrm>
          <a:off x="13893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3" name="フローチャート : 判断 312"/>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14" name="テキスト ボックス 313"/>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28702</xdr:rowOff>
    </xdr:to>
    <xdr:cxnSp macro="">
      <xdr:nvCxnSpPr>
        <xdr:cNvPr id="315" name="直線コネクタ 314"/>
        <xdr:cNvCxnSpPr/>
      </xdr:nvCxnSpPr>
      <xdr:spPr>
        <a:xfrm flipV="1">
          <a:off x="13004800" y="6294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6" name="フローチャート : 判断 315"/>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7" name="テキスト ボックス 316"/>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8" name="フローチャート : 判断 317"/>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9" name="テキスト ボックス 31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5" name="円/楕円 324"/>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6"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7" name="円/楕円 326"/>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8" name="テキスト ボックス 32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9" name="円/楕円 328"/>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0" name="テキスト ボックス 329"/>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1" name="円/楕円 330"/>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2" name="テキスト ボックス 331"/>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3" name="円/楕円 332"/>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34" name="テキスト ボックス 33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公債費については平成２５年度に大きな町債の償還終了を迎えるため、今後は減少する予定である。償還額の増大につながらないよう、計画的な借入れを行っていく。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2" name="直線コネクタ 361"/>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3"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4" name="直線コネクタ 363"/>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5"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6" name="直線コネクタ 365"/>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43180</xdr:rowOff>
    </xdr:to>
    <xdr:cxnSp macro="">
      <xdr:nvCxnSpPr>
        <xdr:cNvPr id="367" name="直線コネクタ 366"/>
        <xdr:cNvCxnSpPr/>
      </xdr:nvCxnSpPr>
      <xdr:spPr>
        <a:xfrm flipV="1">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68"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9" name="フローチャート : 判断 368"/>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43180</xdr:rowOff>
    </xdr:to>
    <xdr:cxnSp macro="">
      <xdr:nvCxnSpPr>
        <xdr:cNvPr id="370" name="直線コネクタ 369"/>
        <xdr:cNvCxnSpPr/>
      </xdr:nvCxnSpPr>
      <xdr:spPr>
        <a:xfrm>
          <a:off x="3098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1" name="フローチャート : 判断 370"/>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2" name="テキスト ボックス 371"/>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161289</xdr:rowOff>
    </xdr:to>
    <xdr:cxnSp macro="">
      <xdr:nvCxnSpPr>
        <xdr:cNvPr id="373" name="直線コネクタ 372"/>
        <xdr:cNvCxnSpPr/>
      </xdr:nvCxnSpPr>
      <xdr:spPr>
        <a:xfrm>
          <a:off x="2209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74" name="フローチャート : 判断 373"/>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75" name="テキスト ボックス 374"/>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153670</xdr:rowOff>
    </xdr:to>
    <xdr:cxnSp macro="">
      <xdr:nvCxnSpPr>
        <xdr:cNvPr id="376" name="直線コネクタ 375"/>
        <xdr:cNvCxnSpPr/>
      </xdr:nvCxnSpPr>
      <xdr:spPr>
        <a:xfrm flipV="1">
          <a:off x="1320800" y="13279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77" name="フローチャート : 判断 376"/>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78" name="テキスト ボックス 377"/>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79" name="フローチャート : 判断 378"/>
        <xdr:cNvSpPr/>
      </xdr:nvSpPr>
      <xdr:spPr>
        <a:xfrm>
          <a:off x="1270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80" name="テキスト ボックス 379"/>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6" name="円/楕円 385"/>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87"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88" name="円/楕円 387"/>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104157</xdr:rowOff>
    </xdr:from>
    <xdr:ext cx="736600" cy="259045"/>
    <xdr:sp macro="" textlink="">
      <xdr:nvSpPr>
        <xdr:cNvPr id="389" name="テキスト ボックス 388"/>
        <xdr:cNvSpPr txBox="1"/>
      </xdr:nvSpPr>
      <xdr:spPr>
        <a:xfrm>
          <a:off x="3606800" y="1313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0" name="円/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1" name="テキスト ボックス 39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2" name="円/楕円 391"/>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93" name="テキスト ボックス 392"/>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4" name="円/楕円 393"/>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5" name="テキスト ボックス 394"/>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平均を上回っており、物件費や扶助費が要因となっている。今後も経費の削減や計画的な人員管理等により義務的経費の削減に努め、受益者負担の適正化や積極的な歳入確保を行っ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1" name="直線コネクタ 420"/>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2"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3" name="直線コネクタ 422"/>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24"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25" name="直線コネクタ 424"/>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78</xdr:row>
      <xdr:rowOff>136144</xdr:rowOff>
    </xdr:to>
    <xdr:cxnSp macro="">
      <xdr:nvCxnSpPr>
        <xdr:cNvPr id="426" name="直線コネクタ 425"/>
        <xdr:cNvCxnSpPr/>
      </xdr:nvCxnSpPr>
      <xdr:spPr>
        <a:xfrm>
          <a:off x="15671800" y="13468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27"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28" name="フローチャート : 判断 427"/>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94996</xdr:rowOff>
    </xdr:to>
    <xdr:cxnSp macro="">
      <xdr:nvCxnSpPr>
        <xdr:cNvPr id="429" name="直線コネクタ 428"/>
        <xdr:cNvCxnSpPr/>
      </xdr:nvCxnSpPr>
      <xdr:spPr>
        <a:xfrm>
          <a:off x="14782800" y="133949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0" name="フローチャート : 判断 429"/>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1" name="テキスト ボックス 430"/>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78</xdr:row>
      <xdr:rowOff>21844</xdr:rowOff>
    </xdr:to>
    <xdr:cxnSp macro="">
      <xdr:nvCxnSpPr>
        <xdr:cNvPr id="432" name="直線コネクタ 431"/>
        <xdr:cNvCxnSpPr/>
      </xdr:nvCxnSpPr>
      <xdr:spPr>
        <a:xfrm>
          <a:off x="13893800" y="1320749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3" name="フローチャート : 判断 432"/>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34" name="テキスト ボックス 433"/>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78</xdr:row>
      <xdr:rowOff>30987</xdr:rowOff>
    </xdr:to>
    <xdr:cxnSp macro="">
      <xdr:nvCxnSpPr>
        <xdr:cNvPr id="435" name="直線コネクタ 434"/>
        <xdr:cNvCxnSpPr/>
      </xdr:nvCxnSpPr>
      <xdr:spPr>
        <a:xfrm flipV="1">
          <a:off x="13004800" y="13207492"/>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36" name="フローチャート : 判断 435"/>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37" name="テキスト ボックス 436"/>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38" name="フローチャート : 判断 437"/>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39" name="テキスト ボックス 438"/>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45" name="円/楕円 444"/>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57421</xdr:rowOff>
    </xdr:from>
    <xdr:ext cx="762000" cy="259045"/>
    <xdr:sp macro="" textlink="">
      <xdr:nvSpPr>
        <xdr:cNvPr id="446"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47" name="円/楕円 446"/>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48" name="テキスト ボックス 447"/>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49" name="円/楕円 448"/>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50" name="テキスト ボックス 449"/>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1" name="円/楕円 450"/>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52" name="テキスト ボックス 45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53" name="円/楕円 452"/>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91964</xdr:rowOff>
    </xdr:from>
    <xdr:ext cx="762000" cy="259045"/>
    <xdr:sp macro="" textlink="">
      <xdr:nvSpPr>
        <xdr:cNvPr id="454" name="テキスト ボックス 453"/>
        <xdr:cNvSpPr txBox="1"/>
      </xdr:nvSpPr>
      <xdr:spPr>
        <a:xfrm>
          <a:off x="12623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岐阜県坂祝町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157015</xdr:rowOff>
    </xdr:from>
    <xdr:ext cx="762000" cy="259045"/>
    <xdr:sp macro="" textlink="">
      <xdr:nvSpPr>
        <xdr:cNvPr id="46" name="人口1人当たり決算額の推移最小値テキスト130"/>
        <xdr:cNvSpPr txBox="1"/>
      </xdr:nvSpPr>
      <xdr:spPr>
        <a:xfrm>
          <a:off x="5740400" y="36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138747</xdr:rowOff>
    </xdr:from>
    <xdr:to>
      <xdr:col>4</xdr:col>
      <xdr:colOff>1117600</xdr:colOff>
      <xdr:row>20</xdr:row>
      <xdr:rowOff>146838</xdr:rowOff>
    </xdr:to>
    <xdr:cxnSp macro="">
      <xdr:nvCxnSpPr>
        <xdr:cNvPr id="50" name="直線コネクタ 49"/>
        <xdr:cNvCxnSpPr/>
      </xdr:nvCxnSpPr>
      <xdr:spPr bwMode="auto">
        <a:xfrm>
          <a:off x="5003800" y="3615372"/>
          <a:ext cx="647700" cy="8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43218</xdr:rowOff>
    </xdr:from>
    <xdr:to>
      <xdr:col>4</xdr:col>
      <xdr:colOff>469900</xdr:colOff>
      <xdr:row>20</xdr:row>
      <xdr:rowOff>138747</xdr:rowOff>
    </xdr:to>
    <xdr:cxnSp macro="">
      <xdr:nvCxnSpPr>
        <xdr:cNvPr id="53" name="直線コネクタ 52"/>
        <xdr:cNvCxnSpPr/>
      </xdr:nvCxnSpPr>
      <xdr:spPr bwMode="auto">
        <a:xfrm>
          <a:off x="4305300" y="3519843"/>
          <a:ext cx="698500" cy="9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43218</xdr:rowOff>
    </xdr:from>
    <xdr:to>
      <xdr:col>3</xdr:col>
      <xdr:colOff>904875</xdr:colOff>
      <xdr:row>20</xdr:row>
      <xdr:rowOff>96901</xdr:rowOff>
    </xdr:to>
    <xdr:cxnSp macro="">
      <xdr:nvCxnSpPr>
        <xdr:cNvPr id="56" name="直線コネクタ 55"/>
        <xdr:cNvCxnSpPr/>
      </xdr:nvCxnSpPr>
      <xdr:spPr bwMode="auto">
        <a:xfrm flipV="1">
          <a:off x="3606800" y="3519843"/>
          <a:ext cx="6985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96901</xdr:rowOff>
    </xdr:from>
    <xdr:to>
      <xdr:col>3</xdr:col>
      <xdr:colOff>206375</xdr:colOff>
      <xdr:row>20</xdr:row>
      <xdr:rowOff>113500</xdr:rowOff>
    </xdr:to>
    <xdr:cxnSp macro="">
      <xdr:nvCxnSpPr>
        <xdr:cNvPr id="59" name="直線コネクタ 58"/>
        <xdr:cNvCxnSpPr/>
      </xdr:nvCxnSpPr>
      <xdr:spPr bwMode="auto">
        <a:xfrm flipV="1">
          <a:off x="2908300" y="3573526"/>
          <a:ext cx="698500" cy="1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19571</xdr:rowOff>
    </xdr:from>
    <xdr:to>
      <xdr:col>3</xdr:col>
      <xdr:colOff>257175</xdr:colOff>
      <xdr:row>17</xdr:row>
      <xdr:rowOff>121171</xdr:rowOff>
    </xdr:to>
    <xdr:sp macro="" textlink="">
      <xdr:nvSpPr>
        <xdr:cNvPr id="60" name="フローチャート : 判断 59"/>
        <xdr:cNvSpPr/>
      </xdr:nvSpPr>
      <xdr:spPr bwMode="auto">
        <a:xfrm>
          <a:off x="3556000" y="2981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131348</xdr:rowOff>
    </xdr:from>
    <xdr:ext cx="762000" cy="259045"/>
    <xdr:sp macro="" textlink="">
      <xdr:nvSpPr>
        <xdr:cNvPr id="61" name="テキスト ボックス 60"/>
        <xdr:cNvSpPr txBox="1"/>
      </xdr:nvSpPr>
      <xdr:spPr>
        <a:xfrm>
          <a:off x="3225800" y="275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48108</xdr:rowOff>
    </xdr:from>
    <xdr:to>
      <xdr:col>2</xdr:col>
      <xdr:colOff>692150</xdr:colOff>
      <xdr:row>17</xdr:row>
      <xdr:rowOff>149708</xdr:rowOff>
    </xdr:to>
    <xdr:sp macro="" textlink="">
      <xdr:nvSpPr>
        <xdr:cNvPr id="62" name="フローチャート : 判断 61"/>
        <xdr:cNvSpPr/>
      </xdr:nvSpPr>
      <xdr:spPr bwMode="auto">
        <a:xfrm>
          <a:off x="2857500" y="3010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159885</xdr:rowOff>
    </xdr:from>
    <xdr:ext cx="762000" cy="259045"/>
    <xdr:sp macro="" textlink="">
      <xdr:nvSpPr>
        <xdr:cNvPr id="63" name="テキスト ボックス 62"/>
        <xdr:cNvSpPr txBox="1"/>
      </xdr:nvSpPr>
      <xdr:spPr>
        <a:xfrm>
          <a:off x="2527300" y="27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96038</xdr:rowOff>
    </xdr:from>
    <xdr:to>
      <xdr:col>5</xdr:col>
      <xdr:colOff>34925</xdr:colOff>
      <xdr:row>21</xdr:row>
      <xdr:rowOff>26188</xdr:rowOff>
    </xdr:to>
    <xdr:sp macro="" textlink="">
      <xdr:nvSpPr>
        <xdr:cNvPr id="69" name="円/楕円 68"/>
        <xdr:cNvSpPr/>
      </xdr:nvSpPr>
      <xdr:spPr bwMode="auto">
        <a:xfrm>
          <a:off x="5600700" y="357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20</xdr:row>
      <xdr:rowOff>4615</xdr:rowOff>
    </xdr:from>
    <xdr:ext cx="762000" cy="259045"/>
    <xdr:sp macro="" textlink="">
      <xdr:nvSpPr>
        <xdr:cNvPr id="70" name="人口1人当たり決算額の推移該当値テキスト130"/>
        <xdr:cNvSpPr txBox="1"/>
      </xdr:nvSpPr>
      <xdr:spPr>
        <a:xfrm>
          <a:off x="5740400" y="34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84,688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87947</xdr:rowOff>
    </xdr:from>
    <xdr:to>
      <xdr:col>4</xdr:col>
      <xdr:colOff>520700</xdr:colOff>
      <xdr:row>21</xdr:row>
      <xdr:rowOff>18097</xdr:rowOff>
    </xdr:to>
    <xdr:sp macro="" textlink="">
      <xdr:nvSpPr>
        <xdr:cNvPr id="71" name="円/楕円 70"/>
        <xdr:cNvSpPr/>
      </xdr:nvSpPr>
      <xdr:spPr bwMode="auto">
        <a:xfrm>
          <a:off x="4953000" y="356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21</xdr:row>
      <xdr:rowOff>2874</xdr:rowOff>
    </xdr:from>
    <xdr:ext cx="736600" cy="259045"/>
    <xdr:sp macro="" textlink="">
      <xdr:nvSpPr>
        <xdr:cNvPr id="72" name="テキスト ボックス 71"/>
        <xdr:cNvSpPr txBox="1"/>
      </xdr:nvSpPr>
      <xdr:spPr>
        <a:xfrm>
          <a:off x="4622800" y="365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163868</xdr:rowOff>
    </xdr:from>
    <xdr:to>
      <xdr:col>3</xdr:col>
      <xdr:colOff>955675</xdr:colOff>
      <xdr:row>20</xdr:row>
      <xdr:rowOff>94018</xdr:rowOff>
    </xdr:to>
    <xdr:sp macro="" textlink="">
      <xdr:nvSpPr>
        <xdr:cNvPr id="73" name="円/楕円 72"/>
        <xdr:cNvSpPr/>
      </xdr:nvSpPr>
      <xdr:spPr bwMode="auto">
        <a:xfrm>
          <a:off x="4254500" y="346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78795</xdr:rowOff>
    </xdr:from>
    <xdr:ext cx="762000" cy="259045"/>
    <xdr:sp macro="" textlink="">
      <xdr:nvSpPr>
        <xdr:cNvPr id="74" name="テキスト ボックス 73"/>
        <xdr:cNvSpPr txBox="1"/>
      </xdr:nvSpPr>
      <xdr:spPr>
        <a:xfrm>
          <a:off x="3924300" y="35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46101</xdr:rowOff>
    </xdr:from>
    <xdr:to>
      <xdr:col>3</xdr:col>
      <xdr:colOff>257175</xdr:colOff>
      <xdr:row>20</xdr:row>
      <xdr:rowOff>147701</xdr:rowOff>
    </xdr:to>
    <xdr:sp macro="" textlink="">
      <xdr:nvSpPr>
        <xdr:cNvPr id="75" name="円/楕円 74"/>
        <xdr:cNvSpPr/>
      </xdr:nvSpPr>
      <xdr:spPr bwMode="auto">
        <a:xfrm>
          <a:off x="3556000" y="352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132478</xdr:rowOff>
    </xdr:from>
    <xdr:ext cx="762000" cy="259045"/>
    <xdr:sp macro="" textlink="">
      <xdr:nvSpPr>
        <xdr:cNvPr id="76" name="テキスト ボックス 75"/>
        <xdr:cNvSpPr txBox="1"/>
      </xdr:nvSpPr>
      <xdr:spPr>
        <a:xfrm>
          <a:off x="3225800" y="36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88,620</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62700</xdr:rowOff>
    </xdr:from>
    <xdr:to>
      <xdr:col>2</xdr:col>
      <xdr:colOff>692150</xdr:colOff>
      <xdr:row>20</xdr:row>
      <xdr:rowOff>164300</xdr:rowOff>
    </xdr:to>
    <xdr:sp macro="" textlink="">
      <xdr:nvSpPr>
        <xdr:cNvPr id="77" name="円/楕円 76"/>
        <xdr:cNvSpPr/>
      </xdr:nvSpPr>
      <xdr:spPr bwMode="auto">
        <a:xfrm>
          <a:off x="2857500" y="353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149077</xdr:rowOff>
    </xdr:from>
    <xdr:ext cx="762000" cy="259045"/>
    <xdr:sp macro="" textlink="">
      <xdr:nvSpPr>
        <xdr:cNvPr id="78" name="テキスト ボックス 77"/>
        <xdr:cNvSpPr txBox="1"/>
      </xdr:nvSpPr>
      <xdr:spPr>
        <a:xfrm>
          <a:off x="2527300" y="36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300324</xdr:rowOff>
    </xdr:from>
    <xdr:to>
      <xdr:col>4</xdr:col>
      <xdr:colOff>1117600</xdr:colOff>
      <xdr:row>35</xdr:row>
      <xdr:rowOff>338661</xdr:rowOff>
    </xdr:to>
    <xdr:cxnSp macro="">
      <xdr:nvCxnSpPr>
        <xdr:cNvPr id="110" name="直線コネクタ 109"/>
        <xdr:cNvCxnSpPr/>
      </xdr:nvCxnSpPr>
      <xdr:spPr bwMode="auto">
        <a:xfrm>
          <a:off x="5003800" y="6910674"/>
          <a:ext cx="647700" cy="3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266012</xdr:rowOff>
    </xdr:from>
    <xdr:to>
      <xdr:col>4</xdr:col>
      <xdr:colOff>469900</xdr:colOff>
      <xdr:row>35</xdr:row>
      <xdr:rowOff>300324</xdr:rowOff>
    </xdr:to>
    <xdr:cxnSp macro="">
      <xdr:nvCxnSpPr>
        <xdr:cNvPr id="113" name="直線コネクタ 112"/>
        <xdr:cNvCxnSpPr/>
      </xdr:nvCxnSpPr>
      <xdr:spPr bwMode="auto">
        <a:xfrm>
          <a:off x="4305300" y="6876362"/>
          <a:ext cx="6985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222486</xdr:rowOff>
    </xdr:from>
    <xdr:to>
      <xdr:col>3</xdr:col>
      <xdr:colOff>904875</xdr:colOff>
      <xdr:row>35</xdr:row>
      <xdr:rowOff>266012</xdr:rowOff>
    </xdr:to>
    <xdr:cxnSp macro="">
      <xdr:nvCxnSpPr>
        <xdr:cNvPr id="116" name="直線コネクタ 115"/>
        <xdr:cNvCxnSpPr/>
      </xdr:nvCxnSpPr>
      <xdr:spPr bwMode="auto">
        <a:xfrm>
          <a:off x="3606800" y="6832836"/>
          <a:ext cx="698500" cy="4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216634</xdr:rowOff>
    </xdr:from>
    <xdr:to>
      <xdr:col>3</xdr:col>
      <xdr:colOff>206375</xdr:colOff>
      <xdr:row>35</xdr:row>
      <xdr:rowOff>222486</xdr:rowOff>
    </xdr:to>
    <xdr:cxnSp macro="">
      <xdr:nvCxnSpPr>
        <xdr:cNvPr id="119" name="直線コネクタ 118"/>
        <xdr:cNvCxnSpPr/>
      </xdr:nvCxnSpPr>
      <xdr:spPr bwMode="auto">
        <a:xfrm>
          <a:off x="2908300" y="6826984"/>
          <a:ext cx="698500" cy="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286626</xdr:rowOff>
    </xdr:from>
    <xdr:to>
      <xdr:col>3</xdr:col>
      <xdr:colOff>257175</xdr:colOff>
      <xdr:row>35</xdr:row>
      <xdr:rowOff>45326</xdr:rowOff>
    </xdr:to>
    <xdr:sp macro="" textlink="">
      <xdr:nvSpPr>
        <xdr:cNvPr id="120" name="フローチャート : 判断 119"/>
        <xdr:cNvSpPr/>
      </xdr:nvSpPr>
      <xdr:spPr bwMode="auto">
        <a:xfrm>
          <a:off x="3556000" y="655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55503</xdr:rowOff>
    </xdr:from>
    <xdr:ext cx="762000" cy="259045"/>
    <xdr:sp macro="" textlink="">
      <xdr:nvSpPr>
        <xdr:cNvPr id="121" name="テキスト ボックス 120"/>
        <xdr:cNvSpPr txBox="1"/>
      </xdr:nvSpPr>
      <xdr:spPr>
        <a:xfrm>
          <a:off x="3225800" y="63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250234</xdr:rowOff>
    </xdr:from>
    <xdr:to>
      <xdr:col>2</xdr:col>
      <xdr:colOff>692150</xdr:colOff>
      <xdr:row>35</xdr:row>
      <xdr:rowOff>8934</xdr:rowOff>
    </xdr:to>
    <xdr:sp macro="" textlink="">
      <xdr:nvSpPr>
        <xdr:cNvPr id="122" name="フローチャート : 判断 121"/>
        <xdr:cNvSpPr/>
      </xdr:nvSpPr>
      <xdr:spPr bwMode="auto">
        <a:xfrm>
          <a:off x="2857500" y="65176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19110</xdr:rowOff>
    </xdr:from>
    <xdr:ext cx="762000" cy="259045"/>
    <xdr:sp macro="" textlink="">
      <xdr:nvSpPr>
        <xdr:cNvPr id="123" name="テキスト ボックス 122"/>
        <xdr:cNvSpPr txBox="1"/>
      </xdr:nvSpPr>
      <xdr:spPr>
        <a:xfrm>
          <a:off x="2527300" y="628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287861</xdr:rowOff>
    </xdr:from>
    <xdr:to>
      <xdr:col>5</xdr:col>
      <xdr:colOff>34925</xdr:colOff>
      <xdr:row>36</xdr:row>
      <xdr:rowOff>46561</xdr:rowOff>
    </xdr:to>
    <xdr:sp macro="" textlink="">
      <xdr:nvSpPr>
        <xdr:cNvPr id="129" name="円/楕円 128"/>
        <xdr:cNvSpPr/>
      </xdr:nvSpPr>
      <xdr:spPr bwMode="auto">
        <a:xfrm>
          <a:off x="5600700" y="689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259938</xdr:rowOff>
    </xdr:from>
    <xdr:ext cx="762000" cy="259045"/>
    <xdr:sp macro="" textlink="">
      <xdr:nvSpPr>
        <xdr:cNvPr id="130" name="人口1人当たり決算額の推移該当値テキスト445"/>
        <xdr:cNvSpPr txBox="1"/>
      </xdr:nvSpPr>
      <xdr:spPr>
        <a:xfrm>
          <a:off x="5740400" y="6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249524</xdr:rowOff>
    </xdr:from>
    <xdr:to>
      <xdr:col>4</xdr:col>
      <xdr:colOff>520700</xdr:colOff>
      <xdr:row>36</xdr:row>
      <xdr:rowOff>8224</xdr:rowOff>
    </xdr:to>
    <xdr:sp macro="" textlink="">
      <xdr:nvSpPr>
        <xdr:cNvPr id="131" name="円/楕円 130"/>
        <xdr:cNvSpPr/>
      </xdr:nvSpPr>
      <xdr:spPr bwMode="auto">
        <a:xfrm>
          <a:off x="4953000" y="68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335901</xdr:rowOff>
    </xdr:from>
    <xdr:ext cx="736600" cy="259045"/>
    <xdr:sp macro="" textlink="">
      <xdr:nvSpPr>
        <xdr:cNvPr id="132" name="テキスト ボックス 131"/>
        <xdr:cNvSpPr txBox="1"/>
      </xdr:nvSpPr>
      <xdr:spPr>
        <a:xfrm>
          <a:off x="4622800" y="694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215212</xdr:rowOff>
    </xdr:from>
    <xdr:to>
      <xdr:col>3</xdr:col>
      <xdr:colOff>955675</xdr:colOff>
      <xdr:row>35</xdr:row>
      <xdr:rowOff>316812</xdr:rowOff>
    </xdr:to>
    <xdr:sp macro="" textlink="">
      <xdr:nvSpPr>
        <xdr:cNvPr id="133" name="円/楕円 132"/>
        <xdr:cNvSpPr/>
      </xdr:nvSpPr>
      <xdr:spPr bwMode="auto">
        <a:xfrm>
          <a:off x="4254500" y="682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301589</xdr:rowOff>
    </xdr:from>
    <xdr:ext cx="762000" cy="259045"/>
    <xdr:sp macro="" textlink="">
      <xdr:nvSpPr>
        <xdr:cNvPr id="134" name="テキスト ボックス 133"/>
        <xdr:cNvSpPr txBox="1"/>
      </xdr:nvSpPr>
      <xdr:spPr>
        <a:xfrm>
          <a:off x="3924300" y="69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171686</xdr:rowOff>
    </xdr:from>
    <xdr:to>
      <xdr:col>3</xdr:col>
      <xdr:colOff>257175</xdr:colOff>
      <xdr:row>35</xdr:row>
      <xdr:rowOff>273286</xdr:rowOff>
    </xdr:to>
    <xdr:sp macro="" textlink="">
      <xdr:nvSpPr>
        <xdr:cNvPr id="135" name="円/楕円 134"/>
        <xdr:cNvSpPr/>
      </xdr:nvSpPr>
      <xdr:spPr bwMode="auto">
        <a:xfrm>
          <a:off x="3556000" y="678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258063</xdr:rowOff>
    </xdr:from>
    <xdr:ext cx="762000" cy="259045"/>
    <xdr:sp macro="" textlink="">
      <xdr:nvSpPr>
        <xdr:cNvPr id="136" name="テキスト ボックス 135"/>
        <xdr:cNvSpPr txBox="1"/>
      </xdr:nvSpPr>
      <xdr:spPr>
        <a:xfrm>
          <a:off x="3225800" y="68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165834</xdr:rowOff>
    </xdr:from>
    <xdr:to>
      <xdr:col>2</xdr:col>
      <xdr:colOff>692150</xdr:colOff>
      <xdr:row>35</xdr:row>
      <xdr:rowOff>267434</xdr:rowOff>
    </xdr:to>
    <xdr:sp macro="" textlink="">
      <xdr:nvSpPr>
        <xdr:cNvPr id="137" name="円/楕円 136"/>
        <xdr:cNvSpPr/>
      </xdr:nvSpPr>
      <xdr:spPr bwMode="auto">
        <a:xfrm>
          <a:off x="2857500" y="677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252211</xdr:rowOff>
    </xdr:from>
    <xdr:ext cx="762000" cy="259045"/>
    <xdr:sp macro="" textlink="">
      <xdr:nvSpPr>
        <xdr:cNvPr id="138" name="テキスト ボックス 137"/>
        <xdr:cNvSpPr txBox="1"/>
      </xdr:nvSpPr>
      <xdr:spPr>
        <a:xfrm>
          <a:off x="2527300" y="68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昨年度に比べると大きく減っており、歳出予算の執行率が高かったといえる。実質単年度収支は連続でマイナスとなっているが、平成２５年度は財政調整基金の取り崩しを行っておらず、運用益分で基金残高は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実質単年度収支の連続赤字が続かないよう、積極的な歳入確保と無理のない事業推進を進めていく。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すべての会計において実質赤字を出しておらず、健全な運営となっている。一般会計の実質収支額が少なかったため、全体の黒字比率は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各会計の適正な繰入計画を整備し、一般会計からの繰出金に頼った運営とならないよう、事業内容等を精査していく。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一部事務組合の元利償還金負担金の減により元利償還金の総額は減少している。平成２５年度で償還終了となる町債の影響により、今後はさらに減少する見込みとなっている。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実質公債費比率が上昇しないよう、今後も計画的な借入れを行っていく。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ここ数年、基金残高は増加しており、充当可能財源は増えている。一方、借入れの調整により地方債残高は減少しており、将来負担額は減少している。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今後も引き続き余裕を持った基金管理と計画的な借入れを行い、将来負担が増加しないよう努めていく。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3783287</v>
      </c>
      <c r="BO4" s="349"/>
      <c r="BP4" s="349"/>
      <c r="BQ4" s="349"/>
      <c r="BR4" s="349"/>
      <c r="BS4" s="349"/>
      <c r="BT4" s="349"/>
      <c r="BU4" s="350"/>
      <c r="BV4" s="348">
        <v>3316956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3675657</v>
      </c>
      <c r="BO5" s="386"/>
      <c r="BP5" s="386"/>
      <c r="BQ5" s="386"/>
      <c r="BR5" s="386"/>
      <c r="BS5" s="386"/>
      <c r="BT5" s="386"/>
      <c r="BU5" s="387"/>
      <c r="BV5" s="385">
        <v>3076410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107630</v>
      </c>
      <c r="BO6" s="386"/>
      <c r="BP6" s="386"/>
      <c r="BQ6" s="386"/>
      <c r="BR6" s="386"/>
      <c r="BS6" s="386"/>
      <c r="BT6" s="386"/>
      <c r="BU6" s="387"/>
      <c r="BV6" s="385">
        <v>240546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95.4</v>
      </c>
      <c r="CU6" s="423"/>
      <c r="CV6" s="423"/>
      <c r="CW6" s="423"/>
      <c r="CX6" s="423"/>
      <c r="CY6" s="423"/>
      <c r="CZ6" s="423"/>
      <c r="DA6" s="424"/>
      <c r="DB6" s="422">
        <v>94.3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52609</v>
      </c>
      <c r="BO7" s="386"/>
      <c r="BP7" s="386"/>
      <c r="BQ7" s="386"/>
      <c r="BR7" s="386"/>
      <c r="BS7" s="386"/>
      <c r="BT7" s="386"/>
      <c r="BU7" s="387"/>
      <c r="BV7" s="385">
        <v>97201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2177124</v>
      </c>
      <c r="CU7" s="386"/>
      <c r="CV7" s="386"/>
      <c r="CW7" s="386"/>
      <c r="CX7" s="386"/>
      <c r="CY7" s="386"/>
      <c r="CZ7" s="386"/>
      <c r="DA7" s="387"/>
      <c r="DB7" s="385">
        <v>2143919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55021</v>
      </c>
      <c r="BO8" s="386"/>
      <c r="BP8" s="386"/>
      <c r="BQ8" s="386"/>
      <c r="BR8" s="386"/>
      <c r="BS8" s="386"/>
      <c r="BT8" s="386"/>
      <c r="BU8" s="387"/>
      <c r="BV8" s="385">
        <v>143345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8361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-88324</v>
      </c>
      <c r="BO9" s="386"/>
      <c r="BP9" s="386"/>
      <c r="BQ9" s="386"/>
      <c r="BR9" s="386"/>
      <c r="BS9" s="386"/>
      <c r="BT9" s="386"/>
      <c r="BU9" s="387"/>
      <c r="BV9" s="385">
        <v>50296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8552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2490</v>
      </c>
      <c r="BO10" s="386"/>
      <c r="BP10" s="386"/>
      <c r="BQ10" s="386"/>
      <c r="BR10" s="386"/>
      <c r="BS10" s="386"/>
      <c r="BT10" s="386"/>
      <c r="BU10" s="387"/>
      <c r="BV10" s="385">
        <v>2622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8476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7834</v>
      </c>
      <c r="S13" s="467"/>
      <c r="T13" s="467"/>
      <c r="U13" s="467"/>
      <c r="V13" s="468"/>
      <c r="W13" s="401" t="s">
        <v>123</v>
      </c>
      <c r="X13" s="402"/>
      <c r="Y13" s="402"/>
      <c r="Z13" s="402"/>
      <c r="AA13" s="402"/>
      <c r="AB13" s="392"/>
      <c r="AC13" s="436">
        <v>143</v>
      </c>
      <c r="AD13" s="437"/>
      <c r="AE13" s="437"/>
      <c r="AF13" s="437"/>
      <c r="AG13" s="476"/>
      <c r="AH13" s="436">
        <v>166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-85834</v>
      </c>
      <c r="BO13" s="386"/>
      <c r="BP13" s="386"/>
      <c r="BQ13" s="386"/>
      <c r="BR13" s="386"/>
      <c r="BS13" s="386"/>
      <c r="BT13" s="386"/>
      <c r="BU13" s="387"/>
      <c r="BV13" s="385">
        <v>-47082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8447</v>
      </c>
      <c r="S14" s="467"/>
      <c r="T14" s="467"/>
      <c r="U14" s="467"/>
      <c r="V14" s="468"/>
      <c r="W14" s="375"/>
      <c r="X14" s="376"/>
      <c r="Y14" s="376"/>
      <c r="Z14" s="376"/>
      <c r="AA14" s="376"/>
      <c r="AB14" s="365"/>
      <c r="AC14" s="469">
        <v>3.4</v>
      </c>
      <c r="AD14" s="470"/>
      <c r="AE14" s="470"/>
      <c r="AF14" s="470"/>
      <c r="AG14" s="471"/>
      <c r="AH14" s="469">
        <v>3.5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7800</v>
      </c>
      <c r="S15" s="467"/>
      <c r="T15" s="467"/>
      <c r="U15" s="467"/>
      <c r="V15" s="468"/>
      <c r="W15" s="401" t="s">
        <v>130</v>
      </c>
      <c r="X15" s="402"/>
      <c r="Y15" s="402"/>
      <c r="Z15" s="402"/>
      <c r="AA15" s="402"/>
      <c r="AB15" s="392"/>
      <c r="AC15" s="436">
        <v>1906</v>
      </c>
      <c r="AD15" s="437"/>
      <c r="AE15" s="437"/>
      <c r="AF15" s="437"/>
      <c r="AG15" s="476"/>
      <c r="AH15" s="436">
        <v>1872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1006008</v>
      </c>
      <c r="BO15" s="349"/>
      <c r="BP15" s="349"/>
      <c r="BQ15" s="349"/>
      <c r="BR15" s="349"/>
      <c r="BS15" s="349"/>
      <c r="BT15" s="349"/>
      <c r="BU15" s="350"/>
      <c r="BV15" s="348">
        <v>1016999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45.3</v>
      </c>
      <c r="AD16" s="470"/>
      <c r="AE16" s="470"/>
      <c r="AF16" s="470"/>
      <c r="AG16" s="471"/>
      <c r="AH16" s="469">
        <v>39.9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1689861</v>
      </c>
      <c r="BO16" s="386"/>
      <c r="BP16" s="386"/>
      <c r="BQ16" s="386"/>
      <c r="BR16" s="386"/>
      <c r="BS16" s="386"/>
      <c r="BT16" s="386"/>
      <c r="BU16" s="387"/>
      <c r="BV16" s="385">
        <v>1660435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2157</v>
      </c>
      <c r="AD17" s="437"/>
      <c r="AE17" s="437"/>
      <c r="AF17" s="437"/>
      <c r="AG17" s="476"/>
      <c r="AH17" s="436">
        <v>2635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1294084</v>
      </c>
      <c r="BO17" s="386"/>
      <c r="BP17" s="386"/>
      <c r="BQ17" s="386"/>
      <c r="BR17" s="386"/>
      <c r="BS17" s="386"/>
      <c r="BT17" s="386"/>
      <c r="BU17" s="387"/>
      <c r="BV17" s="385">
        <v>1313460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12.89</v>
      </c>
      <c r="M18" s="498"/>
      <c r="N18" s="498"/>
      <c r="O18" s="498"/>
      <c r="P18" s="498"/>
      <c r="Q18" s="498"/>
      <c r="R18" s="499"/>
      <c r="S18" s="499"/>
      <c r="T18" s="499"/>
      <c r="U18" s="499"/>
      <c r="V18" s="500"/>
      <c r="W18" s="403"/>
      <c r="X18" s="404"/>
      <c r="Y18" s="404"/>
      <c r="Z18" s="404"/>
      <c r="AA18" s="404"/>
      <c r="AB18" s="395"/>
      <c r="AC18" s="501">
        <v>51.3</v>
      </c>
      <c r="AD18" s="502"/>
      <c r="AE18" s="502"/>
      <c r="AF18" s="502"/>
      <c r="AG18" s="503"/>
      <c r="AH18" s="501">
        <v>56.2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1895742</v>
      </c>
      <c r="BO18" s="386"/>
      <c r="BP18" s="386"/>
      <c r="BQ18" s="386"/>
      <c r="BR18" s="386"/>
      <c r="BS18" s="386"/>
      <c r="BT18" s="386"/>
      <c r="BU18" s="387"/>
      <c r="BV18" s="385">
        <v>1816492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2561151</v>
      </c>
      <c r="BO19" s="386"/>
      <c r="BP19" s="386"/>
      <c r="BQ19" s="386"/>
      <c r="BR19" s="386"/>
      <c r="BS19" s="386"/>
      <c r="BT19" s="386"/>
      <c r="BU19" s="387"/>
      <c r="BV19" s="385">
        <v>2587340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2624555</v>
      </c>
      <c r="BO23" s="386"/>
      <c r="BP23" s="386"/>
      <c r="BQ23" s="386"/>
      <c r="BR23" s="386"/>
      <c r="BS23" s="386"/>
      <c r="BT23" s="386"/>
      <c r="BU23" s="387"/>
      <c r="BV23" s="385">
        <v>2625906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6750</v>
      </c>
      <c r="R24" s="437"/>
      <c r="S24" s="437"/>
      <c r="T24" s="437"/>
      <c r="U24" s="437"/>
      <c r="V24" s="476"/>
      <c r="W24" s="531"/>
      <c r="X24" s="519"/>
      <c r="Y24" s="520"/>
      <c r="Z24" s="435" t="s">
        <v>154</v>
      </c>
      <c r="AA24" s="415"/>
      <c r="AB24" s="415"/>
      <c r="AC24" s="415"/>
      <c r="AD24" s="415"/>
      <c r="AE24" s="415"/>
      <c r="AF24" s="415"/>
      <c r="AG24" s="416"/>
      <c r="AH24" s="436">
        <v>58</v>
      </c>
      <c r="AI24" s="437"/>
      <c r="AJ24" s="437"/>
      <c r="AK24" s="437"/>
      <c r="AL24" s="476"/>
      <c r="AM24" s="436">
        <v>173246</v>
      </c>
      <c r="AN24" s="437"/>
      <c r="AO24" s="437"/>
      <c r="AP24" s="437"/>
      <c r="AQ24" s="437"/>
      <c r="AR24" s="476"/>
      <c r="AS24" s="436">
        <v>2987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1966804</v>
      </c>
      <c r="BO24" s="386"/>
      <c r="BP24" s="386"/>
      <c r="BQ24" s="386"/>
      <c r="BR24" s="386"/>
      <c r="BS24" s="386"/>
      <c r="BT24" s="386"/>
      <c r="BU24" s="387"/>
      <c r="BV24" s="385">
        <v>1754597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160103</v>
      </c>
      <c r="BO25" s="349"/>
      <c r="BP25" s="349"/>
      <c r="BQ25" s="349"/>
      <c r="BR25" s="349"/>
      <c r="BS25" s="349"/>
      <c r="BT25" s="349"/>
      <c r="BU25" s="350"/>
      <c r="BV25" s="348">
        <v>235766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5000</v>
      </c>
      <c r="R26" s="437"/>
      <c r="S26" s="437"/>
      <c r="T26" s="437"/>
      <c r="U26" s="437"/>
      <c r="V26" s="476"/>
      <c r="W26" s="531"/>
      <c r="X26" s="519"/>
      <c r="Y26" s="520"/>
      <c r="Z26" s="435" t="s">
        <v>160</v>
      </c>
      <c r="AA26" s="539"/>
      <c r="AB26" s="539"/>
      <c r="AC26" s="539"/>
      <c r="AD26" s="539"/>
      <c r="AE26" s="539"/>
      <c r="AF26" s="539"/>
      <c r="AG26" s="540"/>
      <c r="AH26" s="436">
        <v>3</v>
      </c>
      <c r="AI26" s="437"/>
      <c r="AJ26" s="437"/>
      <c r="AK26" s="437"/>
      <c r="AL26" s="476"/>
      <c r="AM26" s="436">
        <v>6810</v>
      </c>
      <c r="AN26" s="437"/>
      <c r="AO26" s="437"/>
      <c r="AP26" s="437"/>
      <c r="AQ26" s="437"/>
      <c r="AR26" s="476"/>
      <c r="AS26" s="436">
        <v>2270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2520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10612</v>
      </c>
      <c r="AN27" s="437"/>
      <c r="AO27" s="437"/>
      <c r="AP27" s="437"/>
      <c r="AQ27" s="437"/>
      <c r="AR27" s="476"/>
      <c r="AS27" s="436">
        <v>2653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v>303206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1432359</v>
      </c>
      <c r="BO28" s="349"/>
      <c r="BP28" s="349"/>
      <c r="BQ28" s="349"/>
      <c r="BR28" s="349"/>
      <c r="BS28" s="349"/>
      <c r="BT28" s="349"/>
      <c r="BU28" s="350"/>
      <c r="BV28" s="348">
        <v>1429869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1750</v>
      </c>
      <c r="R29" s="437"/>
      <c r="S29" s="437"/>
      <c r="T29" s="437"/>
      <c r="U29" s="437"/>
      <c r="V29" s="476"/>
      <c r="W29" s="531"/>
      <c r="X29" s="519"/>
      <c r="Y29" s="520"/>
      <c r="Z29" s="435" t="s">
        <v>170</v>
      </c>
      <c r="AA29" s="415"/>
      <c r="AB29" s="415"/>
      <c r="AC29" s="415"/>
      <c r="AD29" s="415"/>
      <c r="AE29" s="415"/>
      <c r="AF29" s="415"/>
      <c r="AG29" s="416"/>
      <c r="AH29" s="436">
        <v>62</v>
      </c>
      <c r="AI29" s="437"/>
      <c r="AJ29" s="437"/>
      <c r="AK29" s="437"/>
      <c r="AL29" s="476"/>
      <c r="AM29" s="436">
        <v>183858</v>
      </c>
      <c r="AN29" s="437"/>
      <c r="AO29" s="437"/>
      <c r="AP29" s="437"/>
      <c r="AQ29" s="437"/>
      <c r="AR29" s="476"/>
      <c r="AS29" s="436">
        <v>2965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100000</v>
      </c>
      <c r="BO29" s="386"/>
      <c r="BP29" s="386"/>
      <c r="BQ29" s="386"/>
      <c r="BR29" s="386"/>
      <c r="BS29" s="386"/>
      <c r="BT29" s="386"/>
      <c r="BU29" s="387"/>
      <c r="BV29" s="385">
        <v>96879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591228</v>
      </c>
      <c r="BO30" s="553"/>
      <c r="BP30" s="553"/>
      <c r="BQ30" s="553"/>
      <c r="BR30" s="553"/>
      <c r="BS30" s="553"/>
      <c r="BT30" s="553"/>
      <c r="BU30" s="554"/>
      <c r="BV30" s="552">
        <v>288022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可茂衛生施設利用組合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岐阜県市町村会館組合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岐阜県市町村職員退職手当組合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可茂消防事務組合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可茂広域行政事務組合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中濃地域農業共済事務組合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後期高齢者医療連合（一般会計分）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後期高齢者医療連合（特別会計分）</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2824</v>
      </c>
      <c r="J41" s="83">
        <v>2842</v>
      </c>
      <c r="K41" s="83">
        <v>2654</v>
      </c>
      <c r="L41" s="83">
        <v>2626</v>
      </c>
      <c r="M41" s="84">
        <v>2625</v>
      </c>
    </row>
    <row r="42" spans="2:13" ht="27.75" customHeight="1">
      <c r="B42" s="1169"/>
      <c r="C42" s="1170"/>
      <c r="D42" s="85"/>
      <c r="E42" s="1175" t="s">
        <v>25</v>
      </c>
      <c r="F42" s="1175"/>
      <c r="G42" s="1175"/>
      <c r="H42" s="1176"/>
      <c r="I42" s="86">
        <v>65</v>
      </c>
      <c r="J42" s="87">
        <v>57</v>
      </c>
      <c r="K42" s="87">
        <v>45</v>
      </c>
      <c r="L42" s="87">
        <v>41</v>
      </c>
      <c r="M42" s="88">
        <v>34</v>
      </c>
    </row>
    <row r="43" spans="2:13" ht="27.75" customHeight="1">
      <c r="B43" s="1169"/>
      <c r="C43" s="1170"/>
      <c r="D43" s="85"/>
      <c r="E43" s="1175" t="s">
        <v>26</v>
      </c>
      <c r="F43" s="1175"/>
      <c r="G43" s="1175"/>
      <c r="H43" s="1176"/>
      <c r="I43" s="86">
        <v>578</v>
      </c>
      <c r="J43" s="87">
        <v>621</v>
      </c>
      <c r="K43" s="87">
        <v>521</v>
      </c>
      <c r="L43" s="87">
        <v>544</v>
      </c>
      <c r="M43" s="88">
        <v>475</v>
      </c>
    </row>
    <row r="44" spans="2:13" ht="27.75" customHeight="1">
      <c r="B44" s="1169"/>
      <c r="C44" s="1170"/>
      <c r="D44" s="85"/>
      <c r="E44" s="1175" t="s">
        <v>27</v>
      </c>
      <c r="F44" s="1175"/>
      <c r="G44" s="1175"/>
      <c r="H44" s="1176"/>
      <c r="I44" s="86">
        <v>182</v>
      </c>
      <c r="J44" s="87">
        <v>133</v>
      </c>
      <c r="K44" s="87">
        <v>94</v>
      </c>
      <c r="L44" s="87">
        <v>72</v>
      </c>
      <c r="M44" s="88">
        <v>69</v>
      </c>
    </row>
    <row r="45" spans="2:13" ht="27.75" customHeight="1">
      <c r="B45" s="1169"/>
      <c r="C45" s="1170"/>
      <c r="D45" s="85"/>
      <c r="E45" s="1175" t="s">
        <v>28</v>
      </c>
      <c r="F45" s="1175"/>
      <c r="G45" s="1175"/>
      <c r="H45" s="1176"/>
      <c r="I45" s="86">
        <v>67</v>
      </c>
      <c r="J45" s="87">
        <v>32</v>
      </c>
      <c r="K45" s="87">
        <v>29</v>
      </c>
      <c r="L45" s="87" t="s">
        <v>475</v>
      </c>
      <c r="M45" s="88" t="s">
        <v>475</v>
      </c>
    </row>
    <row r="46" spans="2:13" ht="27.75" customHeight="1">
      <c r="B46" s="1169"/>
      <c r="C46" s="1170"/>
      <c r="D46" s="85"/>
      <c r="E46" s="1175" t="s">
        <v>29</v>
      </c>
      <c r="F46" s="1175"/>
      <c r="G46" s="1175"/>
      <c r="H46" s="1176"/>
      <c r="I46" s="86" t="s">
        <v>475</v>
      </c>
      <c r="J46" s="87" t="s">
        <v>475</v>
      </c>
      <c r="K46" s="87" t="s">
        <v>475</v>
      </c>
      <c r="L46" s="87" t="s">
        <v>475</v>
      </c>
      <c r="M46" s="88" t="s">
        <v>475</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1942</v>
      </c>
      <c r="J49" s="87">
        <v>2168</v>
      </c>
      <c r="K49" s="87">
        <v>2302</v>
      </c>
      <c r="L49" s="87">
        <v>2237</v>
      </c>
      <c r="M49" s="88">
        <v>2272</v>
      </c>
    </row>
    <row r="50" spans="2:13" ht="27.75" customHeight="1">
      <c r="B50" s="1169"/>
      <c r="C50" s="1170"/>
      <c r="D50" s="85"/>
      <c r="E50" s="1175" t="s">
        <v>34</v>
      </c>
      <c r="F50" s="1175"/>
      <c r="G50" s="1175"/>
      <c r="H50" s="1176"/>
      <c r="I50" s="86">
        <v>17</v>
      </c>
      <c r="J50" s="87">
        <v>16</v>
      </c>
      <c r="K50" s="87">
        <v>15</v>
      </c>
      <c r="L50" s="87">
        <v>13</v>
      </c>
      <c r="M50" s="88">
        <v>10</v>
      </c>
    </row>
    <row r="51" spans="2:13" ht="27.75" customHeight="1">
      <c r="B51" s="1171"/>
      <c r="C51" s="1172"/>
      <c r="D51" s="85"/>
      <c r="E51" s="1175" t="s">
        <v>35</v>
      </c>
      <c r="F51" s="1175"/>
      <c r="G51" s="1175"/>
      <c r="H51" s="1176"/>
      <c r="I51" s="86">
        <v>2573</v>
      </c>
      <c r="J51" s="87">
        <v>2716</v>
      </c>
      <c r="K51" s="87">
        <v>2838</v>
      </c>
      <c r="L51" s="87">
        <v>2856</v>
      </c>
      <c r="M51" s="88">
        <v>2973</v>
      </c>
    </row>
    <row r="52" spans="2:13" ht="27.75" customHeight="1" thickBot="1">
      <c r="B52" s="1179" t="s">
        <v>36</v>
      </c>
      <c r="C52" s="1180"/>
      <c r="D52" s="90"/>
      <c r="E52" s="1181" t="s">
        <v>37</v>
      </c>
      <c r="F52" s="1181"/>
      <c r="G52" s="1181"/>
      <c r="H52" s="1182"/>
      <c r="I52" s="91">
        <v>-816</v>
      </c>
      <c r="J52" s="92">
        <v>-1216</v>
      </c>
      <c r="K52" s="92">
        <v>-1812</v>
      </c>
      <c r="L52" s="92">
        <v>-1822</v>
      </c>
      <c r="M52" s="93">
        <v>-2052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54467</v>
      </c>
      <c r="E3" s="116"/>
      <c r="F3" s="117">
        <v>109234</v>
      </c>
      <c r="G3" s="118"/>
      <c r="H3" s="119"/>
    </row>
    <row r="4" spans="1:8">
      <c r="A4" s="120"/>
      <c r="B4" s="121"/>
      <c r="C4" s="122"/>
      <c r="D4" s="123">
        <v>25432</v>
      </c>
      <c r="E4" s="124"/>
      <c r="F4" s="125">
        <v>63976</v>
      </c>
      <c r="G4" s="126"/>
      <c r="H4" s="127"/>
    </row>
    <row r="5" spans="1:8">
      <c r="A5" s="108" t="s">
        <v>508</v>
      </c>
      <c r="B5" s="113"/>
      <c r="C5" s="114"/>
      <c r="D5" s="115">
        <v>31888</v>
      </c>
      <c r="E5" s="116"/>
      <c r="F5" s="117">
        <v>121932</v>
      </c>
      <c r="G5" s="118"/>
      <c r="H5" s="119"/>
    </row>
    <row r="6" spans="1:8">
      <c r="A6" s="120"/>
      <c r="B6" s="121"/>
      <c r="C6" s="122"/>
      <c r="D6" s="123">
        <v>24067</v>
      </c>
      <c r="E6" s="124"/>
      <c r="F6" s="125">
        <v>68430</v>
      </c>
      <c r="G6" s="126"/>
      <c r="H6" s="127"/>
    </row>
    <row r="7" spans="1:8">
      <c r="A7" s="108" t="s">
        <v>509</v>
      </c>
      <c r="B7" s="113"/>
      <c r="C7" s="114"/>
      <c r="D7" s="115">
        <v>22359</v>
      </c>
      <c r="E7" s="116"/>
      <c r="F7" s="117">
        <v>96333</v>
      </c>
      <c r="G7" s="118"/>
      <c r="H7" s="119"/>
    </row>
    <row r="8" spans="1:8">
      <c r="A8" s="120"/>
      <c r="B8" s="121"/>
      <c r="C8" s="122"/>
      <c r="D8" s="123">
        <v>21867</v>
      </c>
      <c r="E8" s="124"/>
      <c r="F8" s="125">
        <v>57060</v>
      </c>
      <c r="G8" s="126"/>
      <c r="H8" s="127"/>
    </row>
    <row r="9" spans="1:8">
      <c r="A9" s="108" t="s">
        <v>510</v>
      </c>
      <c r="B9" s="113"/>
      <c r="C9" s="114"/>
      <c r="D9" s="115">
        <v>72963</v>
      </c>
      <c r="E9" s="116"/>
      <c r="F9" s="117">
        <v>117673</v>
      </c>
      <c r="G9" s="118"/>
      <c r="H9" s="119"/>
    </row>
    <row r="10" spans="1:8">
      <c r="A10" s="120"/>
      <c r="B10" s="121"/>
      <c r="C10" s="122"/>
      <c r="D10" s="123">
        <v>64180</v>
      </c>
      <c r="E10" s="124"/>
      <c r="F10" s="125">
        <v>62359</v>
      </c>
      <c r="G10" s="126"/>
      <c r="H10" s="127"/>
    </row>
    <row r="11" spans="1:8">
      <c r="A11" s="108" t="s">
        <v>511</v>
      </c>
      <c r="B11" s="113"/>
      <c r="C11" s="114"/>
      <c r="D11" s="115">
        <v>62747</v>
      </c>
      <c r="E11" s="116"/>
      <c r="F11" s="117">
        <v>118223</v>
      </c>
      <c r="G11" s="118"/>
      <c r="H11" s="119"/>
    </row>
    <row r="12" spans="1:8">
      <c r="A12" s="120"/>
      <c r="B12" s="121"/>
      <c r="C12" s="128"/>
      <c r="D12" s="123">
        <v>53659</v>
      </c>
      <c r="E12" s="124"/>
      <c r="F12" s="125">
        <v>57106</v>
      </c>
      <c r="G12" s="126"/>
      <c r="H12" s="127"/>
    </row>
    <row r="13" spans="1:8">
      <c r="A13" s="108"/>
      <c r="B13" s="113"/>
      <c r="C13" s="129"/>
      <c r="D13" s="130">
        <v>48885</v>
      </c>
      <c r="E13" s="131"/>
      <c r="F13" s="132">
        <v>112679</v>
      </c>
      <c r="G13" s="133"/>
      <c r="H13" s="119"/>
    </row>
    <row r="14" spans="1:8">
      <c r="A14" s="120"/>
      <c r="B14" s="121"/>
      <c r="C14" s="122"/>
      <c r="D14" s="123">
        <v>37841</v>
      </c>
      <c r="E14" s="124"/>
      <c r="F14" s="125">
        <v>61786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5.07</v>
      </c>
      <c r="C19" s="134">
        <f>ROUND(VALUE(SUBSTITUTE(実質収支比率等に係る経年分析!G$48,"▲","-")),2)</f>
        <v>11.07</v>
      </c>
      <c r="D19" s="134">
        <f>ROUND(VALUE(SUBSTITUTE(実質収支比率等に係る経年分析!H$48,"▲","-")),2)</f>
        <v>4.3600000000000003</v>
      </c>
      <c r="E19" s="134">
        <f>ROUND(VALUE(SUBSTITUTE(実質収支比率等に係る経年分析!I$48,"▲","-")),2)</f>
        <v>6.69</v>
      </c>
      <c r="F19" s="134">
        <f>ROUND(VALUE(SUBSTITUTE(実質収支比率等に係る経年分析!J$48,"▲","-")),2)</f>
        <v>2.5299999999999998</v>
      </c>
    </row>
    <row r="20" spans="1:11">
      <c r="A20" s="134" t="s">
        <v>42</v>
      </c>
      <c r="B20" s="134">
        <f>ROUND(VALUE(SUBSTITUTE(実質収支比率等に係る経年分析!F$47,"▲","-")),2)</f>
        <v>56.87</v>
      </c>
      <c r="C20" s="134">
        <f>ROUND(VALUE(SUBSTITUTE(実質収支比率等に係る経年分析!G$47,"▲","-")),2)</f>
        <v>65.260000000000005</v>
      </c>
      <c r="D20" s="134">
        <f>ROUND(VALUE(SUBSTITUTE(実質収支比率等に係る経年分析!H$47,"▲","-")),2)</f>
        <v>71.59</v>
      </c>
      <c r="E20" s="134">
        <f>ROUND(VALUE(SUBSTITUTE(実質収支比率等に係る経年分析!I$47,"▲","-")),2)</f>
        <v>66.69</v>
      </c>
      <c r="F20" s="134">
        <f>ROUND(VALUE(SUBSTITUTE(実質収支比率等に係る経年分析!J$47,"▲","-")),2)</f>
        <v>65.790000000000006</v>
      </c>
    </row>
    <row r="21" spans="1:11">
      <c r="A21" s="134" t="s">
        <v>43</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15.47</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-2.2000000000000002</v>
      </c>
      <c r="F21" s="134">
        <f>IF(ISNUMBER(VALUE(SUBSTITUTE(実質収支比率等に係る経年分析!J$49,"▲","-"))),ROUND(VALUE(SUBSTITUTE(実質収支比率等に係る経年分析!J$49,"▲","-")),2),NA())</f>
        <v>-3.94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5.36</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23.09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212</v>
      </c>
      <c r="E42" s="136"/>
      <c r="F42" s="136"/>
      <c r="G42" s="136">
        <f>'実質公債費比率（分子）の構造'!L$52</f>
        <v>218</v>
      </c>
      <c r="H42" s="136"/>
      <c r="I42" s="136"/>
      <c r="J42" s="136">
        <f>'実質公債費比率（分子）の構造'!M$52</f>
        <v>233</v>
      </c>
      <c r="K42" s="136"/>
      <c r="L42" s="136"/>
      <c r="M42" s="136">
        <f>'実質公債費比率（分子）の構造'!N$52</f>
        <v>239</v>
      </c>
      <c r="N42" s="136"/>
      <c r="O42" s="136"/>
      <c r="P42" s="136">
        <f>'実質公債費比率（分子）の構造'!O$52</f>
        <v>241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8</v>
      </c>
      <c r="O44" s="136"/>
      <c r="P44" s="136"/>
    </row>
    <row r="45" spans="1:16">
      <c r="A45" s="136" t="s">
        <v>53</v>
      </c>
      <c r="B45" s="136">
        <f>'実質公債費比率（分子）の構造'!K$49</f>
        <v>53</v>
      </c>
      <c r="C45" s="136"/>
      <c r="D45" s="136"/>
      <c r="E45" s="136">
        <f>'実質公債費比率（分子）の構造'!L$49</f>
        <v>52</v>
      </c>
      <c r="F45" s="136"/>
      <c r="G45" s="136"/>
      <c r="H45" s="136">
        <f>'実質公債費比率（分子）の構造'!M$49</f>
        <v>43</v>
      </c>
      <c r="I45" s="136"/>
      <c r="J45" s="136"/>
      <c r="K45" s="136">
        <f>'実質公債費比率（分子）の構造'!N$49</f>
        <v>36</v>
      </c>
      <c r="L45" s="136"/>
      <c r="M45" s="136"/>
      <c r="N45" s="136">
        <f>'実質公債費比率（分子）の構造'!O$49</f>
        <v>25</v>
      </c>
      <c r="O45" s="136"/>
      <c r="P45" s="136"/>
    </row>
    <row r="46" spans="1:16">
      <c r="A46" s="136" t="s">
        <v>54</v>
      </c>
      <c r="B46" s="136">
        <f>'実質公債費比率（分子）の構造'!K$48</f>
        <v>45</v>
      </c>
      <c r="C46" s="136"/>
      <c r="D46" s="136"/>
      <c r="E46" s="136">
        <f>'実質公債費比率（分子）の構造'!L$48</f>
        <v>44</v>
      </c>
      <c r="F46" s="136"/>
      <c r="G46" s="136"/>
      <c r="H46" s="136">
        <f>'実質公債費比率（分子）の構造'!M$48</f>
        <v>42</v>
      </c>
      <c r="I46" s="136"/>
      <c r="J46" s="136"/>
      <c r="K46" s="136">
        <f>'実質公債費比率（分子）の構造'!N$48</f>
        <v>47</v>
      </c>
      <c r="L46" s="136"/>
      <c r="M46" s="136"/>
      <c r="N46" s="136">
        <f>'実質公債費比率（分子）の構造'!O$48</f>
        <v>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v>
      </c>
      <c r="C49" s="136"/>
      <c r="D49" s="136"/>
      <c r="E49" s="136">
        <f>'実質公債費比率（分子）の構造'!L$45</f>
        <v>337</v>
      </c>
      <c r="F49" s="136"/>
      <c r="G49" s="136"/>
      <c r="H49" s="136">
        <f>'実質公債費比率（分子）の構造'!M$45</f>
        <v>348</v>
      </c>
      <c r="I49" s="136"/>
      <c r="J49" s="136"/>
      <c r="K49" s="136">
        <f>'実質公債費比率（分子）の構造'!N$45</f>
        <v>358</v>
      </c>
      <c r="L49" s="136"/>
      <c r="M49" s="136"/>
      <c r="N49" s="136">
        <f>'実質公債費比率（分子）の構造'!O$45</f>
        <v>363</v>
      </c>
      <c r="O49" s="136"/>
      <c r="P49" s="136"/>
    </row>
    <row r="50" spans="1:16">
      <c r="A50" s="136" t="s">
        <v>58</v>
      </c>
      <c r="B50" s="136" t="e">
        <f>NA()</f>
        <v>#N/A</v>
      </c>
      <c r="C50" s="136">
        <f>IF(ISNUMBER('実質公債費比率（分子）の構造'!K$53),'実質公債費比率（分子）の構造'!K$53,NA())</f>
        <v>225</v>
      </c>
      <c r="D50" s="136" t="e">
        <f>NA()</f>
        <v>#N/A</v>
      </c>
      <c r="E50" s="136" t="e">
        <f>NA()</f>
        <v>#N/A</v>
      </c>
      <c r="F50" s="136">
        <f>IF(ISNUMBER('実質公債費比率（分子）の構造'!L$53),'実質公債費比率（分子）の構造'!L$53,NA())</f>
        <v>224</v>
      </c>
      <c r="G50" s="136" t="e">
        <f>NA()</f>
        <v>#N/A</v>
      </c>
      <c r="H50" s="136" t="e">
        <f>NA()</f>
        <v>#N/A</v>
      </c>
      <c r="I50" s="136">
        <f>IF(ISNUMBER('実質公債費比率（分子）の構造'!M$53),'実質公債費比率（分子）の構造'!M$53,NA())</f>
        <v>209</v>
      </c>
      <c r="J50" s="136" t="e">
        <f>NA()</f>
        <v>#N/A</v>
      </c>
      <c r="K50" s="136" t="e">
        <f>NA()</f>
        <v>#N/A</v>
      </c>
      <c r="L50" s="136">
        <f>IF(ISNUMBER('実質公債費比率（分子）の構造'!N$53),'実質公債費比率（分子）の構造'!N$53,NA())</f>
        <v>211</v>
      </c>
      <c r="M50" s="136" t="e">
        <f>NA()</f>
        <v>#N/A</v>
      </c>
      <c r="N50" s="136" t="e">
        <f>NA()</f>
        <v>#N/A</v>
      </c>
      <c r="O50" s="136">
        <f>IF(ISNUMBER('実質公債費比率（分子）の構造'!O$53),'実質公債費比率（分子）の構造'!O$53,NA())</f>
        <v>197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2573</v>
      </c>
      <c r="E56" s="135"/>
      <c r="F56" s="135"/>
      <c r="G56" s="135">
        <f>'将来負担比率（分子）の構造'!J$51</f>
        <v>2716</v>
      </c>
      <c r="H56" s="135"/>
      <c r="I56" s="135"/>
      <c r="J56" s="135">
        <f>'将来負担比率（分子）の構造'!K$51</f>
        <v>2838</v>
      </c>
      <c r="K56" s="135"/>
      <c r="L56" s="135"/>
      <c r="M56" s="135">
        <f>'将来負担比率（分子）の構造'!L$51</f>
        <v>2856</v>
      </c>
      <c r="N56" s="135"/>
      <c r="O56" s="135"/>
      <c r="P56" s="135">
        <f>'将来負担比率（分子）の構造'!M$51</f>
        <v>2973</v>
      </c>
    </row>
    <row r="57" spans="1:16">
      <c r="A57" s="135" t="s">
        <v>34</v>
      </c>
      <c r="B57" s="135"/>
      <c r="C57" s="135"/>
      <c r="D57" s="135">
        <f>'将来負担比率（分子）の構造'!I$50</f>
        <v>17</v>
      </c>
      <c r="E57" s="135"/>
      <c r="F57" s="135"/>
      <c r="G57" s="135">
        <f>'将来負担比率（分子）の構造'!J$50</f>
        <v>16</v>
      </c>
      <c r="H57" s="135"/>
      <c r="I57" s="135"/>
      <c r="J57" s="135">
        <f>'将来負担比率（分子）の構造'!K$50</f>
        <v>15</v>
      </c>
      <c r="K57" s="135"/>
      <c r="L57" s="135"/>
      <c r="M57" s="135">
        <f>'将来負担比率（分子）の構造'!L$50</f>
        <v>13</v>
      </c>
      <c r="N57" s="135"/>
      <c r="O57" s="135"/>
      <c r="P57" s="135">
        <f>'将来負担比率（分子）の構造'!M$50</f>
        <v>10</v>
      </c>
    </row>
    <row r="58" spans="1:16">
      <c r="A58" s="135" t="s">
        <v>33</v>
      </c>
      <c r="B58" s="135"/>
      <c r="C58" s="135"/>
      <c r="D58" s="135">
        <f>'将来負担比率（分子）の構造'!I$49</f>
        <v>1942</v>
      </c>
      <c r="E58" s="135"/>
      <c r="F58" s="135"/>
      <c r="G58" s="135">
        <f>'将来負担比率（分子）の構造'!J$49</f>
        <v>2168</v>
      </c>
      <c r="H58" s="135"/>
      <c r="I58" s="135"/>
      <c r="J58" s="135">
        <f>'将来負担比率（分子）の構造'!K$49</f>
        <v>2302</v>
      </c>
      <c r="K58" s="135"/>
      <c r="L58" s="135"/>
      <c r="M58" s="135">
        <f>'将来負担比率（分子）の構造'!L$49</f>
        <v>2237</v>
      </c>
      <c r="N58" s="135"/>
      <c r="O58" s="135"/>
      <c r="P58" s="135">
        <f>'将来負担比率（分子）の構造'!M$49</f>
        <v>2272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67</v>
      </c>
      <c r="C62" s="135"/>
      <c r="D62" s="135"/>
      <c r="E62" s="135">
        <f>'将来負担比率（分子）の構造'!J$45</f>
        <v>32</v>
      </c>
      <c r="F62" s="135"/>
      <c r="G62" s="135"/>
      <c r="H62" s="135">
        <f>'将来負担比率（分子）の構造'!K$45</f>
        <v>29</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182</v>
      </c>
      <c r="C63" s="135"/>
      <c r="D63" s="135"/>
      <c r="E63" s="135">
        <f>'将来負担比率（分子）の構造'!J$44</f>
        <v>133</v>
      </c>
      <c r="F63" s="135"/>
      <c r="G63" s="135"/>
      <c r="H63" s="135">
        <f>'将来負担比率（分子）の構造'!K$44</f>
        <v>94</v>
      </c>
      <c r="I63" s="135"/>
      <c r="J63" s="135"/>
      <c r="K63" s="135">
        <f>'将来負担比率（分子）の構造'!L$44</f>
        <v>72</v>
      </c>
      <c r="L63" s="135"/>
      <c r="M63" s="135"/>
      <c r="N63" s="135">
        <f>'将来負担比率（分子）の構造'!M$44</f>
        <v>69</v>
      </c>
      <c r="O63" s="135"/>
      <c r="P63" s="135"/>
    </row>
    <row r="64" spans="1:16">
      <c r="A64" s="135" t="s">
        <v>26</v>
      </c>
      <c r="B64" s="135">
        <f>'将来負担比率（分子）の構造'!I$43</f>
        <v>578</v>
      </c>
      <c r="C64" s="135"/>
      <c r="D64" s="135"/>
      <c r="E64" s="135">
        <f>'将来負担比率（分子）の構造'!J$43</f>
        <v>621</v>
      </c>
      <c r="F64" s="135"/>
      <c r="G64" s="135"/>
      <c r="H64" s="135">
        <f>'将来負担比率（分子）の構造'!K$43</f>
        <v>521</v>
      </c>
      <c r="I64" s="135"/>
      <c r="J64" s="135"/>
      <c r="K64" s="135">
        <f>'将来負担比率（分子）の構造'!L$43</f>
        <v>544</v>
      </c>
      <c r="L64" s="135"/>
      <c r="M64" s="135"/>
      <c r="N64" s="135">
        <f>'将来負担比率（分子）の構造'!M$43</f>
        <v>475</v>
      </c>
      <c r="O64" s="135"/>
      <c r="P64" s="135"/>
    </row>
    <row r="65" spans="1:16">
      <c r="A65" s="135" t="s">
        <v>25</v>
      </c>
      <c r="B65" s="135">
        <f>'将来負担比率（分子）の構造'!I$42</f>
        <v>65</v>
      </c>
      <c r="C65" s="135"/>
      <c r="D65" s="135"/>
      <c r="E65" s="135">
        <f>'将来負担比率（分子）の構造'!J$42</f>
        <v>57</v>
      </c>
      <c r="F65" s="135"/>
      <c r="G65" s="135"/>
      <c r="H65" s="135">
        <f>'将来負担比率（分子）の構造'!K$42</f>
        <v>45</v>
      </c>
      <c r="I65" s="135"/>
      <c r="J65" s="135"/>
      <c r="K65" s="135">
        <f>'将来負担比率（分子）の構造'!L$42</f>
        <v>41</v>
      </c>
      <c r="L65" s="135"/>
      <c r="M65" s="135"/>
      <c r="N65" s="135">
        <f>'将来負担比率（分子）の構造'!M$42</f>
        <v>34</v>
      </c>
      <c r="O65" s="135"/>
      <c r="P65" s="135"/>
    </row>
    <row r="66" spans="1:16">
      <c r="A66" s="135" t="s">
        <v>24</v>
      </c>
      <c r="B66" s="135">
        <f>'将来負担比率（分子）の構造'!I$41</f>
        <v>2824</v>
      </c>
      <c r="C66" s="135"/>
      <c r="D66" s="135"/>
      <c r="E66" s="135">
        <f>'将来負担比率（分子）の構造'!J$41</f>
        <v>2842</v>
      </c>
      <c r="F66" s="135"/>
      <c r="G66" s="135"/>
      <c r="H66" s="135">
        <f>'将来負担比率（分子）の構造'!K$41</f>
        <v>2654</v>
      </c>
      <c r="I66" s="135"/>
      <c r="J66" s="135"/>
      <c r="K66" s="135">
        <f>'将来負担比率（分子）の構造'!L$41</f>
        <v>2626</v>
      </c>
      <c r="L66" s="135"/>
      <c r="M66" s="135"/>
      <c r="N66" s="135">
        <f>'将来負担比率（分子）の構造'!M$41</f>
        <v>2625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1153371</v>
      </c>
      <c r="S5" s="581"/>
      <c r="T5" s="581"/>
      <c r="U5" s="581"/>
      <c r="V5" s="581"/>
      <c r="W5" s="581"/>
      <c r="X5" s="581"/>
      <c r="Y5" s="582"/>
      <c r="Z5" s="583">
        <v>30.5</v>
      </c>
      <c r="AA5" s="583"/>
      <c r="AB5" s="583"/>
      <c r="AC5" s="583"/>
      <c r="AD5" s="584">
        <v>1153371</v>
      </c>
      <c r="AE5" s="584"/>
      <c r="AF5" s="584"/>
      <c r="AG5" s="584"/>
      <c r="AH5" s="584"/>
      <c r="AI5" s="584"/>
      <c r="AJ5" s="584"/>
      <c r="AK5" s="584"/>
      <c r="AL5" s="585">
        <v>58</v>
      </c>
      <c r="AM5" s="586"/>
      <c r="AN5" s="586"/>
      <c r="AO5" s="587"/>
      <c r="AP5" s="577" t="s">
        <v>208</v>
      </c>
      <c r="AQ5" s="578"/>
      <c r="AR5" s="578"/>
      <c r="AS5" s="578"/>
      <c r="AT5" s="578"/>
      <c r="AU5" s="578"/>
      <c r="AV5" s="578"/>
      <c r="AW5" s="578"/>
      <c r="AX5" s="578"/>
      <c r="AY5" s="578"/>
      <c r="AZ5" s="578"/>
      <c r="BA5" s="578"/>
      <c r="BB5" s="578"/>
      <c r="BC5" s="578"/>
      <c r="BD5" s="578"/>
      <c r="BE5" s="578"/>
      <c r="BF5" s="579"/>
      <c r="BG5" s="591">
        <v>1153371</v>
      </c>
      <c r="BH5" s="592"/>
      <c r="BI5" s="592"/>
      <c r="BJ5" s="592"/>
      <c r="BK5" s="592"/>
      <c r="BL5" s="592"/>
      <c r="BM5" s="592"/>
      <c r="BN5" s="593"/>
      <c r="BO5" s="594">
        <v>100</v>
      </c>
      <c r="BP5" s="594"/>
      <c r="BQ5" s="594"/>
      <c r="BR5" s="594"/>
      <c r="BS5" s="595">
        <v>6163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38412</v>
      </c>
      <c r="S6" s="592"/>
      <c r="T6" s="592"/>
      <c r="U6" s="592"/>
      <c r="V6" s="592"/>
      <c r="W6" s="592"/>
      <c r="X6" s="592"/>
      <c r="Y6" s="593"/>
      <c r="Z6" s="594">
        <v>1</v>
      </c>
      <c r="AA6" s="594"/>
      <c r="AB6" s="594"/>
      <c r="AC6" s="594"/>
      <c r="AD6" s="595">
        <v>38412</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1153371</v>
      </c>
      <c r="BH6" s="592"/>
      <c r="BI6" s="592"/>
      <c r="BJ6" s="592"/>
      <c r="BK6" s="592"/>
      <c r="BL6" s="592"/>
      <c r="BM6" s="592"/>
      <c r="BN6" s="593"/>
      <c r="BO6" s="594">
        <v>100</v>
      </c>
      <c r="BP6" s="594"/>
      <c r="BQ6" s="594"/>
      <c r="BR6" s="594"/>
      <c r="BS6" s="595">
        <v>6163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53751</v>
      </c>
      <c r="CS6" s="592"/>
      <c r="CT6" s="592"/>
      <c r="CU6" s="592"/>
      <c r="CV6" s="592"/>
      <c r="CW6" s="592"/>
      <c r="CX6" s="592"/>
      <c r="CY6" s="593"/>
      <c r="CZ6" s="594">
        <v>1.5</v>
      </c>
      <c r="DA6" s="594"/>
      <c r="DB6" s="594"/>
      <c r="DC6" s="594"/>
      <c r="DD6" s="600" t="s">
        <v>215</v>
      </c>
      <c r="DE6" s="592"/>
      <c r="DF6" s="592"/>
      <c r="DG6" s="592"/>
      <c r="DH6" s="592"/>
      <c r="DI6" s="592"/>
      <c r="DJ6" s="592"/>
      <c r="DK6" s="592"/>
      <c r="DL6" s="592"/>
      <c r="DM6" s="592"/>
      <c r="DN6" s="592"/>
      <c r="DO6" s="592"/>
      <c r="DP6" s="593"/>
      <c r="DQ6" s="600">
        <v>53751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2908</v>
      </c>
      <c r="S7" s="592"/>
      <c r="T7" s="592"/>
      <c r="U7" s="592"/>
      <c r="V7" s="592"/>
      <c r="W7" s="592"/>
      <c r="X7" s="592"/>
      <c r="Y7" s="593"/>
      <c r="Z7" s="594">
        <v>0.1</v>
      </c>
      <c r="AA7" s="594"/>
      <c r="AB7" s="594"/>
      <c r="AC7" s="594"/>
      <c r="AD7" s="595">
        <v>2908</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474790</v>
      </c>
      <c r="BH7" s="592"/>
      <c r="BI7" s="592"/>
      <c r="BJ7" s="592"/>
      <c r="BK7" s="592"/>
      <c r="BL7" s="592"/>
      <c r="BM7" s="592"/>
      <c r="BN7" s="593"/>
      <c r="BO7" s="594">
        <v>41.2</v>
      </c>
      <c r="BP7" s="594"/>
      <c r="BQ7" s="594"/>
      <c r="BR7" s="594"/>
      <c r="BS7" s="595">
        <v>6163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994765</v>
      </c>
      <c r="CS7" s="592"/>
      <c r="CT7" s="592"/>
      <c r="CU7" s="592"/>
      <c r="CV7" s="592"/>
      <c r="CW7" s="592"/>
      <c r="CX7" s="592"/>
      <c r="CY7" s="593"/>
      <c r="CZ7" s="594">
        <v>27.1</v>
      </c>
      <c r="DA7" s="594"/>
      <c r="DB7" s="594"/>
      <c r="DC7" s="594"/>
      <c r="DD7" s="600">
        <v>24724</v>
      </c>
      <c r="DE7" s="592"/>
      <c r="DF7" s="592"/>
      <c r="DG7" s="592"/>
      <c r="DH7" s="592"/>
      <c r="DI7" s="592"/>
      <c r="DJ7" s="592"/>
      <c r="DK7" s="592"/>
      <c r="DL7" s="592"/>
      <c r="DM7" s="592"/>
      <c r="DN7" s="592"/>
      <c r="DO7" s="592"/>
      <c r="DP7" s="593"/>
      <c r="DQ7" s="600">
        <v>370286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3955</v>
      </c>
      <c r="S8" s="592"/>
      <c r="T8" s="592"/>
      <c r="U8" s="592"/>
      <c r="V8" s="592"/>
      <c r="W8" s="592"/>
      <c r="X8" s="592"/>
      <c r="Y8" s="593"/>
      <c r="Z8" s="594">
        <v>0.1</v>
      </c>
      <c r="AA8" s="594"/>
      <c r="AB8" s="594"/>
      <c r="AC8" s="594"/>
      <c r="AD8" s="595">
        <v>3955</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13116</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849248</v>
      </c>
      <c r="CS8" s="592"/>
      <c r="CT8" s="592"/>
      <c r="CU8" s="592"/>
      <c r="CV8" s="592"/>
      <c r="CW8" s="592"/>
      <c r="CX8" s="592"/>
      <c r="CY8" s="593"/>
      <c r="CZ8" s="594">
        <v>23.1</v>
      </c>
      <c r="DA8" s="594"/>
      <c r="DB8" s="594"/>
      <c r="DC8" s="594"/>
      <c r="DD8" s="600">
        <v>13372</v>
      </c>
      <c r="DE8" s="592"/>
      <c r="DF8" s="592"/>
      <c r="DG8" s="592"/>
      <c r="DH8" s="592"/>
      <c r="DI8" s="592"/>
      <c r="DJ8" s="592"/>
      <c r="DK8" s="592"/>
      <c r="DL8" s="592"/>
      <c r="DM8" s="592"/>
      <c r="DN8" s="592"/>
      <c r="DO8" s="592"/>
      <c r="DP8" s="593"/>
      <c r="DQ8" s="600">
        <v>482573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6334</v>
      </c>
      <c r="S9" s="592"/>
      <c r="T9" s="592"/>
      <c r="U9" s="592"/>
      <c r="V9" s="592"/>
      <c r="W9" s="592"/>
      <c r="X9" s="592"/>
      <c r="Y9" s="593"/>
      <c r="Z9" s="594">
        <v>0.2</v>
      </c>
      <c r="AA9" s="594"/>
      <c r="AB9" s="594"/>
      <c r="AC9" s="594"/>
      <c r="AD9" s="595">
        <v>6334</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375882</v>
      </c>
      <c r="BH9" s="592"/>
      <c r="BI9" s="592"/>
      <c r="BJ9" s="592"/>
      <c r="BK9" s="592"/>
      <c r="BL9" s="592"/>
      <c r="BM9" s="592"/>
      <c r="BN9" s="593"/>
      <c r="BO9" s="594">
        <v>32.6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207989</v>
      </c>
      <c r="CS9" s="592"/>
      <c r="CT9" s="592"/>
      <c r="CU9" s="592"/>
      <c r="CV9" s="592"/>
      <c r="CW9" s="592"/>
      <c r="CX9" s="592"/>
      <c r="CY9" s="593"/>
      <c r="CZ9" s="594">
        <v>5.7</v>
      </c>
      <c r="DA9" s="594"/>
      <c r="DB9" s="594"/>
      <c r="DC9" s="594"/>
      <c r="DD9" s="600">
        <v>2176</v>
      </c>
      <c r="DE9" s="592"/>
      <c r="DF9" s="592"/>
      <c r="DG9" s="592"/>
      <c r="DH9" s="592"/>
      <c r="DI9" s="592"/>
      <c r="DJ9" s="592"/>
      <c r="DK9" s="592"/>
      <c r="DL9" s="592"/>
      <c r="DM9" s="592"/>
      <c r="DN9" s="592"/>
      <c r="DO9" s="592"/>
      <c r="DP9" s="593"/>
      <c r="DQ9" s="600">
        <v>193230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76493</v>
      </c>
      <c r="S10" s="592"/>
      <c r="T10" s="592"/>
      <c r="U10" s="592"/>
      <c r="V10" s="592"/>
      <c r="W10" s="592"/>
      <c r="X10" s="592"/>
      <c r="Y10" s="593"/>
      <c r="Z10" s="594">
        <v>2</v>
      </c>
      <c r="AA10" s="594"/>
      <c r="AB10" s="594"/>
      <c r="AC10" s="594"/>
      <c r="AD10" s="595">
        <v>76493</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16449</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1000</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69343</v>
      </c>
      <c r="BH11" s="592"/>
      <c r="BI11" s="592"/>
      <c r="BJ11" s="592"/>
      <c r="BK11" s="592"/>
      <c r="BL11" s="592"/>
      <c r="BM11" s="592"/>
      <c r="BN11" s="593"/>
      <c r="BO11" s="594">
        <v>6</v>
      </c>
      <c r="BP11" s="594"/>
      <c r="BQ11" s="594"/>
      <c r="BR11" s="594"/>
      <c r="BS11" s="600">
        <v>6163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83389</v>
      </c>
      <c r="CS11" s="592"/>
      <c r="CT11" s="592"/>
      <c r="CU11" s="592"/>
      <c r="CV11" s="592"/>
      <c r="CW11" s="592"/>
      <c r="CX11" s="592"/>
      <c r="CY11" s="593"/>
      <c r="CZ11" s="594">
        <v>2.2999999999999998</v>
      </c>
      <c r="DA11" s="594"/>
      <c r="DB11" s="594"/>
      <c r="DC11" s="594"/>
      <c r="DD11" s="600">
        <v>43900</v>
      </c>
      <c r="DE11" s="592"/>
      <c r="DF11" s="592"/>
      <c r="DG11" s="592"/>
      <c r="DH11" s="592"/>
      <c r="DI11" s="592"/>
      <c r="DJ11" s="592"/>
      <c r="DK11" s="592"/>
      <c r="DL11" s="592"/>
      <c r="DM11" s="592"/>
      <c r="DN11" s="592"/>
      <c r="DO11" s="592"/>
      <c r="DP11" s="593"/>
      <c r="DQ11" s="600">
        <v>70527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580464</v>
      </c>
      <c r="BH12" s="592"/>
      <c r="BI12" s="592"/>
      <c r="BJ12" s="592"/>
      <c r="BK12" s="592"/>
      <c r="BL12" s="592"/>
      <c r="BM12" s="592"/>
      <c r="BN12" s="593"/>
      <c r="BO12" s="594">
        <v>50.3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7512</v>
      </c>
      <c r="CS12" s="592"/>
      <c r="CT12" s="592"/>
      <c r="CU12" s="592"/>
      <c r="CV12" s="592"/>
      <c r="CW12" s="592"/>
      <c r="CX12" s="592"/>
      <c r="CY12" s="593"/>
      <c r="CZ12" s="594">
        <v>0.2</v>
      </c>
      <c r="DA12" s="594"/>
      <c r="DB12" s="594"/>
      <c r="DC12" s="594"/>
      <c r="DD12" s="600">
        <v>133</v>
      </c>
      <c r="DE12" s="592"/>
      <c r="DF12" s="592"/>
      <c r="DG12" s="592"/>
      <c r="DH12" s="592"/>
      <c r="DI12" s="592"/>
      <c r="DJ12" s="592"/>
      <c r="DK12" s="592"/>
      <c r="DL12" s="592"/>
      <c r="DM12" s="592"/>
      <c r="DN12" s="592"/>
      <c r="DO12" s="592"/>
      <c r="DP12" s="593"/>
      <c r="DQ12" s="600">
        <v>4699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12183</v>
      </c>
      <c r="S13" s="592"/>
      <c r="T13" s="592"/>
      <c r="U13" s="592"/>
      <c r="V13" s="592"/>
      <c r="W13" s="592"/>
      <c r="X13" s="592"/>
      <c r="Y13" s="593"/>
      <c r="Z13" s="594">
        <v>0.3</v>
      </c>
      <c r="AA13" s="594"/>
      <c r="AB13" s="594"/>
      <c r="AC13" s="594"/>
      <c r="AD13" s="595">
        <v>12183</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580464</v>
      </c>
      <c r="BH13" s="592"/>
      <c r="BI13" s="592"/>
      <c r="BJ13" s="592"/>
      <c r="BK13" s="592"/>
      <c r="BL13" s="592"/>
      <c r="BM13" s="592"/>
      <c r="BN13" s="593"/>
      <c r="BO13" s="594">
        <v>50.3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327002</v>
      </c>
      <c r="CS13" s="592"/>
      <c r="CT13" s="592"/>
      <c r="CU13" s="592"/>
      <c r="CV13" s="592"/>
      <c r="CW13" s="592"/>
      <c r="CX13" s="592"/>
      <c r="CY13" s="593"/>
      <c r="CZ13" s="594">
        <v>8.9</v>
      </c>
      <c r="DA13" s="594"/>
      <c r="DB13" s="594"/>
      <c r="DC13" s="594"/>
      <c r="DD13" s="600">
        <v>174257</v>
      </c>
      <c r="DE13" s="592"/>
      <c r="DF13" s="592"/>
      <c r="DG13" s="592"/>
      <c r="DH13" s="592"/>
      <c r="DI13" s="592"/>
      <c r="DJ13" s="592"/>
      <c r="DK13" s="592"/>
      <c r="DL13" s="592"/>
      <c r="DM13" s="592"/>
      <c r="DN13" s="592"/>
      <c r="DO13" s="592"/>
      <c r="DP13" s="593"/>
      <c r="DQ13" s="600">
        <v>303025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19419</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274197</v>
      </c>
      <c r="CS14" s="592"/>
      <c r="CT14" s="592"/>
      <c r="CU14" s="592"/>
      <c r="CV14" s="592"/>
      <c r="CW14" s="592"/>
      <c r="CX14" s="592"/>
      <c r="CY14" s="593"/>
      <c r="CZ14" s="594">
        <v>7.5</v>
      </c>
      <c r="DA14" s="594"/>
      <c r="DB14" s="594"/>
      <c r="DC14" s="594"/>
      <c r="DD14" s="600">
        <v>125838</v>
      </c>
      <c r="DE14" s="592"/>
      <c r="DF14" s="592"/>
      <c r="DG14" s="592"/>
      <c r="DH14" s="592"/>
      <c r="DI14" s="592"/>
      <c r="DJ14" s="592"/>
      <c r="DK14" s="592"/>
      <c r="DL14" s="592"/>
      <c r="DM14" s="592"/>
      <c r="DN14" s="592"/>
      <c r="DO14" s="592"/>
      <c r="DP14" s="593"/>
      <c r="DQ14" s="600">
        <v>154368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4171</v>
      </c>
      <c r="S15" s="592"/>
      <c r="T15" s="592"/>
      <c r="U15" s="592"/>
      <c r="V15" s="592"/>
      <c r="W15" s="592"/>
      <c r="X15" s="592"/>
      <c r="Y15" s="593"/>
      <c r="Z15" s="594">
        <v>0.1</v>
      </c>
      <c r="AA15" s="594"/>
      <c r="AB15" s="594"/>
      <c r="AC15" s="594"/>
      <c r="AD15" s="595">
        <v>4171</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78698</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511239</v>
      </c>
      <c r="CS15" s="592"/>
      <c r="CT15" s="592"/>
      <c r="CU15" s="592"/>
      <c r="CV15" s="592"/>
      <c r="CW15" s="592"/>
      <c r="CX15" s="592"/>
      <c r="CY15" s="593"/>
      <c r="CZ15" s="594">
        <v>13.9</v>
      </c>
      <c r="DA15" s="594"/>
      <c r="DB15" s="594"/>
      <c r="DC15" s="594"/>
      <c r="DD15" s="600">
        <v>147442</v>
      </c>
      <c r="DE15" s="592"/>
      <c r="DF15" s="592"/>
      <c r="DG15" s="592"/>
      <c r="DH15" s="592"/>
      <c r="DI15" s="592"/>
      <c r="DJ15" s="592"/>
      <c r="DK15" s="592"/>
      <c r="DL15" s="592"/>
      <c r="DM15" s="592"/>
      <c r="DN15" s="592"/>
      <c r="DO15" s="592"/>
      <c r="DP15" s="593"/>
      <c r="DQ15" s="600">
        <v>456936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754685</v>
      </c>
      <c r="S16" s="592"/>
      <c r="T16" s="592"/>
      <c r="U16" s="592"/>
      <c r="V16" s="592"/>
      <c r="W16" s="592"/>
      <c r="X16" s="592"/>
      <c r="Y16" s="593"/>
      <c r="Z16" s="594">
        <v>19.899999999999999</v>
      </c>
      <c r="AA16" s="594"/>
      <c r="AB16" s="594"/>
      <c r="AC16" s="594"/>
      <c r="AD16" s="595">
        <v>683853</v>
      </c>
      <c r="AE16" s="595"/>
      <c r="AF16" s="595"/>
      <c r="AG16" s="595"/>
      <c r="AH16" s="595"/>
      <c r="AI16" s="595"/>
      <c r="AJ16" s="595"/>
      <c r="AK16" s="595"/>
      <c r="AL16" s="596">
        <v>34.4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2797</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2797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683853</v>
      </c>
      <c r="S17" s="592"/>
      <c r="T17" s="592"/>
      <c r="U17" s="592"/>
      <c r="V17" s="592"/>
      <c r="W17" s="592"/>
      <c r="X17" s="592"/>
      <c r="Y17" s="593"/>
      <c r="Z17" s="594">
        <v>18.100000000000001</v>
      </c>
      <c r="AA17" s="594"/>
      <c r="AB17" s="594"/>
      <c r="AC17" s="594"/>
      <c r="AD17" s="595">
        <v>683853</v>
      </c>
      <c r="AE17" s="595"/>
      <c r="AF17" s="595"/>
      <c r="AG17" s="595"/>
      <c r="AH17" s="595"/>
      <c r="AI17" s="595"/>
      <c r="AJ17" s="595"/>
      <c r="AK17" s="595"/>
      <c r="AL17" s="596">
        <v>34.4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362768</v>
      </c>
      <c r="CS17" s="592"/>
      <c r="CT17" s="592"/>
      <c r="CU17" s="592"/>
      <c r="CV17" s="592"/>
      <c r="CW17" s="592"/>
      <c r="CX17" s="592"/>
      <c r="CY17" s="593"/>
      <c r="CZ17" s="594">
        <v>9.9</v>
      </c>
      <c r="DA17" s="594"/>
      <c r="DB17" s="594"/>
      <c r="DC17" s="594"/>
      <c r="DD17" s="600" t="s">
        <v>111</v>
      </c>
      <c r="DE17" s="592"/>
      <c r="DF17" s="592"/>
      <c r="DG17" s="592"/>
      <c r="DH17" s="592"/>
      <c r="DI17" s="592"/>
      <c r="DJ17" s="592"/>
      <c r="DK17" s="592"/>
      <c r="DL17" s="592"/>
      <c r="DM17" s="592"/>
      <c r="DN17" s="592"/>
      <c r="DO17" s="592"/>
      <c r="DP17" s="593"/>
      <c r="DQ17" s="600">
        <v>361329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70832</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2052512</v>
      </c>
      <c r="S20" s="592"/>
      <c r="T20" s="592"/>
      <c r="U20" s="592"/>
      <c r="V20" s="592"/>
      <c r="W20" s="592"/>
      <c r="X20" s="592"/>
      <c r="Y20" s="593"/>
      <c r="Z20" s="594">
        <v>54.3</v>
      </c>
      <c r="AA20" s="594"/>
      <c r="AB20" s="594"/>
      <c r="AC20" s="594"/>
      <c r="AD20" s="595">
        <v>1981680</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3675657</v>
      </c>
      <c r="CS20" s="592"/>
      <c r="CT20" s="592"/>
      <c r="CU20" s="592"/>
      <c r="CV20" s="592"/>
      <c r="CW20" s="592"/>
      <c r="CX20" s="592"/>
      <c r="CY20" s="593"/>
      <c r="CZ20" s="594">
        <v>100</v>
      </c>
      <c r="DA20" s="594"/>
      <c r="DB20" s="594"/>
      <c r="DC20" s="594"/>
      <c r="DD20" s="600">
        <v>531842</v>
      </c>
      <c r="DE20" s="592"/>
      <c r="DF20" s="592"/>
      <c r="DG20" s="592"/>
      <c r="DH20" s="592"/>
      <c r="DI20" s="592"/>
      <c r="DJ20" s="592"/>
      <c r="DK20" s="592"/>
      <c r="DL20" s="592"/>
      <c r="DM20" s="592"/>
      <c r="DN20" s="592"/>
      <c r="DO20" s="592"/>
      <c r="DP20" s="593"/>
      <c r="DQ20" s="600">
        <v>2453521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1281</v>
      </c>
      <c r="S21" s="592"/>
      <c r="T21" s="592"/>
      <c r="U21" s="592"/>
      <c r="V21" s="592"/>
      <c r="W21" s="592"/>
      <c r="X21" s="592"/>
      <c r="Y21" s="593"/>
      <c r="Z21" s="594">
        <v>0</v>
      </c>
      <c r="AA21" s="594"/>
      <c r="AB21" s="594"/>
      <c r="AC21" s="594"/>
      <c r="AD21" s="595">
        <v>1281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33166</v>
      </c>
      <c r="S22" s="592"/>
      <c r="T22" s="592"/>
      <c r="U22" s="592"/>
      <c r="V22" s="592"/>
      <c r="W22" s="592"/>
      <c r="X22" s="592"/>
      <c r="Y22" s="593"/>
      <c r="Z22" s="594">
        <v>0.9</v>
      </c>
      <c r="AA22" s="594"/>
      <c r="AB22" s="594"/>
      <c r="AC22" s="594"/>
      <c r="AD22" s="595">
        <v>942</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27578</v>
      </c>
      <c r="S23" s="592"/>
      <c r="T23" s="592"/>
      <c r="U23" s="592"/>
      <c r="V23" s="592"/>
      <c r="W23" s="592"/>
      <c r="X23" s="592"/>
      <c r="Y23" s="593"/>
      <c r="Z23" s="594">
        <v>0.7</v>
      </c>
      <c r="AA23" s="594"/>
      <c r="AB23" s="594"/>
      <c r="AC23" s="594"/>
      <c r="AD23" s="595">
        <v>3851</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14818</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1412208</v>
      </c>
      <c r="CS24" s="581"/>
      <c r="CT24" s="581"/>
      <c r="CU24" s="581"/>
      <c r="CV24" s="581"/>
      <c r="CW24" s="581"/>
      <c r="CX24" s="581"/>
      <c r="CY24" s="582"/>
      <c r="CZ24" s="620">
        <v>38.4</v>
      </c>
      <c r="DA24" s="621"/>
      <c r="DB24" s="621"/>
      <c r="DC24" s="622"/>
      <c r="DD24" s="619">
        <v>1069066</v>
      </c>
      <c r="DE24" s="581"/>
      <c r="DF24" s="581"/>
      <c r="DG24" s="581"/>
      <c r="DH24" s="581"/>
      <c r="DI24" s="581"/>
      <c r="DJ24" s="581"/>
      <c r="DK24" s="582"/>
      <c r="DL24" s="619">
        <v>1063040</v>
      </c>
      <c r="DM24" s="581"/>
      <c r="DN24" s="581"/>
      <c r="DO24" s="581"/>
      <c r="DP24" s="581"/>
      <c r="DQ24" s="581"/>
      <c r="DR24" s="581"/>
      <c r="DS24" s="581"/>
      <c r="DT24" s="581"/>
      <c r="DU24" s="581"/>
      <c r="DV24" s="582"/>
      <c r="DW24" s="585">
        <v>48.6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256314</v>
      </c>
      <c r="S25" s="592"/>
      <c r="T25" s="592"/>
      <c r="U25" s="592"/>
      <c r="V25" s="592"/>
      <c r="W25" s="592"/>
      <c r="X25" s="592"/>
      <c r="Y25" s="593"/>
      <c r="Z25" s="594">
        <v>6.8</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603022</v>
      </c>
      <c r="CS25" s="611"/>
      <c r="CT25" s="611"/>
      <c r="CU25" s="611"/>
      <c r="CV25" s="611"/>
      <c r="CW25" s="611"/>
      <c r="CX25" s="611"/>
      <c r="CY25" s="612"/>
      <c r="CZ25" s="625">
        <v>16.399999999999999</v>
      </c>
      <c r="DA25" s="626"/>
      <c r="DB25" s="626"/>
      <c r="DC25" s="627"/>
      <c r="DD25" s="600">
        <v>565302</v>
      </c>
      <c r="DE25" s="611"/>
      <c r="DF25" s="611"/>
      <c r="DG25" s="611"/>
      <c r="DH25" s="611"/>
      <c r="DI25" s="611"/>
      <c r="DJ25" s="611"/>
      <c r="DK25" s="612"/>
      <c r="DL25" s="600">
        <v>559276</v>
      </c>
      <c r="DM25" s="611"/>
      <c r="DN25" s="611"/>
      <c r="DO25" s="611"/>
      <c r="DP25" s="611"/>
      <c r="DQ25" s="611"/>
      <c r="DR25" s="611"/>
      <c r="DS25" s="611"/>
      <c r="DT25" s="611"/>
      <c r="DU25" s="611"/>
      <c r="DV25" s="612"/>
      <c r="DW25" s="596">
        <v>25.6</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320974</v>
      </c>
      <c r="CS26" s="592"/>
      <c r="CT26" s="592"/>
      <c r="CU26" s="592"/>
      <c r="CV26" s="592"/>
      <c r="CW26" s="592"/>
      <c r="CX26" s="592"/>
      <c r="CY26" s="593"/>
      <c r="CZ26" s="625">
        <v>8.6999999999999993</v>
      </c>
      <c r="DA26" s="626"/>
      <c r="DB26" s="626"/>
      <c r="DC26" s="627"/>
      <c r="DD26" s="600">
        <v>290100</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196857</v>
      </c>
      <c r="S27" s="592"/>
      <c r="T27" s="592"/>
      <c r="U27" s="592"/>
      <c r="V27" s="592"/>
      <c r="W27" s="592"/>
      <c r="X27" s="592"/>
      <c r="Y27" s="593"/>
      <c r="Z27" s="594">
        <v>5.2</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1153371</v>
      </c>
      <c r="BH27" s="592"/>
      <c r="BI27" s="592"/>
      <c r="BJ27" s="592"/>
      <c r="BK27" s="592"/>
      <c r="BL27" s="592"/>
      <c r="BM27" s="592"/>
      <c r="BN27" s="593"/>
      <c r="BO27" s="594">
        <v>100</v>
      </c>
      <c r="BP27" s="594"/>
      <c r="BQ27" s="594"/>
      <c r="BR27" s="594"/>
      <c r="BS27" s="600">
        <v>6163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446418</v>
      </c>
      <c r="CS27" s="611"/>
      <c r="CT27" s="611"/>
      <c r="CU27" s="611"/>
      <c r="CV27" s="611"/>
      <c r="CW27" s="611"/>
      <c r="CX27" s="611"/>
      <c r="CY27" s="612"/>
      <c r="CZ27" s="625">
        <v>12.1</v>
      </c>
      <c r="DA27" s="626"/>
      <c r="DB27" s="626"/>
      <c r="DC27" s="627"/>
      <c r="DD27" s="600">
        <v>142435</v>
      </c>
      <c r="DE27" s="611"/>
      <c r="DF27" s="611"/>
      <c r="DG27" s="611"/>
      <c r="DH27" s="611"/>
      <c r="DI27" s="611"/>
      <c r="DJ27" s="611"/>
      <c r="DK27" s="612"/>
      <c r="DL27" s="600">
        <v>142435</v>
      </c>
      <c r="DM27" s="611"/>
      <c r="DN27" s="611"/>
      <c r="DO27" s="611"/>
      <c r="DP27" s="611"/>
      <c r="DQ27" s="611"/>
      <c r="DR27" s="611"/>
      <c r="DS27" s="611"/>
      <c r="DT27" s="611"/>
      <c r="DU27" s="611"/>
      <c r="DV27" s="612"/>
      <c r="DW27" s="596">
        <v>6.5</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3527</v>
      </c>
      <c r="S28" s="592"/>
      <c r="T28" s="592"/>
      <c r="U28" s="592"/>
      <c r="V28" s="592"/>
      <c r="W28" s="592"/>
      <c r="X28" s="592"/>
      <c r="Y28" s="593"/>
      <c r="Z28" s="594">
        <v>0.1</v>
      </c>
      <c r="AA28" s="594"/>
      <c r="AB28" s="594"/>
      <c r="AC28" s="594"/>
      <c r="AD28" s="595">
        <v>19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362768</v>
      </c>
      <c r="CS28" s="592"/>
      <c r="CT28" s="592"/>
      <c r="CU28" s="592"/>
      <c r="CV28" s="592"/>
      <c r="CW28" s="592"/>
      <c r="CX28" s="592"/>
      <c r="CY28" s="593"/>
      <c r="CZ28" s="625">
        <v>9.9</v>
      </c>
      <c r="DA28" s="626"/>
      <c r="DB28" s="626"/>
      <c r="DC28" s="627"/>
      <c r="DD28" s="600">
        <v>361329</v>
      </c>
      <c r="DE28" s="592"/>
      <c r="DF28" s="592"/>
      <c r="DG28" s="592"/>
      <c r="DH28" s="592"/>
      <c r="DI28" s="592"/>
      <c r="DJ28" s="592"/>
      <c r="DK28" s="593"/>
      <c r="DL28" s="600">
        <v>361329</v>
      </c>
      <c r="DM28" s="592"/>
      <c r="DN28" s="592"/>
      <c r="DO28" s="592"/>
      <c r="DP28" s="592"/>
      <c r="DQ28" s="592"/>
      <c r="DR28" s="592"/>
      <c r="DS28" s="592"/>
      <c r="DT28" s="592"/>
      <c r="DU28" s="592"/>
      <c r="DV28" s="593"/>
      <c r="DW28" s="596">
        <v>16.5</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319</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362768</v>
      </c>
      <c r="CS29" s="611"/>
      <c r="CT29" s="611"/>
      <c r="CU29" s="611"/>
      <c r="CV29" s="611"/>
      <c r="CW29" s="611"/>
      <c r="CX29" s="611"/>
      <c r="CY29" s="612"/>
      <c r="CZ29" s="625">
        <v>9.9</v>
      </c>
      <c r="DA29" s="626"/>
      <c r="DB29" s="626"/>
      <c r="DC29" s="627"/>
      <c r="DD29" s="600">
        <v>361329</v>
      </c>
      <c r="DE29" s="611"/>
      <c r="DF29" s="611"/>
      <c r="DG29" s="611"/>
      <c r="DH29" s="611"/>
      <c r="DI29" s="611"/>
      <c r="DJ29" s="611"/>
      <c r="DK29" s="612"/>
      <c r="DL29" s="600">
        <v>361329</v>
      </c>
      <c r="DM29" s="611"/>
      <c r="DN29" s="611"/>
      <c r="DO29" s="611"/>
      <c r="DP29" s="611"/>
      <c r="DQ29" s="611"/>
      <c r="DR29" s="611"/>
      <c r="DS29" s="611"/>
      <c r="DT29" s="611"/>
      <c r="DU29" s="611"/>
      <c r="DV29" s="612"/>
      <c r="DW29" s="596">
        <v>16.5</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594002</v>
      </c>
      <c r="S30" s="592"/>
      <c r="T30" s="592"/>
      <c r="U30" s="592"/>
      <c r="V30" s="592"/>
      <c r="W30" s="592"/>
      <c r="X30" s="592"/>
      <c r="Y30" s="593"/>
      <c r="Z30" s="594">
        <v>15.7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98.3</v>
      </c>
      <c r="BH30" s="650"/>
      <c r="BI30" s="650"/>
      <c r="BJ30" s="650"/>
      <c r="BK30" s="650"/>
      <c r="BL30" s="650"/>
      <c r="BM30" s="586">
        <v>91.1</v>
      </c>
      <c r="BN30" s="650"/>
      <c r="BO30" s="650"/>
      <c r="BP30" s="650"/>
      <c r="BQ30" s="651"/>
      <c r="BR30" s="649">
        <v>98.1</v>
      </c>
      <c r="BS30" s="650"/>
      <c r="BT30" s="650"/>
      <c r="BU30" s="650"/>
      <c r="BV30" s="650"/>
      <c r="BW30" s="650"/>
      <c r="BX30" s="586">
        <v>89.5</v>
      </c>
      <c r="BY30" s="650"/>
      <c r="BZ30" s="650"/>
      <c r="CA30" s="650"/>
      <c r="CB30" s="651"/>
      <c r="CD30" s="654"/>
      <c r="CE30" s="655"/>
      <c r="CF30" s="605" t="s">
        <v>291</v>
      </c>
      <c r="CG30" s="606"/>
      <c r="CH30" s="606"/>
      <c r="CI30" s="606"/>
      <c r="CJ30" s="606"/>
      <c r="CK30" s="606"/>
      <c r="CL30" s="606"/>
      <c r="CM30" s="606"/>
      <c r="CN30" s="606"/>
      <c r="CO30" s="606"/>
      <c r="CP30" s="606"/>
      <c r="CQ30" s="607"/>
      <c r="CR30" s="591">
        <v>318551</v>
      </c>
      <c r="CS30" s="592"/>
      <c r="CT30" s="592"/>
      <c r="CU30" s="592"/>
      <c r="CV30" s="592"/>
      <c r="CW30" s="592"/>
      <c r="CX30" s="592"/>
      <c r="CY30" s="593"/>
      <c r="CZ30" s="625">
        <v>8.6999999999999993</v>
      </c>
      <c r="DA30" s="626"/>
      <c r="DB30" s="626"/>
      <c r="DC30" s="627"/>
      <c r="DD30" s="600">
        <v>317112</v>
      </c>
      <c r="DE30" s="592"/>
      <c r="DF30" s="592"/>
      <c r="DG30" s="592"/>
      <c r="DH30" s="592"/>
      <c r="DI30" s="592"/>
      <c r="DJ30" s="592"/>
      <c r="DK30" s="593"/>
      <c r="DL30" s="600">
        <v>317112</v>
      </c>
      <c r="DM30" s="592"/>
      <c r="DN30" s="592"/>
      <c r="DO30" s="592"/>
      <c r="DP30" s="592"/>
      <c r="DQ30" s="592"/>
      <c r="DR30" s="592"/>
      <c r="DS30" s="592"/>
      <c r="DT30" s="592"/>
      <c r="DU30" s="592"/>
      <c r="DV30" s="593"/>
      <c r="DW30" s="596">
        <v>14.5</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240546</v>
      </c>
      <c r="S31" s="592"/>
      <c r="T31" s="592"/>
      <c r="U31" s="592"/>
      <c r="V31" s="592"/>
      <c r="W31" s="592"/>
      <c r="X31" s="592"/>
      <c r="Y31" s="593"/>
      <c r="Z31" s="594">
        <v>6.4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11"/>
      <c r="BI31" s="611"/>
      <c r="BJ31" s="611"/>
      <c r="BK31" s="611"/>
      <c r="BL31" s="611"/>
      <c r="BM31" s="597">
        <v>93.8</v>
      </c>
      <c r="BN31" s="647"/>
      <c r="BO31" s="647"/>
      <c r="BP31" s="647"/>
      <c r="BQ31" s="648"/>
      <c r="BR31" s="646">
        <v>98.2</v>
      </c>
      <c r="BS31" s="611"/>
      <c r="BT31" s="611"/>
      <c r="BU31" s="611"/>
      <c r="BV31" s="611"/>
      <c r="BW31" s="611"/>
      <c r="BX31" s="597">
        <v>93.7</v>
      </c>
      <c r="BY31" s="647"/>
      <c r="BZ31" s="647"/>
      <c r="CA31" s="647"/>
      <c r="CB31" s="648"/>
      <c r="CD31" s="654"/>
      <c r="CE31" s="655"/>
      <c r="CF31" s="605" t="s">
        <v>295</v>
      </c>
      <c r="CG31" s="606"/>
      <c r="CH31" s="606"/>
      <c r="CI31" s="606"/>
      <c r="CJ31" s="606"/>
      <c r="CK31" s="606"/>
      <c r="CL31" s="606"/>
      <c r="CM31" s="606"/>
      <c r="CN31" s="606"/>
      <c r="CO31" s="606"/>
      <c r="CP31" s="606"/>
      <c r="CQ31" s="607"/>
      <c r="CR31" s="591">
        <v>44217</v>
      </c>
      <c r="CS31" s="611"/>
      <c r="CT31" s="611"/>
      <c r="CU31" s="611"/>
      <c r="CV31" s="611"/>
      <c r="CW31" s="611"/>
      <c r="CX31" s="611"/>
      <c r="CY31" s="612"/>
      <c r="CZ31" s="625">
        <v>1.2</v>
      </c>
      <c r="DA31" s="626"/>
      <c r="DB31" s="626"/>
      <c r="DC31" s="627"/>
      <c r="DD31" s="600">
        <v>44217</v>
      </c>
      <c r="DE31" s="611"/>
      <c r="DF31" s="611"/>
      <c r="DG31" s="611"/>
      <c r="DH31" s="611"/>
      <c r="DI31" s="611"/>
      <c r="DJ31" s="611"/>
      <c r="DK31" s="612"/>
      <c r="DL31" s="600">
        <v>44217</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45167</v>
      </c>
      <c r="S32" s="592"/>
      <c r="T32" s="592"/>
      <c r="U32" s="592"/>
      <c r="V32" s="592"/>
      <c r="W32" s="592"/>
      <c r="X32" s="592"/>
      <c r="Y32" s="593"/>
      <c r="Z32" s="594">
        <v>1.2</v>
      </c>
      <c r="AA32" s="594"/>
      <c r="AB32" s="594"/>
      <c r="AC32" s="594"/>
      <c r="AD32" s="595">
        <v>165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98.1</v>
      </c>
      <c r="BH32" s="659"/>
      <c r="BI32" s="659"/>
      <c r="BJ32" s="659"/>
      <c r="BK32" s="659"/>
      <c r="BL32" s="659"/>
      <c r="BM32" s="660">
        <v>87.7</v>
      </c>
      <c r="BN32" s="659"/>
      <c r="BO32" s="659"/>
      <c r="BP32" s="659"/>
      <c r="BQ32" s="661"/>
      <c r="BR32" s="658">
        <v>97.7</v>
      </c>
      <c r="BS32" s="659"/>
      <c r="BT32" s="659"/>
      <c r="BU32" s="659"/>
      <c r="BV32" s="659"/>
      <c r="BW32" s="659"/>
      <c r="BX32" s="660">
        <v>84.9</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317200</v>
      </c>
      <c r="S33" s="592"/>
      <c r="T33" s="592"/>
      <c r="U33" s="592"/>
      <c r="V33" s="592"/>
      <c r="W33" s="592"/>
      <c r="X33" s="592"/>
      <c r="Y33" s="593"/>
      <c r="Z33" s="594">
        <v>8.4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1728810</v>
      </c>
      <c r="CS33" s="611"/>
      <c r="CT33" s="611"/>
      <c r="CU33" s="611"/>
      <c r="CV33" s="611"/>
      <c r="CW33" s="611"/>
      <c r="CX33" s="611"/>
      <c r="CY33" s="612"/>
      <c r="CZ33" s="625">
        <v>47</v>
      </c>
      <c r="DA33" s="626"/>
      <c r="DB33" s="626"/>
      <c r="DC33" s="627"/>
      <c r="DD33" s="600">
        <v>1016621</v>
      </c>
      <c r="DE33" s="611"/>
      <c r="DF33" s="611"/>
      <c r="DG33" s="611"/>
      <c r="DH33" s="611"/>
      <c r="DI33" s="611"/>
      <c r="DJ33" s="611"/>
      <c r="DK33" s="612"/>
      <c r="DL33" s="600">
        <v>832702</v>
      </c>
      <c r="DM33" s="611"/>
      <c r="DN33" s="611"/>
      <c r="DO33" s="611"/>
      <c r="DP33" s="611"/>
      <c r="DQ33" s="611"/>
      <c r="DR33" s="611"/>
      <c r="DS33" s="611"/>
      <c r="DT33" s="611"/>
      <c r="DU33" s="611"/>
      <c r="DV33" s="612"/>
      <c r="DW33" s="596">
        <v>38.1</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463584</v>
      </c>
      <c r="CS34" s="592"/>
      <c r="CT34" s="592"/>
      <c r="CU34" s="592"/>
      <c r="CV34" s="592"/>
      <c r="CW34" s="592"/>
      <c r="CX34" s="592"/>
      <c r="CY34" s="593"/>
      <c r="CZ34" s="625">
        <v>12.6</v>
      </c>
      <c r="DA34" s="626"/>
      <c r="DB34" s="626"/>
      <c r="DC34" s="627"/>
      <c r="DD34" s="600">
        <v>415759</v>
      </c>
      <c r="DE34" s="592"/>
      <c r="DF34" s="592"/>
      <c r="DG34" s="592"/>
      <c r="DH34" s="592"/>
      <c r="DI34" s="592"/>
      <c r="DJ34" s="592"/>
      <c r="DK34" s="593"/>
      <c r="DL34" s="600">
        <v>391215</v>
      </c>
      <c r="DM34" s="592"/>
      <c r="DN34" s="592"/>
      <c r="DO34" s="592"/>
      <c r="DP34" s="592"/>
      <c r="DQ34" s="592"/>
      <c r="DR34" s="592"/>
      <c r="DS34" s="592"/>
      <c r="DT34" s="592"/>
      <c r="DU34" s="592"/>
      <c r="DV34" s="593"/>
      <c r="DW34" s="596">
        <v>17.899999999999999</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199000</v>
      </c>
      <c r="S35" s="592"/>
      <c r="T35" s="592"/>
      <c r="U35" s="592"/>
      <c r="V35" s="592"/>
      <c r="W35" s="592"/>
      <c r="X35" s="592"/>
      <c r="Y35" s="593"/>
      <c r="Z35" s="594">
        <v>5.3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312236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116755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7696</v>
      </c>
      <c r="CS35" s="611"/>
      <c r="CT35" s="611"/>
      <c r="CU35" s="611"/>
      <c r="CV35" s="611"/>
      <c r="CW35" s="611"/>
      <c r="CX35" s="611"/>
      <c r="CY35" s="612"/>
      <c r="CZ35" s="625">
        <v>0.2</v>
      </c>
      <c r="DA35" s="626"/>
      <c r="DB35" s="626"/>
      <c r="DC35" s="627"/>
      <c r="DD35" s="600">
        <v>7634</v>
      </c>
      <c r="DE35" s="611"/>
      <c r="DF35" s="611"/>
      <c r="DG35" s="611"/>
      <c r="DH35" s="611"/>
      <c r="DI35" s="611"/>
      <c r="DJ35" s="611"/>
      <c r="DK35" s="612"/>
      <c r="DL35" s="600">
        <v>7634</v>
      </c>
      <c r="DM35" s="611"/>
      <c r="DN35" s="611"/>
      <c r="DO35" s="611"/>
      <c r="DP35" s="611"/>
      <c r="DQ35" s="611"/>
      <c r="DR35" s="611"/>
      <c r="DS35" s="611"/>
      <c r="DT35" s="611"/>
      <c r="DU35" s="611"/>
      <c r="DV35" s="612"/>
      <c r="DW35" s="596">
        <v>0.3</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3783287</v>
      </c>
      <c r="S36" s="664"/>
      <c r="T36" s="664"/>
      <c r="U36" s="664"/>
      <c r="V36" s="664"/>
      <c r="W36" s="664"/>
      <c r="X36" s="664"/>
      <c r="Y36" s="665"/>
      <c r="Z36" s="666">
        <v>100</v>
      </c>
      <c r="AA36" s="666"/>
      <c r="AB36" s="666"/>
      <c r="AC36" s="666"/>
      <c r="AD36" s="667">
        <v>1987938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72842</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100584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356959</v>
      </c>
      <c r="CS36" s="592"/>
      <c r="CT36" s="592"/>
      <c r="CU36" s="592"/>
      <c r="CV36" s="592"/>
      <c r="CW36" s="592"/>
      <c r="CX36" s="592"/>
      <c r="CY36" s="593"/>
      <c r="CZ36" s="625">
        <v>9.6999999999999993</v>
      </c>
      <c r="DA36" s="626"/>
      <c r="DB36" s="626"/>
      <c r="DC36" s="627"/>
      <c r="DD36" s="600">
        <v>314893</v>
      </c>
      <c r="DE36" s="592"/>
      <c r="DF36" s="592"/>
      <c r="DG36" s="592"/>
      <c r="DH36" s="592"/>
      <c r="DI36" s="592"/>
      <c r="DJ36" s="592"/>
      <c r="DK36" s="593"/>
      <c r="DL36" s="600">
        <v>248660</v>
      </c>
      <c r="DM36" s="592"/>
      <c r="DN36" s="592"/>
      <c r="DO36" s="592"/>
      <c r="DP36" s="592"/>
      <c r="DQ36" s="592"/>
      <c r="DR36" s="592"/>
      <c r="DS36" s="592"/>
      <c r="DT36" s="592"/>
      <c r="DU36" s="592"/>
      <c r="DV36" s="593"/>
      <c r="DW36" s="596">
        <v>11.4</v>
      </c>
      <c r="DX36" s="623"/>
      <c r="DY36" s="623"/>
      <c r="DZ36" s="623"/>
      <c r="EA36" s="623"/>
      <c r="EB36" s="623"/>
      <c r="EC36" s="624"/>
    </row>
    <row r="37" spans="2:133" ht="11.25" customHeight="1">
      <c r="AQ37" s="670" t="s">
        <v>313</v>
      </c>
      <c r="AR37" s="671"/>
      <c r="AS37" s="671"/>
      <c r="AT37" s="671"/>
      <c r="AU37" s="671"/>
      <c r="AV37" s="671"/>
      <c r="AW37" s="671"/>
      <c r="AX37" s="671"/>
      <c r="AY37" s="672"/>
      <c r="AZ37" s="591">
        <v>1536</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1311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222835</v>
      </c>
      <c r="CS37" s="611"/>
      <c r="CT37" s="611"/>
      <c r="CU37" s="611"/>
      <c r="CV37" s="611"/>
      <c r="CW37" s="611"/>
      <c r="CX37" s="611"/>
      <c r="CY37" s="612"/>
      <c r="CZ37" s="625">
        <v>6.1</v>
      </c>
      <c r="DA37" s="626"/>
      <c r="DB37" s="626"/>
      <c r="DC37" s="627"/>
      <c r="DD37" s="600">
        <v>210735</v>
      </c>
      <c r="DE37" s="611"/>
      <c r="DF37" s="611"/>
      <c r="DG37" s="611"/>
      <c r="DH37" s="611"/>
      <c r="DI37" s="611"/>
      <c r="DJ37" s="611"/>
      <c r="DK37" s="612"/>
      <c r="DL37" s="600">
        <v>182271</v>
      </c>
      <c r="DM37" s="611"/>
      <c r="DN37" s="611"/>
      <c r="DO37" s="611"/>
      <c r="DP37" s="611"/>
      <c r="DQ37" s="611"/>
      <c r="DR37" s="611"/>
      <c r="DS37" s="611"/>
      <c r="DT37" s="611"/>
      <c r="DU37" s="611"/>
      <c r="DV37" s="612"/>
      <c r="DW37" s="596">
        <v>8.3000000000000007</v>
      </c>
      <c r="DX37" s="623"/>
      <c r="DY37" s="623"/>
      <c r="DZ37" s="623"/>
      <c r="EA37" s="623"/>
      <c r="EB37" s="623"/>
      <c r="EC37" s="624"/>
    </row>
    <row r="38" spans="2:133" ht="11.25" customHeight="1">
      <c r="AQ38" s="670" t="s">
        <v>316</v>
      </c>
      <c r="AR38" s="671"/>
      <c r="AS38" s="671"/>
      <c r="AT38" s="671"/>
      <c r="AU38" s="671"/>
      <c r="AV38" s="671"/>
      <c r="AW38" s="671"/>
      <c r="AX38" s="671"/>
      <c r="AY38" s="672"/>
      <c r="AZ38" s="591" t="s">
        <v>317</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2293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307227</v>
      </c>
      <c r="CS38" s="592"/>
      <c r="CT38" s="592"/>
      <c r="CU38" s="592"/>
      <c r="CV38" s="592"/>
      <c r="CW38" s="592"/>
      <c r="CX38" s="592"/>
      <c r="CY38" s="593"/>
      <c r="CZ38" s="625">
        <v>8.4</v>
      </c>
      <c r="DA38" s="626"/>
      <c r="DB38" s="626"/>
      <c r="DC38" s="627"/>
      <c r="DD38" s="600">
        <v>275331</v>
      </c>
      <c r="DE38" s="592"/>
      <c r="DF38" s="592"/>
      <c r="DG38" s="592"/>
      <c r="DH38" s="592"/>
      <c r="DI38" s="592"/>
      <c r="DJ38" s="592"/>
      <c r="DK38" s="593"/>
      <c r="DL38" s="600">
        <v>185193</v>
      </c>
      <c r="DM38" s="592"/>
      <c r="DN38" s="592"/>
      <c r="DO38" s="592"/>
      <c r="DP38" s="592"/>
      <c r="DQ38" s="592"/>
      <c r="DR38" s="592"/>
      <c r="DS38" s="592"/>
      <c r="DT38" s="592"/>
      <c r="DU38" s="592"/>
      <c r="DV38" s="593"/>
      <c r="DW38" s="596">
        <v>8.5</v>
      </c>
      <c r="DX38" s="623"/>
      <c r="DY38" s="623"/>
      <c r="DZ38" s="623"/>
      <c r="EA38" s="623"/>
      <c r="EB38" s="623"/>
      <c r="EC38" s="624"/>
    </row>
    <row r="39" spans="2:133" ht="11.25" customHeight="1">
      <c r="AQ39" s="670" t="s">
        <v>320</v>
      </c>
      <c r="AR39" s="671"/>
      <c r="AS39" s="671"/>
      <c r="AT39" s="671"/>
      <c r="AU39" s="671"/>
      <c r="AV39" s="671"/>
      <c r="AW39" s="671"/>
      <c r="AX39" s="671"/>
      <c r="AY39" s="672"/>
      <c r="AZ39" s="591" t="s">
        <v>317</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111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589839</v>
      </c>
      <c r="CS39" s="611"/>
      <c r="CT39" s="611"/>
      <c r="CU39" s="611"/>
      <c r="CV39" s="611"/>
      <c r="CW39" s="611"/>
      <c r="CX39" s="611"/>
      <c r="CY39" s="612"/>
      <c r="CZ39" s="625">
        <v>16</v>
      </c>
      <c r="DA39" s="626"/>
      <c r="DB39" s="626"/>
      <c r="DC39" s="627"/>
      <c r="DD39" s="600">
        <v>2999</v>
      </c>
      <c r="DE39" s="611"/>
      <c r="DF39" s="611"/>
      <c r="DG39" s="611"/>
      <c r="DH39" s="611"/>
      <c r="DI39" s="611"/>
      <c r="DJ39" s="611"/>
      <c r="DK39" s="612"/>
      <c r="DL39" s="600" t="s">
        <v>317</v>
      </c>
      <c r="DM39" s="611"/>
      <c r="DN39" s="611"/>
      <c r="DO39" s="611"/>
      <c r="DP39" s="611"/>
      <c r="DQ39" s="611"/>
      <c r="DR39" s="611"/>
      <c r="DS39" s="611"/>
      <c r="DT39" s="611"/>
      <c r="DU39" s="611"/>
      <c r="DV39" s="612"/>
      <c r="DW39" s="596"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61925</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70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3505</v>
      </c>
      <c r="CS40" s="592"/>
      <c r="CT40" s="592"/>
      <c r="CU40" s="592"/>
      <c r="CV40" s="592"/>
      <c r="CW40" s="592"/>
      <c r="CX40" s="592"/>
      <c r="CY40" s="593"/>
      <c r="CZ40" s="625">
        <v>0.1</v>
      </c>
      <c r="DA40" s="626"/>
      <c r="DB40" s="626"/>
      <c r="DC40" s="627"/>
      <c r="DD40" s="600">
        <v>5</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175933</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220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534639</v>
      </c>
      <c r="CS42" s="592"/>
      <c r="CT42" s="592"/>
      <c r="CU42" s="592"/>
      <c r="CV42" s="592"/>
      <c r="CW42" s="592"/>
      <c r="CX42" s="592"/>
      <c r="CY42" s="593"/>
      <c r="CZ42" s="625">
        <v>14.5</v>
      </c>
      <c r="DA42" s="674"/>
      <c r="DB42" s="674"/>
      <c r="DC42" s="675"/>
      <c r="DD42" s="600">
        <v>367834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11080</v>
      </c>
      <c r="CS43" s="611"/>
      <c r="CT43" s="611"/>
      <c r="CU43" s="611"/>
      <c r="CV43" s="611"/>
      <c r="CW43" s="611"/>
      <c r="CX43" s="611"/>
      <c r="CY43" s="612"/>
      <c r="CZ43" s="625">
        <v>0.3</v>
      </c>
      <c r="DA43" s="626"/>
      <c r="DB43" s="626"/>
      <c r="DC43" s="627"/>
      <c r="DD43" s="600">
        <v>11080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531842</v>
      </c>
      <c r="CS44" s="592"/>
      <c r="CT44" s="592"/>
      <c r="CU44" s="592"/>
      <c r="CV44" s="592"/>
      <c r="CW44" s="592"/>
      <c r="CX44" s="592"/>
      <c r="CY44" s="593"/>
      <c r="CZ44" s="625">
        <v>14.5</v>
      </c>
      <c r="DA44" s="674"/>
      <c r="DB44" s="674"/>
      <c r="DC44" s="675"/>
      <c r="DD44" s="600">
        <v>365037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72236</v>
      </c>
      <c r="CS45" s="611"/>
      <c r="CT45" s="611"/>
      <c r="CU45" s="611"/>
      <c r="CV45" s="611"/>
      <c r="CW45" s="611"/>
      <c r="CX45" s="611"/>
      <c r="CY45" s="612"/>
      <c r="CZ45" s="625">
        <v>2</v>
      </c>
      <c r="DA45" s="626"/>
      <c r="DB45" s="626"/>
      <c r="DC45" s="627"/>
      <c r="DD45" s="600">
        <v>39374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454817</v>
      </c>
      <c r="CS46" s="592"/>
      <c r="CT46" s="592"/>
      <c r="CU46" s="592"/>
      <c r="CV46" s="592"/>
      <c r="CW46" s="592"/>
      <c r="CX46" s="592"/>
      <c r="CY46" s="593"/>
      <c r="CZ46" s="625">
        <v>12.4</v>
      </c>
      <c r="DA46" s="674"/>
      <c r="DB46" s="674"/>
      <c r="DC46" s="675"/>
      <c r="DD46" s="600">
        <v>320874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2797</v>
      </c>
      <c r="CS47" s="611"/>
      <c r="CT47" s="611"/>
      <c r="CU47" s="611"/>
      <c r="CV47" s="611"/>
      <c r="CW47" s="611"/>
      <c r="CX47" s="611"/>
      <c r="CY47" s="612"/>
      <c r="CZ47" s="625">
        <v>0.1</v>
      </c>
      <c r="DA47" s="626"/>
      <c r="DB47" s="626"/>
      <c r="DC47" s="627"/>
      <c r="DD47" s="600">
        <v>2797</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3675657</v>
      </c>
      <c r="CS49" s="659"/>
      <c r="CT49" s="659"/>
      <c r="CU49" s="659"/>
      <c r="CV49" s="659"/>
      <c r="CW49" s="659"/>
      <c r="CX49" s="659"/>
      <c r="CY49" s="686"/>
      <c r="CZ49" s="687">
        <v>100</v>
      </c>
      <c r="DA49" s="688"/>
      <c r="DB49" s="688"/>
      <c r="DC49" s="689"/>
      <c r="DD49" s="690">
        <v>2453521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3785</v>
      </c>
      <c r="R7" s="721"/>
      <c r="S7" s="721"/>
      <c r="T7" s="721"/>
      <c r="U7" s="721"/>
      <c r="V7" s="721">
        <v>3678</v>
      </c>
      <c r="W7" s="721"/>
      <c r="X7" s="721"/>
      <c r="Y7" s="721"/>
      <c r="Z7" s="721"/>
      <c r="AA7" s="721">
        <v>108</v>
      </c>
      <c r="AB7" s="721"/>
      <c r="AC7" s="721"/>
      <c r="AD7" s="721"/>
      <c r="AE7" s="722"/>
      <c r="AF7" s="723">
        <v>55</v>
      </c>
      <c r="AG7" s="724"/>
      <c r="AH7" s="724"/>
      <c r="AI7" s="724"/>
      <c r="AJ7" s="725"/>
      <c r="AK7" s="760">
        <v>594</v>
      </c>
      <c r="AL7" s="761"/>
      <c r="AM7" s="761"/>
      <c r="AN7" s="761"/>
      <c r="AO7" s="761"/>
      <c r="AP7" s="761">
        <v>2625</v>
      </c>
      <c r="AQ7" s="761"/>
      <c r="AR7" s="761"/>
      <c r="AS7" s="761"/>
      <c r="AT7" s="761"/>
      <c r="AU7" s="762" t="s">
        <v>543</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3785</v>
      </c>
      <c r="R23" s="780"/>
      <c r="S23" s="780"/>
      <c r="T23" s="780"/>
      <c r="U23" s="780"/>
      <c r="V23" s="780">
        <v>3678</v>
      </c>
      <c r="W23" s="780"/>
      <c r="X23" s="780"/>
      <c r="Y23" s="780"/>
      <c r="Z23" s="780"/>
      <c r="AA23" s="780">
        <v>108</v>
      </c>
      <c r="AB23" s="780"/>
      <c r="AC23" s="780"/>
      <c r="AD23" s="780"/>
      <c r="AE23" s="781"/>
      <c r="AF23" s="782">
        <v>55</v>
      </c>
      <c r="AG23" s="780"/>
      <c r="AH23" s="780"/>
      <c r="AI23" s="780"/>
      <c r="AJ23" s="783"/>
      <c r="AK23" s="784"/>
      <c r="AL23" s="785"/>
      <c r="AM23" s="785"/>
      <c r="AN23" s="785"/>
      <c r="AO23" s="785"/>
      <c r="AP23" s="780">
        <v>2625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945</v>
      </c>
      <c r="R28" s="809"/>
      <c r="S28" s="809"/>
      <c r="T28" s="809"/>
      <c r="U28" s="809"/>
      <c r="V28" s="809">
        <v>828</v>
      </c>
      <c r="W28" s="809"/>
      <c r="X28" s="809"/>
      <c r="Y28" s="809"/>
      <c r="Z28" s="809"/>
      <c r="AA28" s="809">
        <v>117</v>
      </c>
      <c r="AB28" s="809"/>
      <c r="AC28" s="809"/>
      <c r="AD28" s="809"/>
      <c r="AE28" s="810"/>
      <c r="AF28" s="811">
        <v>117</v>
      </c>
      <c r="AG28" s="809"/>
      <c r="AH28" s="809"/>
      <c r="AI28" s="809"/>
      <c r="AJ28" s="812"/>
      <c r="AK28" s="813">
        <v>62</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57</v>
      </c>
      <c r="R29" s="745"/>
      <c r="S29" s="745"/>
      <c r="T29" s="745"/>
      <c r="U29" s="745"/>
      <c r="V29" s="745">
        <v>56</v>
      </c>
      <c r="W29" s="745"/>
      <c r="X29" s="745"/>
      <c r="Y29" s="745"/>
      <c r="Z29" s="745"/>
      <c r="AA29" s="745">
        <v>1</v>
      </c>
      <c r="AB29" s="745"/>
      <c r="AC29" s="745"/>
      <c r="AD29" s="745"/>
      <c r="AE29" s="746"/>
      <c r="AF29" s="747">
        <v>1</v>
      </c>
      <c r="AG29" s="748"/>
      <c r="AH29" s="748"/>
      <c r="AI29" s="748"/>
      <c r="AJ29" s="749"/>
      <c r="AK29" s="816">
        <v>18</v>
      </c>
      <c r="AL29" s="817"/>
      <c r="AM29" s="817"/>
      <c r="AN29" s="817"/>
      <c r="AO29" s="817"/>
      <c r="AP29" s="817" t="s">
        <v>532</v>
      </c>
      <c r="AQ29" s="817"/>
      <c r="AR29" s="817"/>
      <c r="AS29" s="817"/>
      <c r="AT29" s="817"/>
      <c r="AU29" s="817" t="s">
        <v>533</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491</v>
      </c>
      <c r="R30" s="745"/>
      <c r="S30" s="745"/>
      <c r="T30" s="745"/>
      <c r="U30" s="745"/>
      <c r="V30" s="745">
        <v>472</v>
      </c>
      <c r="W30" s="745"/>
      <c r="X30" s="745"/>
      <c r="Y30" s="745"/>
      <c r="Z30" s="745"/>
      <c r="AA30" s="745">
        <v>19</v>
      </c>
      <c r="AB30" s="745"/>
      <c r="AC30" s="745"/>
      <c r="AD30" s="745"/>
      <c r="AE30" s="746"/>
      <c r="AF30" s="747">
        <v>19</v>
      </c>
      <c r="AG30" s="748"/>
      <c r="AH30" s="748"/>
      <c r="AI30" s="748"/>
      <c r="AJ30" s="749"/>
      <c r="AK30" s="816">
        <v>108</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4" t="s">
        <v>542</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186</v>
      </c>
      <c r="R31" s="745"/>
      <c r="S31" s="745"/>
      <c r="T31" s="745"/>
      <c r="U31" s="745"/>
      <c r="V31" s="745">
        <v>181</v>
      </c>
      <c r="W31" s="745"/>
      <c r="X31" s="745"/>
      <c r="Y31" s="745"/>
      <c r="Z31" s="745"/>
      <c r="AA31" s="745">
        <v>6</v>
      </c>
      <c r="AB31" s="745"/>
      <c r="AC31" s="745"/>
      <c r="AD31" s="745"/>
      <c r="AE31" s="746"/>
      <c r="AF31" s="747">
        <v>503</v>
      </c>
      <c r="AG31" s="748"/>
      <c r="AH31" s="748"/>
      <c r="AI31" s="748"/>
      <c r="AJ31" s="749"/>
      <c r="AK31" s="816" t="s">
        <v>531</v>
      </c>
      <c r="AL31" s="817"/>
      <c r="AM31" s="817"/>
      <c r="AN31" s="817"/>
      <c r="AO31" s="817"/>
      <c r="AP31" s="817">
        <v>25</v>
      </c>
      <c r="AQ31" s="817"/>
      <c r="AR31" s="817"/>
      <c r="AS31" s="817"/>
      <c r="AT31" s="817"/>
      <c r="AU31" s="817">
        <v>0</v>
      </c>
      <c r="AV31" s="817"/>
      <c r="AW31" s="817"/>
      <c r="AX31" s="817"/>
      <c r="AY31" s="817"/>
      <c r="AZ31" s="818" t="s">
        <v>532</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43</v>
      </c>
      <c r="R32" s="745"/>
      <c r="S32" s="745"/>
      <c r="T32" s="745"/>
      <c r="U32" s="745"/>
      <c r="V32" s="745">
        <v>39</v>
      </c>
      <c r="W32" s="745"/>
      <c r="X32" s="745"/>
      <c r="Y32" s="745"/>
      <c r="Z32" s="745"/>
      <c r="AA32" s="745">
        <v>4</v>
      </c>
      <c r="AB32" s="745"/>
      <c r="AC32" s="745"/>
      <c r="AD32" s="745"/>
      <c r="AE32" s="746"/>
      <c r="AF32" s="747">
        <v>4</v>
      </c>
      <c r="AG32" s="748"/>
      <c r="AH32" s="748"/>
      <c r="AI32" s="748"/>
      <c r="AJ32" s="749"/>
      <c r="AK32" s="816">
        <v>11</v>
      </c>
      <c r="AL32" s="817"/>
      <c r="AM32" s="817"/>
      <c r="AN32" s="817"/>
      <c r="AO32" s="817"/>
      <c r="AP32" s="817" t="s">
        <v>532</v>
      </c>
      <c r="AQ32" s="817"/>
      <c r="AR32" s="817"/>
      <c r="AS32" s="817"/>
      <c r="AT32" s="817"/>
      <c r="AU32" s="817" t="s">
        <v>532</v>
      </c>
      <c r="AV32" s="817"/>
      <c r="AW32" s="817"/>
      <c r="AX32" s="817"/>
      <c r="AY32" s="817"/>
      <c r="AZ32" s="818" t="s">
        <v>532</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183</v>
      </c>
      <c r="R33" s="745"/>
      <c r="S33" s="745"/>
      <c r="T33" s="745"/>
      <c r="U33" s="745"/>
      <c r="V33" s="745">
        <v>178</v>
      </c>
      <c r="W33" s="745"/>
      <c r="X33" s="745"/>
      <c r="Y33" s="745"/>
      <c r="Z33" s="745"/>
      <c r="AA33" s="745">
        <v>5</v>
      </c>
      <c r="AB33" s="745"/>
      <c r="AC33" s="745"/>
      <c r="AD33" s="745"/>
      <c r="AE33" s="746"/>
      <c r="AF33" s="747">
        <v>5</v>
      </c>
      <c r="AG33" s="748"/>
      <c r="AH33" s="748"/>
      <c r="AI33" s="748"/>
      <c r="AJ33" s="749"/>
      <c r="AK33" s="816">
        <v>62</v>
      </c>
      <c r="AL33" s="817"/>
      <c r="AM33" s="817"/>
      <c r="AN33" s="817"/>
      <c r="AO33" s="817"/>
      <c r="AP33" s="817">
        <v>957</v>
      </c>
      <c r="AQ33" s="817"/>
      <c r="AR33" s="817"/>
      <c r="AS33" s="817"/>
      <c r="AT33" s="817"/>
      <c r="AU33" s="817">
        <v>475</v>
      </c>
      <c r="AV33" s="817"/>
      <c r="AW33" s="817"/>
      <c r="AX33" s="817"/>
      <c r="AY33" s="817"/>
      <c r="AZ33" s="818" t="s">
        <v>532</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649</v>
      </c>
      <c r="AG63" s="828"/>
      <c r="AH63" s="828"/>
      <c r="AI63" s="828"/>
      <c r="AJ63" s="829"/>
      <c r="AK63" s="830"/>
      <c r="AL63" s="825"/>
      <c r="AM63" s="825"/>
      <c r="AN63" s="825"/>
      <c r="AO63" s="825"/>
      <c r="AP63" s="828">
        <v>982</v>
      </c>
      <c r="AQ63" s="828"/>
      <c r="AR63" s="828"/>
      <c r="AS63" s="828"/>
      <c r="AT63" s="828"/>
      <c r="AU63" s="828">
        <v>475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3680</v>
      </c>
      <c r="R68" s="852"/>
      <c r="S68" s="852"/>
      <c r="T68" s="852"/>
      <c r="U68" s="852"/>
      <c r="V68" s="852">
        <v>3561</v>
      </c>
      <c r="W68" s="852"/>
      <c r="X68" s="852"/>
      <c r="Y68" s="852"/>
      <c r="Z68" s="852"/>
      <c r="AA68" s="852">
        <v>119</v>
      </c>
      <c r="AB68" s="852"/>
      <c r="AC68" s="852"/>
      <c r="AD68" s="852"/>
      <c r="AE68" s="852"/>
      <c r="AF68" s="852">
        <v>119</v>
      </c>
      <c r="AG68" s="852"/>
      <c r="AH68" s="852"/>
      <c r="AI68" s="852"/>
      <c r="AJ68" s="852"/>
      <c r="AK68" s="852">
        <v>83</v>
      </c>
      <c r="AL68" s="852"/>
      <c r="AM68" s="852"/>
      <c r="AN68" s="852"/>
      <c r="AO68" s="852"/>
      <c r="AP68" s="852">
        <v>912</v>
      </c>
      <c r="AQ68" s="852"/>
      <c r="AR68" s="852"/>
      <c r="AS68" s="852"/>
      <c r="AT68" s="852"/>
      <c r="AU68" s="852">
        <v>32</v>
      </c>
      <c r="AV68" s="852"/>
      <c r="AW68" s="852"/>
      <c r="AX68" s="852"/>
      <c r="AY68" s="852"/>
      <c r="AZ68" s="853" t="s">
        <v>544</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69</v>
      </c>
      <c r="R69" s="817"/>
      <c r="S69" s="817"/>
      <c r="T69" s="817"/>
      <c r="U69" s="817"/>
      <c r="V69" s="817">
        <v>64</v>
      </c>
      <c r="W69" s="817"/>
      <c r="X69" s="817"/>
      <c r="Y69" s="817"/>
      <c r="Z69" s="817"/>
      <c r="AA69" s="817">
        <v>4</v>
      </c>
      <c r="AB69" s="817"/>
      <c r="AC69" s="817"/>
      <c r="AD69" s="817"/>
      <c r="AE69" s="817"/>
      <c r="AF69" s="817">
        <v>4</v>
      </c>
      <c r="AG69" s="817"/>
      <c r="AH69" s="817"/>
      <c r="AI69" s="817"/>
      <c r="AJ69" s="817"/>
      <c r="AK69" s="817" t="s">
        <v>550</v>
      </c>
      <c r="AL69" s="817"/>
      <c r="AM69" s="817"/>
      <c r="AN69" s="817"/>
      <c r="AO69" s="817"/>
      <c r="AP69" s="817" t="s">
        <v>532</v>
      </c>
      <c r="AQ69" s="817"/>
      <c r="AR69" s="817"/>
      <c r="AS69" s="817"/>
      <c r="AT69" s="817"/>
      <c r="AU69" s="817" t="s">
        <v>540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552</v>
      </c>
      <c r="C70" s="860"/>
      <c r="D70" s="860"/>
      <c r="E70" s="860"/>
      <c r="F70" s="860"/>
      <c r="G70" s="860"/>
      <c r="H70" s="860"/>
      <c r="I70" s="860"/>
      <c r="J70" s="860"/>
      <c r="K70" s="860"/>
      <c r="L70" s="860"/>
      <c r="M70" s="860"/>
      <c r="N70" s="860"/>
      <c r="O70" s="860"/>
      <c r="P70" s="861"/>
      <c r="Q70" s="862">
        <v>10474</v>
      </c>
      <c r="R70" s="817"/>
      <c r="S70" s="817"/>
      <c r="T70" s="817"/>
      <c r="U70" s="817"/>
      <c r="V70" s="817">
        <v>10424</v>
      </c>
      <c r="W70" s="817"/>
      <c r="X70" s="817"/>
      <c r="Y70" s="817"/>
      <c r="Z70" s="817"/>
      <c r="AA70" s="817">
        <v>50</v>
      </c>
      <c r="AB70" s="817"/>
      <c r="AC70" s="817"/>
      <c r="AD70" s="817"/>
      <c r="AE70" s="817"/>
      <c r="AF70" s="817">
        <v>50</v>
      </c>
      <c r="AG70" s="817"/>
      <c r="AH70" s="817"/>
      <c r="AI70" s="817"/>
      <c r="AJ70" s="817"/>
      <c r="AK70" s="817">
        <v>2200</v>
      </c>
      <c r="AL70" s="817"/>
      <c r="AM70" s="817"/>
      <c r="AN70" s="817"/>
      <c r="AO70" s="817"/>
      <c r="AP70" s="817" t="s">
        <v>540</v>
      </c>
      <c r="AQ70" s="817"/>
      <c r="AR70" s="817"/>
      <c r="AS70" s="817"/>
      <c r="AT70" s="817"/>
      <c r="AU70" s="817" t="s">
        <v>540</v>
      </c>
      <c r="AV70" s="817"/>
      <c r="AW70" s="817"/>
      <c r="AX70" s="817"/>
      <c r="AY70" s="817"/>
      <c r="AZ70" s="863" t="s">
        <v>547</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549</v>
      </c>
      <c r="C71" s="860"/>
      <c r="D71" s="860"/>
      <c r="E71" s="860"/>
      <c r="F71" s="860"/>
      <c r="G71" s="860"/>
      <c r="H71" s="860"/>
      <c r="I71" s="860"/>
      <c r="J71" s="860"/>
      <c r="K71" s="860"/>
      <c r="L71" s="860"/>
      <c r="M71" s="860"/>
      <c r="N71" s="860"/>
      <c r="O71" s="860"/>
      <c r="P71" s="861"/>
      <c r="Q71" s="862">
        <v>3615</v>
      </c>
      <c r="R71" s="817"/>
      <c r="S71" s="817"/>
      <c r="T71" s="817"/>
      <c r="U71" s="817"/>
      <c r="V71" s="817">
        <v>3502</v>
      </c>
      <c r="W71" s="817"/>
      <c r="X71" s="817"/>
      <c r="Y71" s="817"/>
      <c r="Z71" s="817"/>
      <c r="AA71" s="817">
        <v>113</v>
      </c>
      <c r="AB71" s="817"/>
      <c r="AC71" s="817"/>
      <c r="AD71" s="817"/>
      <c r="AE71" s="817"/>
      <c r="AF71" s="817">
        <v>63</v>
      </c>
      <c r="AG71" s="817"/>
      <c r="AH71" s="817"/>
      <c r="AI71" s="817"/>
      <c r="AJ71" s="817"/>
      <c r="AK71" s="817" t="s">
        <v>551</v>
      </c>
      <c r="AL71" s="817"/>
      <c r="AM71" s="817"/>
      <c r="AN71" s="817"/>
      <c r="AO71" s="817"/>
      <c r="AP71" s="817">
        <v>910</v>
      </c>
      <c r="AQ71" s="817"/>
      <c r="AR71" s="817"/>
      <c r="AS71" s="817"/>
      <c r="AT71" s="817"/>
      <c r="AU71" s="817">
        <v>37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437</v>
      </c>
      <c r="R72" s="817"/>
      <c r="S72" s="817"/>
      <c r="T72" s="817"/>
      <c r="U72" s="817"/>
      <c r="V72" s="817">
        <v>437</v>
      </c>
      <c r="W72" s="817"/>
      <c r="X72" s="817"/>
      <c r="Y72" s="817"/>
      <c r="Z72" s="817"/>
      <c r="AA72" s="817">
        <v>0</v>
      </c>
      <c r="AB72" s="817"/>
      <c r="AC72" s="817"/>
      <c r="AD72" s="817"/>
      <c r="AE72" s="817"/>
      <c r="AF72" s="817">
        <v>0</v>
      </c>
      <c r="AG72" s="817"/>
      <c r="AH72" s="817"/>
      <c r="AI72" s="817"/>
      <c r="AJ72" s="817"/>
      <c r="AK72" s="817">
        <v>433</v>
      </c>
      <c r="AL72" s="817"/>
      <c r="AM72" s="817"/>
      <c r="AN72" s="817"/>
      <c r="AO72" s="817"/>
      <c r="AP72" s="817" t="s">
        <v>540</v>
      </c>
      <c r="AQ72" s="817"/>
      <c r="AR72" s="817"/>
      <c r="AS72" s="817"/>
      <c r="AT72" s="817"/>
      <c r="AU72" s="817" t="s">
        <v>540</v>
      </c>
      <c r="AV72" s="817"/>
      <c r="AW72" s="817"/>
      <c r="AX72" s="817"/>
      <c r="AY72" s="817"/>
      <c r="AZ72" s="863" t="s">
        <v>541</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409</v>
      </c>
      <c r="R73" s="817"/>
      <c r="S73" s="817"/>
      <c r="T73" s="817"/>
      <c r="U73" s="817"/>
      <c r="V73" s="817">
        <v>404</v>
      </c>
      <c r="W73" s="817"/>
      <c r="X73" s="817"/>
      <c r="Y73" s="817"/>
      <c r="Z73" s="817"/>
      <c r="AA73" s="817">
        <v>5</v>
      </c>
      <c r="AB73" s="817"/>
      <c r="AC73" s="817"/>
      <c r="AD73" s="817"/>
      <c r="AE73" s="817"/>
      <c r="AF73" s="817">
        <v>933</v>
      </c>
      <c r="AG73" s="817"/>
      <c r="AH73" s="817"/>
      <c r="AI73" s="817"/>
      <c r="AJ73" s="817"/>
      <c r="AK73" s="817" t="s">
        <v>551</v>
      </c>
      <c r="AL73" s="817"/>
      <c r="AM73" s="817"/>
      <c r="AN73" s="817"/>
      <c r="AO73" s="817"/>
      <c r="AP73" s="817" t="s">
        <v>545</v>
      </c>
      <c r="AQ73" s="817"/>
      <c r="AR73" s="817"/>
      <c r="AS73" s="817"/>
      <c r="AT73" s="817"/>
      <c r="AU73" s="817" t="s">
        <v>540</v>
      </c>
      <c r="AV73" s="817"/>
      <c r="AW73" s="817"/>
      <c r="AX73" s="817"/>
      <c r="AY73" s="817"/>
      <c r="AZ73" s="814" t="s">
        <v>382</v>
      </c>
      <c r="BA73" s="814"/>
      <c r="BB73" s="814"/>
      <c r="BC73" s="814"/>
      <c r="BD73" s="815"/>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250</v>
      </c>
      <c r="R74" s="817"/>
      <c r="S74" s="817"/>
      <c r="T74" s="817"/>
      <c r="U74" s="817"/>
      <c r="V74" s="817">
        <v>213</v>
      </c>
      <c r="W74" s="817"/>
      <c r="X74" s="817"/>
      <c r="Y74" s="817"/>
      <c r="Z74" s="817"/>
      <c r="AA74" s="817">
        <v>37</v>
      </c>
      <c r="AB74" s="817"/>
      <c r="AC74" s="817"/>
      <c r="AD74" s="817"/>
      <c r="AE74" s="817"/>
      <c r="AF74" s="817">
        <v>37</v>
      </c>
      <c r="AG74" s="817"/>
      <c r="AH74" s="817"/>
      <c r="AI74" s="817"/>
      <c r="AJ74" s="817"/>
      <c r="AK74" s="817" t="s">
        <v>546</v>
      </c>
      <c r="AL74" s="817"/>
      <c r="AM74" s="817"/>
      <c r="AN74" s="817"/>
      <c r="AO74" s="817"/>
      <c r="AP74" s="817" t="s">
        <v>540</v>
      </c>
      <c r="AQ74" s="817"/>
      <c r="AR74" s="817"/>
      <c r="AS74" s="817"/>
      <c r="AT74" s="817"/>
      <c r="AU74" s="817" t="s">
        <v>540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224498</v>
      </c>
      <c r="R75" s="866"/>
      <c r="S75" s="866"/>
      <c r="T75" s="866"/>
      <c r="U75" s="816"/>
      <c r="V75" s="867">
        <v>216268</v>
      </c>
      <c r="W75" s="866"/>
      <c r="X75" s="866"/>
      <c r="Y75" s="866"/>
      <c r="Z75" s="816"/>
      <c r="AA75" s="867">
        <v>8230</v>
      </c>
      <c r="AB75" s="866"/>
      <c r="AC75" s="866"/>
      <c r="AD75" s="866"/>
      <c r="AE75" s="816"/>
      <c r="AF75" s="867">
        <v>8230</v>
      </c>
      <c r="AG75" s="866"/>
      <c r="AH75" s="866"/>
      <c r="AI75" s="866"/>
      <c r="AJ75" s="816"/>
      <c r="AK75" s="867">
        <v>1320</v>
      </c>
      <c r="AL75" s="866"/>
      <c r="AM75" s="866"/>
      <c r="AN75" s="866"/>
      <c r="AO75" s="816"/>
      <c r="AP75" s="867" t="s">
        <v>546</v>
      </c>
      <c r="AQ75" s="866"/>
      <c r="AR75" s="866"/>
      <c r="AS75" s="866"/>
      <c r="AT75" s="816"/>
      <c r="AU75" s="867" t="s">
        <v>546</v>
      </c>
      <c r="AV75" s="866"/>
      <c r="AW75" s="866"/>
      <c r="AX75" s="866"/>
      <c r="AY75" s="816"/>
      <c r="AZ75" s="863" t="s">
        <v>548</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9438</v>
      </c>
      <c r="AG88" s="828"/>
      <c r="AH88" s="828"/>
      <c r="AI88" s="828"/>
      <c r="AJ88" s="828"/>
      <c r="AK88" s="825"/>
      <c r="AL88" s="825"/>
      <c r="AM88" s="825"/>
      <c r="AN88" s="825"/>
      <c r="AO88" s="825"/>
      <c r="AP88" s="828">
        <v>1822</v>
      </c>
      <c r="AQ88" s="828"/>
      <c r="AR88" s="828"/>
      <c r="AS88" s="828"/>
      <c r="AT88" s="828"/>
      <c r="AU88" s="828">
        <v>69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347862</v>
      </c>
      <c r="AB110" s="888"/>
      <c r="AC110" s="888"/>
      <c r="AD110" s="888"/>
      <c r="AE110" s="889"/>
      <c r="AF110" s="890">
        <v>357798</v>
      </c>
      <c r="AG110" s="888"/>
      <c r="AH110" s="888"/>
      <c r="AI110" s="888"/>
      <c r="AJ110" s="889"/>
      <c r="AK110" s="890">
        <v>362768</v>
      </c>
      <c r="AL110" s="888"/>
      <c r="AM110" s="888"/>
      <c r="AN110" s="888"/>
      <c r="AO110" s="889"/>
      <c r="AP110" s="891">
        <v>18.7</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2653653</v>
      </c>
      <c r="BR110" s="925"/>
      <c r="BS110" s="925"/>
      <c r="BT110" s="925"/>
      <c r="BU110" s="925"/>
      <c r="BV110" s="925">
        <v>2625906</v>
      </c>
      <c r="BW110" s="925"/>
      <c r="BX110" s="925"/>
      <c r="BY110" s="925"/>
      <c r="BZ110" s="925"/>
      <c r="CA110" s="925">
        <v>2624555</v>
      </c>
      <c r="CB110" s="925"/>
      <c r="CC110" s="925"/>
      <c r="CD110" s="925"/>
      <c r="CE110" s="925"/>
      <c r="CF110" s="939">
        <v>135.5</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44648</v>
      </c>
      <c r="BR111" s="918"/>
      <c r="BS111" s="918"/>
      <c r="BT111" s="918"/>
      <c r="BU111" s="918"/>
      <c r="BV111" s="918">
        <v>41273</v>
      </c>
      <c r="BW111" s="918"/>
      <c r="BX111" s="918"/>
      <c r="BY111" s="918"/>
      <c r="BZ111" s="918"/>
      <c r="CA111" s="918">
        <v>34396</v>
      </c>
      <c r="CB111" s="918"/>
      <c r="CC111" s="918"/>
      <c r="CD111" s="918"/>
      <c r="CE111" s="918"/>
      <c r="CF111" s="912">
        <v>1.8</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521453</v>
      </c>
      <c r="BR112" s="918"/>
      <c r="BS112" s="918"/>
      <c r="BT112" s="918"/>
      <c r="BU112" s="918"/>
      <c r="BV112" s="918">
        <v>544342</v>
      </c>
      <c r="BW112" s="918"/>
      <c r="BX112" s="918"/>
      <c r="BY112" s="918"/>
      <c r="BZ112" s="918"/>
      <c r="CA112" s="918">
        <v>474938</v>
      </c>
      <c r="CB112" s="918"/>
      <c r="CC112" s="918"/>
      <c r="CD112" s="918"/>
      <c r="CE112" s="918"/>
      <c r="CF112" s="912">
        <v>24.5</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21424</v>
      </c>
      <c r="DH112" s="918"/>
      <c r="DI112" s="918"/>
      <c r="DJ112" s="918"/>
      <c r="DK112" s="918"/>
      <c r="DL112" s="918">
        <v>19805</v>
      </c>
      <c r="DM112" s="918"/>
      <c r="DN112" s="918"/>
      <c r="DO112" s="918"/>
      <c r="DP112" s="918"/>
      <c r="DQ112" s="918">
        <v>16505</v>
      </c>
      <c r="DR112" s="918"/>
      <c r="DS112" s="918"/>
      <c r="DT112" s="918"/>
      <c r="DU112" s="918"/>
      <c r="DV112" s="919">
        <v>0.9</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41537</v>
      </c>
      <c r="AB113" s="932"/>
      <c r="AC113" s="932"/>
      <c r="AD113" s="932"/>
      <c r="AE113" s="933"/>
      <c r="AF113" s="934">
        <v>46723</v>
      </c>
      <c r="AG113" s="932"/>
      <c r="AH113" s="932"/>
      <c r="AI113" s="932"/>
      <c r="AJ113" s="933"/>
      <c r="AK113" s="934">
        <v>41710</v>
      </c>
      <c r="AL113" s="932"/>
      <c r="AM113" s="932"/>
      <c r="AN113" s="932"/>
      <c r="AO113" s="933"/>
      <c r="AP113" s="935">
        <v>2.2000000000000002</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93899</v>
      </c>
      <c r="BR113" s="918"/>
      <c r="BS113" s="918"/>
      <c r="BT113" s="918"/>
      <c r="BU113" s="918"/>
      <c r="BV113" s="918">
        <v>71815</v>
      </c>
      <c r="BW113" s="918"/>
      <c r="BX113" s="918"/>
      <c r="BY113" s="918"/>
      <c r="BZ113" s="918"/>
      <c r="CA113" s="918">
        <v>69251</v>
      </c>
      <c r="CB113" s="918"/>
      <c r="CC113" s="918"/>
      <c r="CD113" s="918"/>
      <c r="CE113" s="918"/>
      <c r="CF113" s="912">
        <v>3.6</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43230</v>
      </c>
      <c r="AB114" s="957"/>
      <c r="AC114" s="957"/>
      <c r="AD114" s="957"/>
      <c r="AE114" s="958"/>
      <c r="AF114" s="959">
        <v>36447</v>
      </c>
      <c r="AG114" s="957"/>
      <c r="AH114" s="957"/>
      <c r="AI114" s="957"/>
      <c r="AJ114" s="958"/>
      <c r="AK114" s="959">
        <v>25494</v>
      </c>
      <c r="AL114" s="957"/>
      <c r="AM114" s="957"/>
      <c r="AN114" s="957"/>
      <c r="AO114" s="958"/>
      <c r="AP114" s="960">
        <v>1.3</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28935</v>
      </c>
      <c r="BR114" s="918"/>
      <c r="BS114" s="918"/>
      <c r="BT114" s="918"/>
      <c r="BU114" s="918"/>
      <c r="BV114" s="918" t="s">
        <v>111</v>
      </c>
      <c r="BW114" s="918"/>
      <c r="BX114" s="918"/>
      <c r="BY114" s="918"/>
      <c r="BZ114" s="918"/>
      <c r="CA114" s="918" t="s">
        <v>111</v>
      </c>
      <c r="CB114" s="918"/>
      <c r="CC114" s="918"/>
      <c r="CD114" s="918"/>
      <c r="CE114" s="918"/>
      <c r="CF114" s="912" t="s">
        <v>111</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8537</v>
      </c>
      <c r="AB115" s="932"/>
      <c r="AC115" s="932"/>
      <c r="AD115" s="932"/>
      <c r="AE115" s="933"/>
      <c r="AF115" s="934">
        <v>8031</v>
      </c>
      <c r="AG115" s="932"/>
      <c r="AH115" s="932"/>
      <c r="AI115" s="932"/>
      <c r="AJ115" s="933"/>
      <c r="AK115" s="934">
        <v>8031</v>
      </c>
      <c r="AL115" s="932"/>
      <c r="AM115" s="932"/>
      <c r="AN115" s="932"/>
      <c r="AO115" s="933"/>
      <c r="AP115" s="935">
        <v>0.4</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441166</v>
      </c>
      <c r="AB117" s="964"/>
      <c r="AC117" s="964"/>
      <c r="AD117" s="964"/>
      <c r="AE117" s="965"/>
      <c r="AF117" s="963">
        <v>448999</v>
      </c>
      <c r="AG117" s="964"/>
      <c r="AH117" s="964"/>
      <c r="AI117" s="964"/>
      <c r="AJ117" s="965"/>
      <c r="AK117" s="963">
        <v>438003</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3342588</v>
      </c>
      <c r="BR118" s="984"/>
      <c r="BS118" s="984"/>
      <c r="BT118" s="984"/>
      <c r="BU118" s="984"/>
      <c r="BV118" s="984">
        <v>3283336</v>
      </c>
      <c r="BW118" s="984"/>
      <c r="BX118" s="984"/>
      <c r="BY118" s="984"/>
      <c r="BZ118" s="984"/>
      <c r="CA118" s="984">
        <v>3203140</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2302493</v>
      </c>
      <c r="BR119" s="925"/>
      <c r="BS119" s="925"/>
      <c r="BT119" s="925"/>
      <c r="BU119" s="925"/>
      <c r="BV119" s="925">
        <v>2236679</v>
      </c>
      <c r="BW119" s="925"/>
      <c r="BX119" s="925"/>
      <c r="BY119" s="925"/>
      <c r="BZ119" s="925"/>
      <c r="CA119" s="925">
        <v>2272062</v>
      </c>
      <c r="CB119" s="925"/>
      <c r="CC119" s="925"/>
      <c r="CD119" s="925"/>
      <c r="CE119" s="925"/>
      <c r="CF119" s="939">
        <v>117.3</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23224</v>
      </c>
      <c r="DH119" s="996"/>
      <c r="DI119" s="996"/>
      <c r="DJ119" s="996"/>
      <c r="DK119" s="997"/>
      <c r="DL119" s="998">
        <v>21468</v>
      </c>
      <c r="DM119" s="996"/>
      <c r="DN119" s="996"/>
      <c r="DO119" s="996"/>
      <c r="DP119" s="997"/>
      <c r="DQ119" s="998">
        <v>17891</v>
      </c>
      <c r="DR119" s="996"/>
      <c r="DS119" s="996"/>
      <c r="DT119" s="996"/>
      <c r="DU119" s="997"/>
      <c r="DV119" s="999">
        <v>0.9</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14846</v>
      </c>
      <c r="BR120" s="918"/>
      <c r="BS120" s="918"/>
      <c r="BT120" s="918"/>
      <c r="BU120" s="918"/>
      <c r="BV120" s="918">
        <v>13242</v>
      </c>
      <c r="BW120" s="918"/>
      <c r="BX120" s="918"/>
      <c r="BY120" s="918"/>
      <c r="BZ120" s="918"/>
      <c r="CA120" s="918">
        <v>9958</v>
      </c>
      <c r="CB120" s="918"/>
      <c r="CC120" s="918"/>
      <c r="CD120" s="918"/>
      <c r="CE120" s="918"/>
      <c r="CF120" s="912">
        <v>0.5</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521424</v>
      </c>
      <c r="DH120" s="925"/>
      <c r="DI120" s="925"/>
      <c r="DJ120" s="925"/>
      <c r="DK120" s="925"/>
      <c r="DL120" s="925">
        <v>544315</v>
      </c>
      <c r="DM120" s="925"/>
      <c r="DN120" s="925"/>
      <c r="DO120" s="925"/>
      <c r="DP120" s="925"/>
      <c r="DQ120" s="925">
        <v>474913</v>
      </c>
      <c r="DR120" s="925"/>
      <c r="DS120" s="925"/>
      <c r="DT120" s="925"/>
      <c r="DU120" s="925"/>
      <c r="DV120" s="926">
        <v>24.5</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6879</v>
      </c>
      <c r="AB121" s="957"/>
      <c r="AC121" s="957"/>
      <c r="AD121" s="957"/>
      <c r="AE121" s="958"/>
      <c r="AF121" s="959">
        <v>6879</v>
      </c>
      <c r="AG121" s="957"/>
      <c r="AH121" s="957"/>
      <c r="AI121" s="957"/>
      <c r="AJ121" s="958"/>
      <c r="AK121" s="959">
        <v>6879</v>
      </c>
      <c r="AL121" s="957"/>
      <c r="AM121" s="957"/>
      <c r="AN121" s="957"/>
      <c r="AO121" s="958"/>
      <c r="AP121" s="960">
        <v>0.4</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2837537</v>
      </c>
      <c r="BR121" s="984"/>
      <c r="BS121" s="984"/>
      <c r="BT121" s="984"/>
      <c r="BU121" s="984"/>
      <c r="BV121" s="984">
        <v>2855884</v>
      </c>
      <c r="BW121" s="984"/>
      <c r="BX121" s="984"/>
      <c r="BY121" s="984"/>
      <c r="BZ121" s="984"/>
      <c r="CA121" s="984">
        <v>2972936</v>
      </c>
      <c r="CB121" s="984"/>
      <c r="CC121" s="984"/>
      <c r="CD121" s="984"/>
      <c r="CE121" s="984"/>
      <c r="CF121" s="1022">
        <v>153.4</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29</v>
      </c>
      <c r="DH121" s="918"/>
      <c r="DI121" s="918"/>
      <c r="DJ121" s="918"/>
      <c r="DK121" s="918"/>
      <c r="DL121" s="918">
        <v>27</v>
      </c>
      <c r="DM121" s="918"/>
      <c r="DN121" s="918"/>
      <c r="DO121" s="918"/>
      <c r="DP121" s="918"/>
      <c r="DQ121" s="918">
        <v>25</v>
      </c>
      <c r="DR121" s="918"/>
      <c r="DS121" s="918"/>
      <c r="DT121" s="918"/>
      <c r="DU121" s="918"/>
      <c r="DV121" s="919">
        <v>0</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5154876</v>
      </c>
      <c r="BR122" s="1033"/>
      <c r="BS122" s="1033"/>
      <c r="BT122" s="1033"/>
      <c r="BU122" s="1033"/>
      <c r="BV122" s="1033">
        <v>5105805</v>
      </c>
      <c r="BW122" s="1033"/>
      <c r="BX122" s="1033"/>
      <c r="BY122" s="1033"/>
      <c r="BZ122" s="1033"/>
      <c r="CA122" s="1033">
        <v>5254956</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1658</v>
      </c>
      <c r="AB126" s="957"/>
      <c r="AC126" s="957"/>
      <c r="AD126" s="957"/>
      <c r="AE126" s="958"/>
      <c r="AF126" s="959">
        <v>1152</v>
      </c>
      <c r="AG126" s="957"/>
      <c r="AH126" s="957"/>
      <c r="AI126" s="957"/>
      <c r="AJ126" s="958"/>
      <c r="AK126" s="959">
        <v>1152</v>
      </c>
      <c r="AL126" s="957"/>
      <c r="AM126" s="957"/>
      <c r="AN126" s="957"/>
      <c r="AO126" s="958"/>
      <c r="AP126" s="960">
        <v>0.1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2441</v>
      </c>
      <c r="AB128" s="1088"/>
      <c r="AC128" s="1088"/>
      <c r="AD128" s="1088"/>
      <c r="AE128" s="1089"/>
      <c r="AF128" s="1090">
        <v>2335</v>
      </c>
      <c r="AG128" s="1088"/>
      <c r="AH128" s="1088"/>
      <c r="AI128" s="1088"/>
      <c r="AJ128" s="1089"/>
      <c r="AK128" s="1090">
        <v>1439</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2133432</v>
      </c>
      <c r="AB129" s="957"/>
      <c r="AC129" s="957"/>
      <c r="AD129" s="957"/>
      <c r="AE129" s="958"/>
      <c r="AF129" s="959">
        <v>2143919</v>
      </c>
      <c r="AG129" s="957"/>
      <c r="AH129" s="957"/>
      <c r="AI129" s="957"/>
      <c r="AJ129" s="958"/>
      <c r="AK129" s="959">
        <v>2177124</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230784</v>
      </c>
      <c r="AB130" s="957"/>
      <c r="AC130" s="957"/>
      <c r="AD130" s="957"/>
      <c r="AE130" s="958"/>
      <c r="AF130" s="959">
        <v>236691</v>
      </c>
      <c r="AG130" s="957"/>
      <c r="AH130" s="957"/>
      <c r="AI130" s="957"/>
      <c r="AJ130" s="958"/>
      <c r="AK130" s="959">
        <v>239576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1902648</v>
      </c>
      <c r="AB131" s="996"/>
      <c r="AC131" s="996"/>
      <c r="AD131" s="996"/>
      <c r="AE131" s="997"/>
      <c r="AF131" s="998">
        <v>1907228</v>
      </c>
      <c r="AG131" s="996"/>
      <c r="AH131" s="996"/>
      <c r="AI131" s="996"/>
      <c r="AJ131" s="997"/>
      <c r="AK131" s="998">
        <v>1937548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10.92903154</v>
      </c>
      <c r="AB132" s="1102"/>
      <c r="AC132" s="1102"/>
      <c r="AD132" s="1102"/>
      <c r="AE132" s="1103"/>
      <c r="AF132" s="1104">
        <v>11.009328719999999</v>
      </c>
      <c r="AG132" s="1102"/>
      <c r="AH132" s="1102"/>
      <c r="AI132" s="1102"/>
      <c r="AJ132" s="1103"/>
      <c r="AK132" s="1104">
        <v>10.1668707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11.4</v>
      </c>
      <c r="AB133" s="1109"/>
      <c r="AC133" s="1109"/>
      <c r="AD133" s="1109"/>
      <c r="AE133" s="1110"/>
      <c r="AF133" s="1108">
        <v>11.1</v>
      </c>
      <c r="AG133" s="1109"/>
      <c r="AH133" s="1109"/>
      <c r="AI133" s="1109"/>
      <c r="AJ133" s="1110"/>
      <c r="AK133" s="1108">
        <v>10.7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603022</v>
      </c>
      <c r="L9" s="264">
        <v>71145</v>
      </c>
      <c r="M9" s="265">
        <v>105412</v>
      </c>
      <c r="N9" s="266">
        <v>-32.5</v>
      </c>
    </row>
    <row r="10" spans="1:16">
      <c r="A10" s="248"/>
      <c r="B10" s="244"/>
      <c r="C10" s="244"/>
      <c r="D10" s="244"/>
      <c r="E10" s="244"/>
      <c r="F10" s="244"/>
      <c r="G10" s="1117" t="s">
        <v>471</v>
      </c>
      <c r="H10" s="1118"/>
      <c r="I10" s="1118"/>
      <c r="J10" s="1119"/>
      <c r="K10" s="267">
        <v>15155</v>
      </c>
      <c r="L10" s="268">
        <v>1788</v>
      </c>
      <c r="M10" s="269">
        <v>10487</v>
      </c>
      <c r="N10" s="270">
        <v>-83</v>
      </c>
    </row>
    <row r="11" spans="1:16" ht="13.5" customHeight="1">
      <c r="A11" s="248"/>
      <c r="B11" s="244"/>
      <c r="C11" s="244"/>
      <c r="D11" s="244"/>
      <c r="E11" s="244"/>
      <c r="F11" s="244"/>
      <c r="G11" s="1117" t="s">
        <v>472</v>
      </c>
      <c r="H11" s="1118"/>
      <c r="I11" s="1118"/>
      <c r="J11" s="1119"/>
      <c r="K11" s="267">
        <v>82867</v>
      </c>
      <c r="L11" s="268">
        <v>9777</v>
      </c>
      <c r="M11" s="269">
        <v>15159</v>
      </c>
      <c r="N11" s="270">
        <v>-35.5</v>
      </c>
    </row>
    <row r="12" spans="1:16" ht="13.5" customHeight="1">
      <c r="A12" s="248"/>
      <c r="B12" s="244"/>
      <c r="C12" s="244"/>
      <c r="D12" s="244"/>
      <c r="E12" s="244"/>
      <c r="F12" s="244"/>
      <c r="G12" s="1117" t="s">
        <v>473</v>
      </c>
      <c r="H12" s="1118"/>
      <c r="I12" s="1118"/>
      <c r="J12" s="1119"/>
      <c r="K12" s="267">
        <v>3029</v>
      </c>
      <c r="L12" s="268">
        <v>357</v>
      </c>
      <c r="M12" s="269">
        <v>1410</v>
      </c>
      <c r="N12" s="270">
        <v>-74.7</v>
      </c>
    </row>
    <row r="13" spans="1:16" ht="13.5" customHeight="1">
      <c r="A13" s="248"/>
      <c r="B13" s="244"/>
      <c r="C13" s="244"/>
      <c r="D13" s="244"/>
      <c r="E13" s="244"/>
      <c r="F13" s="244"/>
      <c r="G13" s="1117" t="s">
        <v>474</v>
      </c>
      <c r="H13" s="1118"/>
      <c r="I13" s="1118"/>
      <c r="J13" s="1119"/>
      <c r="K13" s="267" t="s">
        <v>475</v>
      </c>
      <c r="L13" s="268" t="s">
        <v>475</v>
      </c>
      <c r="M13" s="269" t="s">
        <v>475</v>
      </c>
      <c r="N13" s="270" t="s">
        <v>475</v>
      </c>
    </row>
    <row r="14" spans="1:16" ht="13.5" customHeight="1">
      <c r="A14" s="248"/>
      <c r="B14" s="244"/>
      <c r="C14" s="244"/>
      <c r="D14" s="244"/>
      <c r="E14" s="244"/>
      <c r="F14" s="244"/>
      <c r="G14" s="1117" t="s">
        <v>476</v>
      </c>
      <c r="H14" s="1118"/>
      <c r="I14" s="1118"/>
      <c r="J14" s="1119"/>
      <c r="K14" s="267">
        <v>48209</v>
      </c>
      <c r="L14" s="268">
        <v>5688</v>
      </c>
      <c r="M14" s="269">
        <v>5288</v>
      </c>
      <c r="N14" s="270">
        <v>7.6</v>
      </c>
    </row>
    <row r="15" spans="1:16" ht="13.5" customHeight="1">
      <c r="A15" s="248"/>
      <c r="B15" s="244"/>
      <c r="C15" s="244"/>
      <c r="D15" s="244"/>
      <c r="E15" s="244"/>
      <c r="F15" s="244"/>
      <c r="G15" s="1117" t="s">
        <v>477</v>
      </c>
      <c r="H15" s="1118"/>
      <c r="I15" s="1118"/>
      <c r="J15" s="1119"/>
      <c r="K15" s="267">
        <v>11080</v>
      </c>
      <c r="L15" s="268">
        <v>1307</v>
      </c>
      <c r="M15" s="269">
        <v>2678</v>
      </c>
      <c r="N15" s="270">
        <v>-51.2</v>
      </c>
    </row>
    <row r="16" spans="1:16">
      <c r="A16" s="248"/>
      <c r="B16" s="244"/>
      <c r="C16" s="244"/>
      <c r="D16" s="244"/>
      <c r="E16" s="244"/>
      <c r="F16" s="244"/>
      <c r="G16" s="1120" t="s">
        <v>478</v>
      </c>
      <c r="H16" s="1121"/>
      <c r="I16" s="1121"/>
      <c r="J16" s="1122"/>
      <c r="K16" s="268">
        <v>-45547</v>
      </c>
      <c r="L16" s="268">
        <v>-5374</v>
      </c>
      <c r="M16" s="269">
        <v>-11668</v>
      </c>
      <c r="N16" s="270">
        <v>-53.9</v>
      </c>
    </row>
    <row r="17" spans="1:16">
      <c r="A17" s="248"/>
      <c r="B17" s="244"/>
      <c r="C17" s="244"/>
      <c r="D17" s="244"/>
      <c r="E17" s="244"/>
      <c r="F17" s="244"/>
      <c r="G17" s="1120" t="s">
        <v>170</v>
      </c>
      <c r="H17" s="1121"/>
      <c r="I17" s="1121"/>
      <c r="J17" s="1122"/>
      <c r="K17" s="268">
        <v>717815</v>
      </c>
      <c r="L17" s="268">
        <v>84688</v>
      </c>
      <c r="M17" s="269">
        <v>128766</v>
      </c>
      <c r="N17" s="270">
        <v>-34.200000000000003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7.31</v>
      </c>
      <c r="L21" s="281">
        <v>12.02</v>
      </c>
      <c r="M21" s="282">
        <v>-4.71</v>
      </c>
      <c r="N21" s="249"/>
      <c r="O21" s="283"/>
      <c r="P21" s="279"/>
    </row>
    <row r="22" spans="1:16" s="284" customFormat="1">
      <c r="A22" s="279"/>
      <c r="B22" s="249"/>
      <c r="C22" s="249"/>
      <c r="D22" s="249"/>
      <c r="E22" s="249"/>
      <c r="F22" s="249"/>
      <c r="G22" s="1112" t="s">
        <v>484</v>
      </c>
      <c r="H22" s="1113"/>
      <c r="I22" s="1113"/>
      <c r="J22" s="1114"/>
      <c r="K22" s="285">
        <v>95.8</v>
      </c>
      <c r="L22" s="286">
        <v>95.5</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362768</v>
      </c>
      <c r="L32" s="294">
        <v>42799</v>
      </c>
      <c r="M32" s="295">
        <v>71330</v>
      </c>
      <c r="N32" s="296">
        <v>-40</v>
      </c>
    </row>
    <row r="33" spans="1:16" ht="13.5" customHeight="1">
      <c r="A33" s="248"/>
      <c r="B33" s="244"/>
      <c r="C33" s="244"/>
      <c r="D33" s="244"/>
      <c r="E33" s="244"/>
      <c r="F33" s="244"/>
      <c r="G33" s="1128" t="s">
        <v>489</v>
      </c>
      <c r="H33" s="1129"/>
      <c r="I33" s="1129"/>
      <c r="J33" s="1130"/>
      <c r="K33" s="294" t="s">
        <v>475</v>
      </c>
      <c r="L33" s="294" t="s">
        <v>475</v>
      </c>
      <c r="M33" s="295" t="s">
        <v>475</v>
      </c>
      <c r="N33" s="296" t="s">
        <v>475</v>
      </c>
    </row>
    <row r="34" spans="1:16" ht="27" customHeight="1">
      <c r="A34" s="248"/>
      <c r="B34" s="244"/>
      <c r="C34" s="244"/>
      <c r="D34" s="244"/>
      <c r="E34" s="244"/>
      <c r="F34" s="244"/>
      <c r="G34" s="1128" t="s">
        <v>490</v>
      </c>
      <c r="H34" s="1129"/>
      <c r="I34" s="1129"/>
      <c r="J34" s="1130"/>
      <c r="K34" s="294" t="s">
        <v>475</v>
      </c>
      <c r="L34" s="294" t="s">
        <v>475</v>
      </c>
      <c r="M34" s="295">
        <v>115</v>
      </c>
      <c r="N34" s="296" t="s">
        <v>475</v>
      </c>
    </row>
    <row r="35" spans="1:16" ht="27" customHeight="1">
      <c r="A35" s="248"/>
      <c r="B35" s="244"/>
      <c r="C35" s="244"/>
      <c r="D35" s="244"/>
      <c r="E35" s="244"/>
      <c r="F35" s="244"/>
      <c r="G35" s="1128" t="s">
        <v>491</v>
      </c>
      <c r="H35" s="1129"/>
      <c r="I35" s="1129"/>
      <c r="J35" s="1130"/>
      <c r="K35" s="294">
        <v>41710</v>
      </c>
      <c r="L35" s="294">
        <v>4921</v>
      </c>
      <c r="M35" s="295">
        <v>22776</v>
      </c>
      <c r="N35" s="296">
        <v>-78.400000000000006</v>
      </c>
    </row>
    <row r="36" spans="1:16" ht="27" customHeight="1">
      <c r="A36" s="248"/>
      <c r="B36" s="244"/>
      <c r="C36" s="244"/>
      <c r="D36" s="244"/>
      <c r="E36" s="244"/>
      <c r="F36" s="244"/>
      <c r="G36" s="1128" t="s">
        <v>492</v>
      </c>
      <c r="H36" s="1129"/>
      <c r="I36" s="1129"/>
      <c r="J36" s="1130"/>
      <c r="K36" s="294">
        <v>25494</v>
      </c>
      <c r="L36" s="294">
        <v>3008</v>
      </c>
      <c r="M36" s="295">
        <v>4893</v>
      </c>
      <c r="N36" s="296">
        <v>-38.5</v>
      </c>
    </row>
    <row r="37" spans="1:16" ht="13.5" customHeight="1">
      <c r="A37" s="248"/>
      <c r="B37" s="244"/>
      <c r="C37" s="244"/>
      <c r="D37" s="244"/>
      <c r="E37" s="244"/>
      <c r="F37" s="244"/>
      <c r="G37" s="1128" t="s">
        <v>493</v>
      </c>
      <c r="H37" s="1129"/>
      <c r="I37" s="1129"/>
      <c r="J37" s="1130"/>
      <c r="K37" s="294">
        <v>8031</v>
      </c>
      <c r="L37" s="294">
        <v>947</v>
      </c>
      <c r="M37" s="295">
        <v>1679</v>
      </c>
      <c r="N37" s="296">
        <v>-43.6</v>
      </c>
    </row>
    <row r="38" spans="1:16" ht="27" customHeight="1">
      <c r="A38" s="248"/>
      <c r="B38" s="244"/>
      <c r="C38" s="244"/>
      <c r="D38" s="244"/>
      <c r="E38" s="244"/>
      <c r="F38" s="244"/>
      <c r="G38" s="1131" t="s">
        <v>494</v>
      </c>
      <c r="H38" s="1132"/>
      <c r="I38" s="1132"/>
      <c r="J38" s="1133"/>
      <c r="K38" s="297" t="s">
        <v>475</v>
      </c>
      <c r="L38" s="297" t="s">
        <v>475</v>
      </c>
      <c r="M38" s="298">
        <v>11</v>
      </c>
      <c r="N38" s="299" t="s">
        <v>475</v>
      </c>
      <c r="O38" s="293"/>
    </row>
    <row r="39" spans="1:16">
      <c r="A39" s="248"/>
      <c r="B39" s="244"/>
      <c r="C39" s="244"/>
      <c r="D39" s="244"/>
      <c r="E39" s="244"/>
      <c r="F39" s="244"/>
      <c r="G39" s="1131" t="s">
        <v>495</v>
      </c>
      <c r="H39" s="1132"/>
      <c r="I39" s="1132"/>
      <c r="J39" s="1133"/>
      <c r="K39" s="300">
        <v>-1439</v>
      </c>
      <c r="L39" s="300">
        <v>-170</v>
      </c>
      <c r="M39" s="301">
        <v>-2918</v>
      </c>
      <c r="N39" s="302">
        <v>-94.2</v>
      </c>
      <c r="O39" s="293"/>
    </row>
    <row r="40" spans="1:16" ht="27" customHeight="1">
      <c r="A40" s="248"/>
      <c r="B40" s="244"/>
      <c r="C40" s="244"/>
      <c r="D40" s="244"/>
      <c r="E40" s="244"/>
      <c r="F40" s="244"/>
      <c r="G40" s="1128" t="s">
        <v>496</v>
      </c>
      <c r="H40" s="1129"/>
      <c r="I40" s="1129"/>
      <c r="J40" s="1130"/>
      <c r="K40" s="300">
        <v>-239576</v>
      </c>
      <c r="L40" s="300">
        <v>-28265</v>
      </c>
      <c r="M40" s="301">
        <v>-66004</v>
      </c>
      <c r="N40" s="302">
        <v>-57.2</v>
      </c>
      <c r="O40" s="293"/>
    </row>
    <row r="41" spans="1:16">
      <c r="A41" s="248"/>
      <c r="B41" s="244"/>
      <c r="C41" s="244"/>
      <c r="D41" s="244"/>
      <c r="E41" s="244"/>
      <c r="F41" s="244"/>
      <c r="G41" s="1134" t="s">
        <v>280</v>
      </c>
      <c r="H41" s="1135"/>
      <c r="I41" s="1135"/>
      <c r="J41" s="1136"/>
      <c r="K41" s="294">
        <v>196988</v>
      </c>
      <c r="L41" s="300">
        <v>23241</v>
      </c>
      <c r="M41" s="301">
        <v>31882</v>
      </c>
      <c r="N41" s="302">
        <v>-27.1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426970</v>
      </c>
      <c r="J51" s="320">
        <v>54467</v>
      </c>
      <c r="K51" s="321">
        <v>87.2</v>
      </c>
      <c r="L51" s="322">
        <v>109234</v>
      </c>
      <c r="M51" s="323">
        <v>32.799999999999997</v>
      </c>
      <c r="N51" s="324">
        <v>54.4</v>
      </c>
    </row>
    <row r="52" spans="1:14">
      <c r="A52" s="248"/>
      <c r="B52" s="244"/>
      <c r="C52" s="244"/>
      <c r="D52" s="244"/>
      <c r="E52" s="244"/>
      <c r="F52" s="244"/>
      <c r="G52" s="325"/>
      <c r="H52" s="326" t="s">
        <v>507</v>
      </c>
      <c r="I52" s="327">
        <v>199362</v>
      </c>
      <c r="J52" s="328">
        <v>25432</v>
      </c>
      <c r="K52" s="329">
        <v>-11.8</v>
      </c>
      <c r="L52" s="330">
        <v>63976</v>
      </c>
      <c r="M52" s="331">
        <v>45.4</v>
      </c>
      <c r="N52" s="332">
        <v>-57.2</v>
      </c>
    </row>
    <row r="53" spans="1:14">
      <c r="A53" s="248"/>
      <c r="B53" s="244"/>
      <c r="C53" s="244"/>
      <c r="D53" s="244"/>
      <c r="E53" s="244"/>
      <c r="F53" s="244"/>
      <c r="G53" s="310" t="s">
        <v>508</v>
      </c>
      <c r="H53" s="311"/>
      <c r="I53" s="319">
        <v>250799</v>
      </c>
      <c r="J53" s="320">
        <v>31888</v>
      </c>
      <c r="K53" s="321">
        <v>-41.5</v>
      </c>
      <c r="L53" s="322">
        <v>121932</v>
      </c>
      <c r="M53" s="323">
        <v>11.6</v>
      </c>
      <c r="N53" s="324">
        <v>-53.1</v>
      </c>
    </row>
    <row r="54" spans="1:14">
      <c r="A54" s="248"/>
      <c r="B54" s="244"/>
      <c r="C54" s="244"/>
      <c r="D54" s="244"/>
      <c r="E54" s="244"/>
      <c r="F54" s="244"/>
      <c r="G54" s="325"/>
      <c r="H54" s="326" t="s">
        <v>507</v>
      </c>
      <c r="I54" s="327">
        <v>189285</v>
      </c>
      <c r="J54" s="328">
        <v>24067</v>
      </c>
      <c r="K54" s="329">
        <v>-5.4</v>
      </c>
      <c r="L54" s="330">
        <v>68430</v>
      </c>
      <c r="M54" s="331">
        <v>7</v>
      </c>
      <c r="N54" s="332">
        <v>-12.4</v>
      </c>
    </row>
    <row r="55" spans="1:14">
      <c r="A55" s="248"/>
      <c r="B55" s="244"/>
      <c r="C55" s="244"/>
      <c r="D55" s="244"/>
      <c r="E55" s="244"/>
      <c r="F55" s="244"/>
      <c r="G55" s="310" t="s">
        <v>509</v>
      </c>
      <c r="H55" s="311"/>
      <c r="I55" s="319">
        <v>175986</v>
      </c>
      <c r="J55" s="320">
        <v>22359</v>
      </c>
      <c r="K55" s="321">
        <v>-29.9</v>
      </c>
      <c r="L55" s="322">
        <v>96333</v>
      </c>
      <c r="M55" s="323">
        <v>-21</v>
      </c>
      <c r="N55" s="324">
        <v>-8.9</v>
      </c>
    </row>
    <row r="56" spans="1:14">
      <c r="A56" s="248"/>
      <c r="B56" s="244"/>
      <c r="C56" s="244"/>
      <c r="D56" s="244"/>
      <c r="E56" s="244"/>
      <c r="F56" s="244"/>
      <c r="G56" s="325"/>
      <c r="H56" s="326" t="s">
        <v>507</v>
      </c>
      <c r="I56" s="327">
        <v>172115</v>
      </c>
      <c r="J56" s="328">
        <v>21867</v>
      </c>
      <c r="K56" s="329">
        <v>-9.1</v>
      </c>
      <c r="L56" s="330">
        <v>57060</v>
      </c>
      <c r="M56" s="331">
        <v>-16.600000000000001</v>
      </c>
      <c r="N56" s="332">
        <v>7.5</v>
      </c>
    </row>
    <row r="57" spans="1:14">
      <c r="A57" s="248"/>
      <c r="B57" s="244"/>
      <c r="C57" s="244"/>
      <c r="D57" s="244"/>
      <c r="E57" s="244"/>
      <c r="F57" s="244"/>
      <c r="G57" s="310" t="s">
        <v>510</v>
      </c>
      <c r="H57" s="311"/>
      <c r="I57" s="319">
        <v>616315</v>
      </c>
      <c r="J57" s="320">
        <v>72963</v>
      </c>
      <c r="K57" s="321">
        <v>226.3</v>
      </c>
      <c r="L57" s="322">
        <v>117673</v>
      </c>
      <c r="M57" s="323">
        <v>22.2</v>
      </c>
      <c r="N57" s="324">
        <v>204.1</v>
      </c>
    </row>
    <row r="58" spans="1:14">
      <c r="A58" s="248"/>
      <c r="B58" s="244"/>
      <c r="C58" s="244"/>
      <c r="D58" s="244"/>
      <c r="E58" s="244"/>
      <c r="F58" s="244"/>
      <c r="G58" s="325"/>
      <c r="H58" s="326" t="s">
        <v>507</v>
      </c>
      <c r="I58" s="327">
        <v>542132</v>
      </c>
      <c r="J58" s="328">
        <v>64180</v>
      </c>
      <c r="K58" s="329">
        <v>193.5</v>
      </c>
      <c r="L58" s="330">
        <v>62359</v>
      </c>
      <c r="M58" s="331">
        <v>9.3000000000000007</v>
      </c>
      <c r="N58" s="332">
        <v>184.2</v>
      </c>
    </row>
    <row r="59" spans="1:14">
      <c r="A59" s="248"/>
      <c r="B59" s="244"/>
      <c r="C59" s="244"/>
      <c r="D59" s="244"/>
      <c r="E59" s="244"/>
      <c r="F59" s="244"/>
      <c r="G59" s="310" t="s">
        <v>511</v>
      </c>
      <c r="H59" s="311"/>
      <c r="I59" s="319">
        <v>531842</v>
      </c>
      <c r="J59" s="320">
        <v>62747</v>
      </c>
      <c r="K59" s="321">
        <v>-14</v>
      </c>
      <c r="L59" s="322">
        <v>118223</v>
      </c>
      <c r="M59" s="323">
        <v>0.5</v>
      </c>
      <c r="N59" s="324">
        <v>-14.5</v>
      </c>
    </row>
    <row r="60" spans="1:14">
      <c r="A60" s="248"/>
      <c r="B60" s="244"/>
      <c r="C60" s="244"/>
      <c r="D60" s="244"/>
      <c r="E60" s="244"/>
      <c r="F60" s="244"/>
      <c r="G60" s="325"/>
      <c r="H60" s="326" t="s">
        <v>507</v>
      </c>
      <c r="I60" s="333">
        <v>454817</v>
      </c>
      <c r="J60" s="328">
        <v>53659</v>
      </c>
      <c r="K60" s="329">
        <v>-16.399999999999999</v>
      </c>
      <c r="L60" s="330">
        <v>57106</v>
      </c>
      <c r="M60" s="331">
        <v>-8.4</v>
      </c>
      <c r="N60" s="332">
        <v>-8</v>
      </c>
    </row>
    <row r="61" spans="1:14">
      <c r="A61" s="248"/>
      <c r="B61" s="244"/>
      <c r="C61" s="244"/>
      <c r="D61" s="244"/>
      <c r="E61" s="244"/>
      <c r="F61" s="244"/>
      <c r="G61" s="310" t="s">
        <v>512</v>
      </c>
      <c r="H61" s="334"/>
      <c r="I61" s="335">
        <v>400382</v>
      </c>
      <c r="J61" s="336">
        <v>48885</v>
      </c>
      <c r="K61" s="337">
        <v>45.6</v>
      </c>
      <c r="L61" s="338">
        <v>112679</v>
      </c>
      <c r="M61" s="339">
        <v>9.1999999999999993</v>
      </c>
      <c r="N61" s="324">
        <v>36.4</v>
      </c>
    </row>
    <row r="62" spans="1:14">
      <c r="A62" s="248"/>
      <c r="B62" s="244"/>
      <c r="C62" s="244"/>
      <c r="D62" s="244"/>
      <c r="E62" s="244"/>
      <c r="F62" s="244"/>
      <c r="G62" s="325"/>
      <c r="H62" s="326" t="s">
        <v>507</v>
      </c>
      <c r="I62" s="327">
        <v>311542</v>
      </c>
      <c r="J62" s="328">
        <v>37841</v>
      </c>
      <c r="K62" s="329">
        <v>30.2</v>
      </c>
      <c r="L62" s="330">
        <v>61786</v>
      </c>
      <c r="M62" s="331">
        <v>7.3</v>
      </c>
      <c r="N62" s="332">
        <v>22.9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56.87</v>
      </c>
      <c r="G47" s="12">
        <v>65.260000000000005</v>
      </c>
      <c r="H47" s="12">
        <v>71.59</v>
      </c>
      <c r="I47" s="12">
        <v>66.69</v>
      </c>
      <c r="J47" s="13">
        <v>65.790000000000006</v>
      </c>
    </row>
    <row r="48" spans="2:10" ht="57.75" customHeight="1">
      <c r="B48" s="14"/>
      <c r="C48" s="1139" t="s">
        <v>4</v>
      </c>
      <c r="D48" s="1139"/>
      <c r="E48" s="1140"/>
      <c r="F48" s="15">
        <v>5.07</v>
      </c>
      <c r="G48" s="16">
        <v>11.07</v>
      </c>
      <c r="H48" s="16">
        <v>4.3600000000000003</v>
      </c>
      <c r="I48" s="16">
        <v>6.69</v>
      </c>
      <c r="J48" s="17">
        <v>2.5299999999999998</v>
      </c>
    </row>
    <row r="49" spans="2:10" ht="57.75" customHeight="1" thickBot="1">
      <c r="B49" s="18"/>
      <c r="C49" s="1141" t="s">
        <v>5</v>
      </c>
      <c r="D49" s="1141"/>
      <c r="E49" s="1142"/>
      <c r="F49" s="19">
        <v>2.96</v>
      </c>
      <c r="G49" s="20">
        <v>15.47</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522</v>
      </c>
      <c r="D34" s="1149"/>
      <c r="E34" s="1150"/>
      <c r="F34" s="32">
        <v>16.27</v>
      </c>
      <c r="G34" s="33">
        <v>16.98</v>
      </c>
      <c r="H34" s="33">
        <v>18.89</v>
      </c>
      <c r="I34" s="33">
        <v>21.46</v>
      </c>
      <c r="J34" s="34">
        <v>23.09</v>
      </c>
      <c r="K34" s="22"/>
      <c r="L34" s="22"/>
      <c r="M34" s="22"/>
      <c r="N34" s="22"/>
      <c r="O34" s="22"/>
      <c r="P34" s="22"/>
    </row>
    <row r="35" spans="1:16" ht="39" customHeight="1">
      <c r="A35" s="22"/>
      <c r="B35" s="35"/>
      <c r="C35" s="1143" t="s">
        <v>523</v>
      </c>
      <c r="D35" s="1144"/>
      <c r="E35" s="1145"/>
      <c r="F35" s="36">
        <v>1.29</v>
      </c>
      <c r="G35" s="37">
        <v>1.78</v>
      </c>
      <c r="H35" s="37">
        <v>3.46</v>
      </c>
      <c r="I35" s="37">
        <v>4.3</v>
      </c>
      <c r="J35" s="38">
        <v>5.36</v>
      </c>
      <c r="K35" s="22"/>
      <c r="L35" s="22"/>
      <c r="M35" s="22"/>
      <c r="N35" s="22"/>
      <c r="O35" s="22"/>
      <c r="P35" s="22"/>
    </row>
    <row r="36" spans="1:16" ht="39" customHeight="1">
      <c r="A36" s="22"/>
      <c r="B36" s="35"/>
      <c r="C36" s="1143" t="s">
        <v>524</v>
      </c>
      <c r="D36" s="1144"/>
      <c r="E36" s="1145"/>
      <c r="F36" s="36">
        <v>5.07</v>
      </c>
      <c r="G36" s="37">
        <v>11.07</v>
      </c>
      <c r="H36" s="37">
        <v>4.3600000000000003</v>
      </c>
      <c r="I36" s="37">
        <v>6.69</v>
      </c>
      <c r="J36" s="38">
        <v>2.5299999999999998</v>
      </c>
      <c r="K36" s="22"/>
      <c r="L36" s="22"/>
      <c r="M36" s="22"/>
      <c r="N36" s="22"/>
      <c r="O36" s="22"/>
      <c r="P36" s="22"/>
    </row>
    <row r="37" spans="1:16" ht="39" customHeight="1">
      <c r="A37" s="22"/>
      <c r="B37" s="35"/>
      <c r="C37" s="1143" t="s">
        <v>525</v>
      </c>
      <c r="D37" s="1144"/>
      <c r="E37" s="1145"/>
      <c r="F37" s="36">
        <v>0.95</v>
      </c>
      <c r="G37" s="37">
        <v>0.45</v>
      </c>
      <c r="H37" s="37">
        <v>0.31</v>
      </c>
      <c r="I37" s="37">
        <v>0.71</v>
      </c>
      <c r="J37" s="38">
        <v>0.86</v>
      </c>
      <c r="K37" s="22"/>
      <c r="L37" s="22"/>
      <c r="M37" s="22"/>
      <c r="N37" s="22"/>
      <c r="O37" s="22"/>
      <c r="P37" s="22"/>
    </row>
    <row r="38" spans="1:16" ht="39" customHeight="1">
      <c r="A38" s="22"/>
      <c r="B38" s="35"/>
      <c r="C38" s="1143" t="s">
        <v>526</v>
      </c>
      <c r="D38" s="1144"/>
      <c r="E38" s="1145"/>
      <c r="F38" s="36">
        <v>0.18</v>
      </c>
      <c r="G38" s="37">
        <v>0.1</v>
      </c>
      <c r="H38" s="37">
        <v>0.27</v>
      </c>
      <c r="I38" s="37">
        <v>0.16</v>
      </c>
      <c r="J38" s="38">
        <v>0.24</v>
      </c>
      <c r="K38" s="22"/>
      <c r="L38" s="22"/>
      <c r="M38" s="22"/>
      <c r="N38" s="22"/>
      <c r="O38" s="22"/>
      <c r="P38" s="22"/>
    </row>
    <row r="39" spans="1:16" ht="39" customHeight="1">
      <c r="A39" s="22"/>
      <c r="B39" s="35"/>
      <c r="C39" s="1143" t="s">
        <v>527</v>
      </c>
      <c r="D39" s="1144"/>
      <c r="E39" s="1145"/>
      <c r="F39" s="36">
        <v>0.05</v>
      </c>
      <c r="G39" s="37">
        <v>0.01</v>
      </c>
      <c r="H39" s="37">
        <v>0.08</v>
      </c>
      <c r="I39" s="37">
        <v>0.15</v>
      </c>
      <c r="J39" s="38">
        <v>0.17</v>
      </c>
      <c r="K39" s="22"/>
      <c r="L39" s="22"/>
      <c r="M39" s="22"/>
      <c r="N39" s="22"/>
      <c r="O39" s="22"/>
      <c r="P39" s="22"/>
    </row>
    <row r="40" spans="1:16" ht="39" customHeight="1">
      <c r="A40" s="22"/>
      <c r="B40" s="35"/>
      <c r="C40" s="1143" t="s">
        <v>528</v>
      </c>
      <c r="D40" s="1144"/>
      <c r="E40" s="1145"/>
      <c r="F40" s="36">
        <v>0.08</v>
      </c>
      <c r="G40" s="37">
        <v>0.09</v>
      </c>
      <c r="H40" s="37">
        <v>7.0000000000000007E-2</v>
      </c>
      <c r="I40" s="37">
        <v>0.06</v>
      </c>
      <c r="J40" s="38">
        <v>7.0000000000000007E-2</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0.05</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330</v>
      </c>
      <c r="L45" s="60">
        <v>337</v>
      </c>
      <c r="M45" s="60">
        <v>348</v>
      </c>
      <c r="N45" s="60">
        <v>358</v>
      </c>
      <c r="O45" s="61">
        <v>363</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45</v>
      </c>
      <c r="L48" s="64">
        <v>44</v>
      </c>
      <c r="M48" s="64">
        <v>42</v>
      </c>
      <c r="N48" s="64">
        <v>47</v>
      </c>
      <c r="O48" s="65">
        <v>42</v>
      </c>
      <c r="P48" s="48"/>
      <c r="Q48" s="48"/>
      <c r="R48" s="48"/>
      <c r="S48" s="48"/>
      <c r="T48" s="48"/>
      <c r="U48" s="48"/>
    </row>
    <row r="49" spans="1:21" ht="30.75" customHeight="1">
      <c r="A49" s="48"/>
      <c r="B49" s="1161"/>
      <c r="C49" s="1162"/>
      <c r="D49" s="62"/>
      <c r="E49" s="1153" t="s">
        <v>15</v>
      </c>
      <c r="F49" s="1153"/>
      <c r="G49" s="1153"/>
      <c r="H49" s="1153"/>
      <c r="I49" s="1153"/>
      <c r="J49" s="1154"/>
      <c r="K49" s="63">
        <v>53</v>
      </c>
      <c r="L49" s="64">
        <v>52</v>
      </c>
      <c r="M49" s="64">
        <v>43</v>
      </c>
      <c r="N49" s="64">
        <v>36</v>
      </c>
      <c r="O49" s="65">
        <v>25</v>
      </c>
      <c r="P49" s="48"/>
      <c r="Q49" s="48"/>
      <c r="R49" s="48"/>
      <c r="S49" s="48"/>
      <c r="T49" s="48"/>
      <c r="U49" s="48"/>
    </row>
    <row r="50" spans="1:21" ht="30.75" customHeight="1">
      <c r="A50" s="48"/>
      <c r="B50" s="1161"/>
      <c r="C50" s="1162"/>
      <c r="D50" s="62"/>
      <c r="E50" s="1153" t="s">
        <v>16</v>
      </c>
      <c r="F50" s="1153"/>
      <c r="G50" s="1153"/>
      <c r="H50" s="1153"/>
      <c r="I50" s="1153"/>
      <c r="J50" s="1154"/>
      <c r="K50" s="63">
        <v>9</v>
      </c>
      <c r="L50" s="64">
        <v>9</v>
      </c>
      <c r="M50" s="64">
        <v>9</v>
      </c>
      <c r="N50" s="64">
        <v>9</v>
      </c>
      <c r="O50" s="65">
        <v>8</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212</v>
      </c>
      <c r="L52" s="64">
        <v>218</v>
      </c>
      <c r="M52" s="64">
        <v>233</v>
      </c>
      <c r="N52" s="64">
        <v>239</v>
      </c>
      <c r="O52" s="65">
        <v>241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225</v>
      </c>
      <c r="L53" s="69">
        <v>224</v>
      </c>
      <c r="M53" s="69">
        <v>209</v>
      </c>
      <c r="N53" s="69">
        <v>211</v>
      </c>
      <c r="O53" s="70">
        <v>197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2015-04-09T11:53:03Z</cp:lastPrinted>
  <dcterms:created xsi:type="dcterms:W3CDTF">2015-02-17T06:56:27Z</dcterms:created>
  <dcterms:modified xsi:type="dcterms:W3CDTF">2015-05-12T02:30:40Z</dcterms:modified>
</cp:coreProperties>
</file>