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63" i="11" l="1"/>
  <c r="AP63" i="11"/>
  <c r="AU88" i="11"/>
  <c r="AP88" i="11"/>
  <c r="AF88" i="11"/>
  <c r="AA7" i="11" l="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BW34" i="9"/>
  <c r="C34" i="9"/>
  <c r="CO34" i="9" l="1"/>
  <c r="BW35" i="9"/>
  <c r="BW36" i="9" s="1"/>
  <c r="BW37" i="9" s="1"/>
  <c r="BW38" i="9" s="1"/>
  <c r="BW39" i="9" s="1"/>
  <c r="BW40" i="9" s="1"/>
  <c r="BW41" i="9" s="1"/>
  <c r="BW42"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<sst xmlns="http://schemas.openxmlformats.org/spreadsheetml/2006/main" count="1093" uniqueCount="549">
  <si>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</si>
  <si>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</si>
  <si>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</si>
  <si>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</si>
  <si>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</si>
  <si>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</si>
  <si>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</si>
  <si>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</si>
  <si>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</si>
  <si>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</si>
  <si>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</si>
  <si>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</si>
  <si>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</si>
  <si>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</si>
  <si>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</si>
  <si>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</si>
  <si>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</si>
  <si>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</si>
  <si>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</si>
  <si>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</si>
  <si>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</si>
  <si>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</si>
  <si>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</si>
  <si>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</si>
  <si>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</si>
  <si>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</si>
  <si>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</si>
  <si>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</si>
  <si>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</si>
  <si>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</si>
  <si>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</si>
  <si>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</si>
  <si>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</si>
  <si>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</si>
  <si>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</si>
  <si>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</si>
  <si>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</si>
  <si>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</si>
  <si>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</si>
  <si>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</si>
  <si>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</si>
  <si>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</si>
  <si>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</si>
  <si>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</si>
  <si>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</si>
  <si>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</si>
  <si>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</si>
  <si>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</si>
  <si>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</si>
  <si>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</si>
  <si>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</si>
  <si>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</si>
  <si>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</si>
  <si>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</si>
  <si>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</si>
  <si>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</si>
  <si>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</si>
  <si>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</si>
  <si>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</si>
  <si>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</si>
  <si>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</si>
  <si>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</si>
  <si>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</si>
  <si>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</si>
  <si>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</si>
  <si>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</si>
  <si>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</si>
  <si>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</si>
  <si>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</si>
  <si>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</si>
  <si>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</si>
  <si>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</si>
  <si>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</si>
  <si>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</si>
  <si>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</si>
  <si>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</si>
  <si>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</si>
  <si>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</si>
  <si>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</si>
  <si>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</si>
  <si>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</si>
  <si>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</si>
  <si>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</si>
  <si>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</si>
  <si>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</si>
  <si>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</si>
  <si>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</si>
  <si>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</si>
  <si>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</si>
  <si>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</si>
  <si>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</si>
  <si>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</si>
  <si>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</si>
  <si>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</si>
  <si>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</si>
  <si>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</si>
  <si>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</si>
  <si>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</si>
  <si>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</si>
  <si>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</si>
  <si>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</si>
  <si>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</si>
  <si>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</si>
  <si>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</si>
  <si>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</si>
  <si>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</si>
  <si>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</si>
  <si>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</si>
  <si>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</si>
  <si>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</si>
  <si>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</si>
  <si>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</si>
  <si>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</si>
  <si>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</si>
  <si>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</si>
  <si>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</si>
  <si>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</si>
  <si>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</si>
  <si>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</si>
  <si>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</si>
  <si>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</si>
  <si>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</si>
  <si>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</si>
  <si>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</si>
  <si>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</si>
  <si>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</si>
  <si>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</si>
  <si>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</si>
  <si>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</si>
  <si>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</si>
  <si>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</si>
  <si>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</si>
  <si>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</si>
  <si>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</si>
  <si>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</si>
  <si>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</si>
  <si>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</si>
  <si>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</si>
  <si>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</si>
  <si>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</si>
  <si>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</si>
  <si>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</si>
  <si>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</si>
  <si>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</si>
  <si>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</si>
  <si>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</si>
  <si>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</si>
  <si>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</si>
  <si>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</si>
  <si>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</si>
  <si>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</si>
  <si>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</si>
  <si>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</si>
  <si>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</si>
  <si>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</si>
  <si>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</si>
  <si>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</si>
  <si>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</si>
  <si>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</si>
  <si>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</si>
  <si>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</si>
  <si>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</si>
  <si>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</si>
  <si>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</si>
  <si>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</si>
  <si>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</si>
  <si>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</si>
  <si>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</si>
  <si>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</si>
  <si>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</si>
  <si>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</si>
  <si>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</si>
  <si>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</si>
  <si>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</si>
  <si>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</si>
  <si>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</si>
  <si>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</si>
  <si>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</si>
  <si>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</si>
  <si>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</si>
  <si>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</si>
  <si>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</si>
  <si>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</si>
  <si>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</si>
  <si>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</si>
  <si>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</si>
  <si>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</si>
  <si>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</si>
  <si>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</si>
  <si>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</si>
  <si>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</si>
  <si>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</si>
  <si>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</si>
  <si>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</si>
  <si>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</si>
  <si>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</si>
  <si>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</si>
  <si>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岐阜県岐南町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</si>
  <si>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</si>
  <si>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</si>
  <si>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</si>
  <si>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</si>
  <si>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</si>
  <si>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</si>
  <si>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</si>
  <si>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</si>
  <si>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</si>
  <si>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</si>
  <si>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</si>
  <si>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</si>
  <si>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</si>
  <si>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</si>
  <si>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</si>
  <si>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</si>
  <si>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</si>
  <si>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</si>
  <si>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</si>
  <si>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</si>
  <si>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</si>
  <si>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</si>
  <si>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</si>
  <si>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</si>
  <si>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</si>
  <si>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</si>
  <si>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</si>
  <si>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</si>
  <si>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</si>
  <si>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</si>
  <si>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</si>
  <si>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</si>
  <si>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</si>
  <si>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</si>
  <si>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</si>
  <si>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</si>
  <si>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</si>
  <si>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</si>
  <si>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</si>
  <si>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</si>
  <si>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</si>
  <si>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</si>
  <si>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</si>
  <si>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</si>
  <si>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</si>
  <si>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</si>
  <si>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</si>
  <si>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</si>
  <si>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</si>
  <si>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</si>
  <si>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</si>
  <si>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</si>
  <si>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</si>
  <si>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</si>
  <si>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</si>
  <si>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</si>
  <si>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</si>
  <si>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</si>
  <si>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</si>
  <si>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</si>
  <si>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</si>
  <si>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</si>
  <si>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</si>
  <si>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</si>
  <si>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</si>
  <si>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</si>
  <si>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</si>
  <si>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</si>
  <si>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</si>
  <si>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</si>
  <si>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</si>
  <si>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</si>
  <si>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</si>
  <si>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</si>
  <si>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</si>
  <si>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</si>
  <si>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</si>
  <si>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</si>
  <si>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</si>
  <si>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</si>
  <si>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</si>
  <si>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</si>
  <si>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</si>
  <si>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</si>
  <si>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</si>
  <si>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</si>
  <si>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</si>
  <si>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</si>
  <si>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</si>
  <si>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</si>
  <si>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</si>
  <si>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</si>
  <si>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</si>
  <si>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</si>
  <si>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</si>
  <si>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</si>
  <si>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</si>
  <si>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</si>
  <si>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</si>
  <si>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</si>
  <si>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</si>
  <si>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</si>
  <si>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</si>
  <si>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</si>
  <si>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</si>
  <si>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</si>
  <si>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</si>
  <si>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</si>
  <si>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</si>
  <si>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</si>
  <si>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</si>
  <si>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</si>
  <si>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</si>
  <si>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</si>
  <si>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</si>
  <si>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</si>
  <si>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</si>
  <si>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</si>
  <si>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</si>
  <si>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</si>
  <si>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</si>
  <si>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</si>
  <si>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</si>
  <si>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</si>
  <si>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</si>
  <si>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</si>
  <si>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</si>
  <si>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</si>
  <si>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</si>
  <si>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</si>
  <si>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</si>
  <si>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</si>
  <si>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</si>
  <si>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</si>
  <si>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</si>
  <si>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</si>
  <si>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</si>
  <si>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</si>
  <si>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</si>
  <si>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</si>
  <si>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</si>
  <si>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</si>
  <si>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</si>
  <si>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</si>
  <si>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</si>
  <si>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</si>
  <si>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</si>
  <si>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</si>
  <si>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岐阜県岐南町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</si>
  <si>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</si>
  <si>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</si>
  <si>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</si>
  <si>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</si>
  <si>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</si>
  <si>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</si>
  <si>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</si>
  <si>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</si>
  <si>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</si>
  <si>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</si>
  <si>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</si>
  <si>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</si>
  <si>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</si>
  <si>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</si>
  <si>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</si>
  <si>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</si>
  <si>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</si>
  <si>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</si>
  <si>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</si>
  <si>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</si>
  <si>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</si>
  <si>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</si>
  <si>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</si>
  <si>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</si>
  <si>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</si>
  <si>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</si>
  <si>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</si>
  <si>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</si>
  <si>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</si>
  <si>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</si>
  <si>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</si>
  <si>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</si>
  <si>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</si>
  <si>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</si>
  <si>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</si>
  <si>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</si>
  <si>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</si>
  <si>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</si>
  <si>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</si>
  <si>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</si>
  <si>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</si>
  <si>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</si>
  <si>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</si>
  <si>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</si>
  <si>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</si>
  <si>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</si>
  <si>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</si>
  <si>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</si>
  <si>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</si>
  <si>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</si>
  <si>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</si>
  <si>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</si>
  <si>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</si>
  <si>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</si>
  <si>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</si>
  <si>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</si>
  <si>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</si>
  <si>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</si>
  <si>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</si>
  <si>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</si>
  <si>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</si>
  <si>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</si>
  <si>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</si>
  <si>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</si>
  <si>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</si>
  <si>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</si>
  <si>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</si>
  <si>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</si>
  <si>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</si>
  <si>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</si>
  <si>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</si>
  <si>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</si>
  <si>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</si>
  <si>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</si>
  <si>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</si>
  <si>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</si>
  <si>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</si>
  <si>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</si>
  <si>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</si>
  <si>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</si>
  <si>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</si>
  <si>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</si>
  <si>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</si>
  <si>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</si>
  <si>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</si>
  <si>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</si>
  <si>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</si>
  <si>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</si>
  <si>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</si>
  <si>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</si>
  <si>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</si>
  <si>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</si>
  <si>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</si>
  <si>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</si>
  <si>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</si>
  <si>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</si>
  <si>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</si>
  <si>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</si>
  <si>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</si>
  <si>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</si>
  <si>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</si>
  <si>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</si>
  <si>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</si>
  <si>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</si>
  <si>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</si>
  <si>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</si>
  <si>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</si>
  <si>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</si>
  <si>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</si>
  <si>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</si>
  <si>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</si>
  <si>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</si>
  <si>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</si>
  <si>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</si>
  <si>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</si>
  <si>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</si>
  <si>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</si>
  <si>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</si>
  <si>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</si>
  <si>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</si>
  <si>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</si>
  <si>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</si>
  <si>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</si>
  <si>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</si>
  <si>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</si>
  <si>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</si>
  <si>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</si>
  <si>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</si>
  <si>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</si>
  <si>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</si>
  <si>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</si>
  <si>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</si>
  <si>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</si>
  <si>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</si>
  <si>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</si>
  <si>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</si>
  <si>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</si>
  <si>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</si>
  <si>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</si>
  <si>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</si>
  <si>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</si>
  <si>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</si>
  <si>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</si>
  <si>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</si>
  <si>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</si>
  <si>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</si>
  <si>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</si>
  <si>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</si>
  <si>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</si>
  <si>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</si>
  <si>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</si>
  <si>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</si>
  <si>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</si>
  <si>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</si>
  <si>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</si>
  <si>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</si>
  <si>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</si>
  <si>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</si>
  <si>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</si>
  <si>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</si>
  <si>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</si>
  <si>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</si>
  <si>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</si>
  <si>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</si>
  <si>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</si>
  <si>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</si>
  <si>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</si>
  <si>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</si>
  <si>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</si>
  <si>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</si>
  <si>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</si>
  <si>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</si>
  <si>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</si>
  <si>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</si>
  <si>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0.44</t>
  </si>
  <si>
    <t>▲ 0.63</t>
  </si>
  <si>
    <t>水道事業会計</t>
  </si>
  <si>
    <t>一般会計</t>
  </si>
  <si>
    <t>国民健康保険特別会計</t>
  </si>
  <si>
    <t>介護保険特別会計</t>
  </si>
  <si>
    <t>後期高齢者医療特別会計</t>
  </si>
  <si>
    <t>羽島郡二町教育委員会特別会計</t>
  </si>
  <si>
    <t>下水道事業特別会計</t>
  </si>
  <si>
    <t>その他会計（赤字）</t>
  </si>
  <si>
    <t>その他会計（黒字）</t>
  </si>
  <si>
    <t>岐南町土地開発公社</t>
    <rPh sb="0" eb="3">
      <t>ギナンチョウ</t>
    </rPh>
    <rPh sb="3" eb="5">
      <t>トチ</t>
    </rPh>
    <rPh sb="5" eb="7">
      <t>カイハツ</t>
    </rPh>
    <rPh sb="7" eb="9">
      <t>コウシャ</t>
    </rPh>
    <phoneticPr fontId="5"/>
  </si>
  <si>
    <t>岐阜羽島衛生施設組合</t>
    <rPh sb="0" eb="4">
      <t>ギフハシマ</t>
    </rPh>
    <rPh sb="4" eb="6">
      <t>エイセイ</t>
    </rPh>
    <rPh sb="6" eb="8">
      <t>シセツ</t>
    </rPh>
    <rPh sb="8" eb="10">
      <t>クミアイ</t>
    </rPh>
    <phoneticPr fontId="5"/>
  </si>
  <si>
    <t>木曽川右岸地帯水防事務組合</t>
    <rPh sb="0" eb="3">
      <t>キソガワ</t>
    </rPh>
    <rPh sb="3" eb="5">
      <t>ウガン</t>
    </rPh>
    <rPh sb="5" eb="7">
      <t>チタイ</t>
    </rPh>
    <rPh sb="7" eb="9">
      <t>スイボウ</t>
    </rPh>
    <rPh sb="9" eb="11">
      <t>ジム</t>
    </rPh>
    <rPh sb="11" eb="13">
      <t>クミアイ</t>
    </rPh>
    <phoneticPr fontId="5"/>
  </si>
  <si>
    <t>岐阜県市町村会館組合</t>
    <rPh sb="0" eb="3">
      <t>ギフケン</t>
    </rPh>
    <rPh sb="3" eb="6">
      <t>シチョウソン</t>
    </rPh>
    <rPh sb="6" eb="8">
      <t>カイカン</t>
    </rPh>
    <rPh sb="8" eb="10">
      <t>クミアイ</t>
    </rPh>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</si>
  <si>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5"/>
  </si>
  <si>
    <t>岐阜地域児童発達支援センター組合</t>
    <rPh sb="0" eb="2">
      <t>ギフ</t>
    </rPh>
    <rPh sb="2" eb="4">
      <t>チイキ</t>
    </rPh>
    <rPh sb="4" eb="6">
      <t>ジドウ</t>
    </rPh>
    <rPh sb="6" eb="8">
      <t>ハッタツ</t>
    </rPh>
    <rPh sb="8" eb="10">
      <t>シエン</t>
    </rPh>
    <rPh sb="14" eb="16">
      <t>クミアイ</t>
    </rPh>
    <phoneticPr fontId="5"/>
  </si>
  <si>
    <t>羽島郡広域連合</t>
    <rPh sb="0" eb="3">
      <t>ハシマグン</t>
    </rPh>
    <rPh sb="3" eb="5">
      <t>コウイキ</t>
    </rPh>
    <rPh sb="5" eb="7">
      <t>レンゴウ</t>
    </rPh>
    <phoneticPr fontId="5"/>
  </si>
  <si>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5"/>
  </si>
  <si>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5"/>
  </si>
  <si>
    <t>岐阜県地方競馬組合</t>
    <rPh sb="0" eb="3">
      <t>ギフケン</t>
    </rPh>
    <rPh sb="3" eb="5">
      <t>チホウ</t>
    </rPh>
    <rPh sb="5" eb="7">
      <t>ケイバ</t>
    </rPh>
    <rPh sb="7" eb="9">
      <t>クミアイ</t>
    </rPh>
    <phoneticPr fontId="5"/>
  </si>
  <si>
    <t>-</t>
    <phoneticPr fontId="2"/>
  </si>
  <si>
    <t>-</t>
    <phoneticPr fontId="2"/>
  </si>
  <si>
    <t>-</t>
    <phoneticPr fontId="2"/>
  </si>
  <si>
    <t>基金から272百万円繰入</t>
    <phoneticPr fontId="2"/>
  </si>
  <si>
    <t>基金から32百万円繰入</t>
    <phoneticPr fontId="5"/>
  </si>
  <si>
    <t>基金から2,200百万円繰入</t>
    <phoneticPr fontId="5"/>
  </si>
  <si>
    <t>基金から1,320百万円繰入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</si>
</sst>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24400</c:v>
                </c:pt>
                <c:pt idx="1">
                  <c:v>29343</c:v>
                </c:pt>
                <c:pt idx="2">
                  <c:v>11970</c:v>
                </c:pt>
                <c:pt idx="3">
                  <c:v>40958</c:v>
                </c:pt>
                <c:pt idx="4">
                  <c:v>40833</c:v>
                </c:pt>
              </c:numCache>
            </c:numRef>
          </c:val>
          <c:smooth val="0"/>
        </c:ser>
        <c:dLbls>
          <c:showLegendKey val="0"/>
          <c:showVal val="0"/>
          <c:showCatName val="0"/>
          <c:showSerName val="0"/>
          <c:showPercent val="0"/>
          <c:showBubbleSize val="0"/>
        </c:dLbls>
        <c:marker val="1"/>
        <c:smooth val="0"/>
        <c:axId val="107805312"/>
        <c:axId val="108614400"/>
      </c:lineChart>
      <c:catAx>
        <c:axId val="107805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14400"/>
        <c:crosses val="autoZero"/>
        <c:auto val="1"/>
        <c:lblAlgn val="ctr"/>
        <c:lblOffset val="100"/>
        <c:tickLblSkip val="1"/>
        <c:tickMarkSkip val="1"/>
        <c:noMultiLvlLbl val="0"/>
      </c:catAx>
      <c:valAx>
        <c:axId val="1086144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0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6.36</c:v>
                </c:pt>
                <c:pt idx="1">
                  <c:v>7.79</c:v>
                </c:pt>
                <c:pt idx="2">
                  <c:v>9.82</c:v>
                </c:pt>
                <c:pt idx="3">
                  <c:v>9.98</c:v>
                </c:pt>
                <c:pt idx="4">
                  <c:v>9.15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27.58</c:v>
                </c:pt>
                <c:pt idx="1">
                  <c:v>31.68</c:v>
                </c:pt>
                <c:pt idx="2">
                  <c:v>31.5</c:v>
                </c:pt>
                <c:pt idx="3">
                  <c:v>31.48</c:v>
                </c:pt>
                <c:pt idx="4">
                  <c:v>31.13</c:v>
                </c:pt>
              </c:numCache>
            </c:numRef>
          </c:val>
        </c:ser>
        <c:dLbls>
          <c:showLegendKey val="0"/>
          <c:showVal val="0"/>
          <c:showCatName val="0"/>
          <c:showSerName val="0"/>
          <c:showPercent val="0"/>
          <c:showBubbleSize val="0"/>
        </c:dLbls>
        <c:gapWidth val="250"/>
        <c:overlap val="100"/>
        <c:axId val="108817024"/>
        <c:axId val="10883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-0.44</c:v>
                </c:pt>
                <c:pt idx="1">
                  <c:v>5.8</c:v>
                </c:pt>
                <c:pt idx="2">
                  <c:v>2.17</c:v>
                </c:pt>
                <c:pt idx="3">
                  <c:v>0.25</c:v>
                </c:pt>
                <c:pt idx="4">
                  <c:v>-0.63</c:v>
                </c:pt>
              </c:numCache>
            </c:numRef>
          </c:val>
          <c:smooth val="0"/>
        </c:ser>
        <c:dLbls>
          <c:showLegendKey val="0"/>
          <c:showVal val="0"/>
          <c:showCatName val="0"/>
          <c:showSerName val="0"/>
          <c:showPercent val="0"/>
          <c:showBubbleSize val="0"/>
        </c:dLbls>
        <c:marker val="1"/>
        <c:smooth val="0"/>
        <c:axId val="108817024"/>
        <c:axId val="108835584"/>
      </c:lineChart>
      <c:catAx>
        <c:axId val="1088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35584"/>
        <c:crosses val="autoZero"/>
        <c:auto val="1"/>
        <c:lblAlgn val="ctr"/>
        <c:lblOffset val="100"/>
        <c:tickLblSkip val="1"/>
        <c:tickMarkSkip val="1"/>
        <c:noMultiLvlLbl val="0"/>
      </c:catAx>
      <c:valAx>
        <c:axId val="10883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1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0.94</c:v>
                </c:pt>
                <c:pt idx="8">
                  <c:v>#N/A</c:v>
                </c:pt>
                <c:pt idx="9">
                  <c:v>0</c:v>
                </c:pt>
              </c:numCache>
            </c:numRef>
          </c:val>
        </c:ser>
        <c:ser>
          <c:idx val="4"/>
          <c:order val="4"/>
          <c:tx>
            <c:strRef>
              <c:f>データシート!$A$31</c:f>
              <c:strCache>
                <c:ptCount val="1"/>
                <c:pt idx="0">
                  <c:v>羽島郡二町教育委員会特別会計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0.17</c:v>
                </c:pt>
                <c:pt idx="2">
                  <c:v>#N/A</c:v>
                </c:pt>
                <c:pt idx="3">
                  <c:v>0.18</c:v>
                </c:pt>
                <c:pt idx="4">
                  <c:v>#N/A</c:v>
                </c:pt>
                <c:pt idx="5">
                  <c:v>0.19</c:v>
                </c:pt>
                <c:pt idx="6">
                  <c:v>#N/A</c:v>
                </c:pt>
                <c:pt idx="7">
                  <c:v>0.22</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0.97</c:v>
                </c:pt>
                <c:pt idx="2">
                  <c:v>#N/A</c:v>
                </c:pt>
                <c:pt idx="3">
                  <c:v>1.45</c:v>
                </c:pt>
                <c:pt idx="4">
                  <c:v>#N/A</c:v>
                </c:pt>
                <c:pt idx="5">
                  <c:v>1.26</c:v>
                </c:pt>
                <c:pt idx="6">
                  <c:v>#N/A</c:v>
                </c:pt>
                <c:pt idx="7">
                  <c:v>1.07</c:v>
                </c:pt>
                <c:pt idx="8">
                  <c:v>#N/A</c:v>
                </c:pt>
                <c:pt idx="9">
                  <c:v>0.71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0.21</c:v>
                </c:pt>
                <c:pt idx="2">
                  <c:v>#N/A</c:v>
                </c:pt>
                <c:pt idx="3">
                  <c:v>2.0499999999999998</c:v>
                </c:pt>
                <c:pt idx="4">
                  <c:v>#N/A</c:v>
                </c:pt>
                <c:pt idx="5">
                  <c:v>2.2599999999999998</c:v>
                </c:pt>
                <c:pt idx="6">
                  <c:v>#N/A</c:v>
                </c:pt>
                <c:pt idx="7">
                  <c:v>1.03</c:v>
                </c:pt>
                <c:pt idx="8">
                  <c:v>#N/A</c:v>
                </c:pt>
                <c:pt idx="9">
                  <c:v>2.17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6.34</c:v>
                </c:pt>
                <c:pt idx="2">
                  <c:v>#N/A</c:v>
                </c:pt>
                <c:pt idx="3">
                  <c:v>7.88</c:v>
                </c:pt>
                <c:pt idx="4">
                  <c:v>#N/A</c:v>
                </c:pt>
                <c:pt idx="5">
                  <c:v>9.8000000000000007</c:v>
                </c:pt>
                <c:pt idx="6">
                  <c:v>#N/A</c:v>
                </c:pt>
                <c:pt idx="7">
                  <c:v>9.9600000000000009</c:v>
                </c:pt>
                <c:pt idx="8">
                  <c:v>#N/A</c:v>
                </c:pt>
                <c:pt idx="9">
                  <c:v>9.1300000000000008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8.74</c:v>
                </c:pt>
                <c:pt idx="2">
                  <c:v>#N/A</c:v>
                </c:pt>
                <c:pt idx="3">
                  <c:v>10.38</c:v>
                </c:pt>
                <c:pt idx="4">
                  <c:v>#N/A</c:v>
                </c:pt>
                <c:pt idx="5">
                  <c:v>12.68</c:v>
                </c:pt>
                <c:pt idx="6">
                  <c:v>#N/A</c:v>
                </c:pt>
                <c:pt idx="7">
                  <c:v>15.48</c:v>
                </c:pt>
                <c:pt idx="8">
                  <c:v>#N/A</c:v>
                </c:pt>
                <c:pt idx="9">
                  <c:v>17.96</c:v>
                </c:pt>
              </c:numCache>
            </c:numRef>
          </c:val>
        </c:ser>
        <c:dLbls>
          <c:showLegendKey val="0"/>
          <c:showVal val="0"/>
          <c:showCatName val="0"/>
          <c:showSerName val="0"/>
          <c:showPercent val="0"/>
          <c:showBubbleSize val="0"/>
        </c:dLbls>
        <c:gapWidth val="150"/>
        <c:overlap val="100"/>
        <c:axId val="109064960"/>
        <c:axId val="109066496"/>
      </c:barChart>
      <c:catAx>
        <c:axId val="10906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066496"/>
        <c:crosses val="autoZero"/>
        <c:auto val="1"/>
        <c:lblAlgn val="ctr"/>
        <c:lblOffset val="100"/>
        <c:tickLblSkip val="1"/>
        <c:tickMarkSkip val="1"/>
        <c:noMultiLvlLbl val="0"/>
      </c:catAx>
      <c:valAx>
        <c:axId val="10906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64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518</c:v>
                </c:pt>
                <c:pt idx="5">
                  <c:v>527</c:v>
                </c:pt>
                <c:pt idx="8">
                  <c:v>537</c:v>
                </c:pt>
                <c:pt idx="11">
                  <c:v>538</c:v>
                </c:pt>
                <c:pt idx="14">
                  <c:v>549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43</c:v>
                </c:pt>
                <c:pt idx="3">
                  <c:v>3</c:v>
                </c:pt>
                <c:pt idx="6">
                  <c:v>6</c:v>
                </c:pt>
                <c:pt idx="9">
                  <c:v>10</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307</c:v>
                </c:pt>
                <c:pt idx="3">
                  <c:v>310</c:v>
                </c:pt>
                <c:pt idx="6">
                  <c:v>299</c:v>
                </c:pt>
                <c:pt idx="9">
                  <c:v>305</c:v>
                </c:pt>
                <c:pt idx="12">
                  <c:v>302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590</c:v>
                </c:pt>
                <c:pt idx="3">
                  <c:v>602</c:v>
                </c:pt>
                <c:pt idx="6">
                  <c:v>590</c:v>
                </c:pt>
                <c:pt idx="9">
                  <c:v>459</c:v>
                </c:pt>
                <c:pt idx="12">
                  <c:v>443</c:v>
                </c:pt>
              </c:numCache>
            </c:numRef>
          </c:val>
        </c:ser>
        <c:dLbls>
          <c:showLegendKey val="0"/>
          <c:showVal val="0"/>
          <c:showCatName val="0"/>
          <c:showSerName val="0"/>
          <c:showPercent val="0"/>
          <c:showBubbleSize val="0"/>
        </c:dLbls>
        <c:gapWidth val="100"/>
        <c:overlap val="100"/>
        <c:axId val="107847040"/>
        <c:axId val="107849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422</c:v>
                </c:pt>
                <c:pt idx="2">
                  <c:v>#N/A</c:v>
                </c:pt>
                <c:pt idx="3">
                  <c:v>#N/A</c:v>
                </c:pt>
                <c:pt idx="4">
                  <c:v>388</c:v>
                </c:pt>
                <c:pt idx="5">
                  <c:v>#N/A</c:v>
                </c:pt>
                <c:pt idx="6">
                  <c:v>#N/A</c:v>
                </c:pt>
                <c:pt idx="7">
                  <c:v>358</c:v>
                </c:pt>
                <c:pt idx="8">
                  <c:v>#N/A</c:v>
                </c:pt>
                <c:pt idx="9">
                  <c:v>#N/A</c:v>
                </c:pt>
                <c:pt idx="10">
                  <c:v>236</c:v>
                </c:pt>
                <c:pt idx="11">
                  <c:v>#N/A</c:v>
                </c:pt>
                <c:pt idx="12">
                  <c:v>#N/A</c:v>
                </c:pt>
                <c:pt idx="13">
                  <c:v>203</c:v>
                </c:pt>
                <c:pt idx="14">
                  <c:v>#N/A</c:v>
                </c:pt>
              </c:numCache>
            </c:numRef>
          </c:val>
          <c:smooth val="0"/>
        </c:ser>
        <c:dLbls>
          <c:showLegendKey val="0"/>
          <c:showVal val="0"/>
          <c:showCatName val="0"/>
          <c:showSerName val="0"/>
          <c:showPercent val="0"/>
          <c:showBubbleSize val="0"/>
        </c:dLbls>
        <c:marker val="1"/>
        <c:smooth val="0"/>
        <c:axId val="107847040"/>
        <c:axId val="107849216"/>
      </c:lineChart>
      <c:catAx>
        <c:axId val="10784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49216"/>
        <c:crosses val="autoZero"/>
        <c:auto val="1"/>
        <c:lblAlgn val="ctr"/>
        <c:lblOffset val="100"/>
        <c:tickLblSkip val="1"/>
        <c:tickMarkSkip val="1"/>
        <c:noMultiLvlLbl val="0"/>
      </c:catAx>
      <c:valAx>
        <c:axId val="10784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4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6269</c:v>
                </c:pt>
                <c:pt idx="5">
                  <c:v>6383</c:v>
                </c:pt>
                <c:pt idx="8">
                  <c:v>6411</c:v>
                </c:pt>
                <c:pt idx="11">
                  <c:v>6426</c:v>
                </c:pt>
                <c:pt idx="14">
                  <c:v>6499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4364</c:v>
                </c:pt>
                <c:pt idx="5">
                  <c:v>4483</c:v>
                </c:pt>
                <c:pt idx="8">
                  <c:v>4723</c:v>
                </c:pt>
                <c:pt idx="11">
                  <c:v>4647</c:v>
                </c:pt>
                <c:pt idx="14">
                  <c:v>4612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497</c:v>
                </c:pt>
                <c:pt idx="3">
                  <c:v>513</c:v>
                </c:pt>
                <c:pt idx="6">
                  <c:v>446</c:v>
                </c:pt>
                <c:pt idx="9">
                  <c:v>403</c:v>
                </c:pt>
                <c:pt idx="12">
                  <c:v>502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c:v>
                </c:pt>
                <c:pt idx="3">
                  <c:v>39</c:v>
                </c:pt>
                <c:pt idx="6">
                  <c:v>34</c:v>
                </c:pt>
                <c:pt idx="9">
                  <c:v>110</c:v>
                </c:pt>
                <c:pt idx="12">
                  <c:v>104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3830</c:v>
                </c:pt>
                <c:pt idx="3">
                  <c:v>3796</c:v>
                </c:pt>
                <c:pt idx="6">
                  <c:v>3785</c:v>
                </c:pt>
                <c:pt idx="9">
                  <c:v>3576</c:v>
                </c:pt>
                <c:pt idx="12">
                  <c:v>3380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4018</c:v>
                </c:pt>
                <c:pt idx="3">
                  <c:v>3776</c:v>
                </c:pt>
                <c:pt idx="6">
                  <c:v>3604</c:v>
                </c:pt>
                <c:pt idx="9">
                  <c:v>3635</c:v>
                </c:pt>
                <c:pt idx="12">
                  <c:v>3513</c:v>
                </c:pt>
              </c:numCache>
            </c:numRef>
          </c:val>
        </c:ser>
        <c:dLbls>
          <c:showLegendKey val="0"/>
          <c:showVal val="0"/>
          <c:showCatName val="0"/>
          <c:showSerName val="0"/>
          <c:showPercent val="0"/>
          <c:showBubbleSize val="0"/>
        </c:dLbls>
        <c:gapWidth val="100"/>
        <c:overlap val="100"/>
        <c:axId val="108049920"/>
        <c:axId val="10805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049920"/>
        <c:axId val="108051840"/>
      </c:lineChart>
      <c:catAx>
        <c:axId val="10804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051840"/>
        <c:crosses val="autoZero"/>
        <c:auto val="1"/>
        <c:lblAlgn val="ctr"/>
        <c:lblOffset val="100"/>
        <c:tickLblSkip val="1"/>
        <c:tickMarkSkip val="1"/>
        <c:noMultiLvlLbl val="0"/>
      </c:catAx>
      <c:valAx>
        <c:axId val="10805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4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24,479
23,975
7.90
7,550,569
6,889,221
441,558
4,827,624
3,513,205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年度は、類似団体、全国、県内平均を上回ったものの、長引く景気低迷による住民税の落ち込みなどにより、前年度を下回ることとなった。</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今後も、緩やかに低下していくことが懸念されるため、歳出においては事務事業見直しの継続、民間活力の導入推進などによる経費削減を図り、歳入においては町税の徴収率向上に努め、持続可能な財政運営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100189</xdr:rowOff>
    </xdr:to>
    <xdr:cxnSp macro="">
      <xdr:nvCxnSpPr>
        <xdr:cNvPr id="68" name="直線コネクタ 67"/>
        <xdr:cNvCxnSpPr/>
      </xdr:nvCxnSpPr>
      <xdr:spPr>
        <a:xfrm>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33161</xdr:rowOff>
    </xdr:from>
    <xdr:to>
      <xdr:col>6</xdr:col>
      <xdr:colOff>0</xdr:colOff>
      <xdr:row>40</xdr:row>
      <xdr:rowOff>86783</xdr:rowOff>
    </xdr:to>
    <xdr:cxnSp macro="">
      <xdr:nvCxnSpPr>
        <xdr:cNvPr id="71" name="直線コネクタ 70"/>
        <xdr:cNvCxnSpPr/>
      </xdr:nvCxnSpPr>
      <xdr:spPr>
        <a:xfrm>
          <a:off x="3225800" y="68911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164395</xdr:rowOff>
    </xdr:from>
    <xdr:to>
      <xdr:col>4</xdr:col>
      <xdr:colOff>482600</xdr:colOff>
      <xdr:row>40</xdr:row>
      <xdr:rowOff>33161</xdr:rowOff>
    </xdr:to>
    <xdr:cxnSp macro="">
      <xdr:nvCxnSpPr>
        <xdr:cNvPr id="74" name="直線コネクタ 73"/>
        <xdr:cNvCxnSpPr/>
      </xdr:nvCxnSpPr>
      <xdr:spPr>
        <a:xfrm>
          <a:off x="2336800" y="685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39</xdr:row>
      <xdr:rowOff>164395</xdr:rowOff>
    </xdr:to>
    <xdr:cxnSp macro="">
      <xdr:nvCxnSpPr>
        <xdr:cNvPr id="77" name="直線コネクタ 76"/>
        <xdr:cNvCxnSpPr/>
      </xdr:nvCxnSpPr>
      <xdr:spPr>
        <a:xfrm>
          <a:off x="1447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49389</xdr:rowOff>
    </xdr:from>
    <xdr:to>
      <xdr:col>7</xdr:col>
      <xdr:colOff>203200</xdr:colOff>
      <xdr:row>40</xdr:row>
      <xdr:rowOff>150989</xdr:rowOff>
    </xdr:to>
    <xdr:sp macro="" textlink="">
      <xdr:nvSpPr>
        <xdr:cNvPr id="87" name="円/楕円 86"/>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65916</xdr:rowOff>
    </xdr:from>
    <xdr:ext cx="762000" cy="259045"/>
    <xdr:sp macro="" textlink="">
      <xdr:nvSpPr>
        <xdr:cNvPr id="88"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153811</xdr:rowOff>
    </xdr:from>
    <xdr:to>
      <xdr:col>4</xdr:col>
      <xdr:colOff>533400</xdr:colOff>
      <xdr:row>40</xdr:row>
      <xdr:rowOff>83961</xdr:rowOff>
    </xdr:to>
    <xdr:sp macro="" textlink="">
      <xdr:nvSpPr>
        <xdr:cNvPr id="91" name="円/楕円 90"/>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94138</xdr:rowOff>
    </xdr:from>
    <xdr:ext cx="762000" cy="259045"/>
    <xdr:sp macro="" textlink="">
      <xdr:nvSpPr>
        <xdr:cNvPr id="92" name="テキスト ボックス 91"/>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113595</xdr:rowOff>
    </xdr:from>
    <xdr:to>
      <xdr:col>3</xdr:col>
      <xdr:colOff>330200</xdr:colOff>
      <xdr:row>40</xdr:row>
      <xdr:rowOff>43745</xdr:rowOff>
    </xdr:to>
    <xdr:sp macro="" textlink="">
      <xdr:nvSpPr>
        <xdr:cNvPr id="93" name="円/楕円 92"/>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53922</xdr:rowOff>
    </xdr:from>
    <xdr:ext cx="762000" cy="259045"/>
    <xdr:sp macro="" textlink="">
      <xdr:nvSpPr>
        <xdr:cNvPr id="94" name="テキスト ボックス 93"/>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平成２２年度より、</a:t>
          </a:r>
          <a:r>
            <a:rPr lang="ja-JP" altLang="ja-JP" sz="1300">
              <a:solidFill>
                <a:schemeClr val="dk1"/>
              </a:solidFill>
              <a:effectLst/>
              <a:latin typeface="+mn-lt"/>
              <a:ea typeface="+mn-ea"/>
              <a:cs typeface="+mn-cs"/>
            </a:rPr>
            <a:t>類似団体、全国、県内平均を上回る水準で推移し</a:t>
          </a:r>
          <a:r>
            <a:rPr lang="ja-JP" altLang="en-US" sz="1300">
              <a:solidFill>
                <a:schemeClr val="dk1"/>
              </a:solidFill>
              <a:effectLst/>
              <a:latin typeface="+mn-lt"/>
              <a:ea typeface="+mn-ea"/>
              <a:cs typeface="+mn-cs"/>
            </a:rPr>
            <a:t>ているが</a:t>
          </a:r>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年度</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前年度を</a:t>
          </a:r>
          <a:r>
            <a:rPr lang="ja-JP" altLang="en-US" sz="1300">
              <a:solidFill>
                <a:schemeClr val="dk1"/>
              </a:solidFill>
              <a:effectLst/>
              <a:latin typeface="+mn-lt"/>
              <a:ea typeface="+mn-ea"/>
              <a:cs typeface="+mn-cs"/>
            </a:rPr>
            <a:t>２</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７</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下</a:t>
          </a:r>
          <a:r>
            <a:rPr lang="ja-JP" altLang="ja-JP" sz="1300">
              <a:solidFill>
                <a:schemeClr val="dk1"/>
              </a:solidFill>
              <a:effectLst/>
              <a:latin typeface="+mn-lt"/>
              <a:ea typeface="+mn-ea"/>
              <a:cs typeface="+mn-cs"/>
            </a:rPr>
            <a:t>回る結果となった。</a:t>
          </a:r>
          <a:endParaRPr lang="ja-JP" altLang="ja-JP" sz="1300">
            <a:effectLst/>
          </a:endParaRPr>
        </a:p>
        <a:p>
          <a:pPr rtl="0"/>
          <a:r>
            <a:rPr lang="ja-JP" altLang="ja-JP" sz="1300" b="0" i="0" baseline="0">
              <a:solidFill>
                <a:schemeClr val="dk1"/>
              </a:solidFill>
              <a:effectLst/>
              <a:latin typeface="+mn-lt"/>
              <a:ea typeface="+mn-ea"/>
              <a:cs typeface="+mn-cs"/>
            </a:rPr>
            <a:t>　要因としては、</a:t>
          </a:r>
          <a:r>
            <a:rPr lang="ja-JP" altLang="en-US" sz="1300" b="0" i="0" baseline="0">
              <a:solidFill>
                <a:schemeClr val="dk1"/>
              </a:solidFill>
              <a:effectLst/>
              <a:latin typeface="+mn-lt"/>
              <a:ea typeface="+mn-ea"/>
              <a:cs typeface="+mn-cs"/>
            </a:rPr>
            <a:t>予定していた</a:t>
          </a:r>
          <a:r>
            <a:rPr lang="ja-JP" altLang="ja-JP" sz="1300" b="0" i="0" baseline="0">
              <a:solidFill>
                <a:schemeClr val="dk1"/>
              </a:solidFill>
              <a:effectLst/>
              <a:latin typeface="+mn-lt"/>
              <a:ea typeface="+mn-ea"/>
              <a:cs typeface="+mn-cs"/>
            </a:rPr>
            <a:t>普通建設事業費</a:t>
          </a:r>
          <a:r>
            <a:rPr lang="ja-JP" altLang="en-US" sz="1300" b="0" i="0" baseline="0">
              <a:solidFill>
                <a:schemeClr val="dk1"/>
              </a:solidFill>
              <a:effectLst/>
              <a:latin typeface="+mn-lt"/>
              <a:ea typeface="+mn-ea"/>
              <a:cs typeface="+mn-cs"/>
            </a:rPr>
            <a:t>を翌年度へ繰り越したこと</a:t>
          </a:r>
          <a:r>
            <a:rPr lang="ja-JP" altLang="ja-JP" sz="1300" b="0" i="0" baseline="0">
              <a:solidFill>
                <a:schemeClr val="dk1"/>
              </a:solidFill>
              <a:effectLst/>
              <a:latin typeface="+mn-lt"/>
              <a:ea typeface="+mn-ea"/>
              <a:cs typeface="+mn-cs"/>
            </a:rPr>
            <a:t>が大き</a:t>
          </a:r>
          <a:r>
            <a:rPr lang="ja-JP" altLang="en-US" sz="1300" b="0" i="0" baseline="0">
              <a:solidFill>
                <a:schemeClr val="dk1"/>
              </a:solidFill>
              <a:effectLst/>
              <a:latin typeface="+mn-lt"/>
              <a:ea typeface="+mn-ea"/>
              <a:cs typeface="+mn-cs"/>
            </a:rPr>
            <a:t>い。</a:t>
          </a:r>
          <a:r>
            <a:rPr lang="ja-JP" altLang="ja-JP" sz="1300" b="0" i="0" baseline="0">
              <a:solidFill>
                <a:schemeClr val="dk1"/>
              </a:solidFill>
              <a:effectLst/>
              <a:latin typeface="+mn-lt"/>
              <a:ea typeface="+mn-ea"/>
              <a:cs typeface="+mn-cs"/>
            </a:rPr>
            <a:t>社会保障費の増加が懸念される今後においては、</a:t>
          </a:r>
          <a:r>
            <a:rPr lang="ja-JP" altLang="ja-JP" sz="1300">
              <a:solidFill>
                <a:schemeClr val="dk1"/>
              </a:solidFill>
              <a:effectLst/>
              <a:latin typeface="+mn-lt"/>
              <a:ea typeface="+mn-ea"/>
              <a:cs typeface="+mn-cs"/>
            </a:rPr>
            <a:t>民間委託等の活用による人件費などの義務的経費の抑制や、町税の徴収率向上による一般財源の確保により、比率の改善を図る。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162814</xdr:rowOff>
    </xdr:from>
    <xdr:to>
      <xdr:col>7</xdr:col>
      <xdr:colOff>152400</xdr:colOff>
      <xdr:row>62</xdr:row>
      <xdr:rowOff>121666</xdr:rowOff>
    </xdr:to>
    <xdr:cxnSp macro="">
      <xdr:nvCxnSpPr>
        <xdr:cNvPr id="129" name="直線コネクタ 128"/>
        <xdr:cNvCxnSpPr/>
      </xdr:nvCxnSpPr>
      <xdr:spPr>
        <a:xfrm>
          <a:off x="4114800" y="1062126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162814</xdr:rowOff>
    </xdr:from>
    <xdr:to>
      <xdr:col>6</xdr:col>
      <xdr:colOff>0</xdr:colOff>
      <xdr:row>62</xdr:row>
      <xdr:rowOff>68580</xdr:rowOff>
    </xdr:to>
    <xdr:cxnSp macro="">
      <xdr:nvCxnSpPr>
        <xdr:cNvPr id="132" name="直線コネクタ 131"/>
        <xdr:cNvCxnSpPr/>
      </xdr:nvCxnSpPr>
      <xdr:spPr>
        <a:xfrm flipV="1">
          <a:off x="3225800" y="106212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62</xdr:row>
      <xdr:rowOff>68580</xdr:rowOff>
    </xdr:to>
    <xdr:cxnSp macro="">
      <xdr:nvCxnSpPr>
        <xdr:cNvPr id="135" name="直線コネクタ 134"/>
        <xdr:cNvCxnSpPr/>
      </xdr:nvCxnSpPr>
      <xdr:spPr>
        <a:xfrm>
          <a:off x="2336800" y="1060678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63</xdr:row>
      <xdr:rowOff>70866</xdr:rowOff>
    </xdr:to>
    <xdr:cxnSp macro="">
      <xdr:nvCxnSpPr>
        <xdr:cNvPr id="138" name="直線コネクタ 137"/>
        <xdr:cNvCxnSpPr/>
      </xdr:nvCxnSpPr>
      <xdr:spPr>
        <a:xfrm flipV="1">
          <a:off x="1447800" y="1060678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70866</xdr:rowOff>
    </xdr:from>
    <xdr:to>
      <xdr:col>7</xdr:col>
      <xdr:colOff>203200</xdr:colOff>
      <xdr:row>63</xdr:row>
      <xdr:rowOff>1016</xdr:rowOff>
    </xdr:to>
    <xdr:sp macro="" textlink="">
      <xdr:nvSpPr>
        <xdr:cNvPr id="148" name="円/楕円 147"/>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87393</xdr:rowOff>
    </xdr:from>
    <xdr:ext cx="762000" cy="259045"/>
    <xdr:sp macro="" textlink="">
      <xdr:nvSpPr>
        <xdr:cNvPr id="149" name="財政構造の弾力性該当値テキスト"/>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112014</xdr:rowOff>
    </xdr:from>
    <xdr:to>
      <xdr:col>6</xdr:col>
      <xdr:colOff>50800</xdr:colOff>
      <xdr:row>62</xdr:row>
      <xdr:rowOff>42164</xdr:rowOff>
    </xdr:to>
    <xdr:sp macro="" textlink="">
      <xdr:nvSpPr>
        <xdr:cNvPr id="150" name="円/楕円 149"/>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52341</xdr:rowOff>
    </xdr:from>
    <xdr:ext cx="736600" cy="259045"/>
    <xdr:sp macro="" textlink="">
      <xdr:nvSpPr>
        <xdr:cNvPr id="151" name="テキスト ボックス 150"/>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2" name="円/楕円 151"/>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3" name="テキスト ボックス 152"/>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4" name="円/楕円 153"/>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37863</xdr:rowOff>
    </xdr:from>
    <xdr:ext cx="762000" cy="259045"/>
    <xdr:sp macro="" textlink="">
      <xdr:nvSpPr>
        <xdr:cNvPr id="155" name="テキスト ボックス 154"/>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6" name="円/楕円 155"/>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131843</xdr:rowOff>
    </xdr:from>
    <xdr:ext cx="762000" cy="259045"/>
    <xdr:sp macro="" textlink="">
      <xdr:nvSpPr>
        <xdr:cNvPr id="157" name="テキスト ボックス 156"/>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近年、</a:t>
          </a:r>
          <a:r>
            <a:rPr lang="ja-JP" altLang="ja-JP" sz="1300">
              <a:solidFill>
                <a:schemeClr val="dk1"/>
              </a:solidFill>
              <a:effectLst/>
              <a:latin typeface="+mn-lt"/>
              <a:ea typeface="+mn-ea"/>
              <a:cs typeface="+mn-cs"/>
            </a:rPr>
            <a:t>類似団体、全国、県内平均</a:t>
          </a:r>
          <a:r>
            <a:rPr lang="ja-JP" altLang="ja-JP" sz="1300" b="0" i="0" baseline="0">
              <a:solidFill>
                <a:schemeClr val="dk1"/>
              </a:solidFill>
              <a:effectLst/>
              <a:latin typeface="+mn-lt"/>
              <a:ea typeface="+mn-ea"/>
              <a:cs typeface="+mn-cs"/>
            </a:rPr>
            <a:t>を下回っている要因としては、ゴミ処理業務や消防業務を一部事務組合</a:t>
          </a:r>
          <a:r>
            <a:rPr lang="ja-JP" altLang="en-US" sz="1300" b="0" i="0" baseline="0">
              <a:solidFill>
                <a:schemeClr val="dk1"/>
              </a:solidFill>
              <a:effectLst/>
              <a:latin typeface="+mn-lt"/>
              <a:ea typeface="+mn-ea"/>
              <a:cs typeface="+mn-cs"/>
            </a:rPr>
            <a:t>及び</a:t>
          </a:r>
          <a:r>
            <a:rPr lang="ja-JP" altLang="ja-JP" sz="1300" b="0" i="0" baseline="0">
              <a:solidFill>
                <a:schemeClr val="dk1"/>
              </a:solidFill>
              <a:effectLst/>
              <a:latin typeface="+mn-lt"/>
              <a:ea typeface="+mn-ea"/>
              <a:cs typeface="+mn-cs"/>
            </a:rPr>
            <a:t>広域連合で実施していることがあげられる。</a:t>
          </a:r>
          <a:endParaRPr lang="ja-JP" altLang="ja-JP" sz="1300">
            <a:effectLst/>
          </a:endParaRPr>
        </a:p>
        <a:p>
          <a:pPr rtl="0"/>
          <a:r>
            <a:rPr lang="ja-JP" altLang="ja-JP" sz="1300" b="0" i="0" baseline="0">
              <a:solidFill>
                <a:schemeClr val="dk1"/>
              </a:solidFill>
              <a:effectLst/>
              <a:latin typeface="+mn-lt"/>
              <a:ea typeface="+mn-ea"/>
              <a:cs typeface="+mn-cs"/>
            </a:rPr>
            <a:t>　今後も施設の民間委託や指定管理者制度の</a:t>
          </a:r>
          <a:r>
            <a:rPr lang="ja-JP" altLang="en-US" sz="1300" b="0" i="0" baseline="0">
              <a:solidFill>
                <a:schemeClr val="dk1"/>
              </a:solidFill>
              <a:effectLst/>
              <a:latin typeface="+mn-lt"/>
              <a:ea typeface="+mn-ea"/>
              <a:cs typeface="+mn-cs"/>
            </a:rPr>
            <a:t>積極的</a:t>
          </a:r>
          <a:r>
            <a:rPr lang="ja-JP" altLang="ja-JP" sz="1300" b="0" i="0" baseline="0">
              <a:solidFill>
                <a:schemeClr val="dk1"/>
              </a:solidFill>
              <a:effectLst/>
              <a:latin typeface="+mn-lt"/>
              <a:ea typeface="+mn-ea"/>
              <a:cs typeface="+mn-cs"/>
            </a:rPr>
            <a:t>導入により、経常経費の削減を図る。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4981</xdr:rowOff>
    </xdr:from>
    <xdr:to>
      <xdr:col>7</xdr:col>
      <xdr:colOff>152400</xdr:colOff>
      <xdr:row>80</xdr:row>
      <xdr:rowOff>17135</xdr:rowOff>
    </xdr:to>
    <xdr:cxnSp macro="">
      <xdr:nvCxnSpPr>
        <xdr:cNvPr id="192" name="直線コネクタ 191"/>
        <xdr:cNvCxnSpPr/>
      </xdr:nvCxnSpPr>
      <xdr:spPr>
        <a:xfrm flipV="1">
          <a:off x="4114800" y="13720981"/>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17135</xdr:rowOff>
    </xdr:from>
    <xdr:to>
      <xdr:col>6</xdr:col>
      <xdr:colOff>0</xdr:colOff>
      <xdr:row>80</xdr:row>
      <xdr:rowOff>40991</xdr:rowOff>
    </xdr:to>
    <xdr:cxnSp macro="">
      <xdr:nvCxnSpPr>
        <xdr:cNvPr id="195" name="直線コネクタ 194"/>
        <xdr:cNvCxnSpPr/>
      </xdr:nvCxnSpPr>
      <xdr:spPr>
        <a:xfrm flipV="1">
          <a:off x="3225800" y="13733135"/>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27338</xdr:rowOff>
    </xdr:from>
    <xdr:to>
      <xdr:col>4</xdr:col>
      <xdr:colOff>482600</xdr:colOff>
      <xdr:row>80</xdr:row>
      <xdr:rowOff>40991</xdr:rowOff>
    </xdr:to>
    <xdr:cxnSp macro="">
      <xdr:nvCxnSpPr>
        <xdr:cNvPr id="198" name="直線コネクタ 197"/>
        <xdr:cNvCxnSpPr/>
      </xdr:nvCxnSpPr>
      <xdr:spPr>
        <a:xfrm>
          <a:off x="2336800" y="13743338"/>
          <a:ext cx="889000" cy="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27338</xdr:rowOff>
    </xdr:from>
    <xdr:to>
      <xdr:col>3</xdr:col>
      <xdr:colOff>279400</xdr:colOff>
      <xdr:row>80</xdr:row>
      <xdr:rowOff>60883</xdr:rowOff>
    </xdr:to>
    <xdr:cxnSp macro="">
      <xdr:nvCxnSpPr>
        <xdr:cNvPr id="201" name="直線コネクタ 200"/>
        <xdr:cNvCxnSpPr/>
      </xdr:nvCxnSpPr>
      <xdr:spPr>
        <a:xfrm flipV="1">
          <a:off x="1447800" y="13743338"/>
          <a:ext cx="889000" cy="3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125631</xdr:rowOff>
    </xdr:from>
    <xdr:to>
      <xdr:col>7</xdr:col>
      <xdr:colOff>203200</xdr:colOff>
      <xdr:row>80</xdr:row>
      <xdr:rowOff>55781</xdr:rowOff>
    </xdr:to>
    <xdr:sp macro="" textlink="">
      <xdr:nvSpPr>
        <xdr:cNvPr id="211" name="円/楕円 210"/>
        <xdr:cNvSpPr/>
      </xdr:nvSpPr>
      <xdr:spPr>
        <a:xfrm>
          <a:off x="4902200" y="136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46908</xdr:rowOff>
    </xdr:from>
    <xdr:ext cx="762000" cy="259045"/>
    <xdr:sp macro="" textlink="">
      <xdr:nvSpPr>
        <xdr:cNvPr id="212" name="人件費・物件費等の状況該当値テキスト"/>
        <xdr:cNvSpPr txBox="1"/>
      </xdr:nvSpPr>
      <xdr:spPr>
        <a:xfrm>
          <a:off x="5041900" y="1359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80,186</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137785</xdr:rowOff>
    </xdr:from>
    <xdr:to>
      <xdr:col>6</xdr:col>
      <xdr:colOff>50800</xdr:colOff>
      <xdr:row>80</xdr:row>
      <xdr:rowOff>67935</xdr:rowOff>
    </xdr:to>
    <xdr:sp macro="" textlink="">
      <xdr:nvSpPr>
        <xdr:cNvPr id="213" name="円/楕円 212"/>
        <xdr:cNvSpPr/>
      </xdr:nvSpPr>
      <xdr:spPr>
        <a:xfrm>
          <a:off x="4064000" y="136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78112</xdr:rowOff>
    </xdr:from>
    <xdr:ext cx="736600" cy="259045"/>
    <xdr:sp macro="" textlink="">
      <xdr:nvSpPr>
        <xdr:cNvPr id="214" name="テキスト ボックス 213"/>
        <xdr:cNvSpPr txBox="1"/>
      </xdr:nvSpPr>
      <xdr:spPr>
        <a:xfrm>
          <a:off x="3733800" y="13451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83,208</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161641</xdr:rowOff>
    </xdr:from>
    <xdr:to>
      <xdr:col>4</xdr:col>
      <xdr:colOff>533400</xdr:colOff>
      <xdr:row>80</xdr:row>
      <xdr:rowOff>91791</xdr:rowOff>
    </xdr:to>
    <xdr:sp macro="" textlink="">
      <xdr:nvSpPr>
        <xdr:cNvPr id="215" name="円/楕円 214"/>
        <xdr:cNvSpPr/>
      </xdr:nvSpPr>
      <xdr:spPr>
        <a:xfrm>
          <a:off x="3175000" y="1370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101968</xdr:rowOff>
    </xdr:from>
    <xdr:ext cx="762000" cy="259045"/>
    <xdr:sp macro="" textlink="">
      <xdr:nvSpPr>
        <xdr:cNvPr id="216" name="テキスト ボックス 215"/>
        <xdr:cNvSpPr txBox="1"/>
      </xdr:nvSpPr>
      <xdr:spPr>
        <a:xfrm>
          <a:off x="2844800" y="1347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89,140</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147988</xdr:rowOff>
    </xdr:from>
    <xdr:to>
      <xdr:col>3</xdr:col>
      <xdr:colOff>330200</xdr:colOff>
      <xdr:row>80</xdr:row>
      <xdr:rowOff>78138</xdr:rowOff>
    </xdr:to>
    <xdr:sp macro="" textlink="">
      <xdr:nvSpPr>
        <xdr:cNvPr id="217" name="円/楕円 216"/>
        <xdr:cNvSpPr/>
      </xdr:nvSpPr>
      <xdr:spPr>
        <a:xfrm>
          <a:off x="2286000" y="136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88315</xdr:rowOff>
    </xdr:from>
    <xdr:ext cx="762000" cy="259045"/>
    <xdr:sp macro="" textlink="">
      <xdr:nvSpPr>
        <xdr:cNvPr id="218" name="テキスト ボックス 217"/>
        <xdr:cNvSpPr txBox="1"/>
      </xdr:nvSpPr>
      <xdr:spPr>
        <a:xfrm>
          <a:off x="1955800" y="1346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85,745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10083</xdr:rowOff>
    </xdr:from>
    <xdr:to>
      <xdr:col>2</xdr:col>
      <xdr:colOff>127000</xdr:colOff>
      <xdr:row>80</xdr:row>
      <xdr:rowOff>111683</xdr:rowOff>
    </xdr:to>
    <xdr:sp macro="" textlink="">
      <xdr:nvSpPr>
        <xdr:cNvPr id="219" name="円/楕円 218"/>
        <xdr:cNvSpPr/>
      </xdr:nvSpPr>
      <xdr:spPr>
        <a:xfrm>
          <a:off x="1397000" y="137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121860</xdr:rowOff>
    </xdr:from>
    <xdr:ext cx="762000" cy="259045"/>
    <xdr:sp macro="" textlink="">
      <xdr:nvSpPr>
        <xdr:cNvPr id="220" name="テキスト ボックス 219"/>
        <xdr:cNvSpPr txBox="1"/>
      </xdr:nvSpPr>
      <xdr:spPr>
        <a:xfrm>
          <a:off x="1066800" y="1349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例年、給与水準の適正化に努め、類似団体、全国市、全国町村平均を下回っている</a:t>
          </a:r>
          <a:r>
            <a:rPr lang="ja-JP" altLang="en-US" sz="1300" b="0" i="0" baseline="0">
              <a:solidFill>
                <a:schemeClr val="dk1"/>
              </a:solidFill>
              <a:effectLst/>
              <a:latin typeface="+mn-lt"/>
              <a:ea typeface="+mn-ea"/>
              <a:cs typeface="+mn-cs"/>
            </a:rPr>
            <a:t>。国家</a:t>
          </a:r>
          <a:r>
            <a:rPr lang="ja-JP" altLang="ja-JP" sz="1300" b="0" i="0" baseline="0">
              <a:solidFill>
                <a:schemeClr val="dk1"/>
              </a:solidFill>
              <a:effectLst/>
              <a:latin typeface="+mn-lt"/>
              <a:ea typeface="+mn-ea"/>
              <a:cs typeface="+mn-cs"/>
            </a:rPr>
            <a:t>公務員の給与改定特例法</a:t>
          </a:r>
          <a:r>
            <a:rPr lang="ja-JP" altLang="en-US" sz="1300" b="0" i="0" baseline="0">
              <a:solidFill>
                <a:schemeClr val="dk1"/>
              </a:solidFill>
              <a:effectLst/>
              <a:latin typeface="+mn-lt"/>
              <a:ea typeface="+mn-ea"/>
              <a:cs typeface="+mn-cs"/>
            </a:rPr>
            <a:t>による給与削減が終了した現在では、平成２２年以前の水準に近くなった</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94742</xdr:rowOff>
    </xdr:from>
    <xdr:to>
      <xdr:col>24</xdr:col>
      <xdr:colOff>558800</xdr:colOff>
      <xdr:row>87</xdr:row>
      <xdr:rowOff>65278</xdr:rowOff>
    </xdr:to>
    <xdr:cxnSp macro="">
      <xdr:nvCxnSpPr>
        <xdr:cNvPr id="252" name="直線コネクタ 251"/>
        <xdr:cNvCxnSpPr/>
      </xdr:nvCxnSpPr>
      <xdr:spPr>
        <a:xfrm flipV="1">
          <a:off x="16179800" y="14325092"/>
          <a:ext cx="8382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17018</xdr:rowOff>
    </xdr:from>
    <xdr:to>
      <xdr:col>23</xdr:col>
      <xdr:colOff>406400</xdr:colOff>
      <xdr:row>87</xdr:row>
      <xdr:rowOff>65278</xdr:rowOff>
    </xdr:to>
    <xdr:cxnSp macro="">
      <xdr:nvCxnSpPr>
        <xdr:cNvPr id="255" name="直線コネクタ 254"/>
        <xdr:cNvCxnSpPr/>
      </xdr:nvCxnSpPr>
      <xdr:spPr>
        <a:xfrm>
          <a:off x="15290800" y="1493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7874</xdr:rowOff>
    </xdr:from>
    <xdr:to>
      <xdr:col>22</xdr:col>
      <xdr:colOff>203200</xdr:colOff>
      <xdr:row>87</xdr:row>
      <xdr:rowOff>17018</xdr:rowOff>
    </xdr:to>
    <xdr:cxnSp macro="">
      <xdr:nvCxnSpPr>
        <xdr:cNvPr id="258" name="直線コネクタ 257"/>
        <xdr:cNvCxnSpPr/>
      </xdr:nvCxnSpPr>
      <xdr:spPr>
        <a:xfrm>
          <a:off x="14401800" y="14238224"/>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53848</xdr:rowOff>
    </xdr:from>
    <xdr:to>
      <xdr:col>21</xdr:col>
      <xdr:colOff>0</xdr:colOff>
      <xdr:row>83</xdr:row>
      <xdr:rowOff>7874</xdr:rowOff>
    </xdr:to>
    <xdr:cxnSp macro="">
      <xdr:nvCxnSpPr>
        <xdr:cNvPr id="261" name="直線コネクタ 260"/>
        <xdr:cNvCxnSpPr/>
      </xdr:nvCxnSpPr>
      <xdr:spPr>
        <a:xfrm>
          <a:off x="13512800" y="141127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43942</xdr:rowOff>
    </xdr:from>
    <xdr:to>
      <xdr:col>24</xdr:col>
      <xdr:colOff>609600</xdr:colOff>
      <xdr:row>83</xdr:row>
      <xdr:rowOff>145542</xdr:rowOff>
    </xdr:to>
    <xdr:sp macro="" textlink="">
      <xdr:nvSpPr>
        <xdr:cNvPr id="271" name="円/楕円 270"/>
        <xdr:cNvSpPr/>
      </xdr:nvSpPr>
      <xdr:spPr>
        <a:xfrm>
          <a:off x="169672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60469</xdr:rowOff>
    </xdr:from>
    <xdr:ext cx="762000" cy="259045"/>
    <xdr:sp macro="" textlink="">
      <xdr:nvSpPr>
        <xdr:cNvPr id="272" name="給与水準   （国との比較）該当値テキスト"/>
        <xdr:cNvSpPr txBox="1"/>
      </xdr:nvSpPr>
      <xdr:spPr>
        <a:xfrm>
          <a:off x="17106900" y="1411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14478</xdr:rowOff>
    </xdr:from>
    <xdr:to>
      <xdr:col>23</xdr:col>
      <xdr:colOff>457200</xdr:colOff>
      <xdr:row>87</xdr:row>
      <xdr:rowOff>116078</xdr:rowOff>
    </xdr:to>
    <xdr:sp macro="" textlink="">
      <xdr:nvSpPr>
        <xdr:cNvPr id="273" name="円/楕円 272"/>
        <xdr:cNvSpPr/>
      </xdr:nvSpPr>
      <xdr:spPr>
        <a:xfrm>
          <a:off x="16129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126255</xdr:rowOff>
    </xdr:from>
    <xdr:ext cx="736600" cy="259045"/>
    <xdr:sp macro="" textlink="">
      <xdr:nvSpPr>
        <xdr:cNvPr id="274" name="テキスト ボックス 273"/>
        <xdr:cNvSpPr txBox="1"/>
      </xdr:nvSpPr>
      <xdr:spPr>
        <a:xfrm>
          <a:off x="15798800" y="1469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137668</xdr:rowOff>
    </xdr:from>
    <xdr:to>
      <xdr:col>22</xdr:col>
      <xdr:colOff>254000</xdr:colOff>
      <xdr:row>87</xdr:row>
      <xdr:rowOff>67818</xdr:rowOff>
    </xdr:to>
    <xdr:sp macro="" textlink="">
      <xdr:nvSpPr>
        <xdr:cNvPr id="275" name="円/楕円 274"/>
        <xdr:cNvSpPr/>
      </xdr:nvSpPr>
      <xdr:spPr>
        <a:xfrm>
          <a:off x="15240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77995</xdr:rowOff>
    </xdr:from>
    <xdr:ext cx="762000" cy="259045"/>
    <xdr:sp macro="" textlink="">
      <xdr:nvSpPr>
        <xdr:cNvPr id="276" name="テキスト ボックス 275"/>
        <xdr:cNvSpPr txBox="1"/>
      </xdr:nvSpPr>
      <xdr:spPr>
        <a:xfrm>
          <a:off x="14909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128524</xdr:rowOff>
    </xdr:from>
    <xdr:to>
      <xdr:col>21</xdr:col>
      <xdr:colOff>50800</xdr:colOff>
      <xdr:row>83</xdr:row>
      <xdr:rowOff>58674</xdr:rowOff>
    </xdr:to>
    <xdr:sp macro="" textlink="">
      <xdr:nvSpPr>
        <xdr:cNvPr id="277" name="円/楕円 276"/>
        <xdr:cNvSpPr/>
      </xdr:nvSpPr>
      <xdr:spPr>
        <a:xfrm>
          <a:off x="14351000" y="141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68851</xdr:rowOff>
    </xdr:from>
    <xdr:ext cx="762000" cy="259045"/>
    <xdr:sp macro="" textlink="">
      <xdr:nvSpPr>
        <xdr:cNvPr id="278" name="テキスト ボックス 277"/>
        <xdr:cNvSpPr txBox="1"/>
      </xdr:nvSpPr>
      <xdr:spPr>
        <a:xfrm>
          <a:off x="14020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3048</xdr:rowOff>
    </xdr:from>
    <xdr:to>
      <xdr:col>19</xdr:col>
      <xdr:colOff>533400</xdr:colOff>
      <xdr:row>82</xdr:row>
      <xdr:rowOff>104648</xdr:rowOff>
    </xdr:to>
    <xdr:sp macro="" textlink="">
      <xdr:nvSpPr>
        <xdr:cNvPr id="279" name="円/楕円 278"/>
        <xdr:cNvSpPr/>
      </xdr:nvSpPr>
      <xdr:spPr>
        <a:xfrm>
          <a:off x="134620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114825</xdr:rowOff>
    </xdr:from>
    <xdr:ext cx="762000" cy="259045"/>
    <xdr:sp macro="" textlink="">
      <xdr:nvSpPr>
        <xdr:cNvPr id="280" name="テキスト ボックス 279"/>
        <xdr:cNvSpPr txBox="1"/>
      </xdr:nvSpPr>
      <xdr:spPr>
        <a:xfrm>
          <a:off x="13131800" y="138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例年、職員の退職補充といった形での新規採用を実施しており、類似団体、全国、県内平均を下回る水準で推移している。</a:t>
          </a:r>
          <a:endParaRPr lang="ja-JP" altLang="ja-JP" sz="1300">
            <a:effectLst/>
          </a:endParaRPr>
        </a:p>
        <a:p>
          <a:pPr rtl="0"/>
          <a:r>
            <a:rPr lang="ja-JP" altLang="ja-JP" sz="1300" b="0" i="0" baseline="0">
              <a:solidFill>
                <a:schemeClr val="dk1"/>
              </a:solidFill>
              <a:effectLst/>
              <a:latin typeface="+mn-lt"/>
              <a:ea typeface="+mn-ea"/>
              <a:cs typeface="+mn-cs"/>
            </a:rPr>
            <a:t>　今後も適正な定員管理の維持に努める。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31387</xdr:rowOff>
    </xdr:from>
    <xdr:to>
      <xdr:col>24</xdr:col>
      <xdr:colOff>558800</xdr:colOff>
      <xdr:row>59</xdr:row>
      <xdr:rowOff>42878</xdr:rowOff>
    </xdr:to>
    <xdr:cxnSp macro="">
      <xdr:nvCxnSpPr>
        <xdr:cNvPr id="317" name="直線コネクタ 316"/>
        <xdr:cNvCxnSpPr/>
      </xdr:nvCxnSpPr>
      <xdr:spPr>
        <a:xfrm flipV="1">
          <a:off x="16179800" y="1014693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42878</xdr:rowOff>
    </xdr:from>
    <xdr:to>
      <xdr:col>23</xdr:col>
      <xdr:colOff>406400</xdr:colOff>
      <xdr:row>59</xdr:row>
      <xdr:rowOff>70455</xdr:rowOff>
    </xdr:to>
    <xdr:cxnSp macro="">
      <xdr:nvCxnSpPr>
        <xdr:cNvPr id="320" name="直線コネクタ 319"/>
        <xdr:cNvCxnSpPr/>
      </xdr:nvCxnSpPr>
      <xdr:spPr>
        <a:xfrm flipV="1">
          <a:off x="15290800" y="1015842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67008</xdr:rowOff>
    </xdr:from>
    <xdr:to>
      <xdr:col>22</xdr:col>
      <xdr:colOff>203200</xdr:colOff>
      <xdr:row>59</xdr:row>
      <xdr:rowOff>70455</xdr:rowOff>
    </xdr:to>
    <xdr:cxnSp macro="">
      <xdr:nvCxnSpPr>
        <xdr:cNvPr id="323" name="直線コネクタ 322"/>
        <xdr:cNvCxnSpPr/>
      </xdr:nvCxnSpPr>
      <xdr:spPr>
        <a:xfrm>
          <a:off x="14401800" y="101825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39430</xdr:rowOff>
    </xdr:from>
    <xdr:to>
      <xdr:col>21</xdr:col>
      <xdr:colOff>0</xdr:colOff>
      <xdr:row>59</xdr:row>
      <xdr:rowOff>67008</xdr:rowOff>
    </xdr:to>
    <xdr:cxnSp macro="">
      <xdr:nvCxnSpPr>
        <xdr:cNvPr id="326" name="直線コネクタ 325"/>
        <xdr:cNvCxnSpPr/>
      </xdr:nvCxnSpPr>
      <xdr:spPr>
        <a:xfrm>
          <a:off x="13512800" y="10154980"/>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152037</xdr:rowOff>
    </xdr:from>
    <xdr:to>
      <xdr:col>24</xdr:col>
      <xdr:colOff>609600</xdr:colOff>
      <xdr:row>59</xdr:row>
      <xdr:rowOff>82187</xdr:rowOff>
    </xdr:to>
    <xdr:sp macro="" textlink="">
      <xdr:nvSpPr>
        <xdr:cNvPr id="336" name="円/楕円 335"/>
        <xdr:cNvSpPr/>
      </xdr:nvSpPr>
      <xdr:spPr>
        <a:xfrm>
          <a:off x="169672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73314</xdr:rowOff>
    </xdr:from>
    <xdr:ext cx="762000" cy="259045"/>
    <xdr:sp macro="" textlink="">
      <xdr:nvSpPr>
        <xdr:cNvPr id="337" name="定員管理の状況該当値テキスト"/>
        <xdr:cNvSpPr txBox="1"/>
      </xdr:nvSpPr>
      <xdr:spPr>
        <a:xfrm>
          <a:off x="17106900" y="100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163528</xdr:rowOff>
    </xdr:from>
    <xdr:to>
      <xdr:col>23</xdr:col>
      <xdr:colOff>457200</xdr:colOff>
      <xdr:row>59</xdr:row>
      <xdr:rowOff>93678</xdr:rowOff>
    </xdr:to>
    <xdr:sp macro="" textlink="">
      <xdr:nvSpPr>
        <xdr:cNvPr id="338" name="円/楕円 337"/>
        <xdr:cNvSpPr/>
      </xdr:nvSpPr>
      <xdr:spPr>
        <a:xfrm>
          <a:off x="16129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103855</xdr:rowOff>
    </xdr:from>
    <xdr:ext cx="736600" cy="259045"/>
    <xdr:sp macro="" textlink="">
      <xdr:nvSpPr>
        <xdr:cNvPr id="339" name="テキスト ボックス 338"/>
        <xdr:cNvSpPr txBox="1"/>
      </xdr:nvSpPr>
      <xdr:spPr>
        <a:xfrm>
          <a:off x="15798800" y="987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19655</xdr:rowOff>
    </xdr:from>
    <xdr:to>
      <xdr:col>22</xdr:col>
      <xdr:colOff>254000</xdr:colOff>
      <xdr:row>59</xdr:row>
      <xdr:rowOff>121255</xdr:rowOff>
    </xdr:to>
    <xdr:sp macro="" textlink="">
      <xdr:nvSpPr>
        <xdr:cNvPr id="340" name="円/楕円 339"/>
        <xdr:cNvSpPr/>
      </xdr:nvSpPr>
      <xdr:spPr>
        <a:xfrm>
          <a:off x="15240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131432</xdr:rowOff>
    </xdr:from>
    <xdr:ext cx="762000" cy="259045"/>
    <xdr:sp macro="" textlink="">
      <xdr:nvSpPr>
        <xdr:cNvPr id="341" name="テキスト ボックス 340"/>
        <xdr:cNvSpPr txBox="1"/>
      </xdr:nvSpPr>
      <xdr:spPr>
        <a:xfrm>
          <a:off x="14909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16208</xdr:rowOff>
    </xdr:from>
    <xdr:to>
      <xdr:col>21</xdr:col>
      <xdr:colOff>50800</xdr:colOff>
      <xdr:row>59</xdr:row>
      <xdr:rowOff>117808</xdr:rowOff>
    </xdr:to>
    <xdr:sp macro="" textlink="">
      <xdr:nvSpPr>
        <xdr:cNvPr id="342" name="円/楕円 341"/>
        <xdr:cNvSpPr/>
      </xdr:nvSpPr>
      <xdr:spPr>
        <a:xfrm>
          <a:off x="14351000" y="101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127985</xdr:rowOff>
    </xdr:from>
    <xdr:ext cx="762000" cy="259045"/>
    <xdr:sp macro="" textlink="">
      <xdr:nvSpPr>
        <xdr:cNvPr id="343" name="テキスト ボックス 342"/>
        <xdr:cNvSpPr txBox="1"/>
      </xdr:nvSpPr>
      <xdr:spPr>
        <a:xfrm>
          <a:off x="14020800" y="990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160080</xdr:rowOff>
    </xdr:from>
    <xdr:to>
      <xdr:col>19</xdr:col>
      <xdr:colOff>533400</xdr:colOff>
      <xdr:row>59</xdr:row>
      <xdr:rowOff>90230</xdr:rowOff>
    </xdr:to>
    <xdr:sp macro="" textlink="">
      <xdr:nvSpPr>
        <xdr:cNvPr id="344" name="円/楕円 343"/>
        <xdr:cNvSpPr/>
      </xdr:nvSpPr>
      <xdr:spPr>
        <a:xfrm>
          <a:off x="13462000" y="101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100407</xdr:rowOff>
    </xdr:from>
    <xdr:ext cx="762000" cy="259045"/>
    <xdr:sp macro="" textlink="">
      <xdr:nvSpPr>
        <xdr:cNvPr id="345" name="テキスト ボックス 344"/>
        <xdr:cNvSpPr txBox="1"/>
      </xdr:nvSpPr>
      <xdr:spPr>
        <a:xfrm>
          <a:off x="13131800" y="987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地方債の発行抑制により、</a:t>
          </a:r>
          <a:r>
            <a:rPr lang="ja-JP" altLang="ja-JP" sz="1300">
              <a:solidFill>
                <a:schemeClr val="dk1"/>
              </a:solidFill>
              <a:effectLst/>
              <a:latin typeface="+mn-lt"/>
              <a:ea typeface="+mn-ea"/>
              <a:cs typeface="+mn-cs"/>
            </a:rPr>
            <a:t>類似団体、全国、県内平均を下回る水準となった。</a:t>
          </a:r>
          <a:endParaRPr lang="ja-JP" altLang="ja-JP" sz="1300">
            <a:effectLst/>
          </a:endParaRPr>
        </a:p>
        <a:p>
          <a:pPr rtl="0"/>
          <a:r>
            <a:rPr lang="ja-JP" altLang="ja-JP" sz="1300" b="0" i="0" baseline="0">
              <a:solidFill>
                <a:schemeClr val="dk1"/>
              </a:solidFill>
              <a:effectLst/>
              <a:latin typeface="+mn-lt"/>
              <a:ea typeface="+mn-ea"/>
              <a:cs typeface="+mn-cs"/>
            </a:rPr>
            <a:t>　今後も発行額の抑制に努め、健全財政を維持していく。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39</xdr:row>
      <xdr:rowOff>159703</xdr:rowOff>
    </xdr:to>
    <xdr:cxnSp macro="">
      <xdr:nvCxnSpPr>
        <xdr:cNvPr id="375" name="直線コネクタ 374"/>
        <xdr:cNvCxnSpPr/>
      </xdr:nvCxnSpPr>
      <xdr:spPr>
        <a:xfrm flipV="1">
          <a:off x="16179800" y="675576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159703</xdr:rowOff>
    </xdr:from>
    <xdr:to>
      <xdr:col>23</xdr:col>
      <xdr:colOff>406400</xdr:colOff>
      <xdr:row>40</xdr:row>
      <xdr:rowOff>84772</xdr:rowOff>
    </xdr:to>
    <xdr:cxnSp macro="">
      <xdr:nvCxnSpPr>
        <xdr:cNvPr id="378" name="直線コネクタ 377"/>
        <xdr:cNvCxnSpPr/>
      </xdr:nvCxnSpPr>
      <xdr:spPr>
        <a:xfrm flipV="1">
          <a:off x="15290800" y="684625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84772</xdr:rowOff>
    </xdr:from>
    <xdr:to>
      <xdr:col>22</xdr:col>
      <xdr:colOff>203200</xdr:colOff>
      <xdr:row>40</xdr:row>
      <xdr:rowOff>145097</xdr:rowOff>
    </xdr:to>
    <xdr:cxnSp macro="">
      <xdr:nvCxnSpPr>
        <xdr:cNvPr id="381" name="直線コネクタ 380"/>
        <xdr:cNvCxnSpPr/>
      </xdr:nvCxnSpPr>
      <xdr:spPr>
        <a:xfrm flipV="1">
          <a:off x="14401800" y="69427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145097</xdr:rowOff>
    </xdr:from>
    <xdr:to>
      <xdr:col>21</xdr:col>
      <xdr:colOff>0</xdr:colOff>
      <xdr:row>41</xdr:row>
      <xdr:rowOff>40005</xdr:rowOff>
    </xdr:to>
    <xdr:cxnSp macro="">
      <xdr:nvCxnSpPr>
        <xdr:cNvPr id="384" name="直線コネクタ 383"/>
        <xdr:cNvCxnSpPr/>
      </xdr:nvCxnSpPr>
      <xdr:spPr>
        <a:xfrm flipV="1">
          <a:off x="13512800" y="700309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18415</xdr:rowOff>
    </xdr:from>
    <xdr:to>
      <xdr:col>24</xdr:col>
      <xdr:colOff>609600</xdr:colOff>
      <xdr:row>39</xdr:row>
      <xdr:rowOff>120015</xdr:rowOff>
    </xdr:to>
    <xdr:sp macro="" textlink="">
      <xdr:nvSpPr>
        <xdr:cNvPr id="394" name="円/楕円 393"/>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34942</xdr:rowOff>
    </xdr:from>
    <xdr:ext cx="762000" cy="259045"/>
    <xdr:sp macro="" textlink="">
      <xdr:nvSpPr>
        <xdr:cNvPr id="395"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108903</xdr:rowOff>
    </xdr:from>
    <xdr:to>
      <xdr:col>23</xdr:col>
      <xdr:colOff>457200</xdr:colOff>
      <xdr:row>40</xdr:row>
      <xdr:rowOff>39053</xdr:rowOff>
    </xdr:to>
    <xdr:sp macro="" textlink="">
      <xdr:nvSpPr>
        <xdr:cNvPr id="396" name="円/楕円 395"/>
        <xdr:cNvSpPr/>
      </xdr:nvSpPr>
      <xdr:spPr>
        <a:xfrm>
          <a:off x="16129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97" name="テキスト ボックス 396"/>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33972</xdr:rowOff>
    </xdr:from>
    <xdr:to>
      <xdr:col>22</xdr:col>
      <xdr:colOff>254000</xdr:colOff>
      <xdr:row>40</xdr:row>
      <xdr:rowOff>135572</xdr:rowOff>
    </xdr:to>
    <xdr:sp macro="" textlink="">
      <xdr:nvSpPr>
        <xdr:cNvPr id="398" name="円/楕円 397"/>
        <xdr:cNvSpPr/>
      </xdr:nvSpPr>
      <xdr:spPr>
        <a:xfrm>
          <a:off x="15240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399" name="テキスト ボックス 398"/>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94297</xdr:rowOff>
    </xdr:from>
    <xdr:to>
      <xdr:col>21</xdr:col>
      <xdr:colOff>50800</xdr:colOff>
      <xdr:row>41</xdr:row>
      <xdr:rowOff>24447</xdr:rowOff>
    </xdr:to>
    <xdr:sp macro="" textlink="">
      <xdr:nvSpPr>
        <xdr:cNvPr id="400" name="円/楕円 399"/>
        <xdr:cNvSpPr/>
      </xdr:nvSpPr>
      <xdr:spPr>
        <a:xfrm>
          <a:off x="14351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401" name="テキスト ボックス 400"/>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2" name="円/楕円 401"/>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100982</xdr:rowOff>
    </xdr:from>
    <xdr:ext cx="762000" cy="259045"/>
    <xdr:sp macro="" textlink="">
      <xdr:nvSpPr>
        <xdr:cNvPr id="403" name="テキスト ボックス 402"/>
        <xdr:cNvSpPr txBox="1"/>
      </xdr:nvSpPr>
      <xdr:spPr>
        <a:xfrm>
          <a:off x="13131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地方債現在高（一般会計）に比べ充当可能基金が上回っているなどの要因から、将来負担比率は算定されていない。</a:t>
          </a:r>
          <a:endParaRPr lang="ja-JP" altLang="ja-JP" sz="1300">
            <a:effectLst/>
          </a:endParaRPr>
        </a:p>
        <a:p>
          <a:pPr rtl="0"/>
          <a:r>
            <a:rPr lang="ja-JP" altLang="ja-JP" sz="1300" b="0" i="0" baseline="0">
              <a:solidFill>
                <a:schemeClr val="dk1"/>
              </a:solidFill>
              <a:effectLst/>
              <a:latin typeface="+mn-lt"/>
              <a:ea typeface="+mn-ea"/>
              <a:cs typeface="+mn-cs"/>
            </a:rPr>
            <a:t>　今後も行財政改革を進め、健全財政運営に努める。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7"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8" name="フローチャート : 判断 437"/>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9" name="フローチャート : 判断 438"/>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0" name="テキスト ボックス 439"/>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1" name="フローチャート : 判断 440"/>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2" name="テキスト ボックス 441"/>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3" name="フローチャート : 判断 442"/>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4" name="テキスト ボックス 443"/>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5" name="フローチャート : 判断 444"/>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6" name="テキスト ボックス 445"/>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24,479
23,975
7.90
7,550,569
6,889,221
441,558
4,827,624
3,513,205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類似団体、全国、県内平均を下回っている要因として、保育所の民営化や施設の指定管理者制度の導入があげられる。</a:t>
          </a:r>
          <a:endParaRPr lang="ja-JP" altLang="ja-JP" sz="1300">
            <a:effectLst/>
          </a:endParaRPr>
        </a:p>
        <a:p>
          <a:pPr rtl="0"/>
          <a:r>
            <a:rPr lang="ja-JP" altLang="ja-JP" sz="1300" b="0" i="0" baseline="0">
              <a:solidFill>
                <a:schemeClr val="dk1"/>
              </a:solidFill>
              <a:effectLst/>
              <a:latin typeface="+mn-lt"/>
              <a:ea typeface="+mn-ea"/>
              <a:cs typeface="+mn-cs"/>
            </a:rPr>
            <a:t>　今後も定員管理計画等により人件費の適正化に努める。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156718</xdr:rowOff>
    </xdr:to>
    <xdr:cxnSp macro="">
      <xdr:nvCxnSpPr>
        <xdr:cNvPr id="63" name="直線コネクタ 62"/>
        <xdr:cNvCxnSpPr/>
      </xdr:nvCxnSpPr>
      <xdr:spPr>
        <a:xfrm flipV="1">
          <a:off x="3987800" y="61391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147574</xdr:rowOff>
    </xdr:from>
    <xdr:to>
      <xdr:col>5</xdr:col>
      <xdr:colOff>549275</xdr:colOff>
      <xdr:row>35</xdr:row>
      <xdr:rowOff>156718</xdr:rowOff>
    </xdr:to>
    <xdr:cxnSp macro="">
      <xdr:nvCxnSpPr>
        <xdr:cNvPr id="66" name="直線コネクタ 65"/>
        <xdr:cNvCxnSpPr/>
      </xdr:nvCxnSpPr>
      <xdr:spPr>
        <a:xfrm>
          <a:off x="3098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120142</xdr:rowOff>
    </xdr:from>
    <xdr:to>
      <xdr:col>4</xdr:col>
      <xdr:colOff>346075</xdr:colOff>
      <xdr:row>35</xdr:row>
      <xdr:rowOff>147574</xdr:rowOff>
    </xdr:to>
    <xdr:cxnSp macro="">
      <xdr:nvCxnSpPr>
        <xdr:cNvPr id="69" name="直線コネクタ 68"/>
        <xdr:cNvCxnSpPr/>
      </xdr:nvCxnSpPr>
      <xdr:spPr>
        <a:xfrm>
          <a:off x="2209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120142</xdr:rowOff>
    </xdr:from>
    <xdr:to>
      <xdr:col>3</xdr:col>
      <xdr:colOff>142875</xdr:colOff>
      <xdr:row>36</xdr:row>
      <xdr:rowOff>113284</xdr:rowOff>
    </xdr:to>
    <xdr:cxnSp macro="">
      <xdr:nvCxnSpPr>
        <xdr:cNvPr id="72" name="直線コネクタ 71"/>
        <xdr:cNvCxnSpPr/>
      </xdr:nvCxnSpPr>
      <xdr:spPr>
        <a:xfrm flipV="1">
          <a:off x="1320800" y="61208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2" name="円/楕円 81"/>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3"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105918</xdr:rowOff>
    </xdr:from>
    <xdr:to>
      <xdr:col>5</xdr:col>
      <xdr:colOff>600075</xdr:colOff>
      <xdr:row>36</xdr:row>
      <xdr:rowOff>36068</xdr:rowOff>
    </xdr:to>
    <xdr:sp macro="" textlink="">
      <xdr:nvSpPr>
        <xdr:cNvPr id="84" name="円/楕円 83"/>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46245</xdr:rowOff>
    </xdr:from>
    <xdr:ext cx="736600" cy="259045"/>
    <xdr:sp macro="" textlink="">
      <xdr:nvSpPr>
        <xdr:cNvPr id="85" name="テキスト ボックス 84"/>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96774</xdr:rowOff>
    </xdr:from>
    <xdr:to>
      <xdr:col>4</xdr:col>
      <xdr:colOff>396875</xdr:colOff>
      <xdr:row>36</xdr:row>
      <xdr:rowOff>26924</xdr:rowOff>
    </xdr:to>
    <xdr:sp macro="" textlink="">
      <xdr:nvSpPr>
        <xdr:cNvPr id="86" name="円/楕円 85"/>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37101</xdr:rowOff>
    </xdr:from>
    <xdr:ext cx="762000" cy="259045"/>
    <xdr:sp macro="" textlink="">
      <xdr:nvSpPr>
        <xdr:cNvPr id="87" name="テキスト ボックス 86"/>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69342</xdr:rowOff>
    </xdr:from>
    <xdr:to>
      <xdr:col>3</xdr:col>
      <xdr:colOff>193675</xdr:colOff>
      <xdr:row>35</xdr:row>
      <xdr:rowOff>170942</xdr:rowOff>
    </xdr:to>
    <xdr:sp macro="" textlink="">
      <xdr:nvSpPr>
        <xdr:cNvPr id="88" name="円/楕円 87"/>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9669</xdr:rowOff>
    </xdr:from>
    <xdr:ext cx="762000" cy="259045"/>
    <xdr:sp macro="" textlink="">
      <xdr:nvSpPr>
        <xdr:cNvPr id="89" name="テキスト ボックス 88"/>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62484</xdr:rowOff>
    </xdr:from>
    <xdr:to>
      <xdr:col>1</xdr:col>
      <xdr:colOff>676275</xdr:colOff>
      <xdr:row>36</xdr:row>
      <xdr:rowOff>164084</xdr:rowOff>
    </xdr:to>
    <xdr:sp macro="" textlink="">
      <xdr:nvSpPr>
        <xdr:cNvPr id="90" name="円/楕円 89"/>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2811</xdr:rowOff>
    </xdr:from>
    <xdr:ext cx="762000" cy="259045"/>
    <xdr:sp macro="" textlink="">
      <xdr:nvSpPr>
        <xdr:cNvPr id="91" name="テキスト ボックス 90"/>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類似団体平均とほぼ同水準で推移してきたが、平成２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平均を下回った</a:t>
          </a:r>
          <a:r>
            <a:rPr lang="ja-JP" altLang="en-US"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今後も民間委託等の活用及び管理の見直しによる歳出削減に努める。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42418</xdr:rowOff>
    </xdr:to>
    <xdr:cxnSp macro="">
      <xdr:nvCxnSpPr>
        <xdr:cNvPr id="121" name="直線コネクタ 120"/>
        <xdr:cNvCxnSpPr/>
      </xdr:nvCxnSpPr>
      <xdr:spPr>
        <a:xfrm>
          <a:off x="15671800" y="2902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10414</xdr:rowOff>
    </xdr:to>
    <xdr:cxnSp macro="">
      <xdr:nvCxnSpPr>
        <xdr:cNvPr id="124" name="直線コネクタ 123"/>
        <xdr:cNvCxnSpPr/>
      </xdr:nvCxnSpPr>
      <xdr:spPr>
        <a:xfrm flipV="1">
          <a:off x="14782800" y="2902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10414</xdr:rowOff>
    </xdr:from>
    <xdr:to>
      <xdr:col>21</xdr:col>
      <xdr:colOff>361950</xdr:colOff>
      <xdr:row>17</xdr:row>
      <xdr:rowOff>28702</xdr:rowOff>
    </xdr:to>
    <xdr:cxnSp macro="">
      <xdr:nvCxnSpPr>
        <xdr:cNvPr id="127" name="直線コネクタ 126"/>
        <xdr:cNvCxnSpPr/>
      </xdr:nvCxnSpPr>
      <xdr:spPr>
        <a:xfrm flipV="1">
          <a:off x="13893800" y="2925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28702</xdr:rowOff>
    </xdr:from>
    <xdr:to>
      <xdr:col>20</xdr:col>
      <xdr:colOff>158750</xdr:colOff>
      <xdr:row>17</xdr:row>
      <xdr:rowOff>46990</xdr:rowOff>
    </xdr:to>
    <xdr:cxnSp macro="">
      <xdr:nvCxnSpPr>
        <xdr:cNvPr id="130" name="直線コネクタ 129"/>
        <xdr:cNvCxnSpPr/>
      </xdr:nvCxnSpPr>
      <xdr:spPr>
        <a:xfrm flipV="1">
          <a:off x="13004800" y="2943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163068</xdr:rowOff>
    </xdr:from>
    <xdr:to>
      <xdr:col>24</xdr:col>
      <xdr:colOff>82550</xdr:colOff>
      <xdr:row>17</xdr:row>
      <xdr:rowOff>93218</xdr:rowOff>
    </xdr:to>
    <xdr:sp macro="" textlink="">
      <xdr:nvSpPr>
        <xdr:cNvPr id="140" name="円/楕円 139"/>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8145</xdr:rowOff>
    </xdr:from>
    <xdr:ext cx="762000" cy="259045"/>
    <xdr:sp macro="" textlink="">
      <xdr:nvSpPr>
        <xdr:cNvPr id="141" name="物件費該当値テキスト"/>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2" name="円/楕円 141"/>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48531</xdr:rowOff>
    </xdr:from>
    <xdr:ext cx="736600" cy="259045"/>
    <xdr:sp macro="" textlink="">
      <xdr:nvSpPr>
        <xdr:cNvPr id="143" name="テキスト ボックス 142"/>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131064</xdr:rowOff>
    </xdr:from>
    <xdr:to>
      <xdr:col>21</xdr:col>
      <xdr:colOff>412750</xdr:colOff>
      <xdr:row>17</xdr:row>
      <xdr:rowOff>61214</xdr:rowOff>
    </xdr:to>
    <xdr:sp macro="" textlink="">
      <xdr:nvSpPr>
        <xdr:cNvPr id="144" name="円/楕円 143"/>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71391</xdr:rowOff>
    </xdr:from>
    <xdr:ext cx="762000" cy="259045"/>
    <xdr:sp macro="" textlink="">
      <xdr:nvSpPr>
        <xdr:cNvPr id="145" name="テキスト ボックス 144"/>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149352</xdr:rowOff>
    </xdr:from>
    <xdr:to>
      <xdr:col>20</xdr:col>
      <xdr:colOff>209550</xdr:colOff>
      <xdr:row>17</xdr:row>
      <xdr:rowOff>79502</xdr:rowOff>
    </xdr:to>
    <xdr:sp macro="" textlink="">
      <xdr:nvSpPr>
        <xdr:cNvPr id="146" name="円/楕円 145"/>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89679</xdr:rowOff>
    </xdr:from>
    <xdr:ext cx="762000" cy="259045"/>
    <xdr:sp macro="" textlink="">
      <xdr:nvSpPr>
        <xdr:cNvPr id="147" name="テキスト ボックス 146"/>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48" name="円/楕円 147"/>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107967</xdr:rowOff>
    </xdr:from>
    <xdr:ext cx="762000" cy="259045"/>
    <xdr:sp macro="" textlink="">
      <xdr:nvSpPr>
        <xdr:cNvPr id="149" name="テキスト ボックス 148"/>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近年、恒常的な社会保障費の増加により、扶助費</a:t>
          </a:r>
          <a:r>
            <a:rPr lang="ja-JP" altLang="en-US" sz="1300" b="0" i="0" baseline="0">
              <a:solidFill>
                <a:schemeClr val="dk1"/>
              </a:solidFill>
              <a:effectLst/>
              <a:latin typeface="+mn-lt"/>
              <a:ea typeface="+mn-ea"/>
              <a:cs typeface="+mn-cs"/>
            </a:rPr>
            <a:t>の占める割合</a:t>
          </a:r>
          <a:r>
            <a:rPr lang="ja-JP" altLang="ja-JP" sz="1300" b="0" i="0" baseline="0">
              <a:solidFill>
                <a:schemeClr val="dk1"/>
              </a:solidFill>
              <a:effectLst/>
              <a:latin typeface="+mn-lt"/>
              <a:ea typeface="+mn-ea"/>
              <a:cs typeface="+mn-cs"/>
            </a:rPr>
            <a:t>は類似団体平均を上回っている。</a:t>
          </a:r>
          <a:endParaRPr lang="ja-JP" altLang="ja-JP" sz="1300">
            <a:effectLst/>
          </a:endParaRPr>
        </a:p>
        <a:p>
          <a:pPr rtl="0"/>
          <a:r>
            <a:rPr lang="ja-JP" altLang="en-US" sz="1300" b="0" i="0" baseline="0">
              <a:solidFill>
                <a:schemeClr val="dk1"/>
              </a:solidFill>
              <a:effectLst/>
              <a:latin typeface="+mn-lt"/>
              <a:ea typeface="+mn-ea"/>
              <a:cs typeface="+mn-cs"/>
            </a:rPr>
            <a:t>　若干、前年度より改善がみられたものの、</a:t>
          </a:r>
          <a:r>
            <a:rPr lang="ja-JP" altLang="ja-JP" sz="1300" b="0" i="0" baseline="0">
              <a:solidFill>
                <a:schemeClr val="dk1"/>
              </a:solidFill>
              <a:effectLst/>
              <a:latin typeface="+mn-lt"/>
              <a:ea typeface="+mn-ea"/>
              <a:cs typeface="+mn-cs"/>
            </a:rPr>
            <a:t>社会保障制度の改正等により、類似団体と同様に上昇傾向にある。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59</xdr:row>
      <xdr:rowOff>86178</xdr:rowOff>
    </xdr:to>
    <xdr:cxnSp macro="">
      <xdr:nvCxnSpPr>
        <xdr:cNvPr id="184" name="直線コネクタ 183"/>
        <xdr:cNvCxnSpPr/>
      </xdr:nvCxnSpPr>
      <xdr:spPr>
        <a:xfrm flipV="1">
          <a:off x="3987800" y="101364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59</xdr:row>
      <xdr:rowOff>86178</xdr:rowOff>
    </xdr:to>
    <xdr:cxnSp macro="">
      <xdr:nvCxnSpPr>
        <xdr:cNvPr id="187" name="直線コネクタ 186"/>
        <xdr:cNvCxnSpPr/>
      </xdr:nvCxnSpPr>
      <xdr:spPr>
        <a:xfrm>
          <a:off x="3098800" y="989148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53522</xdr:rowOff>
    </xdr:from>
    <xdr:to>
      <xdr:col>4</xdr:col>
      <xdr:colOff>346075</xdr:colOff>
      <xdr:row>57</xdr:row>
      <xdr:rowOff>118835</xdr:rowOff>
    </xdr:to>
    <xdr:cxnSp macro="">
      <xdr:nvCxnSpPr>
        <xdr:cNvPr id="190" name="直線コネクタ 189"/>
        <xdr:cNvCxnSpPr/>
      </xdr:nvCxnSpPr>
      <xdr:spPr>
        <a:xfrm>
          <a:off x="2209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57</xdr:row>
      <xdr:rowOff>53522</xdr:rowOff>
    </xdr:to>
    <xdr:cxnSp macro="">
      <xdr:nvCxnSpPr>
        <xdr:cNvPr id="193" name="直線コネクタ 192"/>
        <xdr:cNvCxnSpPr/>
      </xdr:nvCxnSpPr>
      <xdr:spPr>
        <a:xfrm>
          <a:off x="1320800" y="95812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141515</xdr:rowOff>
    </xdr:from>
    <xdr:to>
      <xdr:col>7</xdr:col>
      <xdr:colOff>66675</xdr:colOff>
      <xdr:row>59</xdr:row>
      <xdr:rowOff>71665</xdr:rowOff>
    </xdr:to>
    <xdr:sp macro="" textlink="">
      <xdr:nvSpPr>
        <xdr:cNvPr id="203" name="円/楕円 202"/>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113592</xdr:rowOff>
    </xdr:from>
    <xdr:ext cx="762000" cy="259045"/>
    <xdr:sp macro="" textlink="">
      <xdr:nvSpPr>
        <xdr:cNvPr id="204"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35378</xdr:rowOff>
    </xdr:from>
    <xdr:to>
      <xdr:col>5</xdr:col>
      <xdr:colOff>600075</xdr:colOff>
      <xdr:row>59</xdr:row>
      <xdr:rowOff>136978</xdr:rowOff>
    </xdr:to>
    <xdr:sp macro="" textlink="">
      <xdr:nvSpPr>
        <xdr:cNvPr id="205" name="円/楕円 204"/>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121755</xdr:rowOff>
    </xdr:from>
    <xdr:ext cx="736600" cy="259045"/>
    <xdr:sp macro="" textlink="">
      <xdr:nvSpPr>
        <xdr:cNvPr id="206" name="テキスト ボックス 205"/>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07" name="円/楕円 206"/>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08" name="テキスト ボックス 207"/>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09" name="円/楕円 208"/>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0" name="テキスト ボックス 209"/>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1" name="円/楕円 210"/>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12" name="テキスト ボックス 211"/>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　その他に係る経費が類似団体平均を上回っている主な要因は、繰出金の増加があげられる。特に下水道事業会計繰出金については、これまでに整備した下水道施設の元利償還費や維持管理経費としての繰出金が必要になっている。</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今後は、下水道事業の経営健全化を促進することにより、一般会計の財政負担の軽減に努める。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138430</xdr:rowOff>
    </xdr:to>
    <xdr:cxnSp macro="">
      <xdr:nvCxnSpPr>
        <xdr:cNvPr id="245" name="直線コネクタ 244"/>
        <xdr:cNvCxnSpPr/>
      </xdr:nvCxnSpPr>
      <xdr:spPr>
        <a:xfrm>
          <a:off x="15671800" y="9834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62230</xdr:rowOff>
    </xdr:to>
    <xdr:cxnSp macro="">
      <xdr:nvCxnSpPr>
        <xdr:cNvPr id="248" name="直線コネクタ 247"/>
        <xdr:cNvCxnSpPr/>
      </xdr:nvCxnSpPr>
      <xdr:spPr>
        <a:xfrm>
          <a:off x="14782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24130</xdr:rowOff>
    </xdr:to>
    <xdr:cxnSp macro="">
      <xdr:nvCxnSpPr>
        <xdr:cNvPr id="251" name="直線コネクタ 250"/>
        <xdr:cNvCxnSpPr/>
      </xdr:nvCxnSpPr>
      <xdr:spPr>
        <a:xfrm>
          <a:off x="13893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92710</xdr:rowOff>
    </xdr:to>
    <xdr:cxnSp macro="">
      <xdr:nvCxnSpPr>
        <xdr:cNvPr id="254" name="直線コネクタ 253"/>
        <xdr:cNvCxnSpPr/>
      </xdr:nvCxnSpPr>
      <xdr:spPr>
        <a:xfrm flipV="1">
          <a:off x="13004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4" name="円/楕円 263"/>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5"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66" name="円/楕円 265"/>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67" name="テキスト ボックス 266"/>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8" name="円/楕円 267"/>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9" name="テキスト ボックス 26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0" name="円/楕円 269"/>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1" name="テキスト ボックス 27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2" name="円/楕円 271"/>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3" name="テキスト ボックス 272"/>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類似団体、全国、県内平均を上回っている要因としては、ゴミ処理業務や消防業務を一部事務組合</a:t>
          </a:r>
          <a:r>
            <a:rPr lang="ja-JP" altLang="en-US" sz="1300" b="0" i="0" baseline="0">
              <a:solidFill>
                <a:schemeClr val="dk1"/>
              </a:solidFill>
              <a:effectLst/>
              <a:latin typeface="+mn-lt"/>
              <a:ea typeface="+mn-ea"/>
              <a:cs typeface="+mn-cs"/>
            </a:rPr>
            <a:t>及び</a:t>
          </a:r>
          <a:r>
            <a:rPr lang="ja-JP" altLang="ja-JP" sz="1300" b="0" i="0" baseline="0">
              <a:solidFill>
                <a:schemeClr val="dk1"/>
              </a:solidFill>
              <a:effectLst/>
              <a:latin typeface="+mn-lt"/>
              <a:ea typeface="+mn-ea"/>
              <a:cs typeface="+mn-cs"/>
            </a:rPr>
            <a:t>広域連合で実施していることがあげられる。</a:t>
          </a:r>
          <a:endParaRPr lang="ja-JP" altLang="ja-JP" sz="1300">
            <a:effectLst/>
          </a:endParaRPr>
        </a:p>
        <a:p>
          <a:pPr rtl="0"/>
          <a:r>
            <a:rPr lang="ja-JP" altLang="ja-JP" sz="1300" b="0" i="0" baseline="0">
              <a:solidFill>
                <a:schemeClr val="dk1"/>
              </a:solidFill>
              <a:effectLst/>
              <a:latin typeface="+mn-lt"/>
              <a:ea typeface="+mn-ea"/>
              <a:cs typeface="+mn-cs"/>
            </a:rPr>
            <a:t>　今後も、民営保育所への負担金など、歳出</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増加が見込まれるため、経常的な補助事業を見直すなど、補助費等の抑制に努める。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77470</xdr:rowOff>
    </xdr:from>
    <xdr:to>
      <xdr:col>24</xdr:col>
      <xdr:colOff>31750</xdr:colOff>
      <xdr:row>38</xdr:row>
      <xdr:rowOff>20320</xdr:rowOff>
    </xdr:to>
    <xdr:cxnSp macro="">
      <xdr:nvCxnSpPr>
        <xdr:cNvPr id="306" name="直線コネクタ 305"/>
        <xdr:cNvCxnSpPr/>
      </xdr:nvCxnSpPr>
      <xdr:spPr>
        <a:xfrm>
          <a:off x="15671800" y="6421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77470</xdr:rowOff>
    </xdr:from>
    <xdr:to>
      <xdr:col>22</xdr:col>
      <xdr:colOff>565150</xdr:colOff>
      <xdr:row>37</xdr:row>
      <xdr:rowOff>153670</xdr:rowOff>
    </xdr:to>
    <xdr:cxnSp macro="">
      <xdr:nvCxnSpPr>
        <xdr:cNvPr id="309" name="直線コネクタ 308"/>
        <xdr:cNvCxnSpPr/>
      </xdr:nvCxnSpPr>
      <xdr:spPr>
        <a:xfrm flipV="1">
          <a:off x="14782800" y="642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153670</xdr:rowOff>
    </xdr:to>
    <xdr:cxnSp macro="">
      <xdr:nvCxnSpPr>
        <xdr:cNvPr id="312" name="直線コネクタ 311"/>
        <xdr:cNvCxnSpPr/>
      </xdr:nvCxnSpPr>
      <xdr:spPr>
        <a:xfrm>
          <a:off x="13893800" y="6344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138430</xdr:rowOff>
    </xdr:to>
    <xdr:cxnSp macro="">
      <xdr:nvCxnSpPr>
        <xdr:cNvPr id="315" name="直線コネクタ 314"/>
        <xdr:cNvCxnSpPr/>
      </xdr:nvCxnSpPr>
      <xdr:spPr>
        <a:xfrm flipV="1">
          <a:off x="13004800" y="6344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140970</xdr:rowOff>
    </xdr:from>
    <xdr:to>
      <xdr:col>24</xdr:col>
      <xdr:colOff>82550</xdr:colOff>
      <xdr:row>38</xdr:row>
      <xdr:rowOff>71120</xdr:rowOff>
    </xdr:to>
    <xdr:sp macro="" textlink="">
      <xdr:nvSpPr>
        <xdr:cNvPr id="325" name="円/楕円 324"/>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113047</xdr:rowOff>
    </xdr:from>
    <xdr:ext cx="762000" cy="259045"/>
    <xdr:sp macro="" textlink="">
      <xdr:nvSpPr>
        <xdr:cNvPr id="326" name="補助費等該当値テキスト"/>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26670</xdr:rowOff>
    </xdr:from>
    <xdr:to>
      <xdr:col>22</xdr:col>
      <xdr:colOff>615950</xdr:colOff>
      <xdr:row>37</xdr:row>
      <xdr:rowOff>128270</xdr:rowOff>
    </xdr:to>
    <xdr:sp macro="" textlink="">
      <xdr:nvSpPr>
        <xdr:cNvPr id="327" name="円/楕円 326"/>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113047</xdr:rowOff>
    </xdr:from>
    <xdr:ext cx="736600" cy="259045"/>
    <xdr:sp macro="" textlink="">
      <xdr:nvSpPr>
        <xdr:cNvPr id="328" name="テキスト ボックス 327"/>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102870</xdr:rowOff>
    </xdr:from>
    <xdr:to>
      <xdr:col>21</xdr:col>
      <xdr:colOff>412750</xdr:colOff>
      <xdr:row>38</xdr:row>
      <xdr:rowOff>33020</xdr:rowOff>
    </xdr:to>
    <xdr:sp macro="" textlink="">
      <xdr:nvSpPr>
        <xdr:cNvPr id="329" name="円/楕円 328"/>
        <xdr:cNvSpPr/>
      </xdr:nvSpPr>
      <xdr:spPr>
        <a:xfrm>
          <a:off x="14732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17797</xdr:rowOff>
    </xdr:from>
    <xdr:ext cx="762000" cy="259045"/>
    <xdr:sp macro="" textlink="">
      <xdr:nvSpPr>
        <xdr:cNvPr id="330" name="テキスト ボックス 329"/>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1" name="円/楕円 330"/>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32" name="テキスト ボックス 331"/>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3" name="円/楕円 332"/>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4" name="テキスト ボックス 333"/>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類似団体、全国、県内平均より低い割合で推移している。</a:t>
          </a:r>
          <a:endParaRPr lang="ja-JP" altLang="ja-JP" sz="1300">
            <a:effectLst/>
          </a:endParaRPr>
        </a:p>
        <a:p>
          <a:pPr rtl="0"/>
          <a:r>
            <a:rPr lang="ja-JP" altLang="ja-JP" sz="1300" b="0" i="0" baseline="0">
              <a:solidFill>
                <a:schemeClr val="dk1"/>
              </a:solidFill>
              <a:effectLst/>
              <a:latin typeface="+mn-lt"/>
              <a:ea typeface="+mn-ea"/>
              <a:cs typeface="+mn-cs"/>
            </a:rPr>
            <a:t>　しかしながら、今後予定されている、庁舎建設及び調理センター建設等にかかる財源として、多額の地方債発行が見込まれるため、必要最低限の発行かつ借入条件の見直し等により、公債費の抑制に努める。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156718</xdr:rowOff>
    </xdr:from>
    <xdr:to>
      <xdr:col>7</xdr:col>
      <xdr:colOff>15875</xdr:colOff>
      <xdr:row>75</xdr:row>
      <xdr:rowOff>165863</xdr:rowOff>
    </xdr:to>
    <xdr:cxnSp macro="">
      <xdr:nvCxnSpPr>
        <xdr:cNvPr id="364" name="直線コネクタ 363"/>
        <xdr:cNvCxnSpPr/>
      </xdr:nvCxnSpPr>
      <xdr:spPr>
        <a:xfrm flipV="1">
          <a:off x="3987800" y="130154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76</xdr:row>
      <xdr:rowOff>117856</xdr:rowOff>
    </xdr:to>
    <xdr:cxnSp macro="">
      <xdr:nvCxnSpPr>
        <xdr:cNvPr id="367" name="直線コネクタ 366"/>
        <xdr:cNvCxnSpPr/>
      </xdr:nvCxnSpPr>
      <xdr:spPr>
        <a:xfrm flipV="1">
          <a:off x="3098800" y="13024613"/>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117856</xdr:rowOff>
    </xdr:from>
    <xdr:to>
      <xdr:col>4</xdr:col>
      <xdr:colOff>346075</xdr:colOff>
      <xdr:row>76</xdr:row>
      <xdr:rowOff>149861</xdr:rowOff>
    </xdr:to>
    <xdr:cxnSp macro="">
      <xdr:nvCxnSpPr>
        <xdr:cNvPr id="370" name="直線コネクタ 369"/>
        <xdr:cNvCxnSpPr/>
      </xdr:nvCxnSpPr>
      <xdr:spPr>
        <a:xfrm flipV="1">
          <a:off x="2209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163576</xdr:rowOff>
    </xdr:to>
    <xdr:cxnSp macro="">
      <xdr:nvCxnSpPr>
        <xdr:cNvPr id="373" name="直線コネクタ 372"/>
        <xdr:cNvCxnSpPr/>
      </xdr:nvCxnSpPr>
      <xdr:spPr>
        <a:xfrm flipV="1">
          <a:off x="1320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105918</xdr:rowOff>
    </xdr:from>
    <xdr:to>
      <xdr:col>7</xdr:col>
      <xdr:colOff>66675</xdr:colOff>
      <xdr:row>76</xdr:row>
      <xdr:rowOff>36069</xdr:rowOff>
    </xdr:to>
    <xdr:sp macro="" textlink="">
      <xdr:nvSpPr>
        <xdr:cNvPr id="383" name="円/楕円 382"/>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122445</xdr:rowOff>
    </xdr:from>
    <xdr:ext cx="762000" cy="259045"/>
    <xdr:sp macro="" textlink="">
      <xdr:nvSpPr>
        <xdr:cNvPr id="384"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115062</xdr:rowOff>
    </xdr:from>
    <xdr:to>
      <xdr:col>5</xdr:col>
      <xdr:colOff>600075</xdr:colOff>
      <xdr:row>76</xdr:row>
      <xdr:rowOff>45213</xdr:rowOff>
    </xdr:to>
    <xdr:sp macro="" textlink="">
      <xdr:nvSpPr>
        <xdr:cNvPr id="385" name="円/楕円 384"/>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55389</xdr:rowOff>
    </xdr:from>
    <xdr:ext cx="736600" cy="259045"/>
    <xdr:sp macro="" textlink="">
      <xdr:nvSpPr>
        <xdr:cNvPr id="386" name="テキスト ボックス 385"/>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87" name="円/楕円 386"/>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88" name="テキスト ボックス 387"/>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9" name="円/楕円 388"/>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0" name="テキスト ボックス 389"/>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112776</xdr:rowOff>
    </xdr:from>
    <xdr:to>
      <xdr:col>1</xdr:col>
      <xdr:colOff>676275</xdr:colOff>
      <xdr:row>77</xdr:row>
      <xdr:rowOff>42926</xdr:rowOff>
    </xdr:to>
    <xdr:sp macro="" textlink="">
      <xdr:nvSpPr>
        <xdr:cNvPr id="391" name="円/楕円 390"/>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53103</xdr:rowOff>
    </xdr:from>
    <xdr:ext cx="762000" cy="259045"/>
    <xdr:sp macro="" textlink="">
      <xdr:nvSpPr>
        <xdr:cNvPr id="392" name="テキスト ボックス 391"/>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公債費以外の経常収支比率に占める割合は、類似団体平均とほぼ同水準で推移し</a:t>
          </a:r>
          <a:r>
            <a:rPr lang="ja-JP" altLang="en-US" sz="1300" b="0" i="0" baseline="0">
              <a:solidFill>
                <a:schemeClr val="dk1"/>
              </a:solidFill>
              <a:effectLst/>
              <a:latin typeface="+mn-lt"/>
              <a:ea typeface="+mn-ea"/>
              <a:cs typeface="+mn-cs"/>
            </a:rPr>
            <a:t>てきたが、</a:t>
          </a:r>
          <a:r>
            <a:rPr lang="ja-JP" altLang="ja-JP" sz="1300" b="0" i="0" baseline="0">
              <a:solidFill>
                <a:schemeClr val="dk1"/>
              </a:solidFill>
              <a:effectLst/>
              <a:latin typeface="+mn-lt"/>
              <a:ea typeface="+mn-ea"/>
              <a:cs typeface="+mn-cs"/>
            </a:rPr>
            <a:t>平成２５年度は平均を下回った。</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今後も経常経費</a:t>
          </a:r>
          <a:r>
            <a:rPr lang="ja-JP" altLang="ja-JP" sz="1300" b="0" i="0" baseline="0">
              <a:solidFill>
                <a:schemeClr val="dk1"/>
              </a:solidFill>
              <a:effectLst/>
              <a:latin typeface="+mn-lt"/>
              <a:ea typeface="+mn-ea"/>
              <a:cs typeface="+mn-cs"/>
            </a:rPr>
            <a:t>の抑制のみならず、町税の徴収率向上などによる一般財源の確保により比率の減少に努める。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77470</xdr:rowOff>
    </xdr:to>
    <xdr:cxnSp macro="">
      <xdr:nvCxnSpPr>
        <xdr:cNvPr id="425" name="直線コネクタ 424"/>
        <xdr:cNvCxnSpPr/>
      </xdr:nvCxnSpPr>
      <xdr:spPr>
        <a:xfrm>
          <a:off x="15671800" y="133400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77</xdr:row>
      <xdr:rowOff>138430</xdr:rowOff>
    </xdr:to>
    <xdr:cxnSp macro="">
      <xdr:nvCxnSpPr>
        <xdr:cNvPr id="428" name="直線コネクタ 427"/>
        <xdr:cNvCxnSpPr/>
      </xdr:nvCxnSpPr>
      <xdr:spPr>
        <a:xfrm>
          <a:off x="14782800" y="13298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96520</xdr:rowOff>
    </xdr:to>
    <xdr:cxnSp macro="">
      <xdr:nvCxnSpPr>
        <xdr:cNvPr id="431" name="直線コネクタ 430"/>
        <xdr:cNvCxnSpPr/>
      </xdr:nvCxnSpPr>
      <xdr:spPr>
        <a:xfrm>
          <a:off x="13893800" y="131991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78</xdr:row>
      <xdr:rowOff>24130</xdr:rowOff>
    </xdr:to>
    <xdr:cxnSp macro="">
      <xdr:nvCxnSpPr>
        <xdr:cNvPr id="434" name="直線コネクタ 433"/>
        <xdr:cNvCxnSpPr/>
      </xdr:nvCxnSpPr>
      <xdr:spPr>
        <a:xfrm flipV="1">
          <a:off x="13004800" y="1319911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26670</xdr:rowOff>
    </xdr:from>
    <xdr:to>
      <xdr:col>24</xdr:col>
      <xdr:colOff>82550</xdr:colOff>
      <xdr:row>78</xdr:row>
      <xdr:rowOff>128270</xdr:rowOff>
    </xdr:to>
    <xdr:sp macro="" textlink="">
      <xdr:nvSpPr>
        <xdr:cNvPr id="444" name="円/楕円 443"/>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170197</xdr:rowOff>
    </xdr:from>
    <xdr:ext cx="762000" cy="259045"/>
    <xdr:sp macro="" textlink="">
      <xdr:nvSpPr>
        <xdr:cNvPr id="445"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6" name="円/楕円 445"/>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47" name="テキスト ボックス 44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48" name="円/楕円 447"/>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49" name="テキスト ボックス 448"/>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0" name="円/楕円 449"/>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58437</xdr:rowOff>
    </xdr:from>
    <xdr:ext cx="762000" cy="259045"/>
    <xdr:sp macro="" textlink="">
      <xdr:nvSpPr>
        <xdr:cNvPr id="451" name="テキスト ボックス 450"/>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144780</xdr:rowOff>
    </xdr:from>
    <xdr:to>
      <xdr:col>19</xdr:col>
      <xdr:colOff>6350</xdr:colOff>
      <xdr:row>78</xdr:row>
      <xdr:rowOff>74930</xdr:rowOff>
    </xdr:to>
    <xdr:sp macro="" textlink="">
      <xdr:nvSpPr>
        <xdr:cNvPr id="452" name="円/楕円 451"/>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59707</xdr:rowOff>
    </xdr:from>
    <xdr:ext cx="762000" cy="259045"/>
    <xdr:sp macro="" textlink="">
      <xdr:nvSpPr>
        <xdr:cNvPr id="453" name="テキスト ボックス 452"/>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岐阜県岐南町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129765</xdr:rowOff>
    </xdr:from>
    <xdr:to>
      <xdr:col>4</xdr:col>
      <xdr:colOff>1117600</xdr:colOff>
      <xdr:row>18</xdr:row>
      <xdr:rowOff>167168</xdr:rowOff>
    </xdr:to>
    <xdr:cxnSp macro="">
      <xdr:nvCxnSpPr>
        <xdr:cNvPr id="52" name="直線コネクタ 51"/>
        <xdr:cNvCxnSpPr/>
      </xdr:nvCxnSpPr>
      <xdr:spPr bwMode="auto">
        <a:xfrm>
          <a:off x="5003800" y="3263490"/>
          <a:ext cx="647700" cy="37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101038</xdr:rowOff>
    </xdr:from>
    <xdr:to>
      <xdr:col>4</xdr:col>
      <xdr:colOff>469900</xdr:colOff>
      <xdr:row>18</xdr:row>
      <xdr:rowOff>129765</xdr:rowOff>
    </xdr:to>
    <xdr:cxnSp macro="">
      <xdr:nvCxnSpPr>
        <xdr:cNvPr id="55" name="直線コネクタ 54"/>
        <xdr:cNvCxnSpPr/>
      </xdr:nvCxnSpPr>
      <xdr:spPr bwMode="auto">
        <a:xfrm>
          <a:off x="4305300" y="3234763"/>
          <a:ext cx="6985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101038</xdr:rowOff>
    </xdr:from>
    <xdr:to>
      <xdr:col>3</xdr:col>
      <xdr:colOff>904875</xdr:colOff>
      <xdr:row>18</xdr:row>
      <xdr:rowOff>134696</xdr:rowOff>
    </xdr:to>
    <xdr:cxnSp macro="">
      <xdr:nvCxnSpPr>
        <xdr:cNvPr id="58" name="直線コネクタ 57"/>
        <xdr:cNvCxnSpPr/>
      </xdr:nvCxnSpPr>
      <xdr:spPr bwMode="auto">
        <a:xfrm flipV="1">
          <a:off x="3606800" y="3234763"/>
          <a:ext cx="698500" cy="3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57821</xdr:rowOff>
    </xdr:from>
    <xdr:to>
      <xdr:col>3</xdr:col>
      <xdr:colOff>206375</xdr:colOff>
      <xdr:row>18</xdr:row>
      <xdr:rowOff>134696</xdr:rowOff>
    </xdr:to>
    <xdr:cxnSp macro="">
      <xdr:nvCxnSpPr>
        <xdr:cNvPr id="61" name="直線コネクタ 60"/>
        <xdr:cNvCxnSpPr/>
      </xdr:nvCxnSpPr>
      <xdr:spPr bwMode="auto">
        <a:xfrm>
          <a:off x="2908300" y="3191546"/>
          <a:ext cx="698500" cy="76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116368</xdr:rowOff>
    </xdr:from>
    <xdr:to>
      <xdr:col>5</xdr:col>
      <xdr:colOff>34925</xdr:colOff>
      <xdr:row>19</xdr:row>
      <xdr:rowOff>46518</xdr:rowOff>
    </xdr:to>
    <xdr:sp macro="" textlink="">
      <xdr:nvSpPr>
        <xdr:cNvPr id="71" name="円/楕円 70"/>
        <xdr:cNvSpPr/>
      </xdr:nvSpPr>
      <xdr:spPr bwMode="auto">
        <a:xfrm>
          <a:off x="5600700" y="3250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88445</xdr:rowOff>
    </xdr:from>
    <xdr:ext cx="762000" cy="259045"/>
    <xdr:sp macro="" textlink="">
      <xdr:nvSpPr>
        <xdr:cNvPr id="72" name="人口1人当たり決算額の推移該当値テキスト130"/>
        <xdr:cNvSpPr txBox="1"/>
      </xdr:nvSpPr>
      <xdr:spPr>
        <a:xfrm>
          <a:off x="5740400" y="322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78965</xdr:rowOff>
    </xdr:from>
    <xdr:to>
      <xdr:col>4</xdr:col>
      <xdr:colOff>520700</xdr:colOff>
      <xdr:row>19</xdr:row>
      <xdr:rowOff>9115</xdr:rowOff>
    </xdr:to>
    <xdr:sp macro="" textlink="">
      <xdr:nvSpPr>
        <xdr:cNvPr id="73" name="円/楕円 72"/>
        <xdr:cNvSpPr/>
      </xdr:nvSpPr>
      <xdr:spPr bwMode="auto">
        <a:xfrm>
          <a:off x="4953000" y="321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165342</xdr:rowOff>
    </xdr:from>
    <xdr:ext cx="736600" cy="259045"/>
    <xdr:sp macro="" textlink="">
      <xdr:nvSpPr>
        <xdr:cNvPr id="74" name="テキスト ボックス 73"/>
        <xdr:cNvSpPr txBox="1"/>
      </xdr:nvSpPr>
      <xdr:spPr>
        <a:xfrm>
          <a:off x="4622800" y="329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50238</xdr:rowOff>
    </xdr:from>
    <xdr:to>
      <xdr:col>3</xdr:col>
      <xdr:colOff>955675</xdr:colOff>
      <xdr:row>18</xdr:row>
      <xdr:rowOff>151838</xdr:rowOff>
    </xdr:to>
    <xdr:sp macro="" textlink="">
      <xdr:nvSpPr>
        <xdr:cNvPr id="75" name="円/楕円 74"/>
        <xdr:cNvSpPr/>
      </xdr:nvSpPr>
      <xdr:spPr bwMode="auto">
        <a:xfrm>
          <a:off x="4254500" y="318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136615</xdr:rowOff>
    </xdr:from>
    <xdr:ext cx="762000" cy="259045"/>
    <xdr:sp macro="" textlink="">
      <xdr:nvSpPr>
        <xdr:cNvPr id="76" name="テキスト ボックス 75"/>
        <xdr:cNvSpPr txBox="1"/>
      </xdr:nvSpPr>
      <xdr:spPr>
        <a:xfrm>
          <a:off x="3924300" y="327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83896</xdr:rowOff>
    </xdr:from>
    <xdr:to>
      <xdr:col>3</xdr:col>
      <xdr:colOff>257175</xdr:colOff>
      <xdr:row>19</xdr:row>
      <xdr:rowOff>14046</xdr:rowOff>
    </xdr:to>
    <xdr:sp macro="" textlink="">
      <xdr:nvSpPr>
        <xdr:cNvPr id="77" name="円/楕円 76"/>
        <xdr:cNvSpPr/>
      </xdr:nvSpPr>
      <xdr:spPr bwMode="auto">
        <a:xfrm>
          <a:off x="3556000" y="3217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170273</xdr:rowOff>
    </xdr:from>
    <xdr:ext cx="762000" cy="259045"/>
    <xdr:sp macro="" textlink="">
      <xdr:nvSpPr>
        <xdr:cNvPr id="78" name="テキスト ボックス 77"/>
        <xdr:cNvSpPr txBox="1"/>
      </xdr:nvSpPr>
      <xdr:spPr>
        <a:xfrm>
          <a:off x="3225800" y="330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7021</xdr:rowOff>
    </xdr:from>
    <xdr:to>
      <xdr:col>2</xdr:col>
      <xdr:colOff>692150</xdr:colOff>
      <xdr:row>18</xdr:row>
      <xdr:rowOff>108621</xdr:rowOff>
    </xdr:to>
    <xdr:sp macro="" textlink="">
      <xdr:nvSpPr>
        <xdr:cNvPr id="79" name="円/楕円 78"/>
        <xdr:cNvSpPr/>
      </xdr:nvSpPr>
      <xdr:spPr bwMode="auto">
        <a:xfrm>
          <a:off x="2857500" y="3140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93398</xdr:rowOff>
    </xdr:from>
    <xdr:ext cx="762000" cy="259045"/>
    <xdr:sp macro="" textlink="">
      <xdr:nvSpPr>
        <xdr:cNvPr id="80" name="テキスト ボックス 79"/>
        <xdr:cNvSpPr txBox="1"/>
      </xdr:nvSpPr>
      <xdr:spPr>
        <a:xfrm>
          <a:off x="2527300" y="322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36741</xdr:rowOff>
    </xdr:from>
    <xdr:to>
      <xdr:col>4</xdr:col>
      <xdr:colOff>1117600</xdr:colOff>
      <xdr:row>36</xdr:row>
      <xdr:rowOff>63944</xdr:rowOff>
    </xdr:to>
    <xdr:cxnSp macro="">
      <xdr:nvCxnSpPr>
        <xdr:cNvPr id="113" name="直線コネクタ 112"/>
        <xdr:cNvCxnSpPr/>
      </xdr:nvCxnSpPr>
      <xdr:spPr bwMode="auto">
        <a:xfrm>
          <a:off x="5003800" y="6989991"/>
          <a:ext cx="6477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274313</xdr:rowOff>
    </xdr:from>
    <xdr:to>
      <xdr:col>4</xdr:col>
      <xdr:colOff>469900</xdr:colOff>
      <xdr:row>36</xdr:row>
      <xdr:rowOff>36741</xdr:rowOff>
    </xdr:to>
    <xdr:cxnSp macro="">
      <xdr:nvCxnSpPr>
        <xdr:cNvPr id="116" name="直線コネクタ 115"/>
        <xdr:cNvCxnSpPr/>
      </xdr:nvCxnSpPr>
      <xdr:spPr bwMode="auto">
        <a:xfrm>
          <a:off x="4305300" y="6884663"/>
          <a:ext cx="698500" cy="10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249206</xdr:rowOff>
    </xdr:from>
    <xdr:to>
      <xdr:col>3</xdr:col>
      <xdr:colOff>904875</xdr:colOff>
      <xdr:row>35</xdr:row>
      <xdr:rowOff>274313</xdr:rowOff>
    </xdr:to>
    <xdr:cxnSp macro="">
      <xdr:nvCxnSpPr>
        <xdr:cNvPr id="119" name="直線コネクタ 118"/>
        <xdr:cNvCxnSpPr/>
      </xdr:nvCxnSpPr>
      <xdr:spPr bwMode="auto">
        <a:xfrm>
          <a:off x="3606800" y="6859556"/>
          <a:ext cx="698500" cy="2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219583</xdr:rowOff>
    </xdr:from>
    <xdr:to>
      <xdr:col>3</xdr:col>
      <xdr:colOff>206375</xdr:colOff>
      <xdr:row>35</xdr:row>
      <xdr:rowOff>249206</xdr:rowOff>
    </xdr:to>
    <xdr:cxnSp macro="">
      <xdr:nvCxnSpPr>
        <xdr:cNvPr id="122" name="直線コネクタ 121"/>
        <xdr:cNvCxnSpPr/>
      </xdr:nvCxnSpPr>
      <xdr:spPr bwMode="auto">
        <a:xfrm>
          <a:off x="2908300" y="6829933"/>
          <a:ext cx="698500" cy="2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13144</xdr:rowOff>
    </xdr:from>
    <xdr:to>
      <xdr:col>5</xdr:col>
      <xdr:colOff>34925</xdr:colOff>
      <xdr:row>36</xdr:row>
      <xdr:rowOff>114744</xdr:rowOff>
    </xdr:to>
    <xdr:sp macro="" textlink="">
      <xdr:nvSpPr>
        <xdr:cNvPr id="132" name="円/楕円 131"/>
        <xdr:cNvSpPr/>
      </xdr:nvSpPr>
      <xdr:spPr bwMode="auto">
        <a:xfrm>
          <a:off x="5600700" y="696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328121</xdr:rowOff>
    </xdr:from>
    <xdr:ext cx="762000" cy="259045"/>
    <xdr:sp macro="" textlink="">
      <xdr:nvSpPr>
        <xdr:cNvPr id="133" name="人口1人当たり決算額の推移該当値テキスト445"/>
        <xdr:cNvSpPr txBox="1"/>
      </xdr:nvSpPr>
      <xdr:spPr>
        <a:xfrm>
          <a:off x="5740400" y="693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328841</xdr:rowOff>
    </xdr:from>
    <xdr:to>
      <xdr:col>4</xdr:col>
      <xdr:colOff>520700</xdr:colOff>
      <xdr:row>36</xdr:row>
      <xdr:rowOff>87541</xdr:rowOff>
    </xdr:to>
    <xdr:sp macro="" textlink="">
      <xdr:nvSpPr>
        <xdr:cNvPr id="134" name="円/楕円 133"/>
        <xdr:cNvSpPr/>
      </xdr:nvSpPr>
      <xdr:spPr bwMode="auto">
        <a:xfrm>
          <a:off x="4953000" y="693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72318</xdr:rowOff>
    </xdr:from>
    <xdr:ext cx="736600" cy="259045"/>
    <xdr:sp macro="" textlink="">
      <xdr:nvSpPr>
        <xdr:cNvPr id="135" name="テキスト ボックス 134"/>
        <xdr:cNvSpPr txBox="1"/>
      </xdr:nvSpPr>
      <xdr:spPr>
        <a:xfrm>
          <a:off x="4622800" y="702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223513</xdr:rowOff>
    </xdr:from>
    <xdr:to>
      <xdr:col>3</xdr:col>
      <xdr:colOff>955675</xdr:colOff>
      <xdr:row>35</xdr:row>
      <xdr:rowOff>325113</xdr:rowOff>
    </xdr:to>
    <xdr:sp macro="" textlink="">
      <xdr:nvSpPr>
        <xdr:cNvPr id="136" name="円/楕円 135"/>
        <xdr:cNvSpPr/>
      </xdr:nvSpPr>
      <xdr:spPr bwMode="auto">
        <a:xfrm>
          <a:off x="4254500" y="683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309890</xdr:rowOff>
    </xdr:from>
    <xdr:ext cx="762000" cy="259045"/>
    <xdr:sp macro="" textlink="">
      <xdr:nvSpPr>
        <xdr:cNvPr id="137" name="テキスト ボックス 136"/>
        <xdr:cNvSpPr txBox="1"/>
      </xdr:nvSpPr>
      <xdr:spPr>
        <a:xfrm>
          <a:off x="3924300" y="692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198406</xdr:rowOff>
    </xdr:from>
    <xdr:to>
      <xdr:col>3</xdr:col>
      <xdr:colOff>257175</xdr:colOff>
      <xdr:row>35</xdr:row>
      <xdr:rowOff>300006</xdr:rowOff>
    </xdr:to>
    <xdr:sp macro="" textlink="">
      <xdr:nvSpPr>
        <xdr:cNvPr id="138" name="円/楕円 137"/>
        <xdr:cNvSpPr/>
      </xdr:nvSpPr>
      <xdr:spPr bwMode="auto">
        <a:xfrm>
          <a:off x="3556000" y="6808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284783</xdr:rowOff>
    </xdr:from>
    <xdr:ext cx="762000" cy="259045"/>
    <xdr:sp macro="" textlink="">
      <xdr:nvSpPr>
        <xdr:cNvPr id="139" name="テキスト ボックス 138"/>
        <xdr:cNvSpPr txBox="1"/>
      </xdr:nvSpPr>
      <xdr:spPr>
        <a:xfrm>
          <a:off x="3225800" y="68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168783</xdr:rowOff>
    </xdr:from>
    <xdr:to>
      <xdr:col>2</xdr:col>
      <xdr:colOff>692150</xdr:colOff>
      <xdr:row>35</xdr:row>
      <xdr:rowOff>270383</xdr:rowOff>
    </xdr:to>
    <xdr:sp macro="" textlink="">
      <xdr:nvSpPr>
        <xdr:cNvPr id="140" name="円/楕円 139"/>
        <xdr:cNvSpPr/>
      </xdr:nvSpPr>
      <xdr:spPr bwMode="auto">
        <a:xfrm>
          <a:off x="2857500" y="6779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255160</xdr:rowOff>
    </xdr:from>
    <xdr:ext cx="762000" cy="259045"/>
    <xdr:sp macro="" textlink="">
      <xdr:nvSpPr>
        <xdr:cNvPr id="141" name="テキスト ボックス 140"/>
        <xdr:cNvSpPr txBox="1"/>
      </xdr:nvSpPr>
      <xdr:spPr>
        <a:xfrm>
          <a:off x="2527300" y="686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標準財政規模に占める財政調整基金の割合は、３０％台を維持し、一般的な目安とされる１０～１５％を上回っている</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実質</a:t>
          </a:r>
          <a:r>
            <a:rPr lang="ja-JP" altLang="en-US" sz="1300" b="0" i="0" baseline="0">
              <a:solidFill>
                <a:schemeClr val="dk1"/>
              </a:solidFill>
              <a:effectLst/>
              <a:latin typeface="+mn-lt"/>
              <a:ea typeface="+mn-ea"/>
              <a:cs typeface="+mn-cs"/>
            </a:rPr>
            <a:t>単年度</a:t>
          </a:r>
          <a:r>
            <a:rPr lang="ja-JP" altLang="ja-JP" sz="1300" b="0" i="0" baseline="0">
              <a:solidFill>
                <a:schemeClr val="dk1"/>
              </a:solidFill>
              <a:effectLst/>
              <a:latin typeface="+mn-lt"/>
              <a:ea typeface="+mn-ea"/>
              <a:cs typeface="+mn-cs"/>
            </a:rPr>
            <a:t>収支について</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以来のマイナスとなった</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基金からの繰り入れや地方債に依存しない健全財政の維持に努める。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各会計において実質収支額は黒字となっており、連結の実質赤字額はない。</a:t>
          </a:r>
          <a:endParaRPr lang="ja-JP" altLang="ja-JP" sz="1400">
            <a:effectLst/>
          </a:endParaRPr>
        </a:p>
        <a:p>
          <a:pPr rtl="0"/>
          <a:r>
            <a:rPr lang="ja-JP" altLang="ja-JP" sz="1400" b="0" i="0" baseline="0">
              <a:solidFill>
                <a:schemeClr val="dk1"/>
              </a:solidFill>
              <a:effectLst/>
              <a:latin typeface="+mn-lt"/>
              <a:ea typeface="+mn-ea"/>
              <a:cs typeface="+mn-cs"/>
            </a:rPr>
            <a:t>　今後においても個々の会計において健全な状態を維持できるよう努める。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近年、地方債の発行抑制に伴い、実質公債費比率の分子の値も減少傾向にあり、実質公債費比率は改善している。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は、庁舎建設及び調理センター建設等にかかる財源として、多額の地方債発行が見込まれるため、事業内容の精査により地方債発行額を抑え、借入条件の見直し等を図ることにより、公債費の抑制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将来負担額は前年と比較してもさらに減少し、将来負担比率は、引き続き発生していない。</a:t>
          </a:r>
          <a:endParaRPr lang="ja-JP" altLang="ja-JP" sz="1300">
            <a:effectLst/>
          </a:endParaRPr>
        </a:p>
        <a:p>
          <a:pPr rtl="0"/>
          <a:r>
            <a:rPr lang="ja-JP" altLang="ja-JP" sz="1300" b="0" i="0" baseline="0">
              <a:solidFill>
                <a:schemeClr val="dk1"/>
              </a:solidFill>
              <a:effectLst/>
              <a:latin typeface="+mn-lt"/>
              <a:ea typeface="+mn-ea"/>
              <a:cs typeface="+mn-cs"/>
            </a:rPr>
            <a:t>　将来負担額が充当可能財源等を下回っている主な要因としては、基準財政需要額算入見込額の増加や、財政調整基金及び公共施設建設事業基金の積立による充当可能基金の増額があげられる。</a:t>
          </a:r>
          <a:endParaRPr lang="ja-JP" altLang="ja-JP" sz="1300">
            <a:effectLst/>
          </a:endParaRPr>
        </a:p>
        <a:p>
          <a:pPr rtl="0"/>
          <a:r>
            <a:rPr lang="ja-JP" altLang="ja-JP" sz="1300" b="0" i="0" baseline="0">
              <a:solidFill>
                <a:schemeClr val="dk1"/>
              </a:solidFill>
              <a:effectLst/>
              <a:latin typeface="+mn-lt"/>
              <a:ea typeface="+mn-ea"/>
              <a:cs typeface="+mn-cs"/>
            </a:rPr>
            <a:t>　今後も充当可能基金の取り崩しに依存しない、健全財政運営に努める。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7550569</v>
      </c>
      <c r="BO4" s="349"/>
      <c r="BP4" s="349"/>
      <c r="BQ4" s="349"/>
      <c r="BR4" s="349"/>
      <c r="BS4" s="349"/>
      <c r="BT4" s="349"/>
      <c r="BU4" s="350"/>
      <c r="BV4" s="348">
        <v>7226916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9.1</v>
      </c>
      <c r="CU4" s="355"/>
      <c r="CV4" s="355"/>
      <c r="CW4" s="355"/>
      <c r="CX4" s="355"/>
      <c r="CY4" s="355"/>
      <c r="CZ4" s="355"/>
      <c r="DA4" s="356"/>
      <c r="DB4" s="354">
        <v>10</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6889221</v>
      </c>
      <c r="BO5" s="386"/>
      <c r="BP5" s="386"/>
      <c r="BQ5" s="386"/>
      <c r="BR5" s="386"/>
      <c r="BS5" s="386"/>
      <c r="BT5" s="386"/>
      <c r="BU5" s="387"/>
      <c r="BV5" s="385">
        <v>6751618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84.1</v>
      </c>
      <c r="CU5" s="383"/>
      <c r="CV5" s="383"/>
      <c r="CW5" s="383"/>
      <c r="CX5" s="383"/>
      <c r="CY5" s="383"/>
      <c r="CZ5" s="383"/>
      <c r="DA5" s="384"/>
      <c r="DB5" s="382">
        <v>81.400000000000006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661348</v>
      </c>
      <c r="BO6" s="386"/>
      <c r="BP6" s="386"/>
      <c r="BQ6" s="386"/>
      <c r="BR6" s="386"/>
      <c r="BS6" s="386"/>
      <c r="BT6" s="386"/>
      <c r="BU6" s="387"/>
      <c r="BV6" s="385">
        <v>475298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87.9</v>
      </c>
      <c r="CU6" s="423"/>
      <c r="CV6" s="423"/>
      <c r="CW6" s="423"/>
      <c r="CX6" s="423"/>
      <c r="CY6" s="423"/>
      <c r="CZ6" s="423"/>
      <c r="DA6" s="424"/>
      <c r="DB6" s="422">
        <v>87.1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219790</v>
      </c>
      <c r="BO7" s="386"/>
      <c r="BP7" s="386"/>
      <c r="BQ7" s="386"/>
      <c r="BR7" s="386"/>
      <c r="BS7" s="386"/>
      <c r="BT7" s="386"/>
      <c r="BU7" s="387"/>
      <c r="BV7" s="385" t="s">
        <v>91</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4827624</v>
      </c>
      <c r="CU7" s="386"/>
      <c r="CV7" s="386"/>
      <c r="CW7" s="386"/>
      <c r="CX7" s="386"/>
      <c r="CY7" s="386"/>
      <c r="CZ7" s="386"/>
      <c r="DA7" s="387"/>
      <c r="DB7" s="385">
        <v>4764041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441558</v>
      </c>
      <c r="BO8" s="386"/>
      <c r="BP8" s="386"/>
      <c r="BQ8" s="386"/>
      <c r="BR8" s="386"/>
      <c r="BS8" s="386"/>
      <c r="BT8" s="386"/>
      <c r="BU8" s="387"/>
      <c r="BV8" s="385">
        <v>475298</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0.92</v>
      </c>
      <c r="CU8" s="426"/>
      <c r="CV8" s="426"/>
      <c r="CW8" s="426"/>
      <c r="CX8" s="426"/>
      <c r="CY8" s="426"/>
      <c r="CZ8" s="426"/>
      <c r="DA8" s="427"/>
      <c r="DB8" s="425">
        <v>0.93</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23804</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101</v>
      </c>
      <c r="AV9" s="418"/>
      <c r="AW9" s="418"/>
      <c r="AX9" s="418"/>
      <c r="AY9" s="419" t="s">
        <v>102</v>
      </c>
      <c r="AZ9" s="420"/>
      <c r="BA9" s="420"/>
      <c r="BB9" s="420"/>
      <c r="BC9" s="420"/>
      <c r="BD9" s="420"/>
      <c r="BE9" s="420"/>
      <c r="BF9" s="420"/>
      <c r="BG9" s="420"/>
      <c r="BH9" s="420"/>
      <c r="BI9" s="420"/>
      <c r="BJ9" s="420"/>
      <c r="BK9" s="420"/>
      <c r="BL9" s="420"/>
      <c r="BM9" s="421"/>
      <c r="BN9" s="385">
        <v>-33740</v>
      </c>
      <c r="BO9" s="386"/>
      <c r="BP9" s="386"/>
      <c r="BQ9" s="386"/>
      <c r="BR9" s="386"/>
      <c r="BS9" s="386"/>
      <c r="BT9" s="386"/>
      <c r="BU9" s="387"/>
      <c r="BV9" s="385">
        <v>8932</v>
      </c>
      <c r="BW9" s="386"/>
      <c r="BX9" s="386"/>
      <c r="BY9" s="386"/>
      <c r="BZ9" s="386"/>
      <c r="CA9" s="386"/>
      <c r="CB9" s="386"/>
      <c r="CC9" s="387"/>
      <c r="CD9" s="388" t="s">
        <v>103</v>
      </c>
      <c r="CE9" s="389"/>
      <c r="CF9" s="389"/>
      <c r="CG9" s="389"/>
      <c r="CH9" s="389"/>
      <c r="CI9" s="389"/>
      <c r="CJ9" s="389"/>
      <c r="CK9" s="389"/>
      <c r="CL9" s="389"/>
      <c r="CM9" s="389"/>
      <c r="CN9" s="389"/>
      <c r="CO9" s="389"/>
      <c r="CP9" s="389"/>
      <c r="CQ9" s="389"/>
      <c r="CR9" s="389"/>
      <c r="CS9" s="390"/>
      <c r="CT9" s="382">
        <v>8.1</v>
      </c>
      <c r="CU9" s="383"/>
      <c r="CV9" s="383"/>
      <c r="CW9" s="383"/>
      <c r="CX9" s="383"/>
      <c r="CY9" s="383"/>
      <c r="CZ9" s="383"/>
      <c r="DA9" s="384"/>
      <c r="DB9" s="382">
        <v>8.5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104</v>
      </c>
      <c r="M10" s="415"/>
      <c r="N10" s="415"/>
      <c r="O10" s="415"/>
      <c r="P10" s="415"/>
      <c r="Q10" s="416"/>
      <c r="R10" s="436">
        <v>22776</v>
      </c>
      <c r="S10" s="437"/>
      <c r="T10" s="437"/>
      <c r="U10" s="437"/>
      <c r="V10" s="438"/>
      <c r="W10" s="373"/>
      <c r="X10" s="374"/>
      <c r="Y10" s="374"/>
      <c r="Z10" s="374"/>
      <c r="AA10" s="374"/>
      <c r="AB10" s="374"/>
      <c r="AC10" s="374"/>
      <c r="AD10" s="374"/>
      <c r="AE10" s="374"/>
      <c r="AF10" s="374"/>
      <c r="AG10" s="374"/>
      <c r="AH10" s="374"/>
      <c r="AI10" s="374"/>
      <c r="AJ10" s="374"/>
      <c r="AK10" s="374"/>
      <c r="AL10" s="377"/>
      <c r="AM10" s="414" t="s">
        <v>105</v>
      </c>
      <c r="AN10" s="415"/>
      <c r="AO10" s="415"/>
      <c r="AP10" s="415"/>
      <c r="AQ10" s="415"/>
      <c r="AR10" s="415"/>
      <c r="AS10" s="415"/>
      <c r="AT10" s="416"/>
      <c r="AU10" s="417" t="s">
        <v>106</v>
      </c>
      <c r="AV10" s="418"/>
      <c r="AW10" s="418"/>
      <c r="AX10" s="418"/>
      <c r="AY10" s="419" t="s">
        <v>107</v>
      </c>
      <c r="AZ10" s="420"/>
      <c r="BA10" s="420"/>
      <c r="BB10" s="420"/>
      <c r="BC10" s="420"/>
      <c r="BD10" s="420"/>
      <c r="BE10" s="420"/>
      <c r="BF10" s="420"/>
      <c r="BG10" s="420"/>
      <c r="BH10" s="420"/>
      <c r="BI10" s="420"/>
      <c r="BJ10" s="420"/>
      <c r="BK10" s="420"/>
      <c r="BL10" s="420"/>
      <c r="BM10" s="421"/>
      <c r="BN10" s="385">
        <v>3100</v>
      </c>
      <c r="BO10" s="386"/>
      <c r="BP10" s="386"/>
      <c r="BQ10" s="386"/>
      <c r="BR10" s="386"/>
      <c r="BS10" s="386"/>
      <c r="BT10" s="386"/>
      <c r="BU10" s="387"/>
      <c r="BV10" s="385">
        <v>3100</v>
      </c>
      <c r="BW10" s="386"/>
      <c r="BX10" s="386"/>
      <c r="BY10" s="386"/>
      <c r="BZ10" s="386"/>
      <c r="CA10" s="386"/>
      <c r="CB10" s="386"/>
      <c r="CC10" s="387"/>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109</v>
      </c>
      <c r="M11" s="440"/>
      <c r="N11" s="440"/>
      <c r="O11" s="440"/>
      <c r="P11" s="440"/>
      <c r="Q11" s="441"/>
      <c r="R11" s="442" t="s">
        <v>110</v>
      </c>
      <c r="S11" s="443"/>
      <c r="T11" s="443"/>
      <c r="U11" s="443"/>
      <c r="V11" s="444"/>
      <c r="W11" s="373"/>
      <c r="X11" s="374"/>
      <c r="Y11" s="374"/>
      <c r="Z11" s="374"/>
      <c r="AA11" s="374"/>
      <c r="AB11" s="374"/>
      <c r="AC11" s="374"/>
      <c r="AD11" s="374"/>
      <c r="AE11" s="374"/>
      <c r="AF11" s="374"/>
      <c r="AG11" s="374"/>
      <c r="AH11" s="374"/>
      <c r="AI11" s="374"/>
      <c r="AJ11" s="374"/>
      <c r="AK11" s="374"/>
      <c r="AL11" s="377"/>
      <c r="AM11" s="414" t="s">
        <v>111</v>
      </c>
      <c r="AN11" s="415"/>
      <c r="AO11" s="415"/>
      <c r="AP11" s="415"/>
      <c r="AQ11" s="415"/>
      <c r="AR11" s="415"/>
      <c r="AS11" s="415"/>
      <c r="AT11" s="416"/>
      <c r="AU11" s="417" t="s">
        <v>78</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24479</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23975</v>
      </c>
      <c r="S13" s="467"/>
      <c r="T13" s="467"/>
      <c r="U13" s="467"/>
      <c r="V13" s="468"/>
      <c r="W13" s="401" t="s">
        <v>125</v>
      </c>
      <c r="X13" s="402"/>
      <c r="Y13" s="402"/>
      <c r="Z13" s="402"/>
      <c r="AA13" s="402"/>
      <c r="AB13" s="392"/>
      <c r="AC13" s="436">
        <v>248</v>
      </c>
      <c r="AD13" s="437"/>
      <c r="AE13" s="437"/>
      <c r="AF13" s="437"/>
      <c r="AG13" s="476"/>
      <c r="AH13" s="436">
        <v>281</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-30640</v>
      </c>
      <c r="BO13" s="386"/>
      <c r="BP13" s="386"/>
      <c r="BQ13" s="386"/>
      <c r="BR13" s="386"/>
      <c r="BS13" s="386"/>
      <c r="BT13" s="386"/>
      <c r="BU13" s="387"/>
      <c r="BV13" s="385">
        <v>12032</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6.2</v>
      </c>
      <c r="CU13" s="383"/>
      <c r="CV13" s="383"/>
      <c r="CW13" s="383"/>
      <c r="CX13" s="383"/>
      <c r="CY13" s="383"/>
      <c r="CZ13" s="383"/>
      <c r="DA13" s="384"/>
      <c r="DB13" s="382">
        <v>7.7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24216</v>
      </c>
      <c r="S14" s="467"/>
      <c r="T14" s="467"/>
      <c r="U14" s="467"/>
      <c r="V14" s="468"/>
      <c r="W14" s="375"/>
      <c r="X14" s="376"/>
      <c r="Y14" s="376"/>
      <c r="Z14" s="376"/>
      <c r="AA14" s="376"/>
      <c r="AB14" s="365"/>
      <c r="AC14" s="469">
        <v>2.1</v>
      </c>
      <c r="AD14" s="470"/>
      <c r="AE14" s="470"/>
      <c r="AF14" s="470"/>
      <c r="AG14" s="471"/>
      <c r="AH14" s="469">
        <v>2.2999999999999998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23739</v>
      </c>
      <c r="S15" s="467"/>
      <c r="T15" s="467"/>
      <c r="U15" s="467"/>
      <c r="V15" s="468"/>
      <c r="W15" s="401" t="s">
        <v>132</v>
      </c>
      <c r="X15" s="402"/>
      <c r="Y15" s="402"/>
      <c r="Z15" s="402"/>
      <c r="AA15" s="402"/>
      <c r="AB15" s="392"/>
      <c r="AC15" s="436">
        <v>3679</v>
      </c>
      <c r="AD15" s="437"/>
      <c r="AE15" s="437"/>
      <c r="AF15" s="437"/>
      <c r="AG15" s="476"/>
      <c r="AH15" s="436">
        <v>3982</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3209535</v>
      </c>
      <c r="BO15" s="349"/>
      <c r="BP15" s="349"/>
      <c r="BQ15" s="349"/>
      <c r="BR15" s="349"/>
      <c r="BS15" s="349"/>
      <c r="BT15" s="349"/>
      <c r="BU15" s="350"/>
      <c r="BV15" s="348">
        <v>3159421</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30.9</v>
      </c>
      <c r="AD16" s="470"/>
      <c r="AE16" s="470"/>
      <c r="AF16" s="470"/>
      <c r="AG16" s="471"/>
      <c r="AH16" s="469">
        <v>32.4</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3471541</v>
      </c>
      <c r="BO16" s="386"/>
      <c r="BP16" s="386"/>
      <c r="BQ16" s="386"/>
      <c r="BR16" s="386"/>
      <c r="BS16" s="386"/>
      <c r="BT16" s="386"/>
      <c r="BU16" s="387"/>
      <c r="BV16" s="385">
        <v>3440914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7962</v>
      </c>
      <c r="AD17" s="437"/>
      <c r="AE17" s="437"/>
      <c r="AF17" s="437"/>
      <c r="AG17" s="476"/>
      <c r="AH17" s="436">
        <v>8034</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4177561</v>
      </c>
      <c r="BO17" s="386"/>
      <c r="BP17" s="386"/>
      <c r="BQ17" s="386"/>
      <c r="BR17" s="386"/>
      <c r="BS17" s="386"/>
      <c r="BT17" s="386"/>
      <c r="BU17" s="387"/>
      <c r="BV17" s="385">
        <v>4102830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7.9</v>
      </c>
      <c r="M18" s="498"/>
      <c r="N18" s="498"/>
      <c r="O18" s="498"/>
      <c r="P18" s="498"/>
      <c r="Q18" s="498"/>
      <c r="R18" s="499"/>
      <c r="S18" s="499"/>
      <c r="T18" s="499"/>
      <c r="U18" s="499"/>
      <c r="V18" s="500"/>
      <c r="W18" s="403"/>
      <c r="X18" s="404"/>
      <c r="Y18" s="404"/>
      <c r="Z18" s="404"/>
      <c r="AA18" s="404"/>
      <c r="AB18" s="395"/>
      <c r="AC18" s="501">
        <v>67</v>
      </c>
      <c r="AD18" s="502"/>
      <c r="AE18" s="502"/>
      <c r="AF18" s="502"/>
      <c r="AG18" s="503"/>
      <c r="AH18" s="501">
        <v>65.3</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3948111</v>
      </c>
      <c r="BO18" s="386"/>
      <c r="BP18" s="386"/>
      <c r="BQ18" s="386"/>
      <c r="BR18" s="386"/>
      <c r="BS18" s="386"/>
      <c r="BT18" s="386"/>
      <c r="BU18" s="387"/>
      <c r="BV18" s="385">
        <v>3898745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3013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5501366</v>
      </c>
      <c r="BO19" s="386"/>
      <c r="BP19" s="386"/>
      <c r="BQ19" s="386"/>
      <c r="BR19" s="386"/>
      <c r="BS19" s="386"/>
      <c r="BT19" s="386"/>
      <c r="BU19" s="387"/>
      <c r="BV19" s="385">
        <v>5422087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8971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3513205</v>
      </c>
      <c r="BO23" s="386"/>
      <c r="BP23" s="386"/>
      <c r="BQ23" s="386"/>
      <c r="BR23" s="386"/>
      <c r="BS23" s="386"/>
      <c r="BT23" s="386"/>
      <c r="BU23" s="387"/>
      <c r="BV23" s="385">
        <v>3635179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7500</v>
      </c>
      <c r="R24" s="437"/>
      <c r="S24" s="437"/>
      <c r="T24" s="437"/>
      <c r="U24" s="437"/>
      <c r="V24" s="476"/>
      <c r="W24" s="531"/>
      <c r="X24" s="519"/>
      <c r="Y24" s="520"/>
      <c r="Z24" s="435" t="s">
        <v>156</v>
      </c>
      <c r="AA24" s="415"/>
      <c r="AB24" s="415"/>
      <c r="AC24" s="415"/>
      <c r="AD24" s="415"/>
      <c r="AE24" s="415"/>
      <c r="AF24" s="415"/>
      <c r="AG24" s="416"/>
      <c r="AH24" s="436">
        <v>114</v>
      </c>
      <c r="AI24" s="437"/>
      <c r="AJ24" s="437"/>
      <c r="AK24" s="437"/>
      <c r="AL24" s="476"/>
      <c r="AM24" s="436">
        <v>343596</v>
      </c>
      <c r="AN24" s="437"/>
      <c r="AO24" s="437"/>
      <c r="AP24" s="437"/>
      <c r="AQ24" s="437"/>
      <c r="AR24" s="476"/>
      <c r="AS24" s="436">
        <v>3014</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3192744</v>
      </c>
      <c r="BO24" s="386"/>
      <c r="BP24" s="386"/>
      <c r="BQ24" s="386"/>
      <c r="BR24" s="386"/>
      <c r="BS24" s="386"/>
      <c r="BT24" s="386"/>
      <c r="BU24" s="387"/>
      <c r="BV24" s="385">
        <v>3183332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6400</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5650</v>
      </c>
      <c r="R26" s="437"/>
      <c r="S26" s="437"/>
      <c r="T26" s="437"/>
      <c r="U26" s="437"/>
      <c r="V26" s="476"/>
      <c r="W26" s="531"/>
      <c r="X26" s="519"/>
      <c r="Y26" s="520"/>
      <c r="Z26" s="435" t="s">
        <v>162</v>
      </c>
      <c r="AA26" s="539"/>
      <c r="AB26" s="539"/>
      <c r="AC26" s="539"/>
      <c r="AD26" s="539"/>
      <c r="AE26" s="539"/>
      <c r="AF26" s="539"/>
      <c r="AG26" s="540"/>
      <c r="AH26" s="436" t="s">
        <v>122</v>
      </c>
      <c r="AI26" s="437"/>
      <c r="AJ26" s="437"/>
      <c r="AK26" s="437"/>
      <c r="AL26" s="476"/>
      <c r="AM26" s="436" t="s">
        <v>122</v>
      </c>
      <c r="AN26" s="437"/>
      <c r="AO26" s="437"/>
      <c r="AP26" s="437"/>
      <c r="AQ26" s="437"/>
      <c r="AR26" s="476"/>
      <c r="AS26" s="436" t="s">
        <v>122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3300</v>
      </c>
      <c r="R27" s="437"/>
      <c r="S27" s="437"/>
      <c r="T27" s="437"/>
      <c r="U27" s="437"/>
      <c r="V27" s="476"/>
      <c r="W27" s="531"/>
      <c r="X27" s="519"/>
      <c r="Y27" s="520"/>
      <c r="Z27" s="435" t="s">
        <v>165</v>
      </c>
      <c r="AA27" s="415"/>
      <c r="AB27" s="415"/>
      <c r="AC27" s="415"/>
      <c r="AD27" s="415"/>
      <c r="AE27" s="415"/>
      <c r="AF27" s="415"/>
      <c r="AG27" s="416"/>
      <c r="AH27" s="436">
        <v>5</v>
      </c>
      <c r="AI27" s="437"/>
      <c r="AJ27" s="437"/>
      <c r="AK27" s="437"/>
      <c r="AL27" s="476"/>
      <c r="AM27" s="436">
        <v>20000</v>
      </c>
      <c r="AN27" s="437"/>
      <c r="AO27" s="437"/>
      <c r="AP27" s="437"/>
      <c r="AQ27" s="437"/>
      <c r="AR27" s="476"/>
      <c r="AS27" s="436">
        <v>4000</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2700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1502700</v>
      </c>
      <c r="BO28" s="349"/>
      <c r="BP28" s="349"/>
      <c r="BQ28" s="349"/>
      <c r="BR28" s="349"/>
      <c r="BS28" s="349"/>
      <c r="BT28" s="349"/>
      <c r="BU28" s="350"/>
      <c r="BV28" s="348">
        <v>1499600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8</v>
      </c>
      <c r="M29" s="437"/>
      <c r="N29" s="437"/>
      <c r="O29" s="437"/>
      <c r="P29" s="476"/>
      <c r="Q29" s="436">
        <v>2500</v>
      </c>
      <c r="R29" s="437"/>
      <c r="S29" s="437"/>
      <c r="T29" s="437"/>
      <c r="U29" s="437"/>
      <c r="V29" s="476"/>
      <c r="W29" s="531"/>
      <c r="X29" s="519"/>
      <c r="Y29" s="520"/>
      <c r="Z29" s="435" t="s">
        <v>172</v>
      </c>
      <c r="AA29" s="415"/>
      <c r="AB29" s="415"/>
      <c r="AC29" s="415"/>
      <c r="AD29" s="415"/>
      <c r="AE29" s="415"/>
      <c r="AF29" s="415"/>
      <c r="AG29" s="416"/>
      <c r="AH29" s="436">
        <v>119</v>
      </c>
      <c r="AI29" s="437"/>
      <c r="AJ29" s="437"/>
      <c r="AK29" s="437"/>
      <c r="AL29" s="476"/>
      <c r="AM29" s="436">
        <v>363596</v>
      </c>
      <c r="AN29" s="437"/>
      <c r="AO29" s="437"/>
      <c r="AP29" s="437"/>
      <c r="AQ29" s="437"/>
      <c r="AR29" s="476"/>
      <c r="AS29" s="436">
        <v>3055</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359528</v>
      </c>
      <c r="BO29" s="386"/>
      <c r="BP29" s="386"/>
      <c r="BQ29" s="386"/>
      <c r="BR29" s="386"/>
      <c r="BS29" s="386"/>
      <c r="BT29" s="386"/>
      <c r="BU29" s="387"/>
      <c r="BV29" s="385">
        <v>358828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94.6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2688972</v>
      </c>
      <c r="BO30" s="553"/>
      <c r="BP30" s="553"/>
      <c r="BQ30" s="553"/>
      <c r="BR30" s="553"/>
      <c r="BS30" s="553"/>
      <c r="BT30" s="553"/>
      <c r="BU30" s="554"/>
      <c r="BV30" s="552">
        <v>2695992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岐阜羽島衛生施設組合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岐南町土地開発公社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羽島郡二町教育委員会特別会計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木曽川右岸地帯水防事務組合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岐阜県市町村会館組合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岐阜県市町村職員退職手当組合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岐阜地域児童発達支援センター組合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羽島郡広域連合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岐阜県後期高齢者医療広域連合（一般会計分）</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岐阜県後期高齢者医療広域連合（特別会計分）</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岐阜県地方競馬組合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4018</v>
      </c>
      <c r="J41" s="83">
        <v>3776</v>
      </c>
      <c r="K41" s="83">
        <v>3604</v>
      </c>
      <c r="L41" s="83">
        <v>3635</v>
      </c>
      <c r="M41" s="84">
        <v>3513</v>
      </c>
    </row>
    <row r="42" spans="2:13" ht="27.75" customHeight="1">
      <c r="B42" s="1169"/>
      <c r="C42" s="1170"/>
      <c r="D42" s="85"/>
      <c r="E42" s="1175" t="s">
        <v>26</v>
      </c>
      <c r="F42" s="1175"/>
      <c r="G42" s="1175"/>
      <c r="H42" s="1176"/>
      <c r="I42" s="86" t="s">
        <v>476</v>
      </c>
      <c r="J42" s="87" t="s">
        <v>476</v>
      </c>
      <c r="K42" s="87" t="s">
        <v>476</v>
      </c>
      <c r="L42" s="87" t="s">
        <v>476</v>
      </c>
      <c r="M42" s="88" t="s">
        <v>476</v>
      </c>
    </row>
    <row r="43" spans="2:13" ht="27.75" customHeight="1">
      <c r="B43" s="1169"/>
      <c r="C43" s="1170"/>
      <c r="D43" s="85"/>
      <c r="E43" s="1175" t="s">
        <v>27</v>
      </c>
      <c r="F43" s="1175"/>
      <c r="G43" s="1175"/>
      <c r="H43" s="1176"/>
      <c r="I43" s="86">
        <v>3830</v>
      </c>
      <c r="J43" s="87">
        <v>3796</v>
      </c>
      <c r="K43" s="87">
        <v>3785</v>
      </c>
      <c r="L43" s="87">
        <v>3576</v>
      </c>
      <c r="M43" s="88">
        <v>3380</v>
      </c>
    </row>
    <row r="44" spans="2:13" ht="27.75" customHeight="1">
      <c r="B44" s="1169"/>
      <c r="C44" s="1170"/>
      <c r="D44" s="85"/>
      <c r="E44" s="1175" t="s">
        <v>28</v>
      </c>
      <c r="F44" s="1175"/>
      <c r="G44" s="1175"/>
      <c r="H44" s="1176"/>
      <c r="I44" s="86">
        <v>21</v>
      </c>
      <c r="J44" s="87">
        <v>39</v>
      </c>
      <c r="K44" s="87">
        <v>34</v>
      </c>
      <c r="L44" s="87">
        <v>110</v>
      </c>
      <c r="M44" s="88">
        <v>104</v>
      </c>
    </row>
    <row r="45" spans="2:13" ht="27.75" customHeight="1">
      <c r="B45" s="1169"/>
      <c r="C45" s="1170"/>
      <c r="D45" s="85"/>
      <c r="E45" s="1175" t="s">
        <v>29</v>
      </c>
      <c r="F45" s="1175"/>
      <c r="G45" s="1175"/>
      <c r="H45" s="1176"/>
      <c r="I45" s="86">
        <v>497</v>
      </c>
      <c r="J45" s="87">
        <v>513</v>
      </c>
      <c r="K45" s="87">
        <v>446</v>
      </c>
      <c r="L45" s="87">
        <v>403</v>
      </c>
      <c r="M45" s="88">
        <v>502</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4364</v>
      </c>
      <c r="J49" s="87">
        <v>4483</v>
      </c>
      <c r="K49" s="87">
        <v>4723</v>
      </c>
      <c r="L49" s="87">
        <v>4647</v>
      </c>
      <c r="M49" s="88">
        <v>4612</v>
      </c>
    </row>
    <row r="50" spans="2:13" ht="27.75" customHeight="1">
      <c r="B50" s="1169"/>
      <c r="C50" s="1170"/>
      <c r="D50" s="85"/>
      <c r="E50" s="1175" t="s">
        <v>35</v>
      </c>
      <c r="F50" s="1175"/>
      <c r="G50" s="1175"/>
      <c r="H50" s="1176"/>
      <c r="I50" s="86" t="s">
        <v>476</v>
      </c>
      <c r="J50" s="87" t="s">
        <v>476</v>
      </c>
      <c r="K50" s="87" t="s">
        <v>476</v>
      </c>
      <c r="L50" s="87" t="s">
        <v>476</v>
      </c>
      <c r="M50" s="88" t="s">
        <v>476</v>
      </c>
    </row>
    <row r="51" spans="2:13" ht="27.75" customHeight="1">
      <c r="B51" s="1171"/>
      <c r="C51" s="1172"/>
      <c r="D51" s="85"/>
      <c r="E51" s="1175" t="s">
        <v>36</v>
      </c>
      <c r="F51" s="1175"/>
      <c r="G51" s="1175"/>
      <c r="H51" s="1176"/>
      <c r="I51" s="86">
        <v>6269</v>
      </c>
      <c r="J51" s="87">
        <v>6383</v>
      </c>
      <c r="K51" s="87">
        <v>6411</v>
      </c>
      <c r="L51" s="87">
        <v>6426</v>
      </c>
      <c r="M51" s="88">
        <v>6499</v>
      </c>
    </row>
    <row r="52" spans="2:13" ht="27.75" customHeight="1" thickBot="1">
      <c r="B52" s="1179" t="s">
        <v>37</v>
      </c>
      <c r="C52" s="1180"/>
      <c r="D52" s="90"/>
      <c r="E52" s="1181" t="s">
        <v>38</v>
      </c>
      <c r="F52" s="1181"/>
      <c r="G52" s="1181"/>
      <c r="H52" s="1182"/>
      <c r="I52" s="91">
        <v>-2268</v>
      </c>
      <c r="J52" s="92">
        <v>-2742</v>
      </c>
      <c r="K52" s="92">
        <v>-3265</v>
      </c>
      <c r="L52" s="92">
        <v>-3350</v>
      </c>
      <c r="M52" s="93">
        <v>-3613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24400</v>
      </c>
      <c r="E3" s="116"/>
      <c r="F3" s="117">
        <v>47258</v>
      </c>
      <c r="G3" s="118"/>
      <c r="H3" s="119"/>
    </row>
    <row r="4" spans="1:8">
      <c r="A4" s="120"/>
      <c r="B4" s="121"/>
      <c r="C4" s="122"/>
      <c r="D4" s="123">
        <v>16613</v>
      </c>
      <c r="E4" s="124"/>
      <c r="F4" s="125">
        <v>27842</v>
      </c>
      <c r="G4" s="126"/>
      <c r="H4" s="127"/>
    </row>
    <row r="5" spans="1:8">
      <c r="A5" s="108" t="s">
        <v>510</v>
      </c>
      <c r="B5" s="113"/>
      <c r="C5" s="114"/>
      <c r="D5" s="115">
        <v>29343</v>
      </c>
      <c r="E5" s="116"/>
      <c r="F5" s="117">
        <v>49426</v>
      </c>
      <c r="G5" s="118"/>
      <c r="H5" s="119"/>
    </row>
    <row r="6" spans="1:8">
      <c r="A6" s="120"/>
      <c r="B6" s="121"/>
      <c r="C6" s="122"/>
      <c r="D6" s="123">
        <v>18469</v>
      </c>
      <c r="E6" s="124"/>
      <c r="F6" s="125">
        <v>26568</v>
      </c>
      <c r="G6" s="126"/>
      <c r="H6" s="127"/>
    </row>
    <row r="7" spans="1:8">
      <c r="A7" s="108" t="s">
        <v>511</v>
      </c>
      <c r="B7" s="113"/>
      <c r="C7" s="114"/>
      <c r="D7" s="115">
        <v>11970</v>
      </c>
      <c r="E7" s="116"/>
      <c r="F7" s="117">
        <v>42839</v>
      </c>
      <c r="G7" s="118"/>
      <c r="H7" s="119"/>
    </row>
    <row r="8" spans="1:8">
      <c r="A8" s="120"/>
      <c r="B8" s="121"/>
      <c r="C8" s="122"/>
      <c r="D8" s="123">
        <v>8149</v>
      </c>
      <c r="E8" s="124"/>
      <c r="F8" s="125">
        <v>22027</v>
      </c>
      <c r="G8" s="126"/>
      <c r="H8" s="127"/>
    </row>
    <row r="9" spans="1:8">
      <c r="A9" s="108" t="s">
        <v>512</v>
      </c>
      <c r="B9" s="113"/>
      <c r="C9" s="114"/>
      <c r="D9" s="115">
        <v>40958</v>
      </c>
      <c r="E9" s="116"/>
      <c r="F9" s="117">
        <v>46819</v>
      </c>
      <c r="G9" s="118"/>
      <c r="H9" s="119"/>
    </row>
    <row r="10" spans="1:8">
      <c r="A10" s="120"/>
      <c r="B10" s="121"/>
      <c r="C10" s="122"/>
      <c r="D10" s="123">
        <v>24573</v>
      </c>
      <c r="E10" s="124"/>
      <c r="F10" s="125">
        <v>24121</v>
      </c>
      <c r="G10" s="126"/>
      <c r="H10" s="127"/>
    </row>
    <row r="11" spans="1:8">
      <c r="A11" s="108" t="s">
        <v>513</v>
      </c>
      <c r="B11" s="113"/>
      <c r="C11" s="114"/>
      <c r="D11" s="115">
        <v>40833</v>
      </c>
      <c r="E11" s="116"/>
      <c r="F11" s="117">
        <v>53270</v>
      </c>
      <c r="G11" s="118"/>
      <c r="H11" s="119"/>
    </row>
    <row r="12" spans="1:8">
      <c r="A12" s="120"/>
      <c r="B12" s="121"/>
      <c r="C12" s="128"/>
      <c r="D12" s="123">
        <v>10515</v>
      </c>
      <c r="E12" s="124"/>
      <c r="F12" s="125">
        <v>24316</v>
      </c>
      <c r="G12" s="126"/>
      <c r="H12" s="127"/>
    </row>
    <row r="13" spans="1:8">
      <c r="A13" s="108"/>
      <c r="B13" s="113"/>
      <c r="C13" s="129"/>
      <c r="D13" s="130">
        <v>29501</v>
      </c>
      <c r="E13" s="131"/>
      <c r="F13" s="132">
        <v>47922</v>
      </c>
      <c r="G13" s="133"/>
      <c r="H13" s="119"/>
    </row>
    <row r="14" spans="1:8">
      <c r="A14" s="120"/>
      <c r="B14" s="121"/>
      <c r="C14" s="122"/>
      <c r="D14" s="123">
        <v>15664</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6.36</v>
      </c>
      <c r="C19" s="134">
        <f>ROUND(VALUE(SUBSTITUTE(実質収支比率等に係る経年分析!G$48,"▲","-")),2)</f>
        <v>7.79</v>
      </c>
      <c r="D19" s="134">
        <f>ROUND(VALUE(SUBSTITUTE(実質収支比率等に係る経年分析!H$48,"▲","-")),2)</f>
        <v>9.82</v>
      </c>
      <c r="E19" s="134">
        <f>ROUND(VALUE(SUBSTITUTE(実質収支比率等に係る経年分析!I$48,"▲","-")),2)</f>
        <v>9.98</v>
      </c>
      <c r="F19" s="134">
        <f>ROUND(VALUE(SUBSTITUTE(実質収支比率等に係る経年分析!J$48,"▲","-")),2)</f>
        <v>9.15</v>
      </c>
    </row>
    <row r="20" spans="1:11">
      <c r="A20" s="134" t="s">
        <v>43</v>
      </c>
      <c r="B20" s="134">
        <f>ROUND(VALUE(SUBSTITUTE(実質収支比率等に係る経年分析!F$47,"▲","-")),2)</f>
        <v>27.58</v>
      </c>
      <c r="C20" s="134">
        <f>ROUND(VALUE(SUBSTITUTE(実質収支比率等に係る経年分析!G$47,"▲","-")),2)</f>
        <v>31.68</v>
      </c>
      <c r="D20" s="134">
        <f>ROUND(VALUE(SUBSTITUTE(実質収支比率等に係る経年分析!H$47,"▲","-")),2)</f>
        <v>31.5</v>
      </c>
      <c r="E20" s="134">
        <f>ROUND(VALUE(SUBSTITUTE(実質収支比率等に係る経年分析!I$47,"▲","-")),2)</f>
        <v>31.48</v>
      </c>
      <c r="F20" s="134">
        <f>ROUND(VALUE(SUBSTITUTE(実質収支比率等に係る経年分析!J$47,"▲","-")),2)</f>
        <v>31.13</v>
      </c>
    </row>
    <row r="21" spans="1:11">
      <c r="A21" s="134" t="s">
        <v>44</v>
      </c>
      <c r="B21" s="134">
        <f>IF(ISNUMBER(VALUE(SUBSTITUTE(実質収支比率等に係る経年分析!F$49,"▲","-"))),ROUND(VALUE(SUBSTITUTE(実質収支比率等に係る経年分析!F$49,"▲","-")),2),NA())</f>
        <v>-0.44</v>
      </c>
      <c r="C21" s="134">
        <f>IF(ISNUMBER(VALUE(SUBSTITUTE(実質収支比率等に係る経年分析!G$49,"▲","-"))),ROUND(VALUE(SUBSTITUTE(実質収支比率等に係る経年分析!G$49,"▲","-")),2),NA())</f>
        <v>5.8</v>
      </c>
      <c r="D21" s="134">
        <f>IF(ISNUMBER(VALUE(SUBSTITUTE(実質収支比率等に係る経年分析!H$49,"▲","-"))),ROUND(VALUE(SUBSTITUTE(実質収支比率等に係る経年分析!H$49,"▲","-")),2),NA())</f>
        <v>2.17</v>
      </c>
      <c r="E21" s="134">
        <f>IF(ISNUMBER(VALUE(SUBSTITUTE(実質収支比率等に係る経年分析!I$49,"▲","-"))),ROUND(VALUE(SUBSTITUTE(実質収支比率等に係る経年分析!I$49,"▲","-")),2),NA())</f>
        <v>0.25</v>
      </c>
      <c r="F21" s="134">
        <f>IF(ISNUMBER(VALUE(SUBSTITUTE(実質収支比率等に係る経年分析!J$49,"▲","-"))),ROUND(VALUE(SUBSTITUTE(実質収支比率等に係る経年分析!J$49,"▲","-")),2),NA())</f>
        <v>-0.63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0.94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羽島郡二町教育委員会特別会計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2.0499999999999998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2.2599999999999998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9.8000000000000007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9.9600000000000009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9.1300000000000008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518</v>
      </c>
      <c r="E42" s="136"/>
      <c r="F42" s="136"/>
      <c r="G42" s="136">
        <f>'実質公債費比率（分子）の構造'!L$52</f>
        <v>527</v>
      </c>
      <c r="H42" s="136"/>
      <c r="I42" s="136"/>
      <c r="J42" s="136">
        <f>'実質公債費比率（分子）の構造'!M$52</f>
        <v>537</v>
      </c>
      <c r="K42" s="136"/>
      <c r="L42" s="136"/>
      <c r="M42" s="136">
        <f>'実質公債費比率（分子）の構造'!N$52</f>
        <v>538</v>
      </c>
      <c r="N42" s="136"/>
      <c r="O42" s="136"/>
      <c r="P42" s="136">
        <f>'実質公債費比率（分子）の構造'!O$52</f>
        <v>549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43</v>
      </c>
      <c r="C45" s="136"/>
      <c r="D45" s="136"/>
      <c r="E45" s="136">
        <f>'実質公債費比率（分子）の構造'!L$49</f>
        <v>3</v>
      </c>
      <c r="F45" s="136"/>
      <c r="G45" s="136"/>
      <c r="H45" s="136">
        <f>'実質公債費比率（分子）の構造'!M$49</f>
        <v>6</v>
      </c>
      <c r="I45" s="136"/>
      <c r="J45" s="136"/>
      <c r="K45" s="136">
        <f>'実質公債費比率（分子）の構造'!N$49</f>
        <v>10</v>
      </c>
      <c r="L45" s="136"/>
      <c r="M45" s="136"/>
      <c r="N45" s="136">
        <f>'実質公債費比率（分子）の構造'!O$49</f>
        <v>7</v>
      </c>
      <c r="O45" s="136"/>
      <c r="P45" s="136"/>
    </row>
    <row r="46" spans="1:16">
      <c r="A46" s="136" t="s">
        <v>55</v>
      </c>
      <c r="B46" s="136">
        <f>'実質公債費比率（分子）の構造'!K$48</f>
        <v>307</v>
      </c>
      <c r="C46" s="136"/>
      <c r="D46" s="136"/>
      <c r="E46" s="136">
        <f>'実質公債費比率（分子）の構造'!L$48</f>
        <v>310</v>
      </c>
      <c r="F46" s="136"/>
      <c r="G46" s="136"/>
      <c r="H46" s="136">
        <f>'実質公債費比率（分子）の構造'!M$48</f>
        <v>299</v>
      </c>
      <c r="I46" s="136"/>
      <c r="J46" s="136"/>
      <c r="K46" s="136">
        <f>'実質公債費比率（分子）の構造'!N$48</f>
        <v>305</v>
      </c>
      <c r="L46" s="136"/>
      <c r="M46" s="136"/>
      <c r="N46" s="136">
        <f>'実質公債費比率（分子）の構造'!O$48</f>
        <v>302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590</v>
      </c>
      <c r="C49" s="136"/>
      <c r="D49" s="136"/>
      <c r="E49" s="136">
        <f>'実質公債費比率（分子）の構造'!L$45</f>
        <v>602</v>
      </c>
      <c r="F49" s="136"/>
      <c r="G49" s="136"/>
      <c r="H49" s="136">
        <f>'実質公債費比率（分子）の構造'!M$45</f>
        <v>590</v>
      </c>
      <c r="I49" s="136"/>
      <c r="J49" s="136"/>
      <c r="K49" s="136">
        <f>'実質公債費比率（分子）の構造'!N$45</f>
        <v>459</v>
      </c>
      <c r="L49" s="136"/>
      <c r="M49" s="136"/>
      <c r="N49" s="136">
        <f>'実質公債費比率（分子）の構造'!O$45</f>
        <v>443</v>
      </c>
      <c r="O49" s="136"/>
      <c r="P49" s="136"/>
    </row>
    <row r="50" spans="1:16">
      <c r="A50" s="136" t="s">
        <v>59</v>
      </c>
      <c r="B50" s="136" t="e">
        <f>NA()</f>
        <v>#N/A</v>
      </c>
      <c r="C50" s="136">
        <f>IF(ISNUMBER('実質公債費比率（分子）の構造'!K$53),'実質公債費比率（分子）の構造'!K$53,NA())</f>
        <v>422</v>
      </c>
      <c r="D50" s="136" t="e">
        <f>NA()</f>
        <v>#N/A</v>
      </c>
      <c r="E50" s="136" t="e">
        <f>NA()</f>
        <v>#N/A</v>
      </c>
      <c r="F50" s="136">
        <f>IF(ISNUMBER('実質公債費比率（分子）の構造'!L$53),'実質公債費比率（分子）の構造'!L$53,NA())</f>
        <v>388</v>
      </c>
      <c r="G50" s="136" t="e">
        <f>NA()</f>
        <v>#N/A</v>
      </c>
      <c r="H50" s="136" t="e">
        <f>NA()</f>
        <v>#N/A</v>
      </c>
      <c r="I50" s="136">
        <f>IF(ISNUMBER('実質公債費比率（分子）の構造'!M$53),'実質公債費比率（分子）の構造'!M$53,NA())</f>
        <v>358</v>
      </c>
      <c r="J50" s="136" t="e">
        <f>NA()</f>
        <v>#N/A</v>
      </c>
      <c r="K50" s="136" t="e">
        <f>NA()</f>
        <v>#N/A</v>
      </c>
      <c r="L50" s="136">
        <f>IF(ISNUMBER('実質公債費比率（分子）の構造'!N$53),'実質公債費比率（分子）の構造'!N$53,NA())</f>
        <v>236</v>
      </c>
      <c r="M50" s="136" t="e">
        <f>NA()</f>
        <v>#N/A</v>
      </c>
      <c r="N50" s="136" t="e">
        <f>NA()</f>
        <v>#N/A</v>
      </c>
      <c r="O50" s="136">
        <f>IF(ISNUMBER('実質公債費比率（分子）の構造'!O$53),'実質公債費比率（分子）の構造'!O$53,NA())</f>
        <v>203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6269</v>
      </c>
      <c r="E56" s="135"/>
      <c r="F56" s="135"/>
      <c r="G56" s="135">
        <f>'将来負担比率（分子）の構造'!J$51</f>
        <v>6383</v>
      </c>
      <c r="H56" s="135"/>
      <c r="I56" s="135"/>
      <c r="J56" s="135">
        <f>'将来負担比率（分子）の構造'!K$51</f>
        <v>6411</v>
      </c>
      <c r="K56" s="135"/>
      <c r="L56" s="135"/>
      <c r="M56" s="135">
        <f>'将来負担比率（分子）の構造'!L$51</f>
        <v>6426</v>
      </c>
      <c r="N56" s="135"/>
      <c r="O56" s="135"/>
      <c r="P56" s="135">
        <f>'将来負担比率（分子）の構造'!M$51</f>
        <v>6499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4364</v>
      </c>
      <c r="E58" s="135"/>
      <c r="F58" s="135"/>
      <c r="G58" s="135">
        <f>'将来負担比率（分子）の構造'!J$49</f>
        <v>4483</v>
      </c>
      <c r="H58" s="135"/>
      <c r="I58" s="135"/>
      <c r="J58" s="135">
        <f>'将来負担比率（分子）の構造'!K$49</f>
        <v>4723</v>
      </c>
      <c r="K58" s="135"/>
      <c r="L58" s="135"/>
      <c r="M58" s="135">
        <f>'将来負担比率（分子）の構造'!L$49</f>
        <v>4647</v>
      </c>
      <c r="N58" s="135"/>
      <c r="O58" s="135"/>
      <c r="P58" s="135">
        <f>'将来負担比率（分子）の構造'!M$49</f>
        <v>4612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497</v>
      </c>
      <c r="C62" s="135"/>
      <c r="D62" s="135"/>
      <c r="E62" s="135">
        <f>'将来負担比率（分子）の構造'!J$45</f>
        <v>513</v>
      </c>
      <c r="F62" s="135"/>
      <c r="G62" s="135"/>
      <c r="H62" s="135">
        <f>'将来負担比率（分子）の構造'!K$45</f>
        <v>446</v>
      </c>
      <c r="I62" s="135"/>
      <c r="J62" s="135"/>
      <c r="K62" s="135">
        <f>'将来負担比率（分子）の構造'!L$45</f>
        <v>403</v>
      </c>
      <c r="L62" s="135"/>
      <c r="M62" s="135"/>
      <c r="N62" s="135">
        <f>'将来負担比率（分子）の構造'!M$45</f>
        <v>502</v>
      </c>
      <c r="O62" s="135"/>
      <c r="P62" s="135"/>
    </row>
    <row r="63" spans="1:16">
      <c r="A63" s="135" t="s">
        <v>28</v>
      </c>
      <c r="B63" s="135">
        <f>'将来負担比率（分子）の構造'!I$44</f>
        <v>21</v>
      </c>
      <c r="C63" s="135"/>
      <c r="D63" s="135"/>
      <c r="E63" s="135">
        <f>'将来負担比率（分子）の構造'!J$44</f>
        <v>39</v>
      </c>
      <c r="F63" s="135"/>
      <c r="G63" s="135"/>
      <c r="H63" s="135">
        <f>'将来負担比率（分子）の構造'!K$44</f>
        <v>34</v>
      </c>
      <c r="I63" s="135"/>
      <c r="J63" s="135"/>
      <c r="K63" s="135">
        <f>'将来負担比率（分子）の構造'!L$44</f>
        <v>110</v>
      </c>
      <c r="L63" s="135"/>
      <c r="M63" s="135"/>
      <c r="N63" s="135">
        <f>'将来負担比率（分子）の構造'!M$44</f>
        <v>104</v>
      </c>
      <c r="O63" s="135"/>
      <c r="P63" s="135"/>
    </row>
    <row r="64" spans="1:16">
      <c r="A64" s="135" t="s">
        <v>27</v>
      </c>
      <c r="B64" s="135">
        <f>'将来負担比率（分子）の構造'!I$43</f>
        <v>3830</v>
      </c>
      <c r="C64" s="135"/>
      <c r="D64" s="135"/>
      <c r="E64" s="135">
        <f>'将来負担比率（分子）の構造'!J$43</f>
        <v>3796</v>
      </c>
      <c r="F64" s="135"/>
      <c r="G64" s="135"/>
      <c r="H64" s="135">
        <f>'将来負担比率（分子）の構造'!K$43</f>
        <v>3785</v>
      </c>
      <c r="I64" s="135"/>
      <c r="J64" s="135"/>
      <c r="K64" s="135">
        <f>'将来負担比率（分子）の構造'!L$43</f>
        <v>3576</v>
      </c>
      <c r="L64" s="135"/>
      <c r="M64" s="135"/>
      <c r="N64" s="135">
        <f>'将来負担比率（分子）の構造'!M$43</f>
        <v>3380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4018</v>
      </c>
      <c r="C66" s="135"/>
      <c r="D66" s="135"/>
      <c r="E66" s="135">
        <f>'将来負担比率（分子）の構造'!J$41</f>
        <v>3776</v>
      </c>
      <c r="F66" s="135"/>
      <c r="G66" s="135"/>
      <c r="H66" s="135">
        <f>'将来負担比率（分子）の構造'!K$41</f>
        <v>3604</v>
      </c>
      <c r="I66" s="135"/>
      <c r="J66" s="135"/>
      <c r="K66" s="135">
        <f>'将来負担比率（分子）の構造'!L$41</f>
        <v>3635</v>
      </c>
      <c r="L66" s="135"/>
      <c r="M66" s="135"/>
      <c r="N66" s="135">
        <f>'将来負担比率（分子）の構造'!M$41</f>
        <v>3513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3791192</v>
      </c>
      <c r="S5" s="581"/>
      <c r="T5" s="581"/>
      <c r="U5" s="581"/>
      <c r="V5" s="581"/>
      <c r="W5" s="581"/>
      <c r="X5" s="581"/>
      <c r="Y5" s="582"/>
      <c r="Z5" s="583">
        <v>50.2</v>
      </c>
      <c r="AA5" s="583"/>
      <c r="AB5" s="583"/>
      <c r="AC5" s="583"/>
      <c r="AD5" s="584">
        <v>3791192</v>
      </c>
      <c r="AE5" s="584"/>
      <c r="AF5" s="584"/>
      <c r="AG5" s="584"/>
      <c r="AH5" s="584"/>
      <c r="AI5" s="584"/>
      <c r="AJ5" s="584"/>
      <c r="AK5" s="584"/>
      <c r="AL5" s="585">
        <v>84.4</v>
      </c>
      <c r="AM5" s="586"/>
      <c r="AN5" s="586"/>
      <c r="AO5" s="587"/>
      <c r="AP5" s="577" t="s">
        <v>210</v>
      </c>
      <c r="AQ5" s="578"/>
      <c r="AR5" s="578"/>
      <c r="AS5" s="578"/>
      <c r="AT5" s="578"/>
      <c r="AU5" s="578"/>
      <c r="AV5" s="578"/>
      <c r="AW5" s="578"/>
      <c r="AX5" s="578"/>
      <c r="AY5" s="578"/>
      <c r="AZ5" s="578"/>
      <c r="BA5" s="578"/>
      <c r="BB5" s="578"/>
      <c r="BC5" s="578"/>
      <c r="BD5" s="578"/>
      <c r="BE5" s="578"/>
      <c r="BF5" s="579"/>
      <c r="BG5" s="591">
        <v>3791192</v>
      </c>
      <c r="BH5" s="592"/>
      <c r="BI5" s="592"/>
      <c r="BJ5" s="592"/>
      <c r="BK5" s="592"/>
      <c r="BL5" s="592"/>
      <c r="BM5" s="592"/>
      <c r="BN5" s="593"/>
      <c r="BO5" s="594">
        <v>100</v>
      </c>
      <c r="BP5" s="594"/>
      <c r="BQ5" s="594"/>
      <c r="BR5" s="594"/>
      <c r="BS5" s="595" t="s">
        <v>211</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212</v>
      </c>
      <c r="CS5" s="574"/>
      <c r="CT5" s="574"/>
      <c r="CU5" s="574"/>
      <c r="CV5" s="574"/>
      <c r="CW5" s="574"/>
      <c r="CX5" s="574"/>
      <c r="CY5" s="575"/>
      <c r="CZ5" s="573" t="s">
        <v>203</v>
      </c>
      <c r="DA5" s="574"/>
      <c r="DB5" s="574"/>
      <c r="DC5" s="575"/>
      <c r="DD5" s="573" t="s">
        <v>213</v>
      </c>
      <c r="DE5" s="574"/>
      <c r="DF5" s="574"/>
      <c r="DG5" s="574"/>
      <c r="DH5" s="574"/>
      <c r="DI5" s="574"/>
      <c r="DJ5" s="574"/>
      <c r="DK5" s="574"/>
      <c r="DL5" s="574"/>
      <c r="DM5" s="574"/>
      <c r="DN5" s="574"/>
      <c r="DO5" s="574"/>
      <c r="DP5" s="575"/>
      <c r="DQ5" s="573" t="s">
        <v>214</v>
      </c>
      <c r="DR5" s="574"/>
      <c r="DS5" s="574"/>
      <c r="DT5" s="574"/>
      <c r="DU5" s="574"/>
      <c r="DV5" s="574"/>
      <c r="DW5" s="574"/>
      <c r="DX5" s="574"/>
      <c r="DY5" s="574"/>
      <c r="DZ5" s="574"/>
      <c r="EA5" s="574"/>
      <c r="EB5" s="574"/>
      <c r="EC5" s="575"/>
    </row>
    <row r="6" spans="2:143" ht="11.25" customHeight="1">
      <c r="B6" s="588" t="s">
        <v>215</v>
      </c>
      <c r="C6" s="589"/>
      <c r="D6" s="589"/>
      <c r="E6" s="589"/>
      <c r="F6" s="589"/>
      <c r="G6" s="589"/>
      <c r="H6" s="589"/>
      <c r="I6" s="589"/>
      <c r="J6" s="589"/>
      <c r="K6" s="589"/>
      <c r="L6" s="589"/>
      <c r="M6" s="589"/>
      <c r="N6" s="589"/>
      <c r="O6" s="589"/>
      <c r="P6" s="589"/>
      <c r="Q6" s="590"/>
      <c r="R6" s="591">
        <v>67750</v>
      </c>
      <c r="S6" s="592"/>
      <c r="T6" s="592"/>
      <c r="U6" s="592"/>
      <c r="V6" s="592"/>
      <c r="W6" s="592"/>
      <c r="X6" s="592"/>
      <c r="Y6" s="593"/>
      <c r="Z6" s="594">
        <v>0.9</v>
      </c>
      <c r="AA6" s="594"/>
      <c r="AB6" s="594"/>
      <c r="AC6" s="594"/>
      <c r="AD6" s="595">
        <v>67750</v>
      </c>
      <c r="AE6" s="595"/>
      <c r="AF6" s="595"/>
      <c r="AG6" s="595"/>
      <c r="AH6" s="595"/>
      <c r="AI6" s="595"/>
      <c r="AJ6" s="595"/>
      <c r="AK6" s="595"/>
      <c r="AL6" s="596">
        <v>1.5</v>
      </c>
      <c r="AM6" s="597"/>
      <c r="AN6" s="597"/>
      <c r="AO6" s="598"/>
      <c r="AP6" s="588" t="s">
        <v>216</v>
      </c>
      <c r="AQ6" s="589"/>
      <c r="AR6" s="589"/>
      <c r="AS6" s="589"/>
      <c r="AT6" s="589"/>
      <c r="AU6" s="589"/>
      <c r="AV6" s="589"/>
      <c r="AW6" s="589"/>
      <c r="AX6" s="589"/>
      <c r="AY6" s="589"/>
      <c r="AZ6" s="589"/>
      <c r="BA6" s="589"/>
      <c r="BB6" s="589"/>
      <c r="BC6" s="589"/>
      <c r="BD6" s="589"/>
      <c r="BE6" s="589"/>
      <c r="BF6" s="590"/>
      <c r="BG6" s="591">
        <v>3791192</v>
      </c>
      <c r="BH6" s="592"/>
      <c r="BI6" s="592"/>
      <c r="BJ6" s="592"/>
      <c r="BK6" s="592"/>
      <c r="BL6" s="592"/>
      <c r="BM6" s="592"/>
      <c r="BN6" s="593"/>
      <c r="BO6" s="594">
        <v>100</v>
      </c>
      <c r="BP6" s="594"/>
      <c r="BQ6" s="594"/>
      <c r="BR6" s="594"/>
      <c r="BS6" s="595" t="s">
        <v>211</v>
      </c>
      <c r="BT6" s="595"/>
      <c r="BU6" s="595"/>
      <c r="BV6" s="595"/>
      <c r="BW6" s="595"/>
      <c r="BX6" s="595"/>
      <c r="BY6" s="595"/>
      <c r="BZ6" s="595"/>
      <c r="CA6" s="595"/>
      <c r="CB6" s="599"/>
      <c r="CD6" s="602" t="s">
        <v>217</v>
      </c>
      <c r="CE6" s="603"/>
      <c r="CF6" s="603"/>
      <c r="CG6" s="603"/>
      <c r="CH6" s="603"/>
      <c r="CI6" s="603"/>
      <c r="CJ6" s="603"/>
      <c r="CK6" s="603"/>
      <c r="CL6" s="603"/>
      <c r="CM6" s="603"/>
      <c r="CN6" s="603"/>
      <c r="CO6" s="603"/>
      <c r="CP6" s="603"/>
      <c r="CQ6" s="604"/>
      <c r="CR6" s="591">
        <v>75353</v>
      </c>
      <c r="CS6" s="592"/>
      <c r="CT6" s="592"/>
      <c r="CU6" s="592"/>
      <c r="CV6" s="592"/>
      <c r="CW6" s="592"/>
      <c r="CX6" s="592"/>
      <c r="CY6" s="593"/>
      <c r="CZ6" s="594">
        <v>1.1000000000000001</v>
      </c>
      <c r="DA6" s="594"/>
      <c r="DB6" s="594"/>
      <c r="DC6" s="594"/>
      <c r="DD6" s="600" t="s">
        <v>211</v>
      </c>
      <c r="DE6" s="592"/>
      <c r="DF6" s="592"/>
      <c r="DG6" s="592"/>
      <c r="DH6" s="592"/>
      <c r="DI6" s="592"/>
      <c r="DJ6" s="592"/>
      <c r="DK6" s="592"/>
      <c r="DL6" s="592"/>
      <c r="DM6" s="592"/>
      <c r="DN6" s="592"/>
      <c r="DO6" s="592"/>
      <c r="DP6" s="593"/>
      <c r="DQ6" s="600">
        <v>75353</v>
      </c>
      <c r="DR6" s="592"/>
      <c r="DS6" s="592"/>
      <c r="DT6" s="592"/>
      <c r="DU6" s="592"/>
      <c r="DV6" s="592"/>
      <c r="DW6" s="592"/>
      <c r="DX6" s="592"/>
      <c r="DY6" s="592"/>
      <c r="DZ6" s="592"/>
      <c r="EA6" s="592"/>
      <c r="EB6" s="592"/>
      <c r="EC6" s="601"/>
    </row>
    <row r="7" spans="2:143" ht="11.25" customHeight="1">
      <c r="B7" s="588" t="s">
        <v>218</v>
      </c>
      <c r="C7" s="589"/>
      <c r="D7" s="589"/>
      <c r="E7" s="589"/>
      <c r="F7" s="589"/>
      <c r="G7" s="589"/>
      <c r="H7" s="589"/>
      <c r="I7" s="589"/>
      <c r="J7" s="589"/>
      <c r="K7" s="589"/>
      <c r="L7" s="589"/>
      <c r="M7" s="589"/>
      <c r="N7" s="589"/>
      <c r="O7" s="589"/>
      <c r="P7" s="589"/>
      <c r="Q7" s="590"/>
      <c r="R7" s="591">
        <v>9981</v>
      </c>
      <c r="S7" s="592"/>
      <c r="T7" s="592"/>
      <c r="U7" s="592"/>
      <c r="V7" s="592"/>
      <c r="W7" s="592"/>
      <c r="X7" s="592"/>
      <c r="Y7" s="593"/>
      <c r="Z7" s="594">
        <v>0.1</v>
      </c>
      <c r="AA7" s="594"/>
      <c r="AB7" s="594"/>
      <c r="AC7" s="594"/>
      <c r="AD7" s="595">
        <v>9981</v>
      </c>
      <c r="AE7" s="595"/>
      <c r="AF7" s="595"/>
      <c r="AG7" s="595"/>
      <c r="AH7" s="595"/>
      <c r="AI7" s="595"/>
      <c r="AJ7" s="595"/>
      <c r="AK7" s="595"/>
      <c r="AL7" s="596">
        <v>0.2</v>
      </c>
      <c r="AM7" s="597"/>
      <c r="AN7" s="597"/>
      <c r="AO7" s="598"/>
      <c r="AP7" s="588" t="s">
        <v>219</v>
      </c>
      <c r="AQ7" s="589"/>
      <c r="AR7" s="589"/>
      <c r="AS7" s="589"/>
      <c r="AT7" s="589"/>
      <c r="AU7" s="589"/>
      <c r="AV7" s="589"/>
      <c r="AW7" s="589"/>
      <c r="AX7" s="589"/>
      <c r="AY7" s="589"/>
      <c r="AZ7" s="589"/>
      <c r="BA7" s="589"/>
      <c r="BB7" s="589"/>
      <c r="BC7" s="589"/>
      <c r="BD7" s="589"/>
      <c r="BE7" s="589"/>
      <c r="BF7" s="590"/>
      <c r="BG7" s="591">
        <v>1605325</v>
      </c>
      <c r="BH7" s="592"/>
      <c r="BI7" s="592"/>
      <c r="BJ7" s="592"/>
      <c r="BK7" s="592"/>
      <c r="BL7" s="592"/>
      <c r="BM7" s="592"/>
      <c r="BN7" s="593"/>
      <c r="BO7" s="594">
        <v>42.3</v>
      </c>
      <c r="BP7" s="594"/>
      <c r="BQ7" s="594"/>
      <c r="BR7" s="594"/>
      <c r="BS7" s="595" t="s">
        <v>211</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1169166</v>
      </c>
      <c r="CS7" s="592"/>
      <c r="CT7" s="592"/>
      <c r="CU7" s="592"/>
      <c r="CV7" s="592"/>
      <c r="CW7" s="592"/>
      <c r="CX7" s="592"/>
      <c r="CY7" s="593"/>
      <c r="CZ7" s="594">
        <v>17</v>
      </c>
      <c r="DA7" s="594"/>
      <c r="DB7" s="594"/>
      <c r="DC7" s="594"/>
      <c r="DD7" s="600">
        <v>194380</v>
      </c>
      <c r="DE7" s="592"/>
      <c r="DF7" s="592"/>
      <c r="DG7" s="592"/>
      <c r="DH7" s="592"/>
      <c r="DI7" s="592"/>
      <c r="DJ7" s="592"/>
      <c r="DK7" s="592"/>
      <c r="DL7" s="592"/>
      <c r="DM7" s="592"/>
      <c r="DN7" s="592"/>
      <c r="DO7" s="592"/>
      <c r="DP7" s="593"/>
      <c r="DQ7" s="600">
        <v>897505</v>
      </c>
      <c r="DR7" s="592"/>
      <c r="DS7" s="592"/>
      <c r="DT7" s="592"/>
      <c r="DU7" s="592"/>
      <c r="DV7" s="592"/>
      <c r="DW7" s="592"/>
      <c r="DX7" s="592"/>
      <c r="DY7" s="592"/>
      <c r="DZ7" s="592"/>
      <c r="EA7" s="592"/>
      <c r="EB7" s="592"/>
      <c r="EC7" s="601"/>
    </row>
    <row r="8" spans="2:143" ht="11.25" customHeight="1">
      <c r="B8" s="588" t="s">
        <v>221</v>
      </c>
      <c r="C8" s="589"/>
      <c r="D8" s="589"/>
      <c r="E8" s="589"/>
      <c r="F8" s="589"/>
      <c r="G8" s="589"/>
      <c r="H8" s="589"/>
      <c r="I8" s="589"/>
      <c r="J8" s="589"/>
      <c r="K8" s="589"/>
      <c r="L8" s="589"/>
      <c r="M8" s="589"/>
      <c r="N8" s="589"/>
      <c r="O8" s="589"/>
      <c r="P8" s="589"/>
      <c r="Q8" s="590"/>
      <c r="R8" s="591">
        <v>13556</v>
      </c>
      <c r="S8" s="592"/>
      <c r="T8" s="592"/>
      <c r="U8" s="592"/>
      <c r="V8" s="592"/>
      <c r="W8" s="592"/>
      <c r="X8" s="592"/>
      <c r="Y8" s="593"/>
      <c r="Z8" s="594">
        <v>0.2</v>
      </c>
      <c r="AA8" s="594"/>
      <c r="AB8" s="594"/>
      <c r="AC8" s="594"/>
      <c r="AD8" s="595">
        <v>13556</v>
      </c>
      <c r="AE8" s="595"/>
      <c r="AF8" s="595"/>
      <c r="AG8" s="595"/>
      <c r="AH8" s="595"/>
      <c r="AI8" s="595"/>
      <c r="AJ8" s="595"/>
      <c r="AK8" s="595"/>
      <c r="AL8" s="596">
        <v>0.3</v>
      </c>
      <c r="AM8" s="597"/>
      <c r="AN8" s="597"/>
      <c r="AO8" s="598"/>
      <c r="AP8" s="588" t="s">
        <v>222</v>
      </c>
      <c r="AQ8" s="589"/>
      <c r="AR8" s="589"/>
      <c r="AS8" s="589"/>
      <c r="AT8" s="589"/>
      <c r="AU8" s="589"/>
      <c r="AV8" s="589"/>
      <c r="AW8" s="589"/>
      <c r="AX8" s="589"/>
      <c r="AY8" s="589"/>
      <c r="AZ8" s="589"/>
      <c r="BA8" s="589"/>
      <c r="BB8" s="589"/>
      <c r="BC8" s="589"/>
      <c r="BD8" s="589"/>
      <c r="BE8" s="589"/>
      <c r="BF8" s="590"/>
      <c r="BG8" s="591">
        <v>35716</v>
      </c>
      <c r="BH8" s="592"/>
      <c r="BI8" s="592"/>
      <c r="BJ8" s="592"/>
      <c r="BK8" s="592"/>
      <c r="BL8" s="592"/>
      <c r="BM8" s="592"/>
      <c r="BN8" s="593"/>
      <c r="BO8" s="594">
        <v>0.9</v>
      </c>
      <c r="BP8" s="594"/>
      <c r="BQ8" s="594"/>
      <c r="BR8" s="594"/>
      <c r="BS8" s="600" t="s">
        <v>113</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2468217</v>
      </c>
      <c r="CS8" s="592"/>
      <c r="CT8" s="592"/>
      <c r="CU8" s="592"/>
      <c r="CV8" s="592"/>
      <c r="CW8" s="592"/>
      <c r="CX8" s="592"/>
      <c r="CY8" s="593"/>
      <c r="CZ8" s="594">
        <v>35.799999999999997</v>
      </c>
      <c r="DA8" s="594"/>
      <c r="DB8" s="594"/>
      <c r="DC8" s="594"/>
      <c r="DD8" s="600">
        <v>221350</v>
      </c>
      <c r="DE8" s="592"/>
      <c r="DF8" s="592"/>
      <c r="DG8" s="592"/>
      <c r="DH8" s="592"/>
      <c r="DI8" s="592"/>
      <c r="DJ8" s="592"/>
      <c r="DK8" s="592"/>
      <c r="DL8" s="592"/>
      <c r="DM8" s="592"/>
      <c r="DN8" s="592"/>
      <c r="DO8" s="592"/>
      <c r="DP8" s="593"/>
      <c r="DQ8" s="600">
        <v>1145696</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21661</v>
      </c>
      <c r="S9" s="592"/>
      <c r="T9" s="592"/>
      <c r="U9" s="592"/>
      <c r="V9" s="592"/>
      <c r="W9" s="592"/>
      <c r="X9" s="592"/>
      <c r="Y9" s="593"/>
      <c r="Z9" s="594">
        <v>0.3</v>
      </c>
      <c r="AA9" s="594"/>
      <c r="AB9" s="594"/>
      <c r="AC9" s="594"/>
      <c r="AD9" s="595">
        <v>21661</v>
      </c>
      <c r="AE9" s="595"/>
      <c r="AF9" s="595"/>
      <c r="AG9" s="595"/>
      <c r="AH9" s="595"/>
      <c r="AI9" s="595"/>
      <c r="AJ9" s="595"/>
      <c r="AK9" s="595"/>
      <c r="AL9" s="596">
        <v>0.5</v>
      </c>
      <c r="AM9" s="597"/>
      <c r="AN9" s="597"/>
      <c r="AO9" s="598"/>
      <c r="AP9" s="588" t="s">
        <v>225</v>
      </c>
      <c r="AQ9" s="589"/>
      <c r="AR9" s="589"/>
      <c r="AS9" s="589"/>
      <c r="AT9" s="589"/>
      <c r="AU9" s="589"/>
      <c r="AV9" s="589"/>
      <c r="AW9" s="589"/>
      <c r="AX9" s="589"/>
      <c r="AY9" s="589"/>
      <c r="AZ9" s="589"/>
      <c r="BA9" s="589"/>
      <c r="BB9" s="589"/>
      <c r="BC9" s="589"/>
      <c r="BD9" s="589"/>
      <c r="BE9" s="589"/>
      <c r="BF9" s="590"/>
      <c r="BG9" s="591">
        <v>1239880</v>
      </c>
      <c r="BH9" s="592"/>
      <c r="BI9" s="592"/>
      <c r="BJ9" s="592"/>
      <c r="BK9" s="592"/>
      <c r="BL9" s="592"/>
      <c r="BM9" s="592"/>
      <c r="BN9" s="593"/>
      <c r="BO9" s="594">
        <v>32.700000000000003</v>
      </c>
      <c r="BP9" s="594"/>
      <c r="BQ9" s="594"/>
      <c r="BR9" s="594"/>
      <c r="BS9" s="600" t="s">
        <v>113</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578358</v>
      </c>
      <c r="CS9" s="592"/>
      <c r="CT9" s="592"/>
      <c r="CU9" s="592"/>
      <c r="CV9" s="592"/>
      <c r="CW9" s="592"/>
      <c r="CX9" s="592"/>
      <c r="CY9" s="593"/>
      <c r="CZ9" s="594">
        <v>8.4</v>
      </c>
      <c r="DA9" s="594"/>
      <c r="DB9" s="594"/>
      <c r="DC9" s="594"/>
      <c r="DD9" s="600" t="s">
        <v>113</v>
      </c>
      <c r="DE9" s="592"/>
      <c r="DF9" s="592"/>
      <c r="DG9" s="592"/>
      <c r="DH9" s="592"/>
      <c r="DI9" s="592"/>
      <c r="DJ9" s="592"/>
      <c r="DK9" s="592"/>
      <c r="DL9" s="592"/>
      <c r="DM9" s="592"/>
      <c r="DN9" s="592"/>
      <c r="DO9" s="592"/>
      <c r="DP9" s="593"/>
      <c r="DQ9" s="600">
        <v>557214</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262879</v>
      </c>
      <c r="S10" s="592"/>
      <c r="T10" s="592"/>
      <c r="U10" s="592"/>
      <c r="V10" s="592"/>
      <c r="W10" s="592"/>
      <c r="X10" s="592"/>
      <c r="Y10" s="593"/>
      <c r="Z10" s="594">
        <v>3.5</v>
      </c>
      <c r="AA10" s="594"/>
      <c r="AB10" s="594"/>
      <c r="AC10" s="594"/>
      <c r="AD10" s="595">
        <v>262879</v>
      </c>
      <c r="AE10" s="595"/>
      <c r="AF10" s="595"/>
      <c r="AG10" s="595"/>
      <c r="AH10" s="595"/>
      <c r="AI10" s="595"/>
      <c r="AJ10" s="595"/>
      <c r="AK10" s="595"/>
      <c r="AL10" s="596">
        <v>5.9</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111449</v>
      </c>
      <c r="BH10" s="592"/>
      <c r="BI10" s="592"/>
      <c r="BJ10" s="592"/>
      <c r="BK10" s="592"/>
      <c r="BL10" s="592"/>
      <c r="BM10" s="592"/>
      <c r="BN10" s="593"/>
      <c r="BO10" s="594">
        <v>2.9</v>
      </c>
      <c r="BP10" s="594"/>
      <c r="BQ10" s="594"/>
      <c r="BR10" s="594"/>
      <c r="BS10" s="600" t="s">
        <v>113</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1000</v>
      </c>
      <c r="CS10" s="592"/>
      <c r="CT10" s="592"/>
      <c r="CU10" s="592"/>
      <c r="CV10" s="592"/>
      <c r="CW10" s="592"/>
      <c r="CX10" s="592"/>
      <c r="CY10" s="593"/>
      <c r="CZ10" s="594">
        <v>0</v>
      </c>
      <c r="DA10" s="594"/>
      <c r="DB10" s="594"/>
      <c r="DC10" s="594"/>
      <c r="DD10" s="600" t="s">
        <v>113</v>
      </c>
      <c r="DE10" s="592"/>
      <c r="DF10" s="592"/>
      <c r="DG10" s="592"/>
      <c r="DH10" s="592"/>
      <c r="DI10" s="592"/>
      <c r="DJ10" s="592"/>
      <c r="DK10" s="592"/>
      <c r="DL10" s="592"/>
      <c r="DM10" s="592"/>
      <c r="DN10" s="592"/>
      <c r="DO10" s="592"/>
      <c r="DP10" s="593"/>
      <c r="DQ10" s="600" t="s">
        <v>113</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218280</v>
      </c>
      <c r="BH11" s="592"/>
      <c r="BI11" s="592"/>
      <c r="BJ11" s="592"/>
      <c r="BK11" s="592"/>
      <c r="BL11" s="592"/>
      <c r="BM11" s="592"/>
      <c r="BN11" s="593"/>
      <c r="BO11" s="594">
        <v>5.8</v>
      </c>
      <c r="BP11" s="594"/>
      <c r="BQ11" s="594"/>
      <c r="BR11" s="594"/>
      <c r="BS11" s="600" t="s">
        <v>113</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21858</v>
      </c>
      <c r="CS11" s="592"/>
      <c r="CT11" s="592"/>
      <c r="CU11" s="592"/>
      <c r="CV11" s="592"/>
      <c r="CW11" s="592"/>
      <c r="CX11" s="592"/>
      <c r="CY11" s="593"/>
      <c r="CZ11" s="594">
        <v>0.3</v>
      </c>
      <c r="DA11" s="594"/>
      <c r="DB11" s="594"/>
      <c r="DC11" s="594"/>
      <c r="DD11" s="600">
        <v>5937</v>
      </c>
      <c r="DE11" s="592"/>
      <c r="DF11" s="592"/>
      <c r="DG11" s="592"/>
      <c r="DH11" s="592"/>
      <c r="DI11" s="592"/>
      <c r="DJ11" s="592"/>
      <c r="DK11" s="592"/>
      <c r="DL11" s="592"/>
      <c r="DM11" s="592"/>
      <c r="DN11" s="592"/>
      <c r="DO11" s="592"/>
      <c r="DP11" s="593"/>
      <c r="DQ11" s="600">
        <v>19170</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1872092</v>
      </c>
      <c r="BH12" s="592"/>
      <c r="BI12" s="592"/>
      <c r="BJ12" s="592"/>
      <c r="BK12" s="592"/>
      <c r="BL12" s="592"/>
      <c r="BM12" s="592"/>
      <c r="BN12" s="593"/>
      <c r="BO12" s="594">
        <v>49.4</v>
      </c>
      <c r="BP12" s="594"/>
      <c r="BQ12" s="594"/>
      <c r="BR12" s="594"/>
      <c r="BS12" s="600" t="s">
        <v>113</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22844</v>
      </c>
      <c r="CS12" s="592"/>
      <c r="CT12" s="592"/>
      <c r="CU12" s="592"/>
      <c r="CV12" s="592"/>
      <c r="CW12" s="592"/>
      <c r="CX12" s="592"/>
      <c r="CY12" s="593"/>
      <c r="CZ12" s="594">
        <v>0.3</v>
      </c>
      <c r="DA12" s="594"/>
      <c r="DB12" s="594"/>
      <c r="DC12" s="594"/>
      <c r="DD12" s="600" t="s">
        <v>113</v>
      </c>
      <c r="DE12" s="592"/>
      <c r="DF12" s="592"/>
      <c r="DG12" s="592"/>
      <c r="DH12" s="592"/>
      <c r="DI12" s="592"/>
      <c r="DJ12" s="592"/>
      <c r="DK12" s="592"/>
      <c r="DL12" s="592"/>
      <c r="DM12" s="592"/>
      <c r="DN12" s="592"/>
      <c r="DO12" s="592"/>
      <c r="DP12" s="593"/>
      <c r="DQ12" s="600">
        <v>20292</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21453</v>
      </c>
      <c r="S13" s="592"/>
      <c r="T13" s="592"/>
      <c r="U13" s="592"/>
      <c r="V13" s="592"/>
      <c r="W13" s="592"/>
      <c r="X13" s="592"/>
      <c r="Y13" s="593"/>
      <c r="Z13" s="594">
        <v>0.3</v>
      </c>
      <c r="AA13" s="594"/>
      <c r="AB13" s="594"/>
      <c r="AC13" s="594"/>
      <c r="AD13" s="595">
        <v>21453</v>
      </c>
      <c r="AE13" s="595"/>
      <c r="AF13" s="595"/>
      <c r="AG13" s="595"/>
      <c r="AH13" s="595"/>
      <c r="AI13" s="595"/>
      <c r="AJ13" s="595"/>
      <c r="AK13" s="595"/>
      <c r="AL13" s="596">
        <v>0.5</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1871660</v>
      </c>
      <c r="BH13" s="592"/>
      <c r="BI13" s="592"/>
      <c r="BJ13" s="592"/>
      <c r="BK13" s="592"/>
      <c r="BL13" s="592"/>
      <c r="BM13" s="592"/>
      <c r="BN13" s="593"/>
      <c r="BO13" s="594">
        <v>49.4</v>
      </c>
      <c r="BP13" s="594"/>
      <c r="BQ13" s="594"/>
      <c r="BR13" s="594"/>
      <c r="BS13" s="600" t="s">
        <v>113</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757989</v>
      </c>
      <c r="CS13" s="592"/>
      <c r="CT13" s="592"/>
      <c r="CU13" s="592"/>
      <c r="CV13" s="592"/>
      <c r="CW13" s="592"/>
      <c r="CX13" s="592"/>
      <c r="CY13" s="593"/>
      <c r="CZ13" s="594">
        <v>11</v>
      </c>
      <c r="DA13" s="594"/>
      <c r="DB13" s="594"/>
      <c r="DC13" s="594"/>
      <c r="DD13" s="600">
        <v>265047</v>
      </c>
      <c r="DE13" s="592"/>
      <c r="DF13" s="592"/>
      <c r="DG13" s="592"/>
      <c r="DH13" s="592"/>
      <c r="DI13" s="592"/>
      <c r="DJ13" s="592"/>
      <c r="DK13" s="592"/>
      <c r="DL13" s="592"/>
      <c r="DM13" s="592"/>
      <c r="DN13" s="592"/>
      <c r="DO13" s="592"/>
      <c r="DP13" s="593"/>
      <c r="DQ13" s="600">
        <v>667060</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57443</v>
      </c>
      <c r="BH14" s="592"/>
      <c r="BI14" s="592"/>
      <c r="BJ14" s="592"/>
      <c r="BK14" s="592"/>
      <c r="BL14" s="592"/>
      <c r="BM14" s="592"/>
      <c r="BN14" s="593"/>
      <c r="BO14" s="594">
        <v>1.5</v>
      </c>
      <c r="BP14" s="594"/>
      <c r="BQ14" s="594"/>
      <c r="BR14" s="594"/>
      <c r="BS14" s="600" t="s">
        <v>113</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379194</v>
      </c>
      <c r="CS14" s="592"/>
      <c r="CT14" s="592"/>
      <c r="CU14" s="592"/>
      <c r="CV14" s="592"/>
      <c r="CW14" s="592"/>
      <c r="CX14" s="592"/>
      <c r="CY14" s="593"/>
      <c r="CZ14" s="594">
        <v>5.5</v>
      </c>
      <c r="DA14" s="594"/>
      <c r="DB14" s="594"/>
      <c r="DC14" s="594"/>
      <c r="DD14" s="600">
        <v>7152</v>
      </c>
      <c r="DE14" s="592"/>
      <c r="DF14" s="592"/>
      <c r="DG14" s="592"/>
      <c r="DH14" s="592"/>
      <c r="DI14" s="592"/>
      <c r="DJ14" s="592"/>
      <c r="DK14" s="592"/>
      <c r="DL14" s="592"/>
      <c r="DM14" s="592"/>
      <c r="DN14" s="592"/>
      <c r="DO14" s="592"/>
      <c r="DP14" s="593"/>
      <c r="DQ14" s="600">
        <v>374547</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16361</v>
      </c>
      <c r="S15" s="592"/>
      <c r="T15" s="592"/>
      <c r="U15" s="592"/>
      <c r="V15" s="592"/>
      <c r="W15" s="592"/>
      <c r="X15" s="592"/>
      <c r="Y15" s="593"/>
      <c r="Z15" s="594">
        <v>0.2</v>
      </c>
      <c r="AA15" s="594"/>
      <c r="AB15" s="594"/>
      <c r="AC15" s="594"/>
      <c r="AD15" s="595">
        <v>16361</v>
      </c>
      <c r="AE15" s="595"/>
      <c r="AF15" s="595"/>
      <c r="AG15" s="595"/>
      <c r="AH15" s="595"/>
      <c r="AI15" s="595"/>
      <c r="AJ15" s="595"/>
      <c r="AK15" s="595"/>
      <c r="AL15" s="596">
        <v>0.4</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256332</v>
      </c>
      <c r="BH15" s="592"/>
      <c r="BI15" s="592"/>
      <c r="BJ15" s="592"/>
      <c r="BK15" s="592"/>
      <c r="BL15" s="592"/>
      <c r="BM15" s="592"/>
      <c r="BN15" s="593"/>
      <c r="BO15" s="594">
        <v>6.8</v>
      </c>
      <c r="BP15" s="594"/>
      <c r="BQ15" s="594"/>
      <c r="BR15" s="594"/>
      <c r="BS15" s="600" t="s">
        <v>113</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971953</v>
      </c>
      <c r="CS15" s="592"/>
      <c r="CT15" s="592"/>
      <c r="CU15" s="592"/>
      <c r="CV15" s="592"/>
      <c r="CW15" s="592"/>
      <c r="CX15" s="592"/>
      <c r="CY15" s="593"/>
      <c r="CZ15" s="594">
        <v>14.1</v>
      </c>
      <c r="DA15" s="594"/>
      <c r="DB15" s="594"/>
      <c r="DC15" s="594"/>
      <c r="DD15" s="600">
        <v>305680</v>
      </c>
      <c r="DE15" s="592"/>
      <c r="DF15" s="592"/>
      <c r="DG15" s="592"/>
      <c r="DH15" s="592"/>
      <c r="DI15" s="592"/>
      <c r="DJ15" s="592"/>
      <c r="DK15" s="592"/>
      <c r="DL15" s="592"/>
      <c r="DM15" s="592"/>
      <c r="DN15" s="592"/>
      <c r="DO15" s="592"/>
      <c r="DP15" s="593"/>
      <c r="DQ15" s="600">
        <v>639892</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324557</v>
      </c>
      <c r="S16" s="592"/>
      <c r="T16" s="592"/>
      <c r="U16" s="592"/>
      <c r="V16" s="592"/>
      <c r="W16" s="592"/>
      <c r="X16" s="592"/>
      <c r="Y16" s="593"/>
      <c r="Z16" s="594">
        <v>4.3</v>
      </c>
      <c r="AA16" s="594"/>
      <c r="AB16" s="594"/>
      <c r="AC16" s="594"/>
      <c r="AD16" s="595">
        <v>261316</v>
      </c>
      <c r="AE16" s="595"/>
      <c r="AF16" s="595"/>
      <c r="AG16" s="595"/>
      <c r="AH16" s="595"/>
      <c r="AI16" s="595"/>
      <c r="AJ16" s="595"/>
      <c r="AK16" s="595"/>
      <c r="AL16" s="596">
        <v>5.8</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t="s">
        <v>113</v>
      </c>
      <c r="CS16" s="592"/>
      <c r="CT16" s="592"/>
      <c r="CU16" s="592"/>
      <c r="CV16" s="592"/>
      <c r="CW16" s="592"/>
      <c r="CX16" s="592"/>
      <c r="CY16" s="593"/>
      <c r="CZ16" s="594" t="s">
        <v>113</v>
      </c>
      <c r="DA16" s="594"/>
      <c r="DB16" s="594"/>
      <c r="DC16" s="594"/>
      <c r="DD16" s="600" t="s">
        <v>113</v>
      </c>
      <c r="DE16" s="592"/>
      <c r="DF16" s="592"/>
      <c r="DG16" s="592"/>
      <c r="DH16" s="592"/>
      <c r="DI16" s="592"/>
      <c r="DJ16" s="592"/>
      <c r="DK16" s="592"/>
      <c r="DL16" s="592"/>
      <c r="DM16" s="592"/>
      <c r="DN16" s="592"/>
      <c r="DO16" s="592"/>
      <c r="DP16" s="593"/>
      <c r="DQ16" s="600" t="s">
        <v>113</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261316</v>
      </c>
      <c r="S17" s="592"/>
      <c r="T17" s="592"/>
      <c r="U17" s="592"/>
      <c r="V17" s="592"/>
      <c r="W17" s="592"/>
      <c r="X17" s="592"/>
      <c r="Y17" s="593"/>
      <c r="Z17" s="594">
        <v>3.5</v>
      </c>
      <c r="AA17" s="594"/>
      <c r="AB17" s="594"/>
      <c r="AC17" s="594"/>
      <c r="AD17" s="595">
        <v>261316</v>
      </c>
      <c r="AE17" s="595"/>
      <c r="AF17" s="595"/>
      <c r="AG17" s="595"/>
      <c r="AH17" s="595"/>
      <c r="AI17" s="595"/>
      <c r="AJ17" s="595"/>
      <c r="AK17" s="595"/>
      <c r="AL17" s="596">
        <v>5.8</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443289</v>
      </c>
      <c r="CS17" s="592"/>
      <c r="CT17" s="592"/>
      <c r="CU17" s="592"/>
      <c r="CV17" s="592"/>
      <c r="CW17" s="592"/>
      <c r="CX17" s="592"/>
      <c r="CY17" s="593"/>
      <c r="CZ17" s="594">
        <v>6.4</v>
      </c>
      <c r="DA17" s="594"/>
      <c r="DB17" s="594"/>
      <c r="DC17" s="594"/>
      <c r="DD17" s="600" t="s">
        <v>113</v>
      </c>
      <c r="DE17" s="592"/>
      <c r="DF17" s="592"/>
      <c r="DG17" s="592"/>
      <c r="DH17" s="592"/>
      <c r="DI17" s="592"/>
      <c r="DJ17" s="592"/>
      <c r="DK17" s="592"/>
      <c r="DL17" s="592"/>
      <c r="DM17" s="592"/>
      <c r="DN17" s="592"/>
      <c r="DO17" s="592"/>
      <c r="DP17" s="593"/>
      <c r="DQ17" s="600">
        <v>443289</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63241</v>
      </c>
      <c r="S18" s="592"/>
      <c r="T18" s="592"/>
      <c r="U18" s="592"/>
      <c r="V18" s="592"/>
      <c r="W18" s="592"/>
      <c r="X18" s="592"/>
      <c r="Y18" s="593"/>
      <c r="Z18" s="594">
        <v>0.8</v>
      </c>
      <c r="AA18" s="594"/>
      <c r="AB18" s="594"/>
      <c r="AC18" s="594"/>
      <c r="AD18" s="595" t="s">
        <v>113</v>
      </c>
      <c r="AE18" s="595"/>
      <c r="AF18" s="595"/>
      <c r="AG18" s="595"/>
      <c r="AH18" s="595"/>
      <c r="AI18" s="595"/>
      <c r="AJ18" s="595"/>
      <c r="AK18" s="595"/>
      <c r="AL18" s="596" t="s">
        <v>113</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t="s">
        <v>113</v>
      </c>
      <c r="BH19" s="592"/>
      <c r="BI19" s="592"/>
      <c r="BJ19" s="592"/>
      <c r="BK19" s="592"/>
      <c r="BL19" s="592"/>
      <c r="BM19" s="592"/>
      <c r="BN19" s="593"/>
      <c r="BO19" s="594" t="s">
        <v>113</v>
      </c>
      <c r="BP19" s="594"/>
      <c r="BQ19" s="594"/>
      <c r="BR19" s="594"/>
      <c r="BS19" s="600" t="s">
        <v>113</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4529390</v>
      </c>
      <c r="S20" s="592"/>
      <c r="T20" s="592"/>
      <c r="U20" s="592"/>
      <c r="V20" s="592"/>
      <c r="W20" s="592"/>
      <c r="X20" s="592"/>
      <c r="Y20" s="593"/>
      <c r="Z20" s="594">
        <v>60</v>
      </c>
      <c r="AA20" s="594"/>
      <c r="AB20" s="594"/>
      <c r="AC20" s="594"/>
      <c r="AD20" s="595">
        <v>4466149</v>
      </c>
      <c r="AE20" s="595"/>
      <c r="AF20" s="595"/>
      <c r="AG20" s="595"/>
      <c r="AH20" s="595"/>
      <c r="AI20" s="595"/>
      <c r="AJ20" s="595"/>
      <c r="AK20" s="595"/>
      <c r="AL20" s="596">
        <v>99.4</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t="s">
        <v>113</v>
      </c>
      <c r="BH20" s="592"/>
      <c r="BI20" s="592"/>
      <c r="BJ20" s="592"/>
      <c r="BK20" s="592"/>
      <c r="BL20" s="592"/>
      <c r="BM20" s="592"/>
      <c r="BN20" s="593"/>
      <c r="BO20" s="594" t="s">
        <v>113</v>
      </c>
      <c r="BP20" s="594"/>
      <c r="BQ20" s="594"/>
      <c r="BR20" s="594"/>
      <c r="BS20" s="600" t="s">
        <v>113</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6889221</v>
      </c>
      <c r="CS20" s="592"/>
      <c r="CT20" s="592"/>
      <c r="CU20" s="592"/>
      <c r="CV20" s="592"/>
      <c r="CW20" s="592"/>
      <c r="CX20" s="592"/>
      <c r="CY20" s="593"/>
      <c r="CZ20" s="594">
        <v>100</v>
      </c>
      <c r="DA20" s="594"/>
      <c r="DB20" s="594"/>
      <c r="DC20" s="594"/>
      <c r="DD20" s="600">
        <v>999546</v>
      </c>
      <c r="DE20" s="592"/>
      <c r="DF20" s="592"/>
      <c r="DG20" s="592"/>
      <c r="DH20" s="592"/>
      <c r="DI20" s="592"/>
      <c r="DJ20" s="592"/>
      <c r="DK20" s="592"/>
      <c r="DL20" s="592"/>
      <c r="DM20" s="592"/>
      <c r="DN20" s="592"/>
      <c r="DO20" s="592"/>
      <c r="DP20" s="593"/>
      <c r="DQ20" s="600">
        <v>4840018</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5759</v>
      </c>
      <c r="S21" s="592"/>
      <c r="T21" s="592"/>
      <c r="U21" s="592"/>
      <c r="V21" s="592"/>
      <c r="W21" s="592"/>
      <c r="X21" s="592"/>
      <c r="Y21" s="593"/>
      <c r="Z21" s="594">
        <v>0.1</v>
      </c>
      <c r="AA21" s="594"/>
      <c r="AB21" s="594"/>
      <c r="AC21" s="594"/>
      <c r="AD21" s="595">
        <v>5759</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183647</v>
      </c>
      <c r="S22" s="592"/>
      <c r="T22" s="592"/>
      <c r="U22" s="592"/>
      <c r="V22" s="592"/>
      <c r="W22" s="592"/>
      <c r="X22" s="592"/>
      <c r="Y22" s="593"/>
      <c r="Z22" s="594">
        <v>2.4</v>
      </c>
      <c r="AA22" s="594"/>
      <c r="AB22" s="594"/>
      <c r="AC22" s="594"/>
      <c r="AD22" s="595" t="s">
        <v>113</v>
      </c>
      <c r="AE22" s="595"/>
      <c r="AF22" s="595"/>
      <c r="AG22" s="595"/>
      <c r="AH22" s="595"/>
      <c r="AI22" s="595"/>
      <c r="AJ22" s="595"/>
      <c r="AK22" s="595"/>
      <c r="AL22" s="596" t="s">
        <v>113</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61951</v>
      </c>
      <c r="S23" s="592"/>
      <c r="T23" s="592"/>
      <c r="U23" s="592"/>
      <c r="V23" s="592"/>
      <c r="W23" s="592"/>
      <c r="X23" s="592"/>
      <c r="Y23" s="593"/>
      <c r="Z23" s="594">
        <v>0.8</v>
      </c>
      <c r="AA23" s="594"/>
      <c r="AB23" s="594"/>
      <c r="AC23" s="594"/>
      <c r="AD23" s="595">
        <v>14674</v>
      </c>
      <c r="AE23" s="595"/>
      <c r="AF23" s="595"/>
      <c r="AG23" s="595"/>
      <c r="AH23" s="595"/>
      <c r="AI23" s="595"/>
      <c r="AJ23" s="595"/>
      <c r="AK23" s="595"/>
      <c r="AL23" s="596">
        <v>0.3</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17708</v>
      </c>
      <c r="S24" s="592"/>
      <c r="T24" s="592"/>
      <c r="U24" s="592"/>
      <c r="V24" s="592"/>
      <c r="W24" s="592"/>
      <c r="X24" s="592"/>
      <c r="Y24" s="593"/>
      <c r="Z24" s="594">
        <v>0.2</v>
      </c>
      <c r="AA24" s="594"/>
      <c r="AB24" s="594"/>
      <c r="AC24" s="594"/>
      <c r="AD24" s="595" t="s">
        <v>113</v>
      </c>
      <c r="AE24" s="595"/>
      <c r="AF24" s="595"/>
      <c r="AG24" s="595"/>
      <c r="AH24" s="595"/>
      <c r="AI24" s="595"/>
      <c r="AJ24" s="595"/>
      <c r="AK24" s="595"/>
      <c r="AL24" s="596" t="s">
        <v>113</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2844373</v>
      </c>
      <c r="CS24" s="581"/>
      <c r="CT24" s="581"/>
      <c r="CU24" s="581"/>
      <c r="CV24" s="581"/>
      <c r="CW24" s="581"/>
      <c r="CX24" s="581"/>
      <c r="CY24" s="582"/>
      <c r="CZ24" s="620">
        <v>41.3</v>
      </c>
      <c r="DA24" s="621"/>
      <c r="DB24" s="621"/>
      <c r="DC24" s="622"/>
      <c r="DD24" s="619">
        <v>1748623</v>
      </c>
      <c r="DE24" s="581"/>
      <c r="DF24" s="581"/>
      <c r="DG24" s="581"/>
      <c r="DH24" s="581"/>
      <c r="DI24" s="581"/>
      <c r="DJ24" s="581"/>
      <c r="DK24" s="582"/>
      <c r="DL24" s="619">
        <v>1747081</v>
      </c>
      <c r="DM24" s="581"/>
      <c r="DN24" s="581"/>
      <c r="DO24" s="581"/>
      <c r="DP24" s="581"/>
      <c r="DQ24" s="581"/>
      <c r="DR24" s="581"/>
      <c r="DS24" s="581"/>
      <c r="DT24" s="581"/>
      <c r="DU24" s="581"/>
      <c r="DV24" s="582"/>
      <c r="DW24" s="585">
        <v>37.200000000000003</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933511</v>
      </c>
      <c r="S25" s="592"/>
      <c r="T25" s="592"/>
      <c r="U25" s="592"/>
      <c r="V25" s="592"/>
      <c r="W25" s="592"/>
      <c r="X25" s="592"/>
      <c r="Y25" s="593"/>
      <c r="Z25" s="594">
        <v>12.4</v>
      </c>
      <c r="AA25" s="594"/>
      <c r="AB25" s="594"/>
      <c r="AC25" s="594"/>
      <c r="AD25" s="595" t="s">
        <v>113</v>
      </c>
      <c r="AE25" s="595"/>
      <c r="AF25" s="595"/>
      <c r="AG25" s="595"/>
      <c r="AH25" s="595"/>
      <c r="AI25" s="595"/>
      <c r="AJ25" s="595"/>
      <c r="AK25" s="595"/>
      <c r="AL25" s="596" t="s">
        <v>113</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1057772</v>
      </c>
      <c r="CS25" s="623"/>
      <c r="CT25" s="623"/>
      <c r="CU25" s="623"/>
      <c r="CV25" s="623"/>
      <c r="CW25" s="623"/>
      <c r="CX25" s="623"/>
      <c r="CY25" s="624"/>
      <c r="CZ25" s="625">
        <v>15.4</v>
      </c>
      <c r="DA25" s="626"/>
      <c r="DB25" s="626"/>
      <c r="DC25" s="627"/>
      <c r="DD25" s="600">
        <v>892545</v>
      </c>
      <c r="DE25" s="623"/>
      <c r="DF25" s="623"/>
      <c r="DG25" s="623"/>
      <c r="DH25" s="623"/>
      <c r="DI25" s="623"/>
      <c r="DJ25" s="623"/>
      <c r="DK25" s="624"/>
      <c r="DL25" s="600">
        <v>891003</v>
      </c>
      <c r="DM25" s="623"/>
      <c r="DN25" s="623"/>
      <c r="DO25" s="623"/>
      <c r="DP25" s="623"/>
      <c r="DQ25" s="623"/>
      <c r="DR25" s="623"/>
      <c r="DS25" s="623"/>
      <c r="DT25" s="623"/>
      <c r="DU25" s="623"/>
      <c r="DV25" s="624"/>
      <c r="DW25" s="596">
        <v>19</v>
      </c>
      <c r="DX25" s="617"/>
      <c r="DY25" s="617"/>
      <c r="DZ25" s="617"/>
      <c r="EA25" s="617"/>
      <c r="EB25" s="617"/>
      <c r="EC25" s="618"/>
    </row>
    <row r="26" spans="2:133" ht="11.25" customHeight="1">
      <c r="B26" s="628" t="s">
        <v>278</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674233</v>
      </c>
      <c r="CS26" s="592"/>
      <c r="CT26" s="592"/>
      <c r="CU26" s="592"/>
      <c r="CV26" s="592"/>
      <c r="CW26" s="592"/>
      <c r="CX26" s="592"/>
      <c r="CY26" s="593"/>
      <c r="CZ26" s="625">
        <v>9.8000000000000007</v>
      </c>
      <c r="DA26" s="626"/>
      <c r="DB26" s="626"/>
      <c r="DC26" s="627"/>
      <c r="DD26" s="600">
        <v>534464</v>
      </c>
      <c r="DE26" s="592"/>
      <c r="DF26" s="592"/>
      <c r="DG26" s="592"/>
      <c r="DH26" s="592"/>
      <c r="DI26" s="592"/>
      <c r="DJ26" s="592"/>
      <c r="DK26" s="593"/>
      <c r="DL26" s="600" t="s">
        <v>211</v>
      </c>
      <c r="DM26" s="592"/>
      <c r="DN26" s="592"/>
      <c r="DO26" s="592"/>
      <c r="DP26" s="592"/>
      <c r="DQ26" s="592"/>
      <c r="DR26" s="592"/>
      <c r="DS26" s="592"/>
      <c r="DT26" s="592"/>
      <c r="DU26" s="592"/>
      <c r="DV26" s="593"/>
      <c r="DW26" s="596" t="s">
        <v>211</v>
      </c>
      <c r="DX26" s="617"/>
      <c r="DY26" s="617"/>
      <c r="DZ26" s="617"/>
      <c r="EA26" s="617"/>
      <c r="EB26" s="617"/>
      <c r="EC26" s="618"/>
    </row>
    <row r="27" spans="2:133" ht="11.25" customHeight="1">
      <c r="B27" s="588" t="s">
        <v>281</v>
      </c>
      <c r="C27" s="589"/>
      <c r="D27" s="589"/>
      <c r="E27" s="589"/>
      <c r="F27" s="589"/>
      <c r="G27" s="589"/>
      <c r="H27" s="589"/>
      <c r="I27" s="589"/>
      <c r="J27" s="589"/>
      <c r="K27" s="589"/>
      <c r="L27" s="589"/>
      <c r="M27" s="589"/>
      <c r="N27" s="589"/>
      <c r="O27" s="589"/>
      <c r="P27" s="589"/>
      <c r="Q27" s="590"/>
      <c r="R27" s="591">
        <v>650611</v>
      </c>
      <c r="S27" s="592"/>
      <c r="T27" s="592"/>
      <c r="U27" s="592"/>
      <c r="V27" s="592"/>
      <c r="W27" s="592"/>
      <c r="X27" s="592"/>
      <c r="Y27" s="593"/>
      <c r="Z27" s="594">
        <v>8.6</v>
      </c>
      <c r="AA27" s="594"/>
      <c r="AB27" s="594"/>
      <c r="AC27" s="594"/>
      <c r="AD27" s="595" t="s">
        <v>113</v>
      </c>
      <c r="AE27" s="595"/>
      <c r="AF27" s="595"/>
      <c r="AG27" s="595"/>
      <c r="AH27" s="595"/>
      <c r="AI27" s="595"/>
      <c r="AJ27" s="595"/>
      <c r="AK27" s="595"/>
      <c r="AL27" s="596" t="s">
        <v>113</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3791192</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1343312</v>
      </c>
      <c r="CS27" s="623"/>
      <c r="CT27" s="623"/>
      <c r="CU27" s="623"/>
      <c r="CV27" s="623"/>
      <c r="CW27" s="623"/>
      <c r="CX27" s="623"/>
      <c r="CY27" s="624"/>
      <c r="CZ27" s="625">
        <v>19.5</v>
      </c>
      <c r="DA27" s="626"/>
      <c r="DB27" s="626"/>
      <c r="DC27" s="627"/>
      <c r="DD27" s="600">
        <v>412789</v>
      </c>
      <c r="DE27" s="623"/>
      <c r="DF27" s="623"/>
      <c r="DG27" s="623"/>
      <c r="DH27" s="623"/>
      <c r="DI27" s="623"/>
      <c r="DJ27" s="623"/>
      <c r="DK27" s="624"/>
      <c r="DL27" s="600">
        <v>412789</v>
      </c>
      <c r="DM27" s="623"/>
      <c r="DN27" s="623"/>
      <c r="DO27" s="623"/>
      <c r="DP27" s="623"/>
      <c r="DQ27" s="623"/>
      <c r="DR27" s="623"/>
      <c r="DS27" s="623"/>
      <c r="DT27" s="623"/>
      <c r="DU27" s="623"/>
      <c r="DV27" s="624"/>
      <c r="DW27" s="596">
        <v>8.8000000000000007</v>
      </c>
      <c r="DX27" s="617"/>
      <c r="DY27" s="617"/>
      <c r="DZ27" s="617"/>
      <c r="EA27" s="617"/>
      <c r="EB27" s="617"/>
      <c r="EC27" s="618"/>
    </row>
    <row r="28" spans="2:133" ht="11.25" customHeight="1">
      <c r="B28" s="588" t="s">
        <v>284</v>
      </c>
      <c r="C28" s="589"/>
      <c r="D28" s="589"/>
      <c r="E28" s="589"/>
      <c r="F28" s="589"/>
      <c r="G28" s="589"/>
      <c r="H28" s="589"/>
      <c r="I28" s="589"/>
      <c r="J28" s="589"/>
      <c r="K28" s="589"/>
      <c r="L28" s="589"/>
      <c r="M28" s="589"/>
      <c r="N28" s="589"/>
      <c r="O28" s="589"/>
      <c r="P28" s="589"/>
      <c r="Q28" s="590"/>
      <c r="R28" s="591">
        <v>60566</v>
      </c>
      <c r="S28" s="592"/>
      <c r="T28" s="592"/>
      <c r="U28" s="592"/>
      <c r="V28" s="592"/>
      <c r="W28" s="592"/>
      <c r="X28" s="592"/>
      <c r="Y28" s="593"/>
      <c r="Z28" s="594">
        <v>0.8</v>
      </c>
      <c r="AA28" s="594"/>
      <c r="AB28" s="594"/>
      <c r="AC28" s="594"/>
      <c r="AD28" s="595">
        <v>4460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443289</v>
      </c>
      <c r="CS28" s="592"/>
      <c r="CT28" s="592"/>
      <c r="CU28" s="592"/>
      <c r="CV28" s="592"/>
      <c r="CW28" s="592"/>
      <c r="CX28" s="592"/>
      <c r="CY28" s="593"/>
      <c r="CZ28" s="625">
        <v>6.4</v>
      </c>
      <c r="DA28" s="626"/>
      <c r="DB28" s="626"/>
      <c r="DC28" s="627"/>
      <c r="DD28" s="600">
        <v>443289</v>
      </c>
      <c r="DE28" s="592"/>
      <c r="DF28" s="592"/>
      <c r="DG28" s="592"/>
      <c r="DH28" s="592"/>
      <c r="DI28" s="592"/>
      <c r="DJ28" s="592"/>
      <c r="DK28" s="593"/>
      <c r="DL28" s="600">
        <v>443289</v>
      </c>
      <c r="DM28" s="592"/>
      <c r="DN28" s="592"/>
      <c r="DO28" s="592"/>
      <c r="DP28" s="592"/>
      <c r="DQ28" s="592"/>
      <c r="DR28" s="592"/>
      <c r="DS28" s="592"/>
      <c r="DT28" s="592"/>
      <c r="DU28" s="592"/>
      <c r="DV28" s="593"/>
      <c r="DW28" s="596">
        <v>9.4</v>
      </c>
      <c r="DX28" s="617"/>
      <c r="DY28" s="617"/>
      <c r="DZ28" s="617"/>
      <c r="EA28" s="617"/>
      <c r="EB28" s="617"/>
      <c r="EC28" s="618"/>
    </row>
    <row r="29" spans="2:133" ht="11.25" customHeight="1">
      <c r="B29" s="588" t="s">
        <v>286</v>
      </c>
      <c r="C29" s="589"/>
      <c r="D29" s="589"/>
      <c r="E29" s="589"/>
      <c r="F29" s="589"/>
      <c r="G29" s="589"/>
      <c r="H29" s="589"/>
      <c r="I29" s="589"/>
      <c r="J29" s="589"/>
      <c r="K29" s="589"/>
      <c r="L29" s="589"/>
      <c r="M29" s="589"/>
      <c r="N29" s="589"/>
      <c r="O29" s="589"/>
      <c r="P29" s="589"/>
      <c r="Q29" s="590"/>
      <c r="R29" s="591">
        <v>1407</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58</v>
      </c>
      <c r="CG29" s="606"/>
      <c r="CH29" s="606"/>
      <c r="CI29" s="606"/>
      <c r="CJ29" s="606"/>
      <c r="CK29" s="606"/>
      <c r="CL29" s="606"/>
      <c r="CM29" s="606"/>
      <c r="CN29" s="606"/>
      <c r="CO29" s="606"/>
      <c r="CP29" s="606"/>
      <c r="CQ29" s="607"/>
      <c r="CR29" s="591">
        <v>443289</v>
      </c>
      <c r="CS29" s="623"/>
      <c r="CT29" s="623"/>
      <c r="CU29" s="623"/>
      <c r="CV29" s="623"/>
      <c r="CW29" s="623"/>
      <c r="CX29" s="623"/>
      <c r="CY29" s="624"/>
      <c r="CZ29" s="625">
        <v>6.4</v>
      </c>
      <c r="DA29" s="626"/>
      <c r="DB29" s="626"/>
      <c r="DC29" s="627"/>
      <c r="DD29" s="600">
        <v>443289</v>
      </c>
      <c r="DE29" s="623"/>
      <c r="DF29" s="623"/>
      <c r="DG29" s="623"/>
      <c r="DH29" s="623"/>
      <c r="DI29" s="623"/>
      <c r="DJ29" s="623"/>
      <c r="DK29" s="624"/>
      <c r="DL29" s="600">
        <v>443289</v>
      </c>
      <c r="DM29" s="623"/>
      <c r="DN29" s="623"/>
      <c r="DO29" s="623"/>
      <c r="DP29" s="623"/>
      <c r="DQ29" s="623"/>
      <c r="DR29" s="623"/>
      <c r="DS29" s="623"/>
      <c r="DT29" s="623"/>
      <c r="DU29" s="623"/>
      <c r="DV29" s="624"/>
      <c r="DW29" s="596">
        <v>9.4</v>
      </c>
      <c r="DX29" s="617"/>
      <c r="DY29" s="617"/>
      <c r="DZ29" s="617"/>
      <c r="EA29" s="617"/>
      <c r="EB29" s="617"/>
      <c r="EC29" s="618"/>
    </row>
    <row r="30" spans="2:133" ht="11.25" customHeight="1">
      <c r="B30" s="588" t="s">
        <v>290</v>
      </c>
      <c r="C30" s="589"/>
      <c r="D30" s="589"/>
      <c r="E30" s="589"/>
      <c r="F30" s="589"/>
      <c r="G30" s="589"/>
      <c r="H30" s="589"/>
      <c r="I30" s="589"/>
      <c r="J30" s="589"/>
      <c r="K30" s="589"/>
      <c r="L30" s="589"/>
      <c r="M30" s="589"/>
      <c r="N30" s="589"/>
      <c r="O30" s="589"/>
      <c r="P30" s="589"/>
      <c r="Q30" s="590"/>
      <c r="R30" s="591">
        <v>282029</v>
      </c>
      <c r="S30" s="592"/>
      <c r="T30" s="592"/>
      <c r="U30" s="592"/>
      <c r="V30" s="592"/>
      <c r="W30" s="592"/>
      <c r="X30" s="592"/>
      <c r="Y30" s="593"/>
      <c r="Z30" s="594">
        <v>3.7</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172</v>
      </c>
      <c r="AY30" s="578"/>
      <c r="AZ30" s="578"/>
      <c r="BA30" s="578"/>
      <c r="BB30" s="578"/>
      <c r="BC30" s="578"/>
      <c r="BD30" s="578"/>
      <c r="BE30" s="578"/>
      <c r="BF30" s="579"/>
      <c r="BG30" s="649">
        <v>98.2</v>
      </c>
      <c r="BH30" s="650"/>
      <c r="BI30" s="650"/>
      <c r="BJ30" s="650"/>
      <c r="BK30" s="650"/>
      <c r="BL30" s="650"/>
      <c r="BM30" s="586">
        <v>95.5</v>
      </c>
      <c r="BN30" s="650"/>
      <c r="BO30" s="650"/>
      <c r="BP30" s="650"/>
      <c r="BQ30" s="651"/>
      <c r="BR30" s="649">
        <v>98.3</v>
      </c>
      <c r="BS30" s="650"/>
      <c r="BT30" s="650"/>
      <c r="BU30" s="650"/>
      <c r="BV30" s="650"/>
      <c r="BW30" s="650"/>
      <c r="BX30" s="586">
        <v>95.3</v>
      </c>
      <c r="BY30" s="650"/>
      <c r="BZ30" s="650"/>
      <c r="CA30" s="650"/>
      <c r="CB30" s="651"/>
      <c r="CD30" s="654"/>
      <c r="CE30" s="655"/>
      <c r="CF30" s="605" t="s">
        <v>293</v>
      </c>
      <c r="CG30" s="606"/>
      <c r="CH30" s="606"/>
      <c r="CI30" s="606"/>
      <c r="CJ30" s="606"/>
      <c r="CK30" s="606"/>
      <c r="CL30" s="606"/>
      <c r="CM30" s="606"/>
      <c r="CN30" s="606"/>
      <c r="CO30" s="606"/>
      <c r="CP30" s="606"/>
      <c r="CQ30" s="607"/>
      <c r="CR30" s="591">
        <v>398974</v>
      </c>
      <c r="CS30" s="592"/>
      <c r="CT30" s="592"/>
      <c r="CU30" s="592"/>
      <c r="CV30" s="592"/>
      <c r="CW30" s="592"/>
      <c r="CX30" s="592"/>
      <c r="CY30" s="593"/>
      <c r="CZ30" s="625">
        <v>5.8</v>
      </c>
      <c r="DA30" s="626"/>
      <c r="DB30" s="626"/>
      <c r="DC30" s="627"/>
      <c r="DD30" s="600">
        <v>398974</v>
      </c>
      <c r="DE30" s="592"/>
      <c r="DF30" s="592"/>
      <c r="DG30" s="592"/>
      <c r="DH30" s="592"/>
      <c r="DI30" s="592"/>
      <c r="DJ30" s="592"/>
      <c r="DK30" s="593"/>
      <c r="DL30" s="600">
        <v>398974</v>
      </c>
      <c r="DM30" s="592"/>
      <c r="DN30" s="592"/>
      <c r="DO30" s="592"/>
      <c r="DP30" s="592"/>
      <c r="DQ30" s="592"/>
      <c r="DR30" s="592"/>
      <c r="DS30" s="592"/>
      <c r="DT30" s="592"/>
      <c r="DU30" s="592"/>
      <c r="DV30" s="593"/>
      <c r="DW30" s="596">
        <v>8.5</v>
      </c>
      <c r="DX30" s="617"/>
      <c r="DY30" s="617"/>
      <c r="DZ30" s="617"/>
      <c r="EA30" s="617"/>
      <c r="EB30" s="617"/>
      <c r="EC30" s="618"/>
    </row>
    <row r="31" spans="2:133" ht="11.25" customHeight="1">
      <c r="B31" s="588" t="s">
        <v>294</v>
      </c>
      <c r="C31" s="589"/>
      <c r="D31" s="589"/>
      <c r="E31" s="589"/>
      <c r="F31" s="589"/>
      <c r="G31" s="589"/>
      <c r="H31" s="589"/>
      <c r="I31" s="589"/>
      <c r="J31" s="589"/>
      <c r="K31" s="589"/>
      <c r="L31" s="589"/>
      <c r="M31" s="589"/>
      <c r="N31" s="589"/>
      <c r="O31" s="589"/>
      <c r="P31" s="589"/>
      <c r="Q31" s="590"/>
      <c r="R31" s="591">
        <v>475313</v>
      </c>
      <c r="S31" s="592"/>
      <c r="T31" s="592"/>
      <c r="U31" s="592"/>
      <c r="V31" s="592"/>
      <c r="W31" s="592"/>
      <c r="X31" s="592"/>
      <c r="Y31" s="593"/>
      <c r="Z31" s="594">
        <v>6.3</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98.2</v>
      </c>
      <c r="BH31" s="623"/>
      <c r="BI31" s="623"/>
      <c r="BJ31" s="623"/>
      <c r="BK31" s="623"/>
      <c r="BL31" s="623"/>
      <c r="BM31" s="597">
        <v>95.2</v>
      </c>
      <c r="BN31" s="647"/>
      <c r="BO31" s="647"/>
      <c r="BP31" s="647"/>
      <c r="BQ31" s="648"/>
      <c r="BR31" s="646">
        <v>98.2</v>
      </c>
      <c r="BS31" s="623"/>
      <c r="BT31" s="623"/>
      <c r="BU31" s="623"/>
      <c r="BV31" s="623"/>
      <c r="BW31" s="623"/>
      <c r="BX31" s="597">
        <v>94.9</v>
      </c>
      <c r="BY31" s="647"/>
      <c r="BZ31" s="647"/>
      <c r="CA31" s="647"/>
      <c r="CB31" s="648"/>
      <c r="CD31" s="654"/>
      <c r="CE31" s="655"/>
      <c r="CF31" s="605" t="s">
        <v>297</v>
      </c>
      <c r="CG31" s="606"/>
      <c r="CH31" s="606"/>
      <c r="CI31" s="606"/>
      <c r="CJ31" s="606"/>
      <c r="CK31" s="606"/>
      <c r="CL31" s="606"/>
      <c r="CM31" s="606"/>
      <c r="CN31" s="606"/>
      <c r="CO31" s="606"/>
      <c r="CP31" s="606"/>
      <c r="CQ31" s="607"/>
      <c r="CR31" s="591">
        <v>44315</v>
      </c>
      <c r="CS31" s="623"/>
      <c r="CT31" s="623"/>
      <c r="CU31" s="623"/>
      <c r="CV31" s="623"/>
      <c r="CW31" s="623"/>
      <c r="CX31" s="623"/>
      <c r="CY31" s="624"/>
      <c r="CZ31" s="625">
        <v>0.6</v>
      </c>
      <c r="DA31" s="626"/>
      <c r="DB31" s="626"/>
      <c r="DC31" s="627"/>
      <c r="DD31" s="600">
        <v>44315</v>
      </c>
      <c r="DE31" s="623"/>
      <c r="DF31" s="623"/>
      <c r="DG31" s="623"/>
      <c r="DH31" s="623"/>
      <c r="DI31" s="623"/>
      <c r="DJ31" s="623"/>
      <c r="DK31" s="624"/>
      <c r="DL31" s="600">
        <v>44315</v>
      </c>
      <c r="DM31" s="623"/>
      <c r="DN31" s="623"/>
      <c r="DO31" s="623"/>
      <c r="DP31" s="623"/>
      <c r="DQ31" s="623"/>
      <c r="DR31" s="623"/>
      <c r="DS31" s="623"/>
      <c r="DT31" s="623"/>
      <c r="DU31" s="623"/>
      <c r="DV31" s="624"/>
      <c r="DW31" s="596">
        <v>0.9</v>
      </c>
      <c r="DX31" s="617"/>
      <c r="DY31" s="617"/>
      <c r="DZ31" s="617"/>
      <c r="EA31" s="617"/>
      <c r="EB31" s="617"/>
      <c r="EC31" s="618"/>
    </row>
    <row r="32" spans="2:133" ht="11.25" customHeight="1">
      <c r="B32" s="588" t="s">
        <v>298</v>
      </c>
      <c r="C32" s="589"/>
      <c r="D32" s="589"/>
      <c r="E32" s="589"/>
      <c r="F32" s="589"/>
      <c r="G32" s="589"/>
      <c r="H32" s="589"/>
      <c r="I32" s="589"/>
      <c r="J32" s="589"/>
      <c r="K32" s="589"/>
      <c r="L32" s="589"/>
      <c r="M32" s="589"/>
      <c r="N32" s="589"/>
      <c r="O32" s="589"/>
      <c r="P32" s="589"/>
      <c r="Q32" s="590"/>
      <c r="R32" s="591">
        <v>71677</v>
      </c>
      <c r="S32" s="592"/>
      <c r="T32" s="592"/>
      <c r="U32" s="592"/>
      <c r="V32" s="592"/>
      <c r="W32" s="592"/>
      <c r="X32" s="592"/>
      <c r="Y32" s="593"/>
      <c r="Z32" s="594">
        <v>0.9</v>
      </c>
      <c r="AA32" s="594"/>
      <c r="AB32" s="594"/>
      <c r="AC32" s="594"/>
      <c r="AD32" s="595">
        <v>1016</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v>
      </c>
      <c r="BH32" s="659"/>
      <c r="BI32" s="659"/>
      <c r="BJ32" s="659"/>
      <c r="BK32" s="659"/>
      <c r="BL32" s="659"/>
      <c r="BM32" s="660">
        <v>95.4</v>
      </c>
      <c r="BN32" s="659"/>
      <c r="BO32" s="659"/>
      <c r="BP32" s="659"/>
      <c r="BQ32" s="661"/>
      <c r="BR32" s="658">
        <v>98.2</v>
      </c>
      <c r="BS32" s="659"/>
      <c r="BT32" s="659"/>
      <c r="BU32" s="659"/>
      <c r="BV32" s="659"/>
      <c r="BW32" s="659"/>
      <c r="BX32" s="660">
        <v>95.1</v>
      </c>
      <c r="BY32" s="659"/>
      <c r="BZ32" s="659"/>
      <c r="CA32" s="659"/>
      <c r="CB32" s="661"/>
      <c r="CD32" s="656"/>
      <c r="CE32" s="657"/>
      <c r="CF32" s="605" t="s">
        <v>300</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17"/>
      <c r="DY32" s="617"/>
      <c r="DZ32" s="617"/>
      <c r="EA32" s="617"/>
      <c r="EB32" s="617"/>
      <c r="EC32" s="618"/>
    </row>
    <row r="33" spans="2:133" ht="11.25" customHeight="1">
      <c r="B33" s="588" t="s">
        <v>301</v>
      </c>
      <c r="C33" s="589"/>
      <c r="D33" s="589"/>
      <c r="E33" s="589"/>
      <c r="F33" s="589"/>
      <c r="G33" s="589"/>
      <c r="H33" s="589"/>
      <c r="I33" s="589"/>
      <c r="J33" s="589"/>
      <c r="K33" s="589"/>
      <c r="L33" s="589"/>
      <c r="M33" s="589"/>
      <c r="N33" s="589"/>
      <c r="O33" s="589"/>
      <c r="P33" s="589"/>
      <c r="Q33" s="590"/>
      <c r="R33" s="591">
        <v>277000</v>
      </c>
      <c r="S33" s="592"/>
      <c r="T33" s="592"/>
      <c r="U33" s="592"/>
      <c r="V33" s="592"/>
      <c r="W33" s="592"/>
      <c r="X33" s="592"/>
      <c r="Y33" s="593"/>
      <c r="Z33" s="594">
        <v>3.7</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3045302</v>
      </c>
      <c r="CS33" s="623"/>
      <c r="CT33" s="623"/>
      <c r="CU33" s="623"/>
      <c r="CV33" s="623"/>
      <c r="CW33" s="623"/>
      <c r="CX33" s="623"/>
      <c r="CY33" s="624"/>
      <c r="CZ33" s="625">
        <v>44.2</v>
      </c>
      <c r="DA33" s="626"/>
      <c r="DB33" s="626"/>
      <c r="DC33" s="627"/>
      <c r="DD33" s="600">
        <v>2772141</v>
      </c>
      <c r="DE33" s="623"/>
      <c r="DF33" s="623"/>
      <c r="DG33" s="623"/>
      <c r="DH33" s="623"/>
      <c r="DI33" s="623"/>
      <c r="DJ33" s="623"/>
      <c r="DK33" s="624"/>
      <c r="DL33" s="600">
        <v>2201030</v>
      </c>
      <c r="DM33" s="623"/>
      <c r="DN33" s="623"/>
      <c r="DO33" s="623"/>
      <c r="DP33" s="623"/>
      <c r="DQ33" s="623"/>
      <c r="DR33" s="623"/>
      <c r="DS33" s="623"/>
      <c r="DT33" s="623"/>
      <c r="DU33" s="623"/>
      <c r="DV33" s="624"/>
      <c r="DW33" s="596">
        <v>46.9</v>
      </c>
      <c r="DX33" s="617"/>
      <c r="DY33" s="617"/>
      <c r="DZ33" s="617"/>
      <c r="EA33" s="617"/>
      <c r="EB33" s="617"/>
      <c r="EC33" s="618"/>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914439</v>
      </c>
      <c r="CS34" s="592"/>
      <c r="CT34" s="592"/>
      <c r="CU34" s="592"/>
      <c r="CV34" s="592"/>
      <c r="CW34" s="592"/>
      <c r="CX34" s="592"/>
      <c r="CY34" s="593"/>
      <c r="CZ34" s="625">
        <v>13.3</v>
      </c>
      <c r="DA34" s="626"/>
      <c r="DB34" s="626"/>
      <c r="DC34" s="627"/>
      <c r="DD34" s="600">
        <v>837606</v>
      </c>
      <c r="DE34" s="592"/>
      <c r="DF34" s="592"/>
      <c r="DG34" s="592"/>
      <c r="DH34" s="592"/>
      <c r="DI34" s="592"/>
      <c r="DJ34" s="592"/>
      <c r="DK34" s="593"/>
      <c r="DL34" s="600">
        <v>676680</v>
      </c>
      <c r="DM34" s="592"/>
      <c r="DN34" s="592"/>
      <c r="DO34" s="592"/>
      <c r="DP34" s="592"/>
      <c r="DQ34" s="592"/>
      <c r="DR34" s="592"/>
      <c r="DS34" s="592"/>
      <c r="DT34" s="592"/>
      <c r="DU34" s="592"/>
      <c r="DV34" s="593"/>
      <c r="DW34" s="596">
        <v>14.4</v>
      </c>
      <c r="DX34" s="617"/>
      <c r="DY34" s="617"/>
      <c r="DZ34" s="617"/>
      <c r="EA34" s="617"/>
      <c r="EB34" s="617"/>
      <c r="EC34" s="618"/>
    </row>
    <row r="35" spans="2:133" ht="11.25" customHeight="1">
      <c r="B35" s="588" t="s">
        <v>307</v>
      </c>
      <c r="C35" s="589"/>
      <c r="D35" s="589"/>
      <c r="E35" s="589"/>
      <c r="F35" s="589"/>
      <c r="G35" s="589"/>
      <c r="H35" s="589"/>
      <c r="I35" s="589"/>
      <c r="J35" s="589"/>
      <c r="K35" s="589"/>
      <c r="L35" s="589"/>
      <c r="M35" s="589"/>
      <c r="N35" s="589"/>
      <c r="O35" s="589"/>
      <c r="P35" s="589"/>
      <c r="Q35" s="590"/>
      <c r="R35" s="591">
        <v>200000</v>
      </c>
      <c r="S35" s="592"/>
      <c r="T35" s="592"/>
      <c r="U35" s="592"/>
      <c r="V35" s="592"/>
      <c r="W35" s="592"/>
      <c r="X35" s="592"/>
      <c r="Y35" s="593"/>
      <c r="Z35" s="594">
        <v>2.6</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899121</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104526</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52844</v>
      </c>
      <c r="CS35" s="623"/>
      <c r="CT35" s="623"/>
      <c r="CU35" s="623"/>
      <c r="CV35" s="623"/>
      <c r="CW35" s="623"/>
      <c r="CX35" s="623"/>
      <c r="CY35" s="624"/>
      <c r="CZ35" s="625">
        <v>0.8</v>
      </c>
      <c r="DA35" s="626"/>
      <c r="DB35" s="626"/>
      <c r="DC35" s="627"/>
      <c r="DD35" s="600">
        <v>52844</v>
      </c>
      <c r="DE35" s="623"/>
      <c r="DF35" s="623"/>
      <c r="DG35" s="623"/>
      <c r="DH35" s="623"/>
      <c r="DI35" s="623"/>
      <c r="DJ35" s="623"/>
      <c r="DK35" s="624"/>
      <c r="DL35" s="600">
        <v>52844</v>
      </c>
      <c r="DM35" s="623"/>
      <c r="DN35" s="623"/>
      <c r="DO35" s="623"/>
      <c r="DP35" s="623"/>
      <c r="DQ35" s="623"/>
      <c r="DR35" s="623"/>
      <c r="DS35" s="623"/>
      <c r="DT35" s="623"/>
      <c r="DU35" s="623"/>
      <c r="DV35" s="624"/>
      <c r="DW35" s="596">
        <v>1.1000000000000001</v>
      </c>
      <c r="DX35" s="617"/>
      <c r="DY35" s="617"/>
      <c r="DZ35" s="617"/>
      <c r="EA35" s="617"/>
      <c r="EB35" s="617"/>
      <c r="EC35" s="618"/>
    </row>
    <row r="36" spans="2:133" ht="11.25" customHeight="1">
      <c r="B36" s="634" t="s">
        <v>311</v>
      </c>
      <c r="C36" s="635"/>
      <c r="D36" s="635"/>
      <c r="E36" s="635"/>
      <c r="F36" s="635"/>
      <c r="G36" s="635"/>
      <c r="H36" s="635"/>
      <c r="I36" s="635"/>
      <c r="J36" s="635"/>
      <c r="K36" s="635"/>
      <c r="L36" s="635"/>
      <c r="M36" s="635"/>
      <c r="N36" s="635"/>
      <c r="O36" s="635"/>
      <c r="P36" s="635"/>
      <c r="Q36" s="636"/>
      <c r="R36" s="663">
        <v>7550569</v>
      </c>
      <c r="S36" s="664"/>
      <c r="T36" s="664"/>
      <c r="U36" s="664"/>
      <c r="V36" s="664"/>
      <c r="W36" s="664"/>
      <c r="X36" s="664"/>
      <c r="Y36" s="665"/>
      <c r="Z36" s="666">
        <v>100</v>
      </c>
      <c r="AA36" s="666"/>
      <c r="AB36" s="666"/>
      <c r="AC36" s="666"/>
      <c r="AD36" s="667">
        <v>4492058</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351047</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57468</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909517</v>
      </c>
      <c r="CS36" s="592"/>
      <c r="CT36" s="592"/>
      <c r="CU36" s="592"/>
      <c r="CV36" s="592"/>
      <c r="CW36" s="592"/>
      <c r="CX36" s="592"/>
      <c r="CY36" s="593"/>
      <c r="CZ36" s="625">
        <v>13.2</v>
      </c>
      <c r="DA36" s="626"/>
      <c r="DB36" s="626"/>
      <c r="DC36" s="627"/>
      <c r="DD36" s="600">
        <v>864777</v>
      </c>
      <c r="DE36" s="592"/>
      <c r="DF36" s="592"/>
      <c r="DG36" s="592"/>
      <c r="DH36" s="592"/>
      <c r="DI36" s="592"/>
      <c r="DJ36" s="592"/>
      <c r="DK36" s="593"/>
      <c r="DL36" s="600">
        <v>781079</v>
      </c>
      <c r="DM36" s="592"/>
      <c r="DN36" s="592"/>
      <c r="DO36" s="592"/>
      <c r="DP36" s="592"/>
      <c r="DQ36" s="592"/>
      <c r="DR36" s="592"/>
      <c r="DS36" s="592"/>
      <c r="DT36" s="592"/>
      <c r="DU36" s="592"/>
      <c r="DV36" s="593"/>
      <c r="DW36" s="596">
        <v>16.600000000000001</v>
      </c>
      <c r="DX36" s="617"/>
      <c r="DY36" s="617"/>
      <c r="DZ36" s="617"/>
      <c r="EA36" s="617"/>
      <c r="EB36" s="617"/>
      <c r="EC36" s="618"/>
    </row>
    <row r="37" spans="2:133" ht="11.25" customHeight="1">
      <c r="AQ37" s="670" t="s">
        <v>315</v>
      </c>
      <c r="AR37" s="671"/>
      <c r="AS37" s="671"/>
      <c r="AT37" s="671"/>
      <c r="AU37" s="671"/>
      <c r="AV37" s="671"/>
      <c r="AW37" s="671"/>
      <c r="AX37" s="671"/>
      <c r="AY37" s="672"/>
      <c r="AZ37" s="591">
        <v>2973</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3812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544841</v>
      </c>
      <c r="CS37" s="623"/>
      <c r="CT37" s="623"/>
      <c r="CU37" s="623"/>
      <c r="CV37" s="623"/>
      <c r="CW37" s="623"/>
      <c r="CX37" s="623"/>
      <c r="CY37" s="624"/>
      <c r="CZ37" s="625">
        <v>7.9</v>
      </c>
      <c r="DA37" s="626"/>
      <c r="DB37" s="626"/>
      <c r="DC37" s="627"/>
      <c r="DD37" s="600">
        <v>544841</v>
      </c>
      <c r="DE37" s="623"/>
      <c r="DF37" s="623"/>
      <c r="DG37" s="623"/>
      <c r="DH37" s="623"/>
      <c r="DI37" s="623"/>
      <c r="DJ37" s="623"/>
      <c r="DK37" s="624"/>
      <c r="DL37" s="600">
        <v>516464</v>
      </c>
      <c r="DM37" s="623"/>
      <c r="DN37" s="623"/>
      <c r="DO37" s="623"/>
      <c r="DP37" s="623"/>
      <c r="DQ37" s="623"/>
      <c r="DR37" s="623"/>
      <c r="DS37" s="623"/>
      <c r="DT37" s="623"/>
      <c r="DU37" s="623"/>
      <c r="DV37" s="624"/>
      <c r="DW37" s="596">
        <v>11</v>
      </c>
      <c r="DX37" s="617"/>
      <c r="DY37" s="617"/>
      <c r="DZ37" s="617"/>
      <c r="EA37" s="617"/>
      <c r="EB37" s="617"/>
      <c r="EC37" s="618"/>
    </row>
    <row r="38" spans="2:133" ht="11.25" customHeight="1">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6910</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896148</v>
      </c>
      <c r="CS38" s="592"/>
      <c r="CT38" s="592"/>
      <c r="CU38" s="592"/>
      <c r="CV38" s="592"/>
      <c r="CW38" s="592"/>
      <c r="CX38" s="592"/>
      <c r="CY38" s="593"/>
      <c r="CZ38" s="625">
        <v>13</v>
      </c>
      <c r="DA38" s="626"/>
      <c r="DB38" s="626"/>
      <c r="DC38" s="627"/>
      <c r="DD38" s="600">
        <v>807484</v>
      </c>
      <c r="DE38" s="592"/>
      <c r="DF38" s="592"/>
      <c r="DG38" s="592"/>
      <c r="DH38" s="592"/>
      <c r="DI38" s="592"/>
      <c r="DJ38" s="592"/>
      <c r="DK38" s="593"/>
      <c r="DL38" s="600">
        <v>690427</v>
      </c>
      <c r="DM38" s="592"/>
      <c r="DN38" s="592"/>
      <c r="DO38" s="592"/>
      <c r="DP38" s="592"/>
      <c r="DQ38" s="592"/>
      <c r="DR38" s="592"/>
      <c r="DS38" s="592"/>
      <c r="DT38" s="592"/>
      <c r="DU38" s="592"/>
      <c r="DV38" s="593"/>
      <c r="DW38" s="596">
        <v>14.7</v>
      </c>
      <c r="DX38" s="617"/>
      <c r="DY38" s="617"/>
      <c r="DZ38" s="617"/>
      <c r="EA38" s="617"/>
      <c r="EB38" s="617"/>
      <c r="EC38" s="618"/>
    </row>
    <row r="39" spans="2:133" ht="11.25" customHeight="1">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120</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268816</v>
      </c>
      <c r="CS39" s="623"/>
      <c r="CT39" s="623"/>
      <c r="CU39" s="623"/>
      <c r="CV39" s="623"/>
      <c r="CW39" s="623"/>
      <c r="CX39" s="623"/>
      <c r="CY39" s="624"/>
      <c r="CZ39" s="625">
        <v>3.9</v>
      </c>
      <c r="DA39" s="626"/>
      <c r="DB39" s="626"/>
      <c r="DC39" s="627"/>
      <c r="DD39" s="600">
        <v>209392</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174906</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99</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3538</v>
      </c>
      <c r="CS40" s="592"/>
      <c r="CT40" s="592"/>
      <c r="CU40" s="592"/>
      <c r="CV40" s="592"/>
      <c r="CW40" s="592"/>
      <c r="CX40" s="592"/>
      <c r="CY40" s="593"/>
      <c r="CZ40" s="625">
        <v>0.1</v>
      </c>
      <c r="DA40" s="626"/>
      <c r="DB40" s="626"/>
      <c r="DC40" s="627"/>
      <c r="DD40" s="600">
        <v>38</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370195</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266</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999546</v>
      </c>
      <c r="CS42" s="592"/>
      <c r="CT42" s="592"/>
      <c r="CU42" s="592"/>
      <c r="CV42" s="592"/>
      <c r="CW42" s="592"/>
      <c r="CX42" s="592"/>
      <c r="CY42" s="593"/>
      <c r="CZ42" s="625">
        <v>14.5</v>
      </c>
      <c r="DA42" s="674"/>
      <c r="DB42" s="674"/>
      <c r="DC42" s="675"/>
      <c r="DD42" s="600">
        <v>319254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15028</v>
      </c>
      <c r="CS43" s="623"/>
      <c r="CT43" s="623"/>
      <c r="CU43" s="623"/>
      <c r="CV43" s="623"/>
      <c r="CW43" s="623"/>
      <c r="CX43" s="623"/>
      <c r="CY43" s="624"/>
      <c r="CZ43" s="625">
        <v>0.2</v>
      </c>
      <c r="DA43" s="626"/>
      <c r="DB43" s="626"/>
      <c r="DC43" s="627"/>
      <c r="DD43" s="600">
        <v>15028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289</v>
      </c>
      <c r="CE44" s="698"/>
      <c r="CF44" s="588" t="s">
        <v>338</v>
      </c>
      <c r="CG44" s="589"/>
      <c r="CH44" s="589"/>
      <c r="CI44" s="589"/>
      <c r="CJ44" s="589"/>
      <c r="CK44" s="589"/>
      <c r="CL44" s="589"/>
      <c r="CM44" s="589"/>
      <c r="CN44" s="589"/>
      <c r="CO44" s="589"/>
      <c r="CP44" s="589"/>
      <c r="CQ44" s="590"/>
      <c r="CR44" s="591">
        <v>999546</v>
      </c>
      <c r="CS44" s="592"/>
      <c r="CT44" s="592"/>
      <c r="CU44" s="592"/>
      <c r="CV44" s="592"/>
      <c r="CW44" s="592"/>
      <c r="CX44" s="592"/>
      <c r="CY44" s="593"/>
      <c r="CZ44" s="625">
        <v>14.5</v>
      </c>
      <c r="DA44" s="674"/>
      <c r="DB44" s="674"/>
      <c r="DC44" s="675"/>
      <c r="DD44" s="600">
        <v>319254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639876</v>
      </c>
      <c r="CS45" s="623"/>
      <c r="CT45" s="623"/>
      <c r="CU45" s="623"/>
      <c r="CV45" s="623"/>
      <c r="CW45" s="623"/>
      <c r="CX45" s="623"/>
      <c r="CY45" s="624"/>
      <c r="CZ45" s="625">
        <v>9.3000000000000007</v>
      </c>
      <c r="DA45" s="626"/>
      <c r="DB45" s="626"/>
      <c r="DC45" s="627"/>
      <c r="DD45" s="600">
        <v>48726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257396</v>
      </c>
      <c r="CS46" s="592"/>
      <c r="CT46" s="592"/>
      <c r="CU46" s="592"/>
      <c r="CV46" s="592"/>
      <c r="CW46" s="592"/>
      <c r="CX46" s="592"/>
      <c r="CY46" s="593"/>
      <c r="CZ46" s="625">
        <v>3.7</v>
      </c>
      <c r="DA46" s="674"/>
      <c r="DB46" s="674"/>
      <c r="DC46" s="675"/>
      <c r="DD46" s="600">
        <v>253519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t="s">
        <v>319</v>
      </c>
      <c r="CS47" s="623"/>
      <c r="CT47" s="623"/>
      <c r="CU47" s="623"/>
      <c r="CV47" s="623"/>
      <c r="CW47" s="623"/>
      <c r="CX47" s="623"/>
      <c r="CY47" s="624"/>
      <c r="CZ47" s="625" t="s">
        <v>319</v>
      </c>
      <c r="DA47" s="626"/>
      <c r="DB47" s="626"/>
      <c r="DC47" s="627"/>
      <c r="DD47" s="600" t="s">
        <v>319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6889221</v>
      </c>
      <c r="CS49" s="659"/>
      <c r="CT49" s="659"/>
      <c r="CU49" s="659"/>
      <c r="CV49" s="659"/>
      <c r="CW49" s="659"/>
      <c r="CX49" s="659"/>
      <c r="CY49" s="686"/>
      <c r="CZ49" s="687">
        <v>100</v>
      </c>
      <c r="DA49" s="688"/>
      <c r="DB49" s="688"/>
      <c r="DC49" s="689"/>
      <c r="DD49" s="690">
        <v>4840018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7484</v>
      </c>
      <c r="R7" s="721"/>
      <c r="S7" s="721"/>
      <c r="T7" s="721"/>
      <c r="U7" s="721"/>
      <c r="V7" s="721">
        <v>6824</v>
      </c>
      <c r="W7" s="721"/>
      <c r="X7" s="721"/>
      <c r="Y7" s="721"/>
      <c r="Z7" s="721"/>
      <c r="AA7" s="721">
        <f>Q7-V7</f>
        <v>660</v>
      </c>
      <c r="AB7" s="721"/>
      <c r="AC7" s="721"/>
      <c r="AD7" s="721"/>
      <c r="AE7" s="722"/>
      <c r="AF7" s="723">
        <v>441</v>
      </c>
      <c r="AG7" s="724"/>
      <c r="AH7" s="724"/>
      <c r="AI7" s="724"/>
      <c r="AJ7" s="725"/>
      <c r="AK7" s="760">
        <v>282</v>
      </c>
      <c r="AL7" s="761"/>
      <c r="AM7" s="761"/>
      <c r="AN7" s="761"/>
      <c r="AO7" s="761"/>
      <c r="AP7" s="761">
        <v>3513</v>
      </c>
      <c r="AQ7" s="761"/>
      <c r="AR7" s="761"/>
      <c r="AS7" s="761"/>
      <c r="AT7" s="761"/>
      <c r="AU7" s="762" t="s">
        <v>545</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532</v>
      </c>
      <c r="BT7" s="765"/>
      <c r="BU7" s="765"/>
      <c r="BV7" s="765"/>
      <c r="BW7" s="765"/>
      <c r="BX7" s="765"/>
      <c r="BY7" s="765"/>
      <c r="BZ7" s="765"/>
      <c r="CA7" s="765"/>
      <c r="CB7" s="765"/>
      <c r="CC7" s="765"/>
      <c r="CD7" s="765"/>
      <c r="CE7" s="765"/>
      <c r="CF7" s="765"/>
      <c r="CG7" s="766"/>
      <c r="CH7" s="757">
        <v>0</v>
      </c>
      <c r="CI7" s="758"/>
      <c r="CJ7" s="758"/>
      <c r="CK7" s="758"/>
      <c r="CL7" s="759"/>
      <c r="CM7" s="757">
        <v>13</v>
      </c>
      <c r="CN7" s="758"/>
      <c r="CO7" s="758"/>
      <c r="CP7" s="758"/>
      <c r="CQ7" s="759"/>
      <c r="CR7" s="757">
        <v>12</v>
      </c>
      <c r="CS7" s="758"/>
      <c r="CT7" s="758"/>
      <c r="CU7" s="758"/>
      <c r="CV7" s="759"/>
      <c r="CW7" s="757" t="s">
        <v>544</v>
      </c>
      <c r="CX7" s="758"/>
      <c r="CY7" s="758"/>
      <c r="CZ7" s="758"/>
      <c r="DA7" s="759"/>
      <c r="DB7" s="757" t="s">
        <v>544</v>
      </c>
      <c r="DC7" s="758"/>
      <c r="DD7" s="758"/>
      <c r="DE7" s="758"/>
      <c r="DF7" s="759"/>
      <c r="DG7" s="757">
        <v>3</v>
      </c>
      <c r="DH7" s="758"/>
      <c r="DI7" s="758"/>
      <c r="DJ7" s="758"/>
      <c r="DK7" s="759"/>
      <c r="DL7" s="757" t="s">
        <v>544</v>
      </c>
      <c r="DM7" s="758"/>
      <c r="DN7" s="758"/>
      <c r="DO7" s="758"/>
      <c r="DP7" s="759"/>
      <c r="DQ7" s="757" t="s">
        <v>544</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139</v>
      </c>
      <c r="R8" s="745"/>
      <c r="S8" s="745"/>
      <c r="T8" s="745"/>
      <c r="U8" s="745"/>
      <c r="V8" s="745">
        <v>138</v>
      </c>
      <c r="W8" s="745"/>
      <c r="X8" s="745"/>
      <c r="Y8" s="745"/>
      <c r="Z8" s="745"/>
      <c r="AA8" s="745">
        <v>1</v>
      </c>
      <c r="AB8" s="745"/>
      <c r="AC8" s="745"/>
      <c r="AD8" s="745"/>
      <c r="AE8" s="746"/>
      <c r="AF8" s="747">
        <v>1</v>
      </c>
      <c r="AG8" s="748"/>
      <c r="AH8" s="748"/>
      <c r="AI8" s="748"/>
      <c r="AJ8" s="749"/>
      <c r="AK8" s="750" t="s">
        <v>542</v>
      </c>
      <c r="AL8" s="751"/>
      <c r="AM8" s="751"/>
      <c r="AN8" s="751"/>
      <c r="AO8" s="751"/>
      <c r="AP8" s="751" t="s">
        <v>543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7551</v>
      </c>
      <c r="R23" s="780"/>
      <c r="S23" s="780"/>
      <c r="T23" s="780"/>
      <c r="U23" s="780"/>
      <c r="V23" s="780">
        <v>6889</v>
      </c>
      <c r="W23" s="780"/>
      <c r="X23" s="780"/>
      <c r="Y23" s="780"/>
      <c r="Z23" s="780"/>
      <c r="AA23" s="780">
        <v>661</v>
      </c>
      <c r="AB23" s="780"/>
      <c r="AC23" s="780"/>
      <c r="AD23" s="780"/>
      <c r="AE23" s="781"/>
      <c r="AF23" s="782">
        <v>442</v>
      </c>
      <c r="AG23" s="780"/>
      <c r="AH23" s="780"/>
      <c r="AI23" s="780"/>
      <c r="AJ23" s="783"/>
      <c r="AK23" s="784"/>
      <c r="AL23" s="785"/>
      <c r="AM23" s="785"/>
      <c r="AN23" s="785"/>
      <c r="AO23" s="785"/>
      <c r="AP23" s="780">
        <v>3513</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2819</v>
      </c>
      <c r="R28" s="809"/>
      <c r="S28" s="809"/>
      <c r="T28" s="809"/>
      <c r="U28" s="809"/>
      <c r="V28" s="809">
        <v>2715</v>
      </c>
      <c r="W28" s="809"/>
      <c r="X28" s="809"/>
      <c r="Y28" s="809"/>
      <c r="Z28" s="809"/>
      <c r="AA28" s="809">
        <v>105</v>
      </c>
      <c r="AB28" s="809"/>
      <c r="AC28" s="809"/>
      <c r="AD28" s="809"/>
      <c r="AE28" s="810"/>
      <c r="AF28" s="811">
        <v>105</v>
      </c>
      <c r="AG28" s="809"/>
      <c r="AH28" s="809"/>
      <c r="AI28" s="809"/>
      <c r="AJ28" s="812"/>
      <c r="AK28" s="813">
        <v>175</v>
      </c>
      <c r="AL28" s="804"/>
      <c r="AM28" s="804"/>
      <c r="AN28" s="804"/>
      <c r="AO28" s="804"/>
      <c r="AP28" s="804" t="s">
        <v>544</v>
      </c>
      <c r="AQ28" s="804"/>
      <c r="AR28" s="804"/>
      <c r="AS28" s="804"/>
      <c r="AT28" s="804"/>
      <c r="AU28" s="804" t="s">
        <v>544</v>
      </c>
      <c r="AV28" s="804"/>
      <c r="AW28" s="804"/>
      <c r="AX28" s="804"/>
      <c r="AY28" s="804"/>
      <c r="AZ28" s="805" t="s">
        <v>544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1343</v>
      </c>
      <c r="R29" s="745"/>
      <c r="S29" s="745"/>
      <c r="T29" s="745"/>
      <c r="U29" s="745"/>
      <c r="V29" s="745">
        <v>1308</v>
      </c>
      <c r="W29" s="745"/>
      <c r="X29" s="745"/>
      <c r="Y29" s="745"/>
      <c r="Z29" s="745"/>
      <c r="AA29" s="745">
        <v>34</v>
      </c>
      <c r="AB29" s="745"/>
      <c r="AC29" s="745"/>
      <c r="AD29" s="745"/>
      <c r="AE29" s="746"/>
      <c r="AF29" s="747">
        <v>34</v>
      </c>
      <c r="AG29" s="748"/>
      <c r="AH29" s="748"/>
      <c r="AI29" s="748"/>
      <c r="AJ29" s="749"/>
      <c r="AK29" s="816">
        <v>225</v>
      </c>
      <c r="AL29" s="817"/>
      <c r="AM29" s="817"/>
      <c r="AN29" s="817"/>
      <c r="AO29" s="817"/>
      <c r="AP29" s="817" t="s">
        <v>544</v>
      </c>
      <c r="AQ29" s="817"/>
      <c r="AR29" s="817"/>
      <c r="AS29" s="817"/>
      <c r="AT29" s="817"/>
      <c r="AU29" s="817" t="s">
        <v>544</v>
      </c>
      <c r="AV29" s="817"/>
      <c r="AW29" s="817"/>
      <c r="AX29" s="817"/>
      <c r="AY29" s="817"/>
      <c r="AZ29" s="818" t="s">
        <v>544</v>
      </c>
      <c r="BA29" s="818"/>
      <c r="BB29" s="818"/>
      <c r="BC29" s="818"/>
      <c r="BD29" s="818"/>
      <c r="BE29" s="814" t="s">
        <v>546</v>
      </c>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364</v>
      </c>
      <c r="R30" s="745"/>
      <c r="S30" s="745"/>
      <c r="T30" s="745"/>
      <c r="U30" s="745"/>
      <c r="V30" s="745">
        <v>356</v>
      </c>
      <c r="W30" s="745"/>
      <c r="X30" s="745"/>
      <c r="Y30" s="745"/>
      <c r="Z30" s="745"/>
      <c r="AA30" s="745">
        <v>9</v>
      </c>
      <c r="AB30" s="745"/>
      <c r="AC30" s="745"/>
      <c r="AD30" s="745"/>
      <c r="AE30" s="746"/>
      <c r="AF30" s="747">
        <v>9</v>
      </c>
      <c r="AG30" s="748"/>
      <c r="AH30" s="748"/>
      <c r="AI30" s="748"/>
      <c r="AJ30" s="749"/>
      <c r="AK30" s="816">
        <v>29</v>
      </c>
      <c r="AL30" s="817"/>
      <c r="AM30" s="817"/>
      <c r="AN30" s="817"/>
      <c r="AO30" s="817"/>
      <c r="AP30" s="817" t="s">
        <v>544</v>
      </c>
      <c r="AQ30" s="817"/>
      <c r="AR30" s="817"/>
      <c r="AS30" s="817"/>
      <c r="AT30" s="817"/>
      <c r="AU30" s="817" t="s">
        <v>544</v>
      </c>
      <c r="AV30" s="817"/>
      <c r="AW30" s="817"/>
      <c r="AX30" s="817"/>
      <c r="AY30" s="817"/>
      <c r="AZ30" s="818" t="s">
        <v>544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245</v>
      </c>
      <c r="R31" s="745"/>
      <c r="S31" s="745"/>
      <c r="T31" s="745"/>
      <c r="U31" s="745"/>
      <c r="V31" s="745">
        <v>199</v>
      </c>
      <c r="W31" s="745"/>
      <c r="X31" s="745"/>
      <c r="Y31" s="745"/>
      <c r="Z31" s="745"/>
      <c r="AA31" s="745">
        <v>46</v>
      </c>
      <c r="AB31" s="745"/>
      <c r="AC31" s="745"/>
      <c r="AD31" s="745"/>
      <c r="AE31" s="746"/>
      <c r="AF31" s="747">
        <v>867</v>
      </c>
      <c r="AG31" s="748"/>
      <c r="AH31" s="748"/>
      <c r="AI31" s="748"/>
      <c r="AJ31" s="749"/>
      <c r="AK31" s="816">
        <v>3</v>
      </c>
      <c r="AL31" s="817"/>
      <c r="AM31" s="817"/>
      <c r="AN31" s="817"/>
      <c r="AO31" s="817"/>
      <c r="AP31" s="817">
        <v>92</v>
      </c>
      <c r="AQ31" s="817"/>
      <c r="AR31" s="817"/>
      <c r="AS31" s="817"/>
      <c r="AT31" s="817"/>
      <c r="AU31" s="817">
        <v>1</v>
      </c>
      <c r="AV31" s="817"/>
      <c r="AW31" s="817"/>
      <c r="AX31" s="817"/>
      <c r="AY31" s="817"/>
      <c r="AZ31" s="818" t="s">
        <v>544</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650</v>
      </c>
      <c r="R32" s="745"/>
      <c r="S32" s="745"/>
      <c r="T32" s="745"/>
      <c r="U32" s="745"/>
      <c r="V32" s="745">
        <v>650</v>
      </c>
      <c r="W32" s="745"/>
      <c r="X32" s="745"/>
      <c r="Y32" s="745"/>
      <c r="Z32" s="745"/>
      <c r="AA32" s="745">
        <v>0</v>
      </c>
      <c r="AB32" s="745"/>
      <c r="AC32" s="745"/>
      <c r="AD32" s="745"/>
      <c r="AE32" s="746"/>
      <c r="AF32" s="747" t="s">
        <v>113</v>
      </c>
      <c r="AG32" s="748"/>
      <c r="AH32" s="748"/>
      <c r="AI32" s="748"/>
      <c r="AJ32" s="749"/>
      <c r="AK32" s="816">
        <v>351</v>
      </c>
      <c r="AL32" s="817"/>
      <c r="AM32" s="817"/>
      <c r="AN32" s="817"/>
      <c r="AO32" s="817"/>
      <c r="AP32" s="817">
        <v>4423</v>
      </c>
      <c r="AQ32" s="817"/>
      <c r="AR32" s="817"/>
      <c r="AS32" s="817"/>
      <c r="AT32" s="817"/>
      <c r="AU32" s="817">
        <v>3379</v>
      </c>
      <c r="AV32" s="817"/>
      <c r="AW32" s="817"/>
      <c r="AX32" s="817"/>
      <c r="AY32" s="817"/>
      <c r="AZ32" s="818" t="s">
        <v>544</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1014</v>
      </c>
      <c r="AG63" s="828"/>
      <c r="AH63" s="828"/>
      <c r="AI63" s="828"/>
      <c r="AJ63" s="829"/>
      <c r="AK63" s="830"/>
      <c r="AL63" s="825"/>
      <c r="AM63" s="825"/>
      <c r="AN63" s="825"/>
      <c r="AO63" s="825"/>
      <c r="AP63" s="828">
        <f>SUM(AP28:AT62)</f>
        <v>4515</v>
      </c>
      <c r="AQ63" s="828"/>
      <c r="AR63" s="828"/>
      <c r="AS63" s="828"/>
      <c r="AT63" s="828"/>
      <c r="AU63" s="828">
        <f>SUM(AU28:AY62)</f>
        <v>3380</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392</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1506</v>
      </c>
      <c r="R68" s="852"/>
      <c r="S68" s="852"/>
      <c r="T68" s="852"/>
      <c r="U68" s="852"/>
      <c r="V68" s="852">
        <v>1100</v>
      </c>
      <c r="W68" s="852"/>
      <c r="X68" s="852"/>
      <c r="Y68" s="852"/>
      <c r="Z68" s="852"/>
      <c r="AA68" s="852">
        <v>406</v>
      </c>
      <c r="AB68" s="852"/>
      <c r="AC68" s="852"/>
      <c r="AD68" s="852"/>
      <c r="AE68" s="852"/>
      <c r="AF68" s="852">
        <v>406</v>
      </c>
      <c r="AG68" s="852"/>
      <c r="AH68" s="852"/>
      <c r="AI68" s="852"/>
      <c r="AJ68" s="852"/>
      <c r="AK68" s="852" t="s">
        <v>544</v>
      </c>
      <c r="AL68" s="852"/>
      <c r="AM68" s="852"/>
      <c r="AN68" s="852"/>
      <c r="AO68" s="852"/>
      <c r="AP68" s="852" t="s">
        <v>544</v>
      </c>
      <c r="AQ68" s="852"/>
      <c r="AR68" s="852"/>
      <c r="AS68" s="852"/>
      <c r="AT68" s="852"/>
      <c r="AU68" s="852" t="s">
        <v>544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37</v>
      </c>
      <c r="R69" s="817"/>
      <c r="S69" s="817"/>
      <c r="T69" s="817"/>
      <c r="U69" s="817"/>
      <c r="V69" s="817">
        <v>35</v>
      </c>
      <c r="W69" s="817"/>
      <c r="X69" s="817"/>
      <c r="Y69" s="817"/>
      <c r="Z69" s="817"/>
      <c r="AA69" s="817">
        <v>3</v>
      </c>
      <c r="AB69" s="817"/>
      <c r="AC69" s="817"/>
      <c r="AD69" s="817"/>
      <c r="AE69" s="817"/>
      <c r="AF69" s="817">
        <v>3</v>
      </c>
      <c r="AG69" s="817"/>
      <c r="AH69" s="817"/>
      <c r="AI69" s="817"/>
      <c r="AJ69" s="817"/>
      <c r="AK69" s="817" t="s">
        <v>544</v>
      </c>
      <c r="AL69" s="817"/>
      <c r="AM69" s="817"/>
      <c r="AN69" s="817"/>
      <c r="AO69" s="817"/>
      <c r="AP69" s="817" t="s">
        <v>544</v>
      </c>
      <c r="AQ69" s="817"/>
      <c r="AR69" s="817"/>
      <c r="AS69" s="817"/>
      <c r="AT69" s="817"/>
      <c r="AU69" s="817" t="s">
        <v>544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69</v>
      </c>
      <c r="R70" s="817"/>
      <c r="S70" s="817"/>
      <c r="T70" s="817"/>
      <c r="U70" s="817"/>
      <c r="V70" s="817">
        <v>64</v>
      </c>
      <c r="W70" s="817"/>
      <c r="X70" s="817"/>
      <c r="Y70" s="817"/>
      <c r="Z70" s="817"/>
      <c r="AA70" s="817">
        <v>4</v>
      </c>
      <c r="AB70" s="817"/>
      <c r="AC70" s="817"/>
      <c r="AD70" s="817"/>
      <c r="AE70" s="817"/>
      <c r="AF70" s="817">
        <v>4</v>
      </c>
      <c r="AG70" s="817"/>
      <c r="AH70" s="817"/>
      <c r="AI70" s="817"/>
      <c r="AJ70" s="817"/>
      <c r="AK70" s="817" t="s">
        <v>544</v>
      </c>
      <c r="AL70" s="817"/>
      <c r="AM70" s="817"/>
      <c r="AN70" s="817"/>
      <c r="AO70" s="817"/>
      <c r="AP70" s="817" t="s">
        <v>544</v>
      </c>
      <c r="AQ70" s="817"/>
      <c r="AR70" s="817"/>
      <c r="AS70" s="817"/>
      <c r="AT70" s="817"/>
      <c r="AU70" s="817" t="s">
        <v>544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10474</v>
      </c>
      <c r="R71" s="817"/>
      <c r="S71" s="817"/>
      <c r="T71" s="817"/>
      <c r="U71" s="817"/>
      <c r="V71" s="817">
        <v>10424</v>
      </c>
      <c r="W71" s="817"/>
      <c r="X71" s="817"/>
      <c r="Y71" s="817"/>
      <c r="Z71" s="817"/>
      <c r="AA71" s="817">
        <v>50</v>
      </c>
      <c r="AB71" s="817"/>
      <c r="AC71" s="817"/>
      <c r="AD71" s="817"/>
      <c r="AE71" s="817"/>
      <c r="AF71" s="817">
        <v>50</v>
      </c>
      <c r="AG71" s="817"/>
      <c r="AH71" s="817"/>
      <c r="AI71" s="817"/>
      <c r="AJ71" s="817"/>
      <c r="AK71" s="817">
        <v>2200</v>
      </c>
      <c r="AL71" s="817"/>
      <c r="AM71" s="817"/>
      <c r="AN71" s="817"/>
      <c r="AO71" s="817"/>
      <c r="AP71" s="817" t="s">
        <v>544</v>
      </c>
      <c r="AQ71" s="817"/>
      <c r="AR71" s="817"/>
      <c r="AS71" s="817"/>
      <c r="AT71" s="817"/>
      <c r="AU71" s="817" t="s">
        <v>544</v>
      </c>
      <c r="AV71" s="817"/>
      <c r="AW71" s="817"/>
      <c r="AX71" s="817"/>
      <c r="AY71" s="817"/>
      <c r="AZ71" s="863" t="s">
        <v>547</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113</v>
      </c>
      <c r="R72" s="817"/>
      <c r="S72" s="817"/>
      <c r="T72" s="817"/>
      <c r="U72" s="817"/>
      <c r="V72" s="817">
        <v>105</v>
      </c>
      <c r="W72" s="817"/>
      <c r="X72" s="817"/>
      <c r="Y72" s="817"/>
      <c r="Z72" s="817"/>
      <c r="AA72" s="817">
        <v>8</v>
      </c>
      <c r="AB72" s="817"/>
      <c r="AC72" s="817"/>
      <c r="AD72" s="817"/>
      <c r="AE72" s="817"/>
      <c r="AF72" s="817">
        <v>8</v>
      </c>
      <c r="AG72" s="817"/>
      <c r="AH72" s="817"/>
      <c r="AI72" s="817"/>
      <c r="AJ72" s="817"/>
      <c r="AK72" s="817" t="s">
        <v>544</v>
      </c>
      <c r="AL72" s="817"/>
      <c r="AM72" s="817"/>
      <c r="AN72" s="817"/>
      <c r="AO72" s="817"/>
      <c r="AP72" s="817" t="s">
        <v>544</v>
      </c>
      <c r="AQ72" s="817"/>
      <c r="AR72" s="817"/>
      <c r="AS72" s="817"/>
      <c r="AT72" s="817"/>
      <c r="AU72" s="817" t="s">
        <v>544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700</v>
      </c>
      <c r="R73" s="817"/>
      <c r="S73" s="817"/>
      <c r="T73" s="817"/>
      <c r="U73" s="817"/>
      <c r="V73" s="817">
        <v>644</v>
      </c>
      <c r="W73" s="817"/>
      <c r="X73" s="817"/>
      <c r="Y73" s="817"/>
      <c r="Z73" s="817"/>
      <c r="AA73" s="817">
        <v>56</v>
      </c>
      <c r="AB73" s="817"/>
      <c r="AC73" s="817"/>
      <c r="AD73" s="817"/>
      <c r="AE73" s="817"/>
      <c r="AF73" s="817">
        <v>56</v>
      </c>
      <c r="AG73" s="817"/>
      <c r="AH73" s="817"/>
      <c r="AI73" s="817"/>
      <c r="AJ73" s="817"/>
      <c r="AK73" s="817" t="s">
        <v>544</v>
      </c>
      <c r="AL73" s="817"/>
      <c r="AM73" s="817"/>
      <c r="AN73" s="817"/>
      <c r="AO73" s="817"/>
      <c r="AP73" s="817">
        <v>203</v>
      </c>
      <c r="AQ73" s="817"/>
      <c r="AR73" s="817"/>
      <c r="AS73" s="817"/>
      <c r="AT73" s="817"/>
      <c r="AU73" s="817">
        <v>104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250</v>
      </c>
      <c r="R74" s="817"/>
      <c r="S74" s="817"/>
      <c r="T74" s="817"/>
      <c r="U74" s="817"/>
      <c r="V74" s="817">
        <v>213</v>
      </c>
      <c r="W74" s="817"/>
      <c r="X74" s="817"/>
      <c r="Y74" s="817"/>
      <c r="Z74" s="817"/>
      <c r="AA74" s="817">
        <v>37</v>
      </c>
      <c r="AB74" s="817"/>
      <c r="AC74" s="817"/>
      <c r="AD74" s="817"/>
      <c r="AE74" s="817"/>
      <c r="AF74" s="817">
        <v>37</v>
      </c>
      <c r="AG74" s="817"/>
      <c r="AH74" s="817"/>
      <c r="AI74" s="817"/>
      <c r="AJ74" s="817"/>
      <c r="AK74" s="817" t="s">
        <v>544</v>
      </c>
      <c r="AL74" s="817"/>
      <c r="AM74" s="817"/>
      <c r="AN74" s="817"/>
      <c r="AO74" s="817"/>
      <c r="AP74" s="817" t="s">
        <v>544</v>
      </c>
      <c r="AQ74" s="817"/>
      <c r="AR74" s="817"/>
      <c r="AS74" s="817"/>
      <c r="AT74" s="817"/>
      <c r="AU74" s="817" t="s">
        <v>544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540</v>
      </c>
      <c r="C75" s="860"/>
      <c r="D75" s="860"/>
      <c r="E75" s="860"/>
      <c r="F75" s="860"/>
      <c r="G75" s="860"/>
      <c r="H75" s="860"/>
      <c r="I75" s="860"/>
      <c r="J75" s="860"/>
      <c r="K75" s="860"/>
      <c r="L75" s="860"/>
      <c r="M75" s="860"/>
      <c r="N75" s="860"/>
      <c r="O75" s="860"/>
      <c r="P75" s="861"/>
      <c r="Q75" s="865">
        <v>224498</v>
      </c>
      <c r="R75" s="866"/>
      <c r="S75" s="866"/>
      <c r="T75" s="866"/>
      <c r="U75" s="816"/>
      <c r="V75" s="867">
        <v>216268</v>
      </c>
      <c r="W75" s="866"/>
      <c r="X75" s="866"/>
      <c r="Y75" s="866"/>
      <c r="Z75" s="816"/>
      <c r="AA75" s="867">
        <v>8230</v>
      </c>
      <c r="AB75" s="866"/>
      <c r="AC75" s="866"/>
      <c r="AD75" s="866"/>
      <c r="AE75" s="816"/>
      <c r="AF75" s="867">
        <v>8230</v>
      </c>
      <c r="AG75" s="866"/>
      <c r="AH75" s="866"/>
      <c r="AI75" s="866"/>
      <c r="AJ75" s="816"/>
      <c r="AK75" s="867">
        <v>1320</v>
      </c>
      <c r="AL75" s="866"/>
      <c r="AM75" s="866"/>
      <c r="AN75" s="866"/>
      <c r="AO75" s="816"/>
      <c r="AP75" s="817" t="s">
        <v>544</v>
      </c>
      <c r="AQ75" s="817"/>
      <c r="AR75" s="817"/>
      <c r="AS75" s="817"/>
      <c r="AT75" s="817"/>
      <c r="AU75" s="817" t="s">
        <v>544</v>
      </c>
      <c r="AV75" s="817"/>
      <c r="AW75" s="817"/>
      <c r="AX75" s="817"/>
      <c r="AY75" s="817"/>
      <c r="AZ75" s="863" t="s">
        <v>548</v>
      </c>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541</v>
      </c>
      <c r="C76" s="860"/>
      <c r="D76" s="860"/>
      <c r="E76" s="860"/>
      <c r="F76" s="860"/>
      <c r="G76" s="860"/>
      <c r="H76" s="860"/>
      <c r="I76" s="860"/>
      <c r="J76" s="860"/>
      <c r="K76" s="860"/>
      <c r="L76" s="860"/>
      <c r="M76" s="860"/>
      <c r="N76" s="860"/>
      <c r="O76" s="860"/>
      <c r="P76" s="861"/>
      <c r="Q76" s="865">
        <v>11959</v>
      </c>
      <c r="R76" s="866"/>
      <c r="S76" s="866"/>
      <c r="T76" s="866"/>
      <c r="U76" s="816"/>
      <c r="V76" s="867">
        <v>11892</v>
      </c>
      <c r="W76" s="866"/>
      <c r="X76" s="866"/>
      <c r="Y76" s="866"/>
      <c r="Z76" s="816"/>
      <c r="AA76" s="867">
        <v>68</v>
      </c>
      <c r="AB76" s="866"/>
      <c r="AC76" s="866"/>
      <c r="AD76" s="866"/>
      <c r="AE76" s="816"/>
      <c r="AF76" s="867">
        <v>68</v>
      </c>
      <c r="AG76" s="866"/>
      <c r="AH76" s="866"/>
      <c r="AI76" s="866"/>
      <c r="AJ76" s="816"/>
      <c r="AK76" s="867" t="s">
        <v>544</v>
      </c>
      <c r="AL76" s="866"/>
      <c r="AM76" s="866"/>
      <c r="AN76" s="866"/>
      <c r="AO76" s="816"/>
      <c r="AP76" s="867">
        <v>97</v>
      </c>
      <c r="AQ76" s="866"/>
      <c r="AR76" s="866"/>
      <c r="AS76" s="866"/>
      <c r="AT76" s="816"/>
      <c r="AU76" s="867" t="s">
        <v>544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SUM(AF68:AJ87)</f>
        <v>8862</v>
      </c>
      <c r="AG88" s="828"/>
      <c r="AH88" s="828"/>
      <c r="AI88" s="828"/>
      <c r="AJ88" s="828"/>
      <c r="AK88" s="825"/>
      <c r="AL88" s="825"/>
      <c r="AM88" s="825"/>
      <c r="AN88" s="825"/>
      <c r="AO88" s="825"/>
      <c r="AP88" s="828">
        <f>SUM(AP68:AT87)</f>
        <v>300</v>
      </c>
      <c r="AQ88" s="828"/>
      <c r="AR88" s="828"/>
      <c r="AS88" s="828"/>
      <c r="AT88" s="828"/>
      <c r="AU88" s="828">
        <f>SUM(AU68:AY87)</f>
        <v>104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12</v>
      </c>
      <c r="CS102" s="836"/>
      <c r="CT102" s="836"/>
      <c r="CU102" s="836"/>
      <c r="CV102" s="879"/>
      <c r="CW102" s="878" t="s">
        <v>544</v>
      </c>
      <c r="CX102" s="836"/>
      <c r="CY102" s="836"/>
      <c r="CZ102" s="836"/>
      <c r="DA102" s="879"/>
      <c r="DB102" s="878" t="s">
        <v>544</v>
      </c>
      <c r="DC102" s="836"/>
      <c r="DD102" s="836"/>
      <c r="DE102" s="836"/>
      <c r="DF102" s="879"/>
      <c r="DG102" s="878">
        <v>3</v>
      </c>
      <c r="DH102" s="836"/>
      <c r="DI102" s="836"/>
      <c r="DJ102" s="836"/>
      <c r="DK102" s="879"/>
      <c r="DL102" s="878" t="s">
        <v>544</v>
      </c>
      <c r="DM102" s="836"/>
      <c r="DN102" s="836"/>
      <c r="DO102" s="836"/>
      <c r="DP102" s="879"/>
      <c r="DQ102" s="878" t="s">
        <v>544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288</v>
      </c>
      <c r="AG109" s="881"/>
      <c r="AH109" s="881"/>
      <c r="AI109" s="881"/>
      <c r="AJ109" s="882"/>
      <c r="AK109" s="880" t="s">
        <v>287</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288</v>
      </c>
      <c r="BW109" s="881"/>
      <c r="BX109" s="881"/>
      <c r="BY109" s="881"/>
      <c r="BZ109" s="882"/>
      <c r="CA109" s="880" t="s">
        <v>287</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288</v>
      </c>
      <c r="DM109" s="881"/>
      <c r="DN109" s="881"/>
      <c r="DO109" s="881"/>
      <c r="DP109" s="882"/>
      <c r="DQ109" s="880" t="s">
        <v>287</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590233</v>
      </c>
      <c r="AB110" s="888"/>
      <c r="AC110" s="888"/>
      <c r="AD110" s="888"/>
      <c r="AE110" s="889"/>
      <c r="AF110" s="890">
        <v>459499</v>
      </c>
      <c r="AG110" s="888"/>
      <c r="AH110" s="888"/>
      <c r="AI110" s="888"/>
      <c r="AJ110" s="889"/>
      <c r="AK110" s="890">
        <v>443289</v>
      </c>
      <c r="AL110" s="888"/>
      <c r="AM110" s="888"/>
      <c r="AN110" s="888"/>
      <c r="AO110" s="889"/>
      <c r="AP110" s="891">
        <v>10.4</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3604090</v>
      </c>
      <c r="BR110" s="925"/>
      <c r="BS110" s="925"/>
      <c r="BT110" s="925"/>
      <c r="BU110" s="925"/>
      <c r="BV110" s="925">
        <v>3635179</v>
      </c>
      <c r="BW110" s="925"/>
      <c r="BX110" s="925"/>
      <c r="BY110" s="925"/>
      <c r="BZ110" s="925"/>
      <c r="CA110" s="925">
        <v>3513205</v>
      </c>
      <c r="CB110" s="925"/>
      <c r="CC110" s="925"/>
      <c r="CD110" s="925"/>
      <c r="CE110" s="925"/>
      <c r="CF110" s="939">
        <v>82.1</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3784909</v>
      </c>
      <c r="BR112" s="918"/>
      <c r="BS112" s="918"/>
      <c r="BT112" s="918"/>
      <c r="BU112" s="918"/>
      <c r="BV112" s="918">
        <v>3575546</v>
      </c>
      <c r="BW112" s="918"/>
      <c r="BX112" s="918"/>
      <c r="BY112" s="918"/>
      <c r="BZ112" s="918"/>
      <c r="CA112" s="918">
        <v>3379514</v>
      </c>
      <c r="CB112" s="918"/>
      <c r="CC112" s="918"/>
      <c r="CD112" s="918"/>
      <c r="CE112" s="918"/>
      <c r="CF112" s="912">
        <v>79</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296450</v>
      </c>
      <c r="AB113" s="932"/>
      <c r="AC113" s="932"/>
      <c r="AD113" s="932"/>
      <c r="AE113" s="933"/>
      <c r="AF113" s="934">
        <v>304778</v>
      </c>
      <c r="AG113" s="932"/>
      <c r="AH113" s="932"/>
      <c r="AI113" s="932"/>
      <c r="AJ113" s="933"/>
      <c r="AK113" s="934">
        <v>302390</v>
      </c>
      <c r="AL113" s="932"/>
      <c r="AM113" s="932"/>
      <c r="AN113" s="932"/>
      <c r="AO113" s="933"/>
      <c r="AP113" s="935">
        <v>7.1</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33611</v>
      </c>
      <c r="BR113" s="918"/>
      <c r="BS113" s="918"/>
      <c r="BT113" s="918"/>
      <c r="BU113" s="918"/>
      <c r="BV113" s="918">
        <v>110221</v>
      </c>
      <c r="BW113" s="918"/>
      <c r="BX113" s="918"/>
      <c r="BY113" s="918"/>
      <c r="BZ113" s="918"/>
      <c r="CA113" s="918">
        <v>103651</v>
      </c>
      <c r="CB113" s="918"/>
      <c r="CC113" s="918"/>
      <c r="CD113" s="918"/>
      <c r="CE113" s="918"/>
      <c r="CF113" s="912">
        <v>2.4</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6280</v>
      </c>
      <c r="AB114" s="957"/>
      <c r="AC114" s="957"/>
      <c r="AD114" s="957"/>
      <c r="AE114" s="958"/>
      <c r="AF114" s="959">
        <v>10405</v>
      </c>
      <c r="AG114" s="957"/>
      <c r="AH114" s="957"/>
      <c r="AI114" s="957"/>
      <c r="AJ114" s="958"/>
      <c r="AK114" s="959">
        <v>7025</v>
      </c>
      <c r="AL114" s="957"/>
      <c r="AM114" s="957"/>
      <c r="AN114" s="957"/>
      <c r="AO114" s="958"/>
      <c r="AP114" s="960">
        <v>0.2</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445842</v>
      </c>
      <c r="BR114" s="918"/>
      <c r="BS114" s="918"/>
      <c r="BT114" s="918"/>
      <c r="BU114" s="918"/>
      <c r="BV114" s="918">
        <v>402744</v>
      </c>
      <c r="BW114" s="918"/>
      <c r="BX114" s="918"/>
      <c r="BY114" s="918"/>
      <c r="BZ114" s="918"/>
      <c r="CA114" s="918">
        <v>502278</v>
      </c>
      <c r="CB114" s="918"/>
      <c r="CC114" s="918"/>
      <c r="CD114" s="918"/>
      <c r="CE114" s="918"/>
      <c r="CF114" s="912">
        <v>11.7</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892963</v>
      </c>
      <c r="AB117" s="964"/>
      <c r="AC117" s="964"/>
      <c r="AD117" s="964"/>
      <c r="AE117" s="965"/>
      <c r="AF117" s="963">
        <v>774682</v>
      </c>
      <c r="AG117" s="964"/>
      <c r="AH117" s="964"/>
      <c r="AI117" s="964"/>
      <c r="AJ117" s="965"/>
      <c r="AK117" s="963">
        <v>752704</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288</v>
      </c>
      <c r="AG118" s="881"/>
      <c r="AH118" s="881"/>
      <c r="AI118" s="881"/>
      <c r="AJ118" s="882"/>
      <c r="AK118" s="880" t="s">
        <v>287</v>
      </c>
      <c r="AL118" s="881"/>
      <c r="AM118" s="881"/>
      <c r="AN118" s="881"/>
      <c r="AO118" s="882"/>
      <c r="AP118" s="988" t="s">
        <v>403</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431</v>
      </c>
      <c r="BP118" s="992"/>
      <c r="BQ118" s="983">
        <v>7868452</v>
      </c>
      <c r="BR118" s="984"/>
      <c r="BS118" s="984"/>
      <c r="BT118" s="984"/>
      <c r="BU118" s="984"/>
      <c r="BV118" s="984">
        <v>7723690</v>
      </c>
      <c r="BW118" s="984"/>
      <c r="BX118" s="984"/>
      <c r="BY118" s="984"/>
      <c r="BZ118" s="984"/>
      <c r="CA118" s="984">
        <v>7498648</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4723049</v>
      </c>
      <c r="BR119" s="925"/>
      <c r="BS119" s="925"/>
      <c r="BT119" s="925"/>
      <c r="BU119" s="925"/>
      <c r="BV119" s="925">
        <v>4647498</v>
      </c>
      <c r="BW119" s="925"/>
      <c r="BX119" s="925"/>
      <c r="BY119" s="925"/>
      <c r="BZ119" s="925"/>
      <c r="CA119" s="925">
        <v>4612003</v>
      </c>
      <c r="CB119" s="925"/>
      <c r="CC119" s="925"/>
      <c r="CD119" s="925"/>
      <c r="CE119" s="925"/>
      <c r="CF119" s="939">
        <v>107.8</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t="s">
        <v>113</v>
      </c>
      <c r="BR120" s="918"/>
      <c r="BS120" s="918"/>
      <c r="BT120" s="918"/>
      <c r="BU120" s="918"/>
      <c r="BV120" s="918" t="s">
        <v>113</v>
      </c>
      <c r="BW120" s="918"/>
      <c r="BX120" s="918"/>
      <c r="BY120" s="918"/>
      <c r="BZ120" s="918"/>
      <c r="CA120" s="918" t="s">
        <v>113</v>
      </c>
      <c r="CB120" s="918"/>
      <c r="CC120" s="918"/>
      <c r="CD120" s="918"/>
      <c r="CE120" s="918"/>
      <c r="CF120" s="912" t="s">
        <v>113</v>
      </c>
      <c r="CG120" s="913"/>
      <c r="CH120" s="913"/>
      <c r="CI120" s="913"/>
      <c r="CJ120" s="913"/>
      <c r="CK120" s="1011" t="s">
        <v>437</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3784276</v>
      </c>
      <c r="DH120" s="925"/>
      <c r="DI120" s="925"/>
      <c r="DJ120" s="925"/>
      <c r="DK120" s="925"/>
      <c r="DL120" s="925">
        <v>3574971</v>
      </c>
      <c r="DM120" s="925"/>
      <c r="DN120" s="925"/>
      <c r="DO120" s="925"/>
      <c r="DP120" s="925"/>
      <c r="DQ120" s="925">
        <v>3378874</v>
      </c>
      <c r="DR120" s="925"/>
      <c r="DS120" s="925"/>
      <c r="DT120" s="925"/>
      <c r="DU120" s="925"/>
      <c r="DV120" s="926">
        <v>79</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6410853</v>
      </c>
      <c r="BR121" s="984"/>
      <c r="BS121" s="984"/>
      <c r="BT121" s="984"/>
      <c r="BU121" s="984"/>
      <c r="BV121" s="984">
        <v>6426226</v>
      </c>
      <c r="BW121" s="984"/>
      <c r="BX121" s="984"/>
      <c r="BY121" s="984"/>
      <c r="BZ121" s="984"/>
      <c r="CA121" s="984">
        <v>6499222</v>
      </c>
      <c r="CB121" s="984"/>
      <c r="CC121" s="984"/>
      <c r="CD121" s="984"/>
      <c r="CE121" s="984"/>
      <c r="CF121" s="1022">
        <v>151.9</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633</v>
      </c>
      <c r="DH121" s="918"/>
      <c r="DI121" s="918"/>
      <c r="DJ121" s="918"/>
      <c r="DK121" s="918"/>
      <c r="DL121" s="918">
        <v>575</v>
      </c>
      <c r="DM121" s="918"/>
      <c r="DN121" s="918"/>
      <c r="DO121" s="918"/>
      <c r="DP121" s="918"/>
      <c r="DQ121" s="918">
        <v>640</v>
      </c>
      <c r="DR121" s="918"/>
      <c r="DS121" s="918"/>
      <c r="DT121" s="918"/>
      <c r="DU121" s="918"/>
      <c r="DV121" s="919">
        <v>0</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440</v>
      </c>
      <c r="BP122" s="992"/>
      <c r="BQ122" s="1032">
        <v>11133902</v>
      </c>
      <c r="BR122" s="1033"/>
      <c r="BS122" s="1033"/>
      <c r="BT122" s="1033"/>
      <c r="BU122" s="1033"/>
      <c r="BV122" s="1033">
        <v>11073724</v>
      </c>
      <c r="BW122" s="1033"/>
      <c r="BX122" s="1033"/>
      <c r="BY122" s="1033"/>
      <c r="BZ122" s="1033"/>
      <c r="CA122" s="1033">
        <v>11111225</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113</v>
      </c>
      <c r="BR123" s="1025"/>
      <c r="BS123" s="1025"/>
      <c r="BT123" s="1025"/>
      <c r="BU123" s="1025"/>
      <c r="BV123" s="1025" t="s">
        <v>113</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451</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13500</v>
      </c>
      <c r="AB128" s="1088"/>
      <c r="AC128" s="1088"/>
      <c r="AD128" s="1088"/>
      <c r="AE128" s="1089"/>
      <c r="AF128" s="1090" t="s">
        <v>113</v>
      </c>
      <c r="AG128" s="1088"/>
      <c r="AH128" s="1088"/>
      <c r="AI128" s="1088"/>
      <c r="AJ128" s="1089"/>
      <c r="AK128" s="1090" t="s">
        <v>113</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92</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4750106</v>
      </c>
      <c r="AB129" s="957"/>
      <c r="AC129" s="957"/>
      <c r="AD129" s="957"/>
      <c r="AE129" s="958"/>
      <c r="AF129" s="959">
        <v>4764041</v>
      </c>
      <c r="AG129" s="957"/>
      <c r="AH129" s="957"/>
      <c r="AI129" s="957"/>
      <c r="AJ129" s="958"/>
      <c r="AK129" s="959">
        <v>4827624</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6.2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523238</v>
      </c>
      <c r="AB130" s="957"/>
      <c r="AC130" s="957"/>
      <c r="AD130" s="957"/>
      <c r="AE130" s="958"/>
      <c r="AF130" s="959">
        <v>538866</v>
      </c>
      <c r="AG130" s="957"/>
      <c r="AH130" s="957"/>
      <c r="AI130" s="957"/>
      <c r="AJ130" s="958"/>
      <c r="AK130" s="959">
        <v>549291</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4226868</v>
      </c>
      <c r="AB131" s="996"/>
      <c r="AC131" s="996"/>
      <c r="AD131" s="996"/>
      <c r="AE131" s="997"/>
      <c r="AF131" s="998">
        <v>4225175</v>
      </c>
      <c r="AG131" s="996"/>
      <c r="AH131" s="996"/>
      <c r="AI131" s="996"/>
      <c r="AJ131" s="997"/>
      <c r="AK131" s="998">
        <v>4278333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8.4276348349999992</v>
      </c>
      <c r="AB132" s="1102"/>
      <c r="AC132" s="1102"/>
      <c r="AD132" s="1102"/>
      <c r="AE132" s="1103"/>
      <c r="AF132" s="1104">
        <v>5.5812126119999999</v>
      </c>
      <c r="AG132" s="1102"/>
      <c r="AH132" s="1102"/>
      <c r="AI132" s="1102"/>
      <c r="AJ132" s="1103"/>
      <c r="AK132" s="1104">
        <v>4.7544919950000004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9.3000000000000007</v>
      </c>
      <c r="AB133" s="1109"/>
      <c r="AC133" s="1109"/>
      <c r="AD133" s="1109"/>
      <c r="AE133" s="1110"/>
      <c r="AF133" s="1108">
        <v>7.7</v>
      </c>
      <c r="AG133" s="1109"/>
      <c r="AH133" s="1109"/>
      <c r="AI133" s="1109"/>
      <c r="AJ133" s="1110"/>
      <c r="AK133" s="1108">
        <v>6.2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1057772</v>
      </c>
      <c r="L9" s="264">
        <v>43211</v>
      </c>
      <c r="M9" s="265">
        <v>58739</v>
      </c>
      <c r="N9" s="266">
        <v>-26.4</v>
      </c>
    </row>
    <row r="10" spans="1:16">
      <c r="A10" s="248"/>
      <c r="B10" s="244"/>
      <c r="C10" s="244"/>
      <c r="D10" s="244"/>
      <c r="E10" s="244"/>
      <c r="F10" s="244"/>
      <c r="G10" s="1117" t="s">
        <v>473</v>
      </c>
      <c r="H10" s="1118"/>
      <c r="I10" s="1118"/>
      <c r="J10" s="1119"/>
      <c r="K10" s="267">
        <v>117120</v>
      </c>
      <c r="L10" s="268">
        <v>4785</v>
      </c>
      <c r="M10" s="269">
        <v>5215</v>
      </c>
      <c r="N10" s="270">
        <v>-8.1999999999999993</v>
      </c>
    </row>
    <row r="11" spans="1:16" ht="13.5" customHeight="1">
      <c r="A11" s="248"/>
      <c r="B11" s="244"/>
      <c r="C11" s="244"/>
      <c r="D11" s="244"/>
      <c r="E11" s="244"/>
      <c r="F11" s="244"/>
      <c r="G11" s="1117" t="s">
        <v>474</v>
      </c>
      <c r="H11" s="1118"/>
      <c r="I11" s="1118"/>
      <c r="J11" s="1119"/>
      <c r="K11" s="267">
        <v>284002</v>
      </c>
      <c r="L11" s="268">
        <v>11602</v>
      </c>
      <c r="M11" s="269">
        <v>7772</v>
      </c>
      <c r="N11" s="270">
        <v>49.3</v>
      </c>
    </row>
    <row r="12" spans="1:16" ht="13.5" customHeight="1">
      <c r="A12" s="248"/>
      <c r="B12" s="244"/>
      <c r="C12" s="244"/>
      <c r="D12" s="244"/>
      <c r="E12" s="244"/>
      <c r="F12" s="244"/>
      <c r="G12" s="1117" t="s">
        <v>475</v>
      </c>
      <c r="H12" s="1118"/>
      <c r="I12" s="1118"/>
      <c r="J12" s="1119"/>
      <c r="K12" s="267" t="s">
        <v>476</v>
      </c>
      <c r="L12" s="268" t="s">
        <v>476</v>
      </c>
      <c r="M12" s="269">
        <v>135</v>
      </c>
      <c r="N12" s="270" t="s">
        <v>476</v>
      </c>
    </row>
    <row r="13" spans="1:16" ht="13.5" customHeight="1">
      <c r="A13" s="248"/>
      <c r="B13" s="244"/>
      <c r="C13" s="244"/>
      <c r="D13" s="244"/>
      <c r="E13" s="244"/>
      <c r="F13" s="244"/>
      <c r="G13" s="1117" t="s">
        <v>477</v>
      </c>
      <c r="H13" s="1118"/>
      <c r="I13" s="1118"/>
      <c r="J13" s="1119"/>
      <c r="K13" s="267" t="s">
        <v>476</v>
      </c>
      <c r="L13" s="268" t="s">
        <v>476</v>
      </c>
      <c r="M13" s="269">
        <v>6</v>
      </c>
      <c r="N13" s="270" t="s">
        <v>476</v>
      </c>
    </row>
    <row r="14" spans="1:16" ht="13.5" customHeight="1">
      <c r="A14" s="248"/>
      <c r="B14" s="244"/>
      <c r="C14" s="244"/>
      <c r="D14" s="244"/>
      <c r="E14" s="244"/>
      <c r="F14" s="244"/>
      <c r="G14" s="1117" t="s">
        <v>478</v>
      </c>
      <c r="H14" s="1118"/>
      <c r="I14" s="1118"/>
      <c r="J14" s="1119"/>
      <c r="K14" s="267">
        <v>33714</v>
      </c>
      <c r="L14" s="268">
        <v>1377</v>
      </c>
      <c r="M14" s="269">
        <v>2905</v>
      </c>
      <c r="N14" s="270">
        <v>-52.6</v>
      </c>
    </row>
    <row r="15" spans="1:16" ht="13.5" customHeight="1">
      <c r="A15" s="248"/>
      <c r="B15" s="244"/>
      <c r="C15" s="244"/>
      <c r="D15" s="244"/>
      <c r="E15" s="244"/>
      <c r="F15" s="244"/>
      <c r="G15" s="1117" t="s">
        <v>479</v>
      </c>
      <c r="H15" s="1118"/>
      <c r="I15" s="1118"/>
      <c r="J15" s="1119"/>
      <c r="K15" s="267">
        <v>15028</v>
      </c>
      <c r="L15" s="268">
        <v>614</v>
      </c>
      <c r="M15" s="269">
        <v>1221</v>
      </c>
      <c r="N15" s="270">
        <v>-49.7</v>
      </c>
    </row>
    <row r="16" spans="1:16">
      <c r="A16" s="248"/>
      <c r="B16" s="244"/>
      <c r="C16" s="244"/>
      <c r="D16" s="244"/>
      <c r="E16" s="244"/>
      <c r="F16" s="244"/>
      <c r="G16" s="1120" t="s">
        <v>480</v>
      </c>
      <c r="H16" s="1121"/>
      <c r="I16" s="1121"/>
      <c r="J16" s="1122"/>
      <c r="K16" s="268">
        <v>-77204</v>
      </c>
      <c r="L16" s="268">
        <v>-3154</v>
      </c>
      <c r="M16" s="269">
        <v>-6578</v>
      </c>
      <c r="N16" s="270">
        <v>-52.1</v>
      </c>
    </row>
    <row r="17" spans="1:16">
      <c r="A17" s="248"/>
      <c r="B17" s="244"/>
      <c r="C17" s="244"/>
      <c r="D17" s="244"/>
      <c r="E17" s="244"/>
      <c r="F17" s="244"/>
      <c r="G17" s="1120" t="s">
        <v>172</v>
      </c>
      <c r="H17" s="1121"/>
      <c r="I17" s="1121"/>
      <c r="J17" s="1122"/>
      <c r="K17" s="268">
        <v>1430432</v>
      </c>
      <c r="L17" s="268">
        <v>58435</v>
      </c>
      <c r="M17" s="269">
        <v>69416</v>
      </c>
      <c r="N17" s="270">
        <v>-15.8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4.8600000000000003</v>
      </c>
      <c r="L21" s="281">
        <v>6.74</v>
      </c>
      <c r="M21" s="282">
        <v>-1.88</v>
      </c>
      <c r="N21" s="249"/>
      <c r="O21" s="283"/>
      <c r="P21" s="279"/>
    </row>
    <row r="22" spans="1:16" s="284" customFormat="1">
      <c r="A22" s="279"/>
      <c r="B22" s="249"/>
      <c r="C22" s="249"/>
      <c r="D22" s="249"/>
      <c r="E22" s="249"/>
      <c r="F22" s="249"/>
      <c r="G22" s="1112" t="s">
        <v>486</v>
      </c>
      <c r="H22" s="1113"/>
      <c r="I22" s="1113"/>
      <c r="J22" s="1114"/>
      <c r="K22" s="285">
        <v>94.6</v>
      </c>
      <c r="L22" s="286">
        <v>96.7</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443289</v>
      </c>
      <c r="L32" s="294">
        <v>18109</v>
      </c>
      <c r="M32" s="295">
        <v>33867</v>
      </c>
      <c r="N32" s="296">
        <v>-46.5</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5</v>
      </c>
      <c r="N34" s="296" t="s">
        <v>476</v>
      </c>
    </row>
    <row r="35" spans="1:16" ht="27" customHeight="1">
      <c r="A35" s="248"/>
      <c r="B35" s="244"/>
      <c r="C35" s="244"/>
      <c r="D35" s="244"/>
      <c r="E35" s="244"/>
      <c r="F35" s="244"/>
      <c r="G35" s="1128" t="s">
        <v>493</v>
      </c>
      <c r="H35" s="1129"/>
      <c r="I35" s="1129"/>
      <c r="J35" s="1130"/>
      <c r="K35" s="294">
        <v>302390</v>
      </c>
      <c r="L35" s="294">
        <v>12353</v>
      </c>
      <c r="M35" s="295">
        <v>10553</v>
      </c>
      <c r="N35" s="296">
        <v>17.100000000000001</v>
      </c>
    </row>
    <row r="36" spans="1:16" ht="27" customHeight="1">
      <c r="A36" s="248"/>
      <c r="B36" s="244"/>
      <c r="C36" s="244"/>
      <c r="D36" s="244"/>
      <c r="E36" s="244"/>
      <c r="F36" s="244"/>
      <c r="G36" s="1128" t="s">
        <v>494</v>
      </c>
      <c r="H36" s="1129"/>
      <c r="I36" s="1129"/>
      <c r="J36" s="1130"/>
      <c r="K36" s="294">
        <v>7025</v>
      </c>
      <c r="L36" s="294">
        <v>287</v>
      </c>
      <c r="M36" s="295">
        <v>2741</v>
      </c>
      <c r="N36" s="296">
        <v>-89.5</v>
      </c>
    </row>
    <row r="37" spans="1:16" ht="13.5" customHeight="1">
      <c r="A37" s="248"/>
      <c r="B37" s="244"/>
      <c r="C37" s="244"/>
      <c r="D37" s="244"/>
      <c r="E37" s="244"/>
      <c r="F37" s="244"/>
      <c r="G37" s="1128" t="s">
        <v>495</v>
      </c>
      <c r="H37" s="1129"/>
      <c r="I37" s="1129"/>
      <c r="J37" s="1130"/>
      <c r="K37" s="294" t="s">
        <v>476</v>
      </c>
      <c r="L37" s="294" t="s">
        <v>476</v>
      </c>
      <c r="M37" s="295">
        <v>1442</v>
      </c>
      <c r="N37" s="296" t="s">
        <v>476</v>
      </c>
    </row>
    <row r="38" spans="1:16" ht="27" customHeight="1">
      <c r="A38" s="248"/>
      <c r="B38" s="244"/>
      <c r="C38" s="244"/>
      <c r="D38" s="244"/>
      <c r="E38" s="244"/>
      <c r="F38" s="244"/>
      <c r="G38" s="1131" t="s">
        <v>496</v>
      </c>
      <c r="H38" s="1132"/>
      <c r="I38" s="1132"/>
      <c r="J38" s="1133"/>
      <c r="K38" s="297" t="s">
        <v>476</v>
      </c>
      <c r="L38" s="297" t="s">
        <v>476</v>
      </c>
      <c r="M38" s="298">
        <v>2</v>
      </c>
      <c r="N38" s="299" t="s">
        <v>476</v>
      </c>
      <c r="O38" s="293"/>
    </row>
    <row r="39" spans="1:16">
      <c r="A39" s="248"/>
      <c r="B39" s="244"/>
      <c r="C39" s="244"/>
      <c r="D39" s="244"/>
      <c r="E39" s="244"/>
      <c r="F39" s="244"/>
      <c r="G39" s="1131" t="s">
        <v>497</v>
      </c>
      <c r="H39" s="1132"/>
      <c r="I39" s="1132"/>
      <c r="J39" s="1133"/>
      <c r="K39" s="300" t="s">
        <v>476</v>
      </c>
      <c r="L39" s="300" t="s">
        <v>476</v>
      </c>
      <c r="M39" s="301">
        <v>-3178</v>
      </c>
      <c r="N39" s="302" t="s">
        <v>476</v>
      </c>
      <c r="O39" s="293"/>
    </row>
    <row r="40" spans="1:16" ht="27" customHeight="1">
      <c r="A40" s="248"/>
      <c r="B40" s="244"/>
      <c r="C40" s="244"/>
      <c r="D40" s="244"/>
      <c r="E40" s="244"/>
      <c r="F40" s="244"/>
      <c r="G40" s="1128" t="s">
        <v>498</v>
      </c>
      <c r="H40" s="1129"/>
      <c r="I40" s="1129"/>
      <c r="J40" s="1130"/>
      <c r="K40" s="300">
        <v>-549291</v>
      </c>
      <c r="L40" s="300">
        <v>-22439</v>
      </c>
      <c r="M40" s="301">
        <v>-30469</v>
      </c>
      <c r="N40" s="302">
        <v>-26.4</v>
      </c>
      <c r="O40" s="293"/>
    </row>
    <row r="41" spans="1:16">
      <c r="A41" s="248"/>
      <c r="B41" s="244"/>
      <c r="C41" s="244"/>
      <c r="D41" s="244"/>
      <c r="E41" s="244"/>
      <c r="F41" s="244"/>
      <c r="G41" s="1134" t="s">
        <v>282</v>
      </c>
      <c r="H41" s="1135"/>
      <c r="I41" s="1135"/>
      <c r="J41" s="1136"/>
      <c r="K41" s="294">
        <v>203413</v>
      </c>
      <c r="L41" s="300">
        <v>8310</v>
      </c>
      <c r="M41" s="301">
        <v>14963</v>
      </c>
      <c r="N41" s="302">
        <v>-44.5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568693</v>
      </c>
      <c r="J51" s="320">
        <v>24400</v>
      </c>
      <c r="K51" s="321">
        <v>65</v>
      </c>
      <c r="L51" s="322">
        <v>47258</v>
      </c>
      <c r="M51" s="323">
        <v>34.5</v>
      </c>
      <c r="N51" s="324">
        <v>30.5</v>
      </c>
    </row>
    <row r="52" spans="1:14">
      <c r="A52" s="248"/>
      <c r="B52" s="244"/>
      <c r="C52" s="244"/>
      <c r="D52" s="244"/>
      <c r="E52" s="244"/>
      <c r="F52" s="244"/>
      <c r="G52" s="325"/>
      <c r="H52" s="326" t="s">
        <v>509</v>
      </c>
      <c r="I52" s="327">
        <v>387201</v>
      </c>
      <c r="J52" s="328">
        <v>16613</v>
      </c>
      <c r="K52" s="329">
        <v>69.8</v>
      </c>
      <c r="L52" s="330">
        <v>27842</v>
      </c>
      <c r="M52" s="331">
        <v>35.9</v>
      </c>
      <c r="N52" s="332">
        <v>33.9</v>
      </c>
    </row>
    <row r="53" spans="1:14">
      <c r="A53" s="248"/>
      <c r="B53" s="244"/>
      <c r="C53" s="244"/>
      <c r="D53" s="244"/>
      <c r="E53" s="244"/>
      <c r="F53" s="244"/>
      <c r="G53" s="310" t="s">
        <v>510</v>
      </c>
      <c r="H53" s="311"/>
      <c r="I53" s="319">
        <v>686686</v>
      </c>
      <c r="J53" s="320">
        <v>29343</v>
      </c>
      <c r="K53" s="321">
        <v>20.3</v>
      </c>
      <c r="L53" s="322">
        <v>49426</v>
      </c>
      <c r="M53" s="323">
        <v>4.5999999999999996</v>
      </c>
      <c r="N53" s="324">
        <v>15.7</v>
      </c>
    </row>
    <row r="54" spans="1:14">
      <c r="A54" s="248"/>
      <c r="B54" s="244"/>
      <c r="C54" s="244"/>
      <c r="D54" s="244"/>
      <c r="E54" s="244"/>
      <c r="F54" s="244"/>
      <c r="G54" s="325"/>
      <c r="H54" s="326" t="s">
        <v>509</v>
      </c>
      <c r="I54" s="327">
        <v>432222</v>
      </c>
      <c r="J54" s="328">
        <v>18469</v>
      </c>
      <c r="K54" s="329">
        <v>11.2</v>
      </c>
      <c r="L54" s="330">
        <v>26568</v>
      </c>
      <c r="M54" s="331">
        <v>-4.5999999999999996</v>
      </c>
      <c r="N54" s="332">
        <v>15.8</v>
      </c>
    </row>
    <row r="55" spans="1:14">
      <c r="A55" s="248"/>
      <c r="B55" s="244"/>
      <c r="C55" s="244"/>
      <c r="D55" s="244"/>
      <c r="E55" s="244"/>
      <c r="F55" s="244"/>
      <c r="G55" s="310" t="s">
        <v>511</v>
      </c>
      <c r="H55" s="311"/>
      <c r="I55" s="319">
        <v>281096</v>
      </c>
      <c r="J55" s="320">
        <v>11970</v>
      </c>
      <c r="K55" s="321">
        <v>-59.2</v>
      </c>
      <c r="L55" s="322">
        <v>42839</v>
      </c>
      <c r="M55" s="323">
        <v>-13.3</v>
      </c>
      <c r="N55" s="324">
        <v>-45.9</v>
      </c>
    </row>
    <row r="56" spans="1:14">
      <c r="A56" s="248"/>
      <c r="B56" s="244"/>
      <c r="C56" s="244"/>
      <c r="D56" s="244"/>
      <c r="E56" s="244"/>
      <c r="F56" s="244"/>
      <c r="G56" s="325"/>
      <c r="H56" s="326" t="s">
        <v>509</v>
      </c>
      <c r="I56" s="327">
        <v>191374</v>
      </c>
      <c r="J56" s="328">
        <v>8149</v>
      </c>
      <c r="K56" s="329">
        <v>-55.9</v>
      </c>
      <c r="L56" s="330">
        <v>22027</v>
      </c>
      <c r="M56" s="331">
        <v>-17.100000000000001</v>
      </c>
      <c r="N56" s="332">
        <v>-38.799999999999997</v>
      </c>
    </row>
    <row r="57" spans="1:14">
      <c r="A57" s="248"/>
      <c r="B57" s="244"/>
      <c r="C57" s="244"/>
      <c r="D57" s="244"/>
      <c r="E57" s="244"/>
      <c r="F57" s="244"/>
      <c r="G57" s="310" t="s">
        <v>512</v>
      </c>
      <c r="H57" s="311"/>
      <c r="I57" s="319">
        <v>991829</v>
      </c>
      <c r="J57" s="320">
        <v>40958</v>
      </c>
      <c r="K57" s="321">
        <v>242.2</v>
      </c>
      <c r="L57" s="322">
        <v>46819</v>
      </c>
      <c r="M57" s="323">
        <v>9.3000000000000007</v>
      </c>
      <c r="N57" s="324">
        <v>232.9</v>
      </c>
    </row>
    <row r="58" spans="1:14">
      <c r="A58" s="248"/>
      <c r="B58" s="244"/>
      <c r="C58" s="244"/>
      <c r="D58" s="244"/>
      <c r="E58" s="244"/>
      <c r="F58" s="244"/>
      <c r="G58" s="325"/>
      <c r="H58" s="326" t="s">
        <v>509</v>
      </c>
      <c r="I58" s="327">
        <v>595067</v>
      </c>
      <c r="J58" s="328">
        <v>24573</v>
      </c>
      <c r="K58" s="329">
        <v>201.5</v>
      </c>
      <c r="L58" s="330">
        <v>24121</v>
      </c>
      <c r="M58" s="331">
        <v>9.5</v>
      </c>
      <c r="N58" s="332">
        <v>192</v>
      </c>
    </row>
    <row r="59" spans="1:14">
      <c r="A59" s="248"/>
      <c r="B59" s="244"/>
      <c r="C59" s="244"/>
      <c r="D59" s="244"/>
      <c r="E59" s="244"/>
      <c r="F59" s="244"/>
      <c r="G59" s="310" t="s">
        <v>513</v>
      </c>
      <c r="H59" s="311"/>
      <c r="I59" s="319">
        <v>999546</v>
      </c>
      <c r="J59" s="320">
        <v>40833</v>
      </c>
      <c r="K59" s="321">
        <v>-0.3</v>
      </c>
      <c r="L59" s="322">
        <v>53270</v>
      </c>
      <c r="M59" s="323">
        <v>13.8</v>
      </c>
      <c r="N59" s="324">
        <v>-14.1</v>
      </c>
    </row>
    <row r="60" spans="1:14">
      <c r="A60" s="248"/>
      <c r="B60" s="244"/>
      <c r="C60" s="244"/>
      <c r="D60" s="244"/>
      <c r="E60" s="244"/>
      <c r="F60" s="244"/>
      <c r="G60" s="325"/>
      <c r="H60" s="326" t="s">
        <v>509</v>
      </c>
      <c r="I60" s="333">
        <v>257396</v>
      </c>
      <c r="J60" s="328">
        <v>10515</v>
      </c>
      <c r="K60" s="329">
        <v>-57.2</v>
      </c>
      <c r="L60" s="330">
        <v>24316</v>
      </c>
      <c r="M60" s="331">
        <v>0.8</v>
      </c>
      <c r="N60" s="332">
        <v>-58</v>
      </c>
    </row>
    <row r="61" spans="1:14">
      <c r="A61" s="248"/>
      <c r="B61" s="244"/>
      <c r="C61" s="244"/>
      <c r="D61" s="244"/>
      <c r="E61" s="244"/>
      <c r="F61" s="244"/>
      <c r="G61" s="310" t="s">
        <v>514</v>
      </c>
      <c r="H61" s="334"/>
      <c r="I61" s="335">
        <v>705570</v>
      </c>
      <c r="J61" s="336">
        <v>29501</v>
      </c>
      <c r="K61" s="337">
        <v>53.6</v>
      </c>
      <c r="L61" s="338">
        <v>47922</v>
      </c>
      <c r="M61" s="339">
        <v>9.8000000000000007</v>
      </c>
      <c r="N61" s="324">
        <v>43.8</v>
      </c>
    </row>
    <row r="62" spans="1:14">
      <c r="A62" s="248"/>
      <c r="B62" s="244"/>
      <c r="C62" s="244"/>
      <c r="D62" s="244"/>
      <c r="E62" s="244"/>
      <c r="F62" s="244"/>
      <c r="G62" s="325"/>
      <c r="H62" s="326" t="s">
        <v>509</v>
      </c>
      <c r="I62" s="327">
        <v>372652</v>
      </c>
      <c r="J62" s="328">
        <v>15664</v>
      </c>
      <c r="K62" s="329">
        <v>33.9</v>
      </c>
      <c r="L62" s="330">
        <v>24975</v>
      </c>
      <c r="M62" s="331">
        <v>4.9000000000000004</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27.58</v>
      </c>
      <c r="G47" s="12">
        <v>31.68</v>
      </c>
      <c r="H47" s="12">
        <v>31.5</v>
      </c>
      <c r="I47" s="12">
        <v>31.48</v>
      </c>
      <c r="J47" s="13">
        <v>31.13</v>
      </c>
    </row>
    <row r="48" spans="2:10" ht="57.75" customHeight="1">
      <c r="B48" s="14"/>
      <c r="C48" s="1139" t="s">
        <v>4</v>
      </c>
      <c r="D48" s="1139"/>
      <c r="E48" s="1140"/>
      <c r="F48" s="15">
        <v>6.36</v>
      </c>
      <c r="G48" s="16">
        <v>7.79</v>
      </c>
      <c r="H48" s="16">
        <v>9.82</v>
      </c>
      <c r="I48" s="16">
        <v>9.98</v>
      </c>
      <c r="J48" s="17">
        <v>9.15</v>
      </c>
    </row>
    <row r="49" spans="2:10" ht="57.75" customHeight="1" thickBot="1">
      <c r="B49" s="18"/>
      <c r="C49" s="1141" t="s">
        <v>5</v>
      </c>
      <c r="D49" s="1141"/>
      <c r="E49" s="1142"/>
      <c r="F49" s="19" t="s">
        <v>521</v>
      </c>
      <c r="G49" s="20">
        <v>5.8</v>
      </c>
      <c r="H49" s="20">
        <v>2.17</v>
      </c>
      <c r="I49" s="20">
        <v>0.25</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523</v>
      </c>
      <c r="D34" s="1149"/>
      <c r="E34" s="1150"/>
      <c r="F34" s="32">
        <v>8.74</v>
      </c>
      <c r="G34" s="33">
        <v>10.38</v>
      </c>
      <c r="H34" s="33">
        <v>12.68</v>
      </c>
      <c r="I34" s="33">
        <v>15.48</v>
      </c>
      <c r="J34" s="34">
        <v>17.96</v>
      </c>
      <c r="K34" s="22"/>
      <c r="L34" s="22"/>
      <c r="M34" s="22"/>
      <c r="N34" s="22"/>
      <c r="O34" s="22"/>
      <c r="P34" s="22"/>
    </row>
    <row r="35" spans="1:16" ht="39" customHeight="1">
      <c r="A35" s="22"/>
      <c r="B35" s="35"/>
      <c r="C35" s="1143" t="s">
        <v>524</v>
      </c>
      <c r="D35" s="1144"/>
      <c r="E35" s="1145"/>
      <c r="F35" s="36">
        <v>6.34</v>
      </c>
      <c r="G35" s="37">
        <v>7.88</v>
      </c>
      <c r="H35" s="37">
        <v>9.8000000000000007</v>
      </c>
      <c r="I35" s="37">
        <v>9.9600000000000009</v>
      </c>
      <c r="J35" s="38">
        <v>9.1300000000000008</v>
      </c>
      <c r="K35" s="22"/>
      <c r="L35" s="22"/>
      <c r="M35" s="22"/>
      <c r="N35" s="22"/>
      <c r="O35" s="22"/>
      <c r="P35" s="22"/>
    </row>
    <row r="36" spans="1:16" ht="39" customHeight="1">
      <c r="A36" s="22"/>
      <c r="B36" s="35"/>
      <c r="C36" s="1143" t="s">
        <v>525</v>
      </c>
      <c r="D36" s="1144"/>
      <c r="E36" s="1145"/>
      <c r="F36" s="36">
        <v>0.21</v>
      </c>
      <c r="G36" s="37">
        <v>2.0499999999999998</v>
      </c>
      <c r="H36" s="37">
        <v>2.2599999999999998</v>
      </c>
      <c r="I36" s="37">
        <v>1.03</v>
      </c>
      <c r="J36" s="38">
        <v>2.17</v>
      </c>
      <c r="K36" s="22"/>
      <c r="L36" s="22"/>
      <c r="M36" s="22"/>
      <c r="N36" s="22"/>
      <c r="O36" s="22"/>
      <c r="P36" s="22"/>
    </row>
    <row r="37" spans="1:16" ht="39" customHeight="1">
      <c r="A37" s="22"/>
      <c r="B37" s="35"/>
      <c r="C37" s="1143" t="s">
        <v>526</v>
      </c>
      <c r="D37" s="1144"/>
      <c r="E37" s="1145"/>
      <c r="F37" s="36">
        <v>0.97</v>
      </c>
      <c r="G37" s="37">
        <v>1.45</v>
      </c>
      <c r="H37" s="37">
        <v>1.26</v>
      </c>
      <c r="I37" s="37">
        <v>1.07</v>
      </c>
      <c r="J37" s="38">
        <v>0.71</v>
      </c>
      <c r="K37" s="22"/>
      <c r="L37" s="22"/>
      <c r="M37" s="22"/>
      <c r="N37" s="22"/>
      <c r="O37" s="22"/>
      <c r="P37" s="22"/>
    </row>
    <row r="38" spans="1:16" ht="39" customHeight="1">
      <c r="A38" s="22"/>
      <c r="B38" s="35"/>
      <c r="C38" s="1143" t="s">
        <v>527</v>
      </c>
      <c r="D38" s="1144"/>
      <c r="E38" s="1145"/>
      <c r="F38" s="36">
        <v>0.17</v>
      </c>
      <c r="G38" s="37">
        <v>0.18</v>
      </c>
      <c r="H38" s="37">
        <v>0.19</v>
      </c>
      <c r="I38" s="37">
        <v>0.22</v>
      </c>
      <c r="J38" s="38">
        <v>0.18</v>
      </c>
      <c r="K38" s="22"/>
      <c r="L38" s="22"/>
      <c r="M38" s="22"/>
      <c r="N38" s="22"/>
      <c r="O38" s="22"/>
      <c r="P38" s="22"/>
    </row>
    <row r="39" spans="1:16" ht="39" customHeight="1">
      <c r="A39" s="22"/>
      <c r="B39" s="35"/>
      <c r="C39" s="1143" t="s">
        <v>528</v>
      </c>
      <c r="D39" s="1144"/>
      <c r="E39" s="1145"/>
      <c r="F39" s="36">
        <v>0.02</v>
      </c>
      <c r="G39" s="37">
        <v>0.02</v>
      </c>
      <c r="H39" s="37">
        <v>0.02</v>
      </c>
      <c r="I39" s="37">
        <v>0.02</v>
      </c>
      <c r="J39" s="38">
        <v>0.02</v>
      </c>
      <c r="K39" s="22"/>
      <c r="L39" s="22"/>
      <c r="M39" s="22"/>
      <c r="N39" s="22"/>
      <c r="O39" s="22"/>
      <c r="P39" s="22"/>
    </row>
    <row r="40" spans="1:16" ht="39" customHeight="1">
      <c r="A40" s="22"/>
      <c r="B40" s="35"/>
      <c r="C40" s="1143" t="s">
        <v>529</v>
      </c>
      <c r="D40" s="1144"/>
      <c r="E40" s="1145"/>
      <c r="F40" s="36">
        <v>0</v>
      </c>
      <c r="G40" s="37">
        <v>0</v>
      </c>
      <c r="H40" s="37">
        <v>0</v>
      </c>
      <c r="I40" s="37">
        <v>0.94</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0.01</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590</v>
      </c>
      <c r="L45" s="60">
        <v>602</v>
      </c>
      <c r="M45" s="60">
        <v>590</v>
      </c>
      <c r="N45" s="60">
        <v>459</v>
      </c>
      <c r="O45" s="61">
        <v>443</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307</v>
      </c>
      <c r="L48" s="64">
        <v>310</v>
      </c>
      <c r="M48" s="64">
        <v>299</v>
      </c>
      <c r="N48" s="64">
        <v>305</v>
      </c>
      <c r="O48" s="65">
        <v>302</v>
      </c>
      <c r="P48" s="48"/>
      <c r="Q48" s="48"/>
      <c r="R48" s="48"/>
      <c r="S48" s="48"/>
      <c r="T48" s="48"/>
      <c r="U48" s="48"/>
    </row>
    <row r="49" spans="1:21" ht="30.75" customHeight="1">
      <c r="A49" s="48"/>
      <c r="B49" s="1161"/>
      <c r="C49" s="1162"/>
      <c r="D49" s="62"/>
      <c r="E49" s="1153" t="s">
        <v>16</v>
      </c>
      <c r="F49" s="1153"/>
      <c r="G49" s="1153"/>
      <c r="H49" s="1153"/>
      <c r="I49" s="1153"/>
      <c r="J49" s="1154"/>
      <c r="K49" s="63">
        <v>43</v>
      </c>
      <c r="L49" s="64">
        <v>3</v>
      </c>
      <c r="M49" s="64">
        <v>6</v>
      </c>
      <c r="N49" s="64">
        <v>10</v>
      </c>
      <c r="O49" s="65">
        <v>7</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518</v>
      </c>
      <c r="L52" s="64">
        <v>527</v>
      </c>
      <c r="M52" s="64">
        <v>537</v>
      </c>
      <c r="N52" s="64">
        <v>538</v>
      </c>
      <c r="O52" s="65">
        <v>549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422</v>
      </c>
      <c r="L53" s="69">
        <v>388</v>
      </c>
      <c r="M53" s="69">
        <v>358</v>
      </c>
      <c r="N53" s="69">
        <v>236</v>
      </c>
      <c r="O53" s="70">
        <v>203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2015-05-13T08:37:59Z</cp:lastPrinted>
  <dcterms:created xsi:type="dcterms:W3CDTF">2015-02-17T06:55:30Z</dcterms:created>
  <dcterms:modified xsi:type="dcterms:W3CDTF">2015-05-13T08:42:11Z</dcterms:modified>
  <cp:category/>
</cp:coreProperties>
</file>