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55" windowWidth="15330" windowHeight="4215" activeTab="0"/>
  </bookViews>
  <sheets>
    <sheet name="Sheet1" sheetId="1" r:id="rId1"/>
  </sheets>
  <definedNames>
    <definedName name="_xlnm.Print_Area" localSheetId="0">'Sheet1'!$A$1:$R$42</definedName>
  </definedNames>
  <calcPr fullCalcOnLoad="1"/>
</workbook>
</file>

<file path=xl/sharedStrings.xml><?xml version="1.0" encoding="utf-8"?>
<sst xmlns="http://schemas.openxmlformats.org/spreadsheetml/2006/main" count="69" uniqueCount="32">
  <si>
    <t xml:space="preserve"> </t>
  </si>
  <si>
    <t>(％)</t>
  </si>
  <si>
    <t>恵 那 市</t>
  </si>
  <si>
    <t>中津川市</t>
  </si>
  <si>
    <t>＜　内　訳　＞</t>
  </si>
  <si>
    <t>対象者数</t>
  </si>
  <si>
    <t>受診率</t>
  </si>
  <si>
    <t>要精検者数</t>
  </si>
  <si>
    <t>要精検率</t>
  </si>
  <si>
    <t>精検受診者数</t>
  </si>
  <si>
    <t>異常認めず</t>
  </si>
  <si>
    <t>がんであった者</t>
  </si>
  <si>
    <t>がんの疑いのある者</t>
  </si>
  <si>
    <t>未把握</t>
  </si>
  <si>
    <t>がん以外の疾患であった者</t>
  </si>
  <si>
    <t>管内総数</t>
  </si>
  <si>
    <t>受診者数</t>
  </si>
  <si>
    <t>精検　　　　未受診者</t>
  </si>
  <si>
    <t>再掲初回</t>
  </si>
  <si>
    <t>〈男〉（Ｔ６－1－１）</t>
  </si>
  <si>
    <t>〈女〉（Ｔ６－1－２）</t>
  </si>
  <si>
    <t>〈男〉（Ｔ６－２－１）</t>
  </si>
  <si>
    <t>〈女〉（Ｔ６－２－２）</t>
  </si>
  <si>
    <t>1  がん検診実施状況</t>
  </si>
  <si>
    <t>(１)胃がん検診実施状況（Ｔ６－1）</t>
  </si>
  <si>
    <t>(２)大腸がん検診実施状況（Ｔ６－２）</t>
  </si>
  <si>
    <t>(％)</t>
  </si>
  <si>
    <t>精　密　検　査　結　果</t>
  </si>
  <si>
    <t>精  密  検  査  結  果</t>
  </si>
  <si>
    <t>精検受診率</t>
  </si>
  <si>
    <t>　　　（平成25年度）</t>
  </si>
  <si>
    <t>－45－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</si>
</sst>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.0"/>
    <numFmt numFmtId="179" formatCode="0;\-0;\-#"/>
    <numFmt numFmtId="180" formatCode="#,##0;\-#,##0;\-#"/>
    <numFmt numFmtId="181" formatCode="_ * #,##0.0_ ;_ * \-#,##0.0_ ;_ * &quot;-&quot;?_ ;_ @_ "/>
    <numFmt numFmtId="182" formatCode="0.000_ "/>
    <numFmt numFmtId="183" formatCode="0.00_ "/>
    <numFmt numFmtId="184" formatCode="0.0_ "/>
    <numFmt numFmtId="185" formatCode="#,##0.0"/>
    <numFmt numFmtId="186" formatCode="0_);[Red]\(0\)"/>
    <numFmt numFmtId="187" formatCode="0.0%"/>
    <numFmt numFmtId="188" formatCode="#,##0_ "/>
  </numFmts>
  <fonts count="44">
    <font>
      <sz val="7.2"/>
      <name val="ＭＳ 明朝"/>
      <family val="1"/>
    </font>
    <font>
      <sz val="11"/>
      <name val="ＭＳ Ｐゴシック"/>
      <family val="3"/>
    </font>
    <font>
      <b/>
      <sz val="11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b/>
      <sz val="14"/>
      <name val="ＭＳ 明朝"/>
      <family val="1"/>
    </font>
    <font>
      <sz val="12"/>
      <name val="ＭＳ 明朝"/>
      <family val="1"/>
    </font>
    <font>
      <b/>
      <sz val="16"/>
      <name val="ＭＳ 明朝"/>
      <family val="1"/>
    </font>
    <font>
      <sz val="16"/>
      <name val="ＭＳ 明朝"/>
      <family val="1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>
        <color indexed="8"/>
      </left>
      <right>
        <color indexed="63"/>
      </right>
      <top style="thin"/>
      <bottom style="medium"/>
    </border>
    <border>
      <left style="thin"/>
      <right style="thin">
        <color indexed="8"/>
      </right>
      <top style="thin"/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>
        <color indexed="8"/>
      </left>
      <right style="thin"/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 style="thin"/>
      <right style="thick"/>
      <top style="medium"/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/>
      <bottom style="medium"/>
    </border>
    <border>
      <left style="thin"/>
      <right style="thick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>
        <color indexed="8"/>
      </left>
      <right style="thin"/>
      <top style="medium"/>
      <bottom style="thin"/>
    </border>
    <border>
      <left style="thin">
        <color indexed="8"/>
      </left>
      <right style="thin">
        <color indexed="8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/>
      <right>
        <color indexed="63"/>
      </right>
      <top style="medium"/>
      <bottom style="thin">
        <color indexed="8"/>
      </bottom>
    </border>
    <border>
      <left>
        <color indexed="63"/>
      </left>
      <right style="thin"/>
      <top style="medium"/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239">
    <xf numFmtId="0" fontId="0" fillId="0" borderId="0" xfId="0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41" fontId="2" fillId="0" borderId="11" xfId="0" applyNumberFormat="1" applyFont="1" applyFill="1" applyBorder="1" applyAlignment="1">
      <alignment shrinkToFit="1"/>
    </xf>
    <xf numFmtId="41" fontId="3" fillId="0" borderId="11" xfId="0" applyNumberFormat="1" applyFont="1" applyFill="1" applyBorder="1" applyAlignment="1">
      <alignment shrinkToFit="1"/>
    </xf>
    <xf numFmtId="41" fontId="3" fillId="0" borderId="12" xfId="0" applyNumberFormat="1" applyFont="1" applyFill="1" applyBorder="1" applyAlignment="1">
      <alignment shrinkToFit="1"/>
    </xf>
    <xf numFmtId="41" fontId="3" fillId="0" borderId="11" xfId="0" applyNumberFormat="1" applyFont="1" applyFill="1" applyBorder="1" applyAlignment="1">
      <alignment horizontal="right" shrinkToFit="1"/>
    </xf>
    <xf numFmtId="41" fontId="3" fillId="0" borderId="13" xfId="0" applyNumberFormat="1" applyFont="1" applyFill="1" applyBorder="1" applyAlignment="1">
      <alignment shrinkToFit="1"/>
    </xf>
    <xf numFmtId="181" fontId="3" fillId="0" borderId="11" xfId="0" applyNumberFormat="1" applyFont="1" applyFill="1" applyBorder="1" applyAlignment="1">
      <alignment shrinkToFit="1"/>
    </xf>
    <xf numFmtId="41" fontId="2" fillId="0" borderId="11" xfId="0" applyNumberFormat="1" applyFont="1" applyFill="1" applyBorder="1" applyAlignment="1">
      <alignment/>
    </xf>
    <xf numFmtId="41" fontId="3" fillId="0" borderId="11" xfId="0" applyNumberFormat="1" applyFont="1" applyFill="1" applyBorder="1" applyAlignment="1" applyProtection="1">
      <alignment/>
      <protection locked="0"/>
    </xf>
    <xf numFmtId="41" fontId="3" fillId="0" borderId="11" xfId="0" applyNumberFormat="1" applyFont="1" applyFill="1" applyBorder="1" applyAlignment="1">
      <alignment/>
    </xf>
    <xf numFmtId="41" fontId="3" fillId="0" borderId="11" xfId="0" applyNumberFormat="1" applyFont="1" applyFill="1" applyBorder="1" applyAlignment="1" applyProtection="1">
      <alignment horizontal="right"/>
      <protection locked="0"/>
    </xf>
    <xf numFmtId="41" fontId="3" fillId="0" borderId="14" xfId="0" applyNumberFormat="1" applyFont="1" applyFill="1" applyBorder="1" applyAlignment="1" applyProtection="1">
      <alignment horizontal="right"/>
      <protection locked="0"/>
    </xf>
    <xf numFmtId="41" fontId="3" fillId="0" borderId="0" xfId="0" applyNumberFormat="1" applyFont="1" applyFill="1" applyBorder="1" applyAlignment="1" applyProtection="1">
      <alignment shrinkToFit="1"/>
      <protection locked="0"/>
    </xf>
    <xf numFmtId="181" fontId="3" fillId="0" borderId="0" xfId="0" applyNumberFormat="1" applyFont="1" applyFill="1" applyBorder="1" applyAlignment="1">
      <alignment shrinkToFit="1"/>
    </xf>
    <xf numFmtId="41" fontId="3" fillId="0" borderId="0" xfId="0" applyNumberFormat="1" applyFont="1" applyFill="1" applyBorder="1" applyAlignment="1" applyProtection="1">
      <alignment horizontal="right" shrinkToFit="1"/>
      <protection locked="0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 applyProtection="1">
      <alignment/>
      <protection locked="0"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 shrinkToFit="1"/>
    </xf>
    <xf numFmtId="0" fontId="4" fillId="0" borderId="19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9" xfId="0" applyFont="1" applyFill="1" applyBorder="1" applyAlignment="1">
      <alignment horizontal="center"/>
    </xf>
    <xf numFmtId="0" fontId="0" fillId="0" borderId="20" xfId="0" applyFill="1" applyBorder="1" applyAlignment="1">
      <alignment horizontal="center" vertical="center"/>
    </xf>
    <xf numFmtId="0" fontId="3" fillId="0" borderId="19" xfId="0" applyFont="1" applyFill="1" applyBorder="1" applyAlignment="1">
      <alignment horizontal="right"/>
    </xf>
    <xf numFmtId="0" fontId="3" fillId="0" borderId="19" xfId="0" applyFont="1" applyFill="1" applyBorder="1" applyAlignment="1">
      <alignment/>
    </xf>
    <xf numFmtId="0" fontId="3" fillId="0" borderId="21" xfId="0" applyFont="1" applyFill="1" applyBorder="1" applyAlignment="1">
      <alignment horizontal="right"/>
    </xf>
    <xf numFmtId="0" fontId="3" fillId="0" borderId="22" xfId="0" applyFont="1" applyFill="1" applyBorder="1" applyAlignment="1">
      <alignment/>
    </xf>
    <xf numFmtId="41" fontId="3" fillId="0" borderId="23" xfId="0" applyNumberFormat="1" applyFont="1" applyFill="1" applyBorder="1" applyAlignment="1">
      <alignment shrinkToFit="1"/>
    </xf>
    <xf numFmtId="181" fontId="3" fillId="0" borderId="24" xfId="0" applyNumberFormat="1" applyFont="1" applyFill="1" applyBorder="1" applyAlignment="1">
      <alignment shrinkToFit="1"/>
    </xf>
    <xf numFmtId="41" fontId="3" fillId="0" borderId="24" xfId="42" applyNumberFormat="1" applyFont="1" applyFill="1" applyBorder="1" applyAlignment="1">
      <alignment shrinkToFit="1"/>
    </xf>
    <xf numFmtId="181" fontId="3" fillId="0" borderId="23" xfId="0" applyNumberFormat="1" applyFont="1" applyFill="1" applyBorder="1" applyAlignment="1">
      <alignment shrinkToFit="1"/>
    </xf>
    <xf numFmtId="41" fontId="3" fillId="0" borderId="25" xfId="0" applyNumberFormat="1" applyFont="1" applyFill="1" applyBorder="1" applyAlignment="1">
      <alignment shrinkToFit="1"/>
    </xf>
    <xf numFmtId="41" fontId="3" fillId="0" borderId="26" xfId="0" applyNumberFormat="1" applyFont="1" applyFill="1" applyBorder="1" applyAlignment="1">
      <alignment shrinkToFit="1"/>
    </xf>
    <xf numFmtId="181" fontId="3" fillId="0" borderId="27" xfId="0" applyNumberFormat="1" applyFont="1" applyFill="1" applyBorder="1" applyAlignment="1">
      <alignment shrinkToFit="1"/>
    </xf>
    <xf numFmtId="181" fontId="3" fillId="0" borderId="26" xfId="0" applyNumberFormat="1" applyFont="1" applyFill="1" applyBorder="1" applyAlignment="1">
      <alignment shrinkToFit="1"/>
    </xf>
    <xf numFmtId="41" fontId="3" fillId="0" borderId="28" xfId="0" applyNumberFormat="1" applyFont="1" applyFill="1" applyBorder="1" applyAlignment="1">
      <alignment shrinkToFit="1"/>
    </xf>
    <xf numFmtId="41" fontId="3" fillId="0" borderId="29" xfId="0" applyNumberFormat="1" applyFont="1" applyFill="1" applyBorder="1" applyAlignment="1">
      <alignment shrinkToFit="1"/>
    </xf>
    <xf numFmtId="181" fontId="3" fillId="0" borderId="30" xfId="0" applyNumberFormat="1" applyFont="1" applyFill="1" applyBorder="1" applyAlignment="1">
      <alignment shrinkToFit="1"/>
    </xf>
    <xf numFmtId="181" fontId="3" fillId="0" borderId="29" xfId="0" applyNumberFormat="1" applyFont="1" applyFill="1" applyBorder="1" applyAlignment="1">
      <alignment shrinkToFit="1"/>
    </xf>
    <xf numFmtId="181" fontId="3" fillId="0" borderId="31" xfId="0" applyNumberFormat="1" applyFont="1" applyFill="1" applyBorder="1" applyAlignment="1">
      <alignment shrinkToFit="1"/>
    </xf>
    <xf numFmtId="41" fontId="3" fillId="0" borderId="32" xfId="0" applyNumberFormat="1" applyFont="1" applyFill="1" applyBorder="1" applyAlignment="1">
      <alignment shrinkToFit="1"/>
    </xf>
    <xf numFmtId="181" fontId="3" fillId="0" borderId="0" xfId="0" applyNumberFormat="1" applyFont="1" applyFill="1" applyBorder="1" applyAlignment="1" applyProtection="1">
      <alignment shrinkToFit="1"/>
      <protection locked="0"/>
    </xf>
    <xf numFmtId="181" fontId="3" fillId="0" borderId="0" xfId="0" applyNumberFormat="1" applyFont="1" applyFill="1" applyAlignment="1">
      <alignment shrinkToFit="1"/>
    </xf>
    <xf numFmtId="41" fontId="3" fillId="0" borderId="16" xfId="0" applyNumberFormat="1" applyFont="1" applyFill="1" applyBorder="1" applyAlignment="1">
      <alignment shrinkToFit="1"/>
    </xf>
    <xf numFmtId="41" fontId="3" fillId="0" borderId="14" xfId="0" applyNumberFormat="1" applyFont="1" applyFill="1" applyBorder="1" applyAlignment="1" applyProtection="1">
      <alignment shrinkToFit="1"/>
      <protection locked="0"/>
    </xf>
    <xf numFmtId="0" fontId="2" fillId="0" borderId="33" xfId="0" applyFont="1" applyFill="1" applyBorder="1" applyAlignment="1">
      <alignment/>
    </xf>
    <xf numFmtId="41" fontId="2" fillId="0" borderId="33" xfId="0" applyNumberFormat="1" applyFont="1" applyFill="1" applyBorder="1" applyAlignment="1">
      <alignment shrinkToFit="1"/>
    </xf>
    <xf numFmtId="41" fontId="3" fillId="0" borderId="33" xfId="0" applyNumberFormat="1" applyFont="1" applyFill="1" applyBorder="1" applyAlignment="1">
      <alignment shrinkToFit="1"/>
    </xf>
    <xf numFmtId="181" fontId="3" fillId="0" borderId="33" xfId="0" applyNumberFormat="1" applyFont="1" applyFill="1" applyBorder="1" applyAlignment="1">
      <alignment shrinkToFit="1"/>
    </xf>
    <xf numFmtId="41" fontId="3" fillId="0" borderId="0" xfId="0" applyNumberFormat="1" applyFont="1" applyFill="1" applyBorder="1" applyAlignment="1">
      <alignment shrinkToFit="1"/>
    </xf>
    <xf numFmtId="41" fontId="3" fillId="0" borderId="33" xfId="0" applyNumberFormat="1" applyFont="1" applyFill="1" applyBorder="1" applyAlignment="1">
      <alignment horizontal="right" shrinkToFit="1"/>
    </xf>
    <xf numFmtId="41" fontId="3" fillId="0" borderId="34" xfId="0" applyNumberFormat="1" applyFont="1" applyFill="1" applyBorder="1" applyAlignment="1">
      <alignment shrinkToFit="1"/>
    </xf>
    <xf numFmtId="0" fontId="3" fillId="0" borderId="30" xfId="0" applyNumberFormat="1" applyFont="1" applyFill="1" applyBorder="1" applyAlignment="1">
      <alignment horizontal="distributed"/>
    </xf>
    <xf numFmtId="41" fontId="3" fillId="0" borderId="35" xfId="0" applyNumberFormat="1" applyFont="1" applyFill="1" applyBorder="1" applyAlignment="1">
      <alignment shrinkToFit="1"/>
    </xf>
    <xf numFmtId="181" fontId="3" fillId="0" borderId="35" xfId="0" applyNumberFormat="1" applyFont="1" applyFill="1" applyBorder="1" applyAlignment="1">
      <alignment shrinkToFit="1"/>
    </xf>
    <xf numFmtId="41" fontId="3" fillId="0" borderId="36" xfId="0" applyNumberFormat="1" applyFont="1" applyFill="1" applyBorder="1" applyAlignment="1">
      <alignment shrinkToFit="1"/>
    </xf>
    <xf numFmtId="41" fontId="3" fillId="0" borderId="37" xfId="0" applyNumberFormat="1" applyFont="1" applyFill="1" applyBorder="1" applyAlignment="1">
      <alignment shrinkToFit="1"/>
    </xf>
    <xf numFmtId="0" fontId="3" fillId="0" borderId="26" xfId="0" applyNumberFormat="1" applyFont="1" applyFill="1" applyBorder="1" applyAlignment="1">
      <alignment horizontal="distributed"/>
    </xf>
    <xf numFmtId="41" fontId="3" fillId="0" borderId="38" xfId="0" applyNumberFormat="1" applyFont="1" applyFill="1" applyBorder="1" applyAlignment="1">
      <alignment shrinkToFit="1"/>
    </xf>
    <xf numFmtId="41" fontId="3" fillId="0" borderId="39" xfId="0" applyNumberFormat="1" applyFont="1" applyFill="1" applyBorder="1" applyAlignment="1">
      <alignment shrinkToFit="1"/>
    </xf>
    <xf numFmtId="41" fontId="3" fillId="0" borderId="38" xfId="0" applyNumberFormat="1" applyFont="1" applyFill="1" applyBorder="1" applyAlignment="1">
      <alignment horizontal="right" shrinkToFit="1"/>
    </xf>
    <xf numFmtId="0" fontId="3" fillId="0" borderId="40" xfId="0" applyNumberFormat="1" applyFont="1" applyFill="1" applyBorder="1" applyAlignment="1">
      <alignment horizontal="distributed"/>
    </xf>
    <xf numFmtId="41" fontId="3" fillId="0" borderId="41" xfId="0" applyNumberFormat="1" applyFont="1" applyFill="1" applyBorder="1" applyAlignment="1" applyProtection="1">
      <alignment shrinkToFit="1"/>
      <protection locked="0"/>
    </xf>
    <xf numFmtId="181" fontId="3" fillId="0" borderId="40" xfId="0" applyNumberFormat="1" applyFont="1" applyFill="1" applyBorder="1" applyAlignment="1">
      <alignment shrinkToFit="1"/>
    </xf>
    <xf numFmtId="41" fontId="3" fillId="0" borderId="38" xfId="0" applyNumberFormat="1" applyFont="1" applyFill="1" applyBorder="1" applyAlignment="1" applyProtection="1">
      <alignment shrinkToFit="1"/>
      <protection locked="0"/>
    </xf>
    <xf numFmtId="41" fontId="3" fillId="0" borderId="41" xfId="0" applyNumberFormat="1" applyFont="1" applyFill="1" applyBorder="1" applyAlignment="1" applyProtection="1">
      <alignment horizontal="right" shrinkToFit="1"/>
      <protection locked="0"/>
    </xf>
    <xf numFmtId="41" fontId="3" fillId="0" borderId="13" xfId="0" applyNumberFormat="1" applyFont="1" applyFill="1" applyBorder="1" applyAlignment="1" applyProtection="1">
      <alignment horizontal="right" shrinkToFit="1"/>
      <protection locked="0"/>
    </xf>
    <xf numFmtId="0" fontId="2" fillId="0" borderId="11" xfId="0" applyFont="1" applyFill="1" applyBorder="1" applyAlignment="1">
      <alignment/>
    </xf>
    <xf numFmtId="181" fontId="3" fillId="0" borderId="41" xfId="0" applyNumberFormat="1" applyFont="1" applyFill="1" applyBorder="1" applyAlignment="1">
      <alignment shrinkToFit="1"/>
    </xf>
    <xf numFmtId="0" fontId="3" fillId="0" borderId="30" xfId="0" applyFont="1" applyFill="1" applyBorder="1" applyAlignment="1">
      <alignment horizontal="distributed"/>
    </xf>
    <xf numFmtId="41" fontId="3" fillId="0" borderId="21" xfId="0" applyNumberFormat="1" applyFont="1" applyFill="1" applyBorder="1" applyAlignment="1">
      <alignment shrinkToFit="1"/>
    </xf>
    <xf numFmtId="41" fontId="3" fillId="0" borderId="29" xfId="0" applyNumberFormat="1" applyFont="1" applyFill="1" applyBorder="1" applyAlignment="1">
      <alignment horizontal="right" shrinkToFit="1"/>
    </xf>
    <xf numFmtId="41" fontId="3" fillId="0" borderId="37" xfId="0" applyNumberFormat="1" applyFont="1" applyFill="1" applyBorder="1" applyAlignment="1">
      <alignment horizontal="right" shrinkToFit="1"/>
    </xf>
    <xf numFmtId="0" fontId="3" fillId="0" borderId="26" xfId="0" applyFont="1" applyFill="1" applyBorder="1" applyAlignment="1">
      <alignment horizontal="distributed"/>
    </xf>
    <xf numFmtId="181" fontId="3" fillId="0" borderId="42" xfId="0" applyNumberFormat="1" applyFont="1" applyFill="1" applyBorder="1" applyAlignment="1">
      <alignment shrinkToFit="1"/>
    </xf>
    <xf numFmtId="41" fontId="3" fillId="0" borderId="43" xfId="0" applyNumberFormat="1" applyFont="1" applyFill="1" applyBorder="1" applyAlignment="1">
      <alignment shrinkToFit="1"/>
    </xf>
    <xf numFmtId="41" fontId="3" fillId="0" borderId="34" xfId="0" applyNumberFormat="1" applyFont="1" applyFill="1" applyBorder="1" applyAlignment="1">
      <alignment horizontal="right" shrinkToFit="1"/>
    </xf>
    <xf numFmtId="0" fontId="3" fillId="0" borderId="44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3" fillId="0" borderId="29" xfId="0" applyFont="1" applyFill="1" applyBorder="1" applyAlignment="1">
      <alignment horizontal="distributed"/>
    </xf>
    <xf numFmtId="41" fontId="3" fillId="0" borderId="45" xfId="0" applyNumberFormat="1" applyFont="1" applyFill="1" applyBorder="1" applyAlignment="1" applyProtection="1">
      <alignment shrinkToFit="1"/>
      <protection locked="0"/>
    </xf>
    <xf numFmtId="41" fontId="3" fillId="0" borderId="46" xfId="0" applyNumberFormat="1" applyFont="1" applyFill="1" applyBorder="1" applyAlignment="1" applyProtection="1">
      <alignment shrinkToFit="1"/>
      <protection locked="0"/>
    </xf>
    <xf numFmtId="41" fontId="3" fillId="0" borderId="29" xfId="0" applyNumberFormat="1" applyFont="1" applyFill="1" applyBorder="1" applyAlignment="1" applyProtection="1">
      <alignment shrinkToFit="1"/>
      <protection locked="0"/>
    </xf>
    <xf numFmtId="181" fontId="3" fillId="0" borderId="47" xfId="0" applyNumberFormat="1" applyFont="1" applyFill="1" applyBorder="1" applyAlignment="1">
      <alignment shrinkToFit="1"/>
    </xf>
    <xf numFmtId="41" fontId="3" fillId="0" borderId="48" xfId="0" applyNumberFormat="1" applyFont="1" applyFill="1" applyBorder="1" applyAlignment="1" applyProtection="1">
      <alignment shrinkToFit="1"/>
      <protection locked="0"/>
    </xf>
    <xf numFmtId="41" fontId="3" fillId="0" borderId="46" xfId="0" applyNumberFormat="1" applyFont="1" applyFill="1" applyBorder="1" applyAlignment="1" applyProtection="1">
      <alignment horizontal="right" shrinkToFit="1"/>
      <protection locked="0"/>
    </xf>
    <xf numFmtId="41" fontId="3" fillId="0" borderId="49" xfId="0" applyNumberFormat="1" applyFont="1" applyFill="1" applyBorder="1" applyAlignment="1" applyProtection="1">
      <alignment horizontal="right" shrinkToFit="1"/>
      <protection locked="0"/>
    </xf>
    <xf numFmtId="41" fontId="3" fillId="0" borderId="50" xfId="0" applyNumberFormat="1" applyFont="1" applyFill="1" applyBorder="1" applyAlignment="1" applyProtection="1">
      <alignment horizontal="right" shrinkToFit="1"/>
      <protection locked="0"/>
    </xf>
    <xf numFmtId="0" fontId="3" fillId="0" borderId="0" xfId="0" applyFont="1" applyFill="1" applyBorder="1" applyAlignment="1">
      <alignment horizontal="distributed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3" fontId="0" fillId="0" borderId="0" xfId="0" applyNumberFormat="1" applyFont="1" applyFill="1" applyBorder="1" applyAlignment="1" applyProtection="1">
      <alignment/>
      <protection locked="0"/>
    </xf>
    <xf numFmtId="178" fontId="0" fillId="0" borderId="0" xfId="0" applyNumberFormat="1" applyFont="1" applyFill="1" applyBorder="1" applyAlignment="1">
      <alignment/>
    </xf>
    <xf numFmtId="181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 applyProtection="1">
      <alignment horizontal="right"/>
      <protection locked="0"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4" fillId="0" borderId="19" xfId="0" applyFont="1" applyFill="1" applyBorder="1" applyAlignment="1">
      <alignment horizontal="center" shrinkToFit="1"/>
    </xf>
    <xf numFmtId="41" fontId="3" fillId="0" borderId="51" xfId="0" applyNumberFormat="1" applyFont="1" applyFill="1" applyBorder="1" applyAlignment="1">
      <alignment/>
    </xf>
    <xf numFmtId="41" fontId="3" fillId="0" borderId="52" xfId="0" applyNumberFormat="1" applyFont="1" applyFill="1" applyBorder="1" applyAlignment="1">
      <alignment/>
    </xf>
    <xf numFmtId="181" fontId="3" fillId="0" borderId="52" xfId="0" applyNumberFormat="1" applyFont="1" applyFill="1" applyBorder="1" applyAlignment="1">
      <alignment/>
    </xf>
    <xf numFmtId="181" fontId="3" fillId="0" borderId="53" xfId="0" applyNumberFormat="1" applyFont="1" applyFill="1" applyBorder="1" applyAlignment="1">
      <alignment/>
    </xf>
    <xf numFmtId="181" fontId="3" fillId="0" borderId="17" xfId="0" applyNumberFormat="1" applyFont="1" applyFill="1" applyBorder="1" applyAlignment="1">
      <alignment/>
    </xf>
    <xf numFmtId="41" fontId="3" fillId="0" borderId="54" xfId="0" applyNumberFormat="1" applyFont="1" applyFill="1" applyBorder="1" applyAlignment="1">
      <alignment/>
    </xf>
    <xf numFmtId="41" fontId="3" fillId="0" borderId="27" xfId="0" applyNumberFormat="1" applyFont="1" applyFill="1" applyBorder="1" applyAlignment="1">
      <alignment/>
    </xf>
    <xf numFmtId="181" fontId="3" fillId="0" borderId="27" xfId="0" applyNumberFormat="1" applyFont="1" applyFill="1" applyBorder="1" applyAlignment="1">
      <alignment/>
    </xf>
    <xf numFmtId="181" fontId="3" fillId="0" borderId="27" xfId="0" applyNumberFormat="1" applyFont="1" applyFill="1" applyBorder="1" applyAlignment="1">
      <alignment/>
    </xf>
    <xf numFmtId="41" fontId="3" fillId="0" borderId="55" xfId="0" applyNumberFormat="1" applyFont="1" applyFill="1" applyBorder="1" applyAlignment="1">
      <alignment/>
    </xf>
    <xf numFmtId="41" fontId="3" fillId="0" borderId="29" xfId="0" applyNumberFormat="1" applyFont="1" applyFill="1" applyBorder="1" applyAlignment="1" applyProtection="1">
      <alignment/>
      <protection locked="0"/>
    </xf>
    <xf numFmtId="41" fontId="3" fillId="0" borderId="45" xfId="0" applyNumberFormat="1" applyFont="1" applyFill="1" applyBorder="1" applyAlignment="1" applyProtection="1">
      <alignment/>
      <protection locked="0"/>
    </xf>
    <xf numFmtId="181" fontId="3" fillId="0" borderId="29" xfId="0" applyNumberFormat="1" applyFont="1" applyFill="1" applyBorder="1" applyAlignment="1">
      <alignment/>
    </xf>
    <xf numFmtId="181" fontId="3" fillId="0" borderId="56" xfId="0" applyNumberFormat="1" applyFont="1" applyFill="1" applyBorder="1" applyAlignment="1">
      <alignment/>
    </xf>
    <xf numFmtId="181" fontId="3" fillId="0" borderId="57" xfId="0" applyNumberFormat="1" applyFont="1" applyFill="1" applyBorder="1" applyAlignment="1">
      <alignment/>
    </xf>
    <xf numFmtId="41" fontId="3" fillId="0" borderId="58" xfId="0" applyNumberFormat="1" applyFont="1" applyFill="1" applyBorder="1" applyAlignment="1" applyProtection="1">
      <alignment/>
      <protection locked="0"/>
    </xf>
    <xf numFmtId="41" fontId="3" fillId="0" borderId="59" xfId="0" applyNumberFormat="1" applyFont="1" applyFill="1" applyBorder="1" applyAlignment="1" applyProtection="1">
      <alignment/>
      <protection locked="0"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41" fontId="3" fillId="0" borderId="0" xfId="0" applyNumberFormat="1" applyFont="1" applyFill="1" applyBorder="1" applyAlignment="1">
      <alignment/>
    </xf>
    <xf numFmtId="41" fontId="3" fillId="0" borderId="0" xfId="0" applyNumberFormat="1" applyFont="1" applyFill="1" applyAlignment="1">
      <alignment/>
    </xf>
    <xf numFmtId="181" fontId="3" fillId="0" borderId="0" xfId="0" applyNumberFormat="1" applyFont="1" applyFill="1" applyBorder="1" applyAlignment="1">
      <alignment/>
    </xf>
    <xf numFmtId="181" fontId="3" fillId="0" borderId="16" xfId="0" applyNumberFormat="1" applyFont="1" applyFill="1" applyBorder="1" applyAlignment="1">
      <alignment/>
    </xf>
    <xf numFmtId="41" fontId="3" fillId="0" borderId="16" xfId="0" applyNumberFormat="1" applyFont="1" applyFill="1" applyBorder="1" applyAlignment="1">
      <alignment/>
    </xf>
    <xf numFmtId="181" fontId="3" fillId="0" borderId="16" xfId="0" applyNumberFormat="1" applyFont="1" applyFill="1" applyBorder="1" applyAlignment="1">
      <alignment/>
    </xf>
    <xf numFmtId="41" fontId="3" fillId="0" borderId="16" xfId="0" applyNumberFormat="1" applyFont="1" applyFill="1" applyBorder="1" applyAlignment="1">
      <alignment horizontal="right"/>
    </xf>
    <xf numFmtId="41" fontId="3" fillId="0" borderId="14" xfId="0" applyNumberFormat="1" applyFont="1" applyFill="1" applyBorder="1" applyAlignment="1">
      <alignment/>
    </xf>
    <xf numFmtId="41" fontId="2" fillId="0" borderId="33" xfId="0" applyNumberFormat="1" applyFont="1" applyFill="1" applyBorder="1" applyAlignment="1">
      <alignment/>
    </xf>
    <xf numFmtId="41" fontId="3" fillId="0" borderId="33" xfId="0" applyNumberFormat="1" applyFont="1" applyFill="1" applyBorder="1" applyAlignment="1">
      <alignment/>
    </xf>
    <xf numFmtId="181" fontId="3" fillId="0" borderId="33" xfId="0" applyNumberFormat="1" applyFont="1" applyFill="1" applyBorder="1" applyAlignment="1">
      <alignment/>
    </xf>
    <xf numFmtId="181" fontId="3" fillId="0" borderId="33" xfId="0" applyNumberFormat="1" applyFont="1" applyFill="1" applyBorder="1" applyAlignment="1">
      <alignment/>
    </xf>
    <xf numFmtId="41" fontId="3" fillId="0" borderId="33" xfId="0" applyNumberFormat="1" applyFont="1" applyFill="1" applyBorder="1" applyAlignment="1">
      <alignment horizontal="right"/>
    </xf>
    <xf numFmtId="41" fontId="3" fillId="0" borderId="34" xfId="0" applyNumberFormat="1" applyFont="1" applyFill="1" applyBorder="1" applyAlignment="1">
      <alignment/>
    </xf>
    <xf numFmtId="0" fontId="3" fillId="0" borderId="60" xfId="0" applyFont="1" applyFill="1" applyBorder="1" applyAlignment="1">
      <alignment/>
    </xf>
    <xf numFmtId="0" fontId="3" fillId="0" borderId="35" xfId="0" applyFont="1" applyFill="1" applyBorder="1" applyAlignment="1">
      <alignment horizontal="distributed"/>
    </xf>
    <xf numFmtId="41" fontId="3" fillId="0" borderId="35" xfId="0" applyNumberFormat="1" applyFont="1" applyFill="1" applyBorder="1" applyAlignment="1">
      <alignment/>
    </xf>
    <xf numFmtId="181" fontId="3" fillId="0" borderId="30" xfId="0" applyNumberFormat="1" applyFont="1" applyFill="1" applyBorder="1" applyAlignment="1">
      <alignment/>
    </xf>
    <xf numFmtId="181" fontId="3" fillId="0" borderId="61" xfId="0" applyNumberFormat="1" applyFont="1" applyFill="1" applyBorder="1" applyAlignment="1">
      <alignment/>
    </xf>
    <xf numFmtId="181" fontId="3" fillId="0" borderId="20" xfId="0" applyNumberFormat="1" applyFont="1" applyFill="1" applyBorder="1" applyAlignment="1">
      <alignment/>
    </xf>
    <xf numFmtId="41" fontId="3" fillId="0" borderId="37" xfId="0" applyNumberFormat="1" applyFont="1" applyFill="1" applyBorder="1" applyAlignment="1">
      <alignment/>
    </xf>
    <xf numFmtId="41" fontId="3" fillId="0" borderId="62" xfId="0" applyNumberFormat="1" applyFont="1" applyFill="1" applyBorder="1" applyAlignment="1">
      <alignment/>
    </xf>
    <xf numFmtId="41" fontId="3" fillId="0" borderId="36" xfId="0" applyNumberFormat="1" applyFont="1" applyFill="1" applyBorder="1" applyAlignment="1">
      <alignment/>
    </xf>
    <xf numFmtId="181" fontId="3" fillId="0" borderId="63" xfId="0" applyNumberFormat="1" applyFont="1" applyFill="1" applyBorder="1" applyAlignment="1">
      <alignment/>
    </xf>
    <xf numFmtId="41" fontId="3" fillId="0" borderId="56" xfId="0" applyNumberFormat="1" applyFont="1" applyFill="1" applyBorder="1" applyAlignment="1">
      <alignment/>
    </xf>
    <xf numFmtId="41" fontId="3" fillId="0" borderId="36" xfId="0" applyNumberFormat="1" applyFont="1" applyFill="1" applyBorder="1" applyAlignment="1">
      <alignment horizontal="right"/>
    </xf>
    <xf numFmtId="0" fontId="3" fillId="0" borderId="40" xfId="0" applyFont="1" applyFill="1" applyBorder="1" applyAlignment="1">
      <alignment horizontal="distributed"/>
    </xf>
    <xf numFmtId="41" fontId="3" fillId="0" borderId="40" xfId="0" applyNumberFormat="1" applyFont="1" applyFill="1" applyBorder="1" applyAlignment="1" applyProtection="1">
      <alignment/>
      <protection locked="0"/>
    </xf>
    <xf numFmtId="181" fontId="3" fillId="0" borderId="40" xfId="0" applyNumberFormat="1" applyFont="1" applyFill="1" applyBorder="1" applyAlignment="1">
      <alignment/>
    </xf>
    <xf numFmtId="41" fontId="3" fillId="0" borderId="40" xfId="0" applyNumberFormat="1" applyFont="1" applyFill="1" applyBorder="1" applyAlignment="1">
      <alignment/>
    </xf>
    <xf numFmtId="181" fontId="3" fillId="0" borderId="40" xfId="0" applyNumberFormat="1" applyFont="1" applyFill="1" applyBorder="1" applyAlignment="1">
      <alignment/>
    </xf>
    <xf numFmtId="41" fontId="3" fillId="0" borderId="40" xfId="0" applyNumberFormat="1" applyFont="1" applyFill="1" applyBorder="1" applyAlignment="1" applyProtection="1">
      <alignment horizontal="right"/>
      <protection locked="0"/>
    </xf>
    <xf numFmtId="41" fontId="3" fillId="0" borderId="64" xfId="0" applyNumberFormat="1" applyFont="1" applyFill="1" applyBorder="1" applyAlignment="1" applyProtection="1">
      <alignment horizontal="right"/>
      <protection locked="0"/>
    </xf>
    <xf numFmtId="181" fontId="3" fillId="0" borderId="11" xfId="0" applyNumberFormat="1" applyFont="1" applyFill="1" applyBorder="1" applyAlignment="1">
      <alignment/>
    </xf>
    <xf numFmtId="181" fontId="3" fillId="0" borderId="11" xfId="0" applyNumberFormat="1" applyFont="1" applyFill="1" applyBorder="1" applyAlignment="1">
      <alignment/>
    </xf>
    <xf numFmtId="41" fontId="3" fillId="0" borderId="32" xfId="0" applyNumberFormat="1" applyFont="1" applyFill="1" applyBorder="1" applyAlignment="1">
      <alignment/>
    </xf>
    <xf numFmtId="0" fontId="3" fillId="0" borderId="27" xfId="0" applyFont="1" applyFill="1" applyBorder="1" applyAlignment="1">
      <alignment horizontal="distributed"/>
    </xf>
    <xf numFmtId="41" fontId="3" fillId="0" borderId="39" xfId="0" applyNumberFormat="1" applyFont="1" applyFill="1" applyBorder="1" applyAlignment="1">
      <alignment/>
    </xf>
    <xf numFmtId="181" fontId="3" fillId="0" borderId="65" xfId="0" applyNumberFormat="1" applyFont="1" applyFill="1" applyBorder="1" applyAlignment="1">
      <alignment/>
    </xf>
    <xf numFmtId="181" fontId="3" fillId="0" borderId="66" xfId="0" applyNumberFormat="1" applyFont="1" applyFill="1" applyBorder="1" applyAlignment="1">
      <alignment/>
    </xf>
    <xf numFmtId="41" fontId="3" fillId="0" borderId="65" xfId="0" applyNumberFormat="1" applyFont="1" applyFill="1" applyBorder="1" applyAlignment="1">
      <alignment/>
    </xf>
    <xf numFmtId="41" fontId="3" fillId="0" borderId="38" xfId="0" applyNumberFormat="1" applyFont="1" applyFill="1" applyBorder="1" applyAlignment="1">
      <alignment horizontal="right"/>
    </xf>
    <xf numFmtId="41" fontId="3" fillId="0" borderId="38" xfId="0" applyNumberFormat="1" applyFont="1" applyFill="1" applyBorder="1" applyAlignment="1">
      <alignment/>
    </xf>
    <xf numFmtId="0" fontId="3" fillId="0" borderId="67" xfId="0" applyFont="1" applyFill="1" applyBorder="1" applyAlignment="1">
      <alignment/>
    </xf>
    <xf numFmtId="41" fontId="3" fillId="0" borderId="68" xfId="0" applyNumberFormat="1" applyFont="1" applyFill="1" applyBorder="1" applyAlignment="1" applyProtection="1">
      <alignment/>
      <protection locked="0"/>
    </xf>
    <xf numFmtId="41" fontId="3" fillId="0" borderId="46" xfId="0" applyNumberFormat="1" applyFont="1" applyFill="1" applyBorder="1" applyAlignment="1" applyProtection="1">
      <alignment/>
      <protection locked="0"/>
    </xf>
    <xf numFmtId="181" fontId="3" fillId="0" borderId="58" xfId="0" applyNumberFormat="1" applyFont="1" applyFill="1" applyBorder="1" applyAlignment="1">
      <alignment/>
    </xf>
    <xf numFmtId="41" fontId="3" fillId="0" borderId="47" xfId="0" applyNumberFormat="1" applyFont="1" applyFill="1" applyBorder="1" applyAlignment="1">
      <alignment/>
    </xf>
    <xf numFmtId="181" fontId="3" fillId="0" borderId="49" xfId="0" applyNumberFormat="1" applyFont="1" applyFill="1" applyBorder="1" applyAlignment="1">
      <alignment/>
    </xf>
    <xf numFmtId="41" fontId="3" fillId="0" borderId="46" xfId="0" applyNumberFormat="1" applyFont="1" applyFill="1" applyBorder="1" applyAlignment="1" applyProtection="1">
      <alignment horizontal="right"/>
      <protection locked="0"/>
    </xf>
    <xf numFmtId="41" fontId="3" fillId="0" borderId="49" xfId="0" applyNumberFormat="1" applyFont="1" applyFill="1" applyBorder="1" applyAlignment="1" applyProtection="1">
      <alignment horizontal="right"/>
      <protection locked="0"/>
    </xf>
    <xf numFmtId="41" fontId="3" fillId="0" borderId="50" xfId="0" applyNumberFormat="1" applyFont="1" applyFill="1" applyBorder="1" applyAlignment="1" applyProtection="1">
      <alignment horizontal="right"/>
      <protection locked="0"/>
    </xf>
    <xf numFmtId="0" fontId="0" fillId="0" borderId="16" xfId="0" applyFill="1" applyBorder="1" applyAlignment="1">
      <alignment/>
    </xf>
    <xf numFmtId="3" fontId="0" fillId="0" borderId="0" xfId="0" applyNumberFormat="1" applyFill="1" applyBorder="1" applyAlignment="1" applyProtection="1">
      <alignment/>
      <protection locked="0"/>
    </xf>
    <xf numFmtId="178" fontId="0" fillId="0" borderId="0" xfId="0" applyNumberFormat="1" applyFill="1" applyBorder="1" applyAlignment="1">
      <alignment/>
    </xf>
    <xf numFmtId="181" fontId="0" fillId="0" borderId="0" xfId="0" applyNumberFormat="1" applyFill="1" applyBorder="1" applyAlignment="1">
      <alignment/>
    </xf>
    <xf numFmtId="3" fontId="0" fillId="0" borderId="0" xfId="0" applyNumberFormat="1" applyFill="1" applyBorder="1" applyAlignment="1" applyProtection="1">
      <alignment horizontal="right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3" fillId="0" borderId="69" xfId="0" applyFont="1" applyFill="1" applyBorder="1" applyAlignment="1">
      <alignment horizontal="distributed"/>
    </xf>
    <xf numFmtId="0" fontId="3" fillId="0" borderId="31" xfId="0" applyFont="1" applyFill="1" applyBorder="1" applyAlignment="1">
      <alignment horizontal="distributed"/>
    </xf>
    <xf numFmtId="0" fontId="3" fillId="0" borderId="70" xfId="0" applyFont="1" applyFill="1" applyBorder="1" applyAlignment="1">
      <alignment horizontal="center" vertical="center" shrinkToFit="1"/>
    </xf>
    <xf numFmtId="0" fontId="0" fillId="0" borderId="20" xfId="0" applyFont="1" applyFill="1" applyBorder="1" applyAlignment="1">
      <alignment horizontal="center" vertical="center"/>
    </xf>
    <xf numFmtId="0" fontId="4" fillId="0" borderId="71" xfId="0" applyFont="1" applyFill="1" applyBorder="1" applyAlignment="1">
      <alignment horizontal="center" vertical="center"/>
    </xf>
    <xf numFmtId="0" fontId="4" fillId="0" borderId="72" xfId="0" applyFont="1" applyFill="1" applyBorder="1" applyAlignment="1">
      <alignment horizontal="center" vertical="center"/>
    </xf>
    <xf numFmtId="0" fontId="3" fillId="0" borderId="73" xfId="0" applyFont="1" applyFill="1" applyBorder="1" applyAlignment="1">
      <alignment horizontal="center" vertical="center" wrapText="1"/>
    </xf>
    <xf numFmtId="0" fontId="0" fillId="0" borderId="74" xfId="0" applyFill="1" applyBorder="1" applyAlignment="1">
      <alignment horizontal="center" vertical="center"/>
    </xf>
    <xf numFmtId="0" fontId="0" fillId="0" borderId="75" xfId="0" applyFill="1" applyBorder="1" applyAlignment="1">
      <alignment horizontal="center" vertical="center"/>
    </xf>
    <xf numFmtId="0" fontId="3" fillId="0" borderId="76" xfId="0" applyFont="1" applyFill="1" applyBorder="1" applyAlignment="1">
      <alignment horizontal="distributed"/>
    </xf>
    <xf numFmtId="0" fontId="3" fillId="0" borderId="39" xfId="0" applyFont="1" applyFill="1" applyBorder="1" applyAlignment="1">
      <alignment horizontal="distributed"/>
    </xf>
    <xf numFmtId="0" fontId="3" fillId="0" borderId="77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/>
    </xf>
    <xf numFmtId="0" fontId="3" fillId="0" borderId="51" xfId="0" applyFont="1" applyFill="1" applyBorder="1" applyAlignment="1">
      <alignment horizontal="center" vertical="center"/>
    </xf>
    <xf numFmtId="0" fontId="0" fillId="0" borderId="36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3" fillId="0" borderId="52" xfId="0" applyFont="1" applyFill="1" applyBorder="1" applyAlignment="1">
      <alignment horizontal="center" vertical="center"/>
    </xf>
    <xf numFmtId="0" fontId="0" fillId="0" borderId="62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74" xfId="0" applyFill="1" applyBorder="1" applyAlignment="1">
      <alignment horizontal="center"/>
    </xf>
    <xf numFmtId="0" fontId="0" fillId="0" borderId="75" xfId="0" applyFill="1" applyBorder="1" applyAlignment="1">
      <alignment horizontal="center"/>
    </xf>
    <xf numFmtId="0" fontId="3" fillId="0" borderId="70" xfId="0" applyFont="1" applyFill="1" applyBorder="1" applyAlignment="1">
      <alignment horizontal="center" vertical="center" wrapText="1"/>
    </xf>
    <xf numFmtId="0" fontId="3" fillId="0" borderId="57" xfId="0" applyFont="1" applyFill="1" applyBorder="1" applyAlignment="1">
      <alignment horizontal="center" vertical="center" wrapText="1"/>
    </xf>
    <xf numFmtId="0" fontId="3" fillId="0" borderId="57" xfId="0" applyFont="1" applyFill="1" applyBorder="1" applyAlignment="1">
      <alignment horizontal="center" vertical="center" shrinkToFit="1"/>
    </xf>
    <xf numFmtId="0" fontId="6" fillId="0" borderId="21" xfId="0" applyFont="1" applyFill="1" applyBorder="1" applyAlignment="1" applyProtection="1">
      <alignment horizontal="right" shrinkToFit="1"/>
      <protection locked="0"/>
    </xf>
    <xf numFmtId="0" fontId="4" fillId="0" borderId="16" xfId="0" applyFont="1" applyFill="1" applyBorder="1" applyAlignment="1">
      <alignment horizontal="center" shrinkToFit="1"/>
    </xf>
    <xf numFmtId="0" fontId="0" fillId="0" borderId="0" xfId="0" applyFill="1" applyAlignment="1">
      <alignment/>
    </xf>
    <xf numFmtId="0" fontId="4" fillId="0" borderId="17" xfId="0" applyFont="1" applyFill="1" applyBorder="1" applyAlignment="1">
      <alignment horizontal="center" shrinkToFit="1"/>
    </xf>
    <xf numFmtId="0" fontId="0" fillId="0" borderId="57" xfId="0" applyFill="1" applyBorder="1" applyAlignment="1">
      <alignment horizontal="center"/>
    </xf>
    <xf numFmtId="0" fontId="3" fillId="0" borderId="78" xfId="0" applyFont="1" applyFill="1" applyBorder="1" applyAlignment="1">
      <alignment horizontal="distributed"/>
    </xf>
    <xf numFmtId="0" fontId="3" fillId="0" borderId="23" xfId="0" applyFont="1" applyFill="1" applyBorder="1" applyAlignment="1">
      <alignment horizontal="distributed"/>
    </xf>
    <xf numFmtId="0" fontId="3" fillId="0" borderId="79" xfId="0" applyFont="1" applyFill="1" applyBorder="1" applyAlignment="1">
      <alignment horizontal="distributed"/>
    </xf>
    <xf numFmtId="0" fontId="3" fillId="0" borderId="38" xfId="0" applyFont="1" applyFill="1" applyBorder="1" applyAlignment="1">
      <alignment horizontal="distributed"/>
    </xf>
    <xf numFmtId="0" fontId="3" fillId="0" borderId="18" xfId="0" applyFont="1" applyFill="1" applyBorder="1" applyAlignment="1">
      <alignment horizontal="center"/>
    </xf>
    <xf numFmtId="0" fontId="3" fillId="0" borderId="80" xfId="0" applyFont="1" applyFill="1" applyBorder="1" applyAlignment="1">
      <alignment horizontal="center"/>
    </xf>
    <xf numFmtId="0" fontId="0" fillId="0" borderId="20" xfId="0" applyFill="1" applyBorder="1" applyAlignment="1">
      <alignment horizontal="center" vertical="center"/>
    </xf>
    <xf numFmtId="0" fontId="4" fillId="0" borderId="81" xfId="0" applyFont="1" applyFill="1" applyBorder="1" applyAlignment="1">
      <alignment horizontal="center"/>
    </xf>
    <xf numFmtId="0" fontId="4" fillId="0" borderId="72" xfId="0" applyFont="1" applyFill="1" applyBorder="1" applyAlignment="1">
      <alignment horizontal="center"/>
    </xf>
    <xf numFmtId="0" fontId="4" fillId="0" borderId="82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 textRotation="180"/>
    </xf>
    <xf numFmtId="0" fontId="5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3" fillId="0" borderId="21" xfId="0" applyFont="1" applyFill="1" applyBorder="1" applyAlignment="1">
      <alignment horizontal="center"/>
    </xf>
    <xf numFmtId="49" fontId="6" fillId="0" borderId="0" xfId="0" applyNumberFormat="1" applyFont="1" applyFill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7"/>
  <sheetViews>
    <sheetView tabSelected="1" view="pageLayout" zoomScaleSheetLayoutView="75" workbookViewId="0" topLeftCell="A1">
      <selection activeCell="B43" sqref="B43"/>
    </sheetView>
  </sheetViews>
  <sheetFormatPr defaultColWidth="10.66015625" defaultRowHeight="12.75" customHeight="1"/>
  <cols>
    <col min="1" max="1" width="12" style="20" customWidth="1"/>
    <col min="2" max="2" width="2.16015625" style="20" customWidth="1"/>
    <col min="3" max="3" width="2.33203125" style="20" customWidth="1"/>
    <col min="4" max="4" width="17.83203125" style="20" customWidth="1"/>
    <col min="5" max="18" width="16" style="20" customWidth="1"/>
    <col min="19" max="26" width="5.66015625" style="20" customWidth="1"/>
    <col min="27" max="28" width="4.66015625" style="20" customWidth="1"/>
    <col min="29" max="34" width="5.66015625" style="20" customWidth="1"/>
    <col min="35" max="35" width="7.66015625" style="20" customWidth="1"/>
    <col min="36" max="37" width="6.66015625" style="20" customWidth="1"/>
    <col min="38" max="38" width="10.66015625" style="20" customWidth="1"/>
    <col min="39" max="39" width="5.66015625" style="20" customWidth="1"/>
    <col min="40" max="40" width="4.66015625" style="20" customWidth="1"/>
    <col min="41" max="41" width="5.66015625" style="20" customWidth="1"/>
    <col min="42" max="42" width="4.66015625" style="20" customWidth="1"/>
    <col min="43" max="43" width="5.66015625" style="20" customWidth="1"/>
    <col min="44" max="45" width="4.66015625" style="20" customWidth="1"/>
    <col min="46" max="46" width="5.66015625" style="20" customWidth="1"/>
    <col min="47" max="47" width="4.66015625" style="20" customWidth="1"/>
    <col min="48" max="50" width="5.66015625" style="20" customWidth="1"/>
    <col min="51" max="52" width="1.66796875" style="20" customWidth="1"/>
    <col min="53" max="53" width="10.66015625" style="20" customWidth="1"/>
    <col min="54" max="54" width="8.66015625" style="20" customWidth="1"/>
    <col min="55" max="55" width="10.66015625" style="20" customWidth="1"/>
    <col min="56" max="56" width="9.66015625" style="20" customWidth="1"/>
    <col min="57" max="57" width="6.66015625" style="20" customWidth="1"/>
    <col min="58" max="59" width="5.66015625" style="20" customWidth="1"/>
    <col min="60" max="62" width="6.66015625" style="20" customWidth="1"/>
    <col min="63" max="63" width="5.66015625" style="20" customWidth="1"/>
    <col min="64" max="65" width="6.66015625" style="20" customWidth="1"/>
    <col min="66" max="66" width="5.66015625" style="20" customWidth="1"/>
    <col min="67" max="84" width="4.66015625" style="20" customWidth="1"/>
    <col min="85" max="85" width="5.66015625" style="20" customWidth="1"/>
    <col min="86" max="87" width="6.66015625" style="20" customWidth="1"/>
    <col min="88" max="16384" width="10.66015625" style="20" customWidth="1"/>
  </cols>
  <sheetData>
    <row r="1" spans="1:8" ht="27" customHeight="1">
      <c r="A1" s="232"/>
      <c r="B1" s="235"/>
      <c r="C1" s="236"/>
      <c r="D1" s="236"/>
      <c r="E1" s="236"/>
      <c r="F1" s="236"/>
      <c r="G1" s="236"/>
      <c r="H1" s="236"/>
    </row>
    <row r="2" spans="1:8" ht="9.75" customHeight="1">
      <c r="A2" s="232"/>
      <c r="B2" s="18"/>
      <c r="C2" s="19"/>
      <c r="D2" s="19"/>
      <c r="E2" s="19"/>
      <c r="F2" s="19"/>
      <c r="G2" s="19"/>
      <c r="H2" s="19"/>
    </row>
    <row r="3" spans="1:8" ht="21.75" customHeight="1">
      <c r="A3" s="232"/>
      <c r="B3" s="233" t="s">
        <v>23</v>
      </c>
      <c r="C3" s="217"/>
      <c r="D3" s="217"/>
      <c r="E3" s="217"/>
      <c r="F3" s="217"/>
      <c r="G3" s="217"/>
      <c r="H3" s="217"/>
    </row>
    <row r="4" spans="1:8" ht="21.75" customHeight="1">
      <c r="A4" s="232"/>
      <c r="B4" s="233" t="s">
        <v>24</v>
      </c>
      <c r="C4" s="234"/>
      <c r="D4" s="234"/>
      <c r="E4" s="234"/>
      <c r="F4" s="234"/>
      <c r="G4" s="234"/>
      <c r="H4" s="234"/>
    </row>
    <row r="5" spans="1:35" s="3" customFormat="1" ht="17.25" customHeight="1" thickBot="1">
      <c r="A5" s="232"/>
      <c r="D5" s="237"/>
      <c r="E5" s="237"/>
      <c r="F5" s="2"/>
      <c r="G5" s="2"/>
      <c r="H5" s="2"/>
      <c r="I5" s="2"/>
      <c r="J5" s="2"/>
      <c r="K5" s="2"/>
      <c r="L5" s="2"/>
      <c r="M5" s="2"/>
      <c r="N5" s="2"/>
      <c r="O5" s="2"/>
      <c r="P5" s="215" t="s">
        <v>30</v>
      </c>
      <c r="Q5" s="215"/>
      <c r="R5" s="215"/>
      <c r="AI5" s="21" t="s">
        <v>0</v>
      </c>
    </row>
    <row r="6" spans="1:18" s="3" customFormat="1" ht="14.25" customHeight="1">
      <c r="A6" s="232"/>
      <c r="B6" s="22"/>
      <c r="C6" s="23"/>
      <c r="D6" s="23"/>
      <c r="E6" s="24"/>
      <c r="F6" s="224" t="s">
        <v>16</v>
      </c>
      <c r="G6" s="225"/>
      <c r="H6" s="24"/>
      <c r="I6" s="26"/>
      <c r="J6" s="26"/>
      <c r="K6" s="218" t="s">
        <v>9</v>
      </c>
      <c r="L6" s="216" t="s">
        <v>29</v>
      </c>
      <c r="M6" s="227" t="s">
        <v>27</v>
      </c>
      <c r="N6" s="228"/>
      <c r="O6" s="228"/>
      <c r="P6" s="229"/>
      <c r="Q6" s="204" t="s">
        <v>13</v>
      </c>
      <c r="R6" s="196" t="s">
        <v>17</v>
      </c>
    </row>
    <row r="7" spans="1:18" s="32" customFormat="1" ht="18" customHeight="1">
      <c r="A7" s="232"/>
      <c r="B7" s="27"/>
      <c r="C7" s="28"/>
      <c r="D7" s="29"/>
      <c r="E7" s="30" t="s">
        <v>5</v>
      </c>
      <c r="F7" s="192" t="s">
        <v>16</v>
      </c>
      <c r="G7" s="192" t="s">
        <v>18</v>
      </c>
      <c r="H7" s="30" t="s">
        <v>6</v>
      </c>
      <c r="I7" s="31" t="s">
        <v>7</v>
      </c>
      <c r="J7" s="31" t="s">
        <v>8</v>
      </c>
      <c r="K7" s="219"/>
      <c r="L7" s="217"/>
      <c r="M7" s="192" t="s">
        <v>10</v>
      </c>
      <c r="N7" s="212" t="s">
        <v>11</v>
      </c>
      <c r="O7" s="212" t="s">
        <v>12</v>
      </c>
      <c r="P7" s="212" t="s">
        <v>14</v>
      </c>
      <c r="Q7" s="205"/>
      <c r="R7" s="210"/>
    </row>
    <row r="8" spans="1:18" s="3" customFormat="1" ht="30" customHeight="1" thickBot="1">
      <c r="A8" s="232"/>
      <c r="B8" s="1"/>
      <c r="C8" s="2"/>
      <c r="D8" s="2"/>
      <c r="E8" s="33"/>
      <c r="F8" s="226"/>
      <c r="G8" s="226"/>
      <c r="H8" s="35" t="s">
        <v>1</v>
      </c>
      <c r="I8" s="36"/>
      <c r="J8" s="35" t="s">
        <v>1</v>
      </c>
      <c r="K8" s="34"/>
      <c r="L8" s="37" t="s">
        <v>26</v>
      </c>
      <c r="M8" s="214"/>
      <c r="N8" s="213"/>
      <c r="O8" s="231"/>
      <c r="P8" s="230"/>
      <c r="Q8" s="206"/>
      <c r="R8" s="211"/>
    </row>
    <row r="9" spans="1:18" s="3" customFormat="1" ht="22.5" customHeight="1" thickBot="1">
      <c r="A9" s="232"/>
      <c r="B9" s="38"/>
      <c r="C9" s="220" t="s">
        <v>15</v>
      </c>
      <c r="D9" s="221"/>
      <c r="E9" s="39">
        <f>SUM(E10+E11)</f>
        <v>41217</v>
      </c>
      <c r="F9" s="39">
        <f>SUM(F10+F11)</f>
        <v>3167</v>
      </c>
      <c r="G9" s="39">
        <f>SUM(G10:G11)</f>
        <v>992</v>
      </c>
      <c r="H9" s="40">
        <f>SUM(F9/E9*100)</f>
        <v>7.683722735764369</v>
      </c>
      <c r="I9" s="41">
        <f>SUM(I10:I11)</f>
        <v>308</v>
      </c>
      <c r="J9" s="40">
        <f>SUM(I9/F9*100)</f>
        <v>9.725292074518471</v>
      </c>
      <c r="K9" s="39">
        <f>SUM(K10+K11)</f>
        <v>234</v>
      </c>
      <c r="L9" s="42">
        <f>SUM(K9/I9*100)</f>
        <v>75.97402597402598</v>
      </c>
      <c r="M9" s="39">
        <f>SUM(M10:M11)</f>
        <v>26</v>
      </c>
      <c r="N9" s="39">
        <f>SUM(N10:N11)</f>
        <v>4</v>
      </c>
      <c r="O9" s="39">
        <f>SUM(O10:O11)</f>
        <v>0</v>
      </c>
      <c r="P9" s="39">
        <f>SUM(P10+P11)</f>
        <v>204</v>
      </c>
      <c r="Q9" s="39">
        <f>SUM(Q10+Q11)</f>
        <v>67</v>
      </c>
      <c r="R9" s="43">
        <f>SUM(R10:R11)</f>
        <v>7</v>
      </c>
    </row>
    <row r="10" spans="1:18" s="3" customFormat="1" ht="22.5" customHeight="1">
      <c r="A10" s="232"/>
      <c r="B10" s="38"/>
      <c r="C10" s="222" t="s">
        <v>3</v>
      </c>
      <c r="D10" s="223"/>
      <c r="E10" s="44">
        <v>24887</v>
      </c>
      <c r="F10" s="44">
        <v>2159</v>
      </c>
      <c r="G10" s="44">
        <v>593</v>
      </c>
      <c r="H10" s="45">
        <f>SUM(F10/E10*100)</f>
        <v>8.675211958050388</v>
      </c>
      <c r="I10" s="44">
        <v>223</v>
      </c>
      <c r="J10" s="46">
        <f aca="true" t="shared" si="0" ref="J10:J20">SUM(I10/F10*100)</f>
        <v>10.328855951829551</v>
      </c>
      <c r="K10" s="44">
        <v>172</v>
      </c>
      <c r="L10" s="46">
        <f aca="true" t="shared" si="1" ref="L10:L20">SUM(K10/I10*100)</f>
        <v>77.13004484304933</v>
      </c>
      <c r="M10" s="44">
        <v>21</v>
      </c>
      <c r="N10" s="44">
        <v>3</v>
      </c>
      <c r="O10" s="44">
        <f>O15+O19</f>
        <v>0</v>
      </c>
      <c r="P10" s="44">
        <v>148</v>
      </c>
      <c r="Q10" s="44">
        <v>47</v>
      </c>
      <c r="R10" s="47">
        <v>4</v>
      </c>
    </row>
    <row r="11" spans="1:18" s="3" customFormat="1" ht="22.5" customHeight="1" thickBot="1">
      <c r="A11" s="232"/>
      <c r="B11" s="38"/>
      <c r="C11" s="190" t="s">
        <v>2</v>
      </c>
      <c r="D11" s="191"/>
      <c r="E11" s="48">
        <v>16330</v>
      </c>
      <c r="F11" s="48">
        <v>1008</v>
      </c>
      <c r="G11" s="48">
        <v>399</v>
      </c>
      <c r="H11" s="49">
        <f>SUM(F11/E11*100)</f>
        <v>6.172688303735456</v>
      </c>
      <c r="I11" s="48">
        <v>85</v>
      </c>
      <c r="J11" s="50">
        <f t="shared" si="0"/>
        <v>8.432539682539684</v>
      </c>
      <c r="K11" s="48">
        <v>62</v>
      </c>
      <c r="L11" s="51">
        <f t="shared" si="1"/>
        <v>72.94117647058823</v>
      </c>
      <c r="M11" s="48">
        <v>5</v>
      </c>
      <c r="N11" s="48">
        <f>N16+N20</f>
        <v>1</v>
      </c>
      <c r="O11" s="48">
        <f>O16+O20</f>
        <v>0</v>
      </c>
      <c r="P11" s="48">
        <v>56</v>
      </c>
      <c r="Q11" s="48">
        <v>20</v>
      </c>
      <c r="R11" s="52">
        <v>3</v>
      </c>
    </row>
    <row r="12" spans="1:18" s="3" customFormat="1" ht="17.25" customHeight="1">
      <c r="A12" s="232"/>
      <c r="B12" s="38"/>
      <c r="C12" s="27" t="s">
        <v>4</v>
      </c>
      <c r="D12" s="28"/>
      <c r="E12" s="15"/>
      <c r="F12" s="15"/>
      <c r="G12" s="15"/>
      <c r="H12" s="53"/>
      <c r="I12" s="15"/>
      <c r="J12" s="54"/>
      <c r="K12" s="55"/>
      <c r="L12" s="16"/>
      <c r="M12" s="15"/>
      <c r="N12" s="15"/>
      <c r="O12" s="17"/>
      <c r="P12" s="15"/>
      <c r="Q12" s="15"/>
      <c r="R12" s="56"/>
    </row>
    <row r="13" spans="1:18" s="3" customFormat="1" ht="15" customHeight="1">
      <c r="A13" s="232"/>
      <c r="B13" s="38"/>
      <c r="C13" s="2"/>
      <c r="D13" s="57" t="s">
        <v>19</v>
      </c>
      <c r="E13" s="58"/>
      <c r="F13" s="59"/>
      <c r="G13" s="59"/>
      <c r="H13" s="60"/>
      <c r="I13" s="59"/>
      <c r="J13" s="60"/>
      <c r="K13" s="59"/>
      <c r="L13" s="60"/>
      <c r="M13" s="59"/>
      <c r="N13" s="61"/>
      <c r="O13" s="62"/>
      <c r="P13" s="59"/>
      <c r="Q13" s="59"/>
      <c r="R13" s="63"/>
    </row>
    <row r="14" spans="1:18" s="3" customFormat="1" ht="22.5" customHeight="1" thickBot="1">
      <c r="A14" s="232"/>
      <c r="B14" s="38"/>
      <c r="C14" s="2"/>
      <c r="D14" s="64" t="s">
        <v>15</v>
      </c>
      <c r="E14" s="65">
        <f>SUM(E15+E16)</f>
        <v>15056</v>
      </c>
      <c r="F14" s="65">
        <f>SUM(F15+F16)</f>
        <v>1355</v>
      </c>
      <c r="G14" s="65">
        <f>SUM(G15:G16)</f>
        <v>389</v>
      </c>
      <c r="H14" s="66">
        <f>SUM(F14/E14*100)</f>
        <v>8.999734325185972</v>
      </c>
      <c r="I14" s="65">
        <f>SUM(I15+I16)</f>
        <v>161</v>
      </c>
      <c r="J14" s="49">
        <f t="shared" si="0"/>
        <v>11.881918819188192</v>
      </c>
      <c r="K14" s="67">
        <f>SUM(K15:K16)</f>
        <v>119</v>
      </c>
      <c r="L14" s="66">
        <f t="shared" si="1"/>
        <v>73.91304347826086</v>
      </c>
      <c r="M14" s="65">
        <f>SUM(M15+M16)</f>
        <v>12</v>
      </c>
      <c r="N14" s="48">
        <f>SUM(N15:N16)</f>
        <v>3</v>
      </c>
      <c r="O14" s="48">
        <f>SUM(O15:O16)</f>
        <v>0</v>
      </c>
      <c r="P14" s="65">
        <f>SUM(P15+P16)</f>
        <v>104</v>
      </c>
      <c r="Q14" s="65">
        <f>SUM(Q15+Q16)</f>
        <v>38</v>
      </c>
      <c r="R14" s="68">
        <f>SUM(R15:R16)</f>
        <v>4</v>
      </c>
    </row>
    <row r="15" spans="1:18" s="3" customFormat="1" ht="22.5" customHeight="1">
      <c r="A15" s="232"/>
      <c r="B15" s="38"/>
      <c r="C15" s="2"/>
      <c r="D15" s="69" t="s">
        <v>3</v>
      </c>
      <c r="E15" s="70">
        <v>9026</v>
      </c>
      <c r="F15" s="70">
        <v>925</v>
      </c>
      <c r="G15" s="70">
        <v>239</v>
      </c>
      <c r="H15" s="46">
        <f>SUM(F15/E15*100)</f>
        <v>10.248171947706625</v>
      </c>
      <c r="I15" s="70">
        <v>116</v>
      </c>
      <c r="J15" s="46">
        <f t="shared" si="0"/>
        <v>12.54054054054054</v>
      </c>
      <c r="K15" s="71">
        <v>86</v>
      </c>
      <c r="L15" s="46">
        <f t="shared" si="1"/>
        <v>74.13793103448276</v>
      </c>
      <c r="M15" s="70">
        <v>10</v>
      </c>
      <c r="N15" s="70">
        <v>2</v>
      </c>
      <c r="O15" s="72">
        <v>0</v>
      </c>
      <c r="P15" s="70">
        <v>74</v>
      </c>
      <c r="Q15" s="70">
        <v>27</v>
      </c>
      <c r="R15" s="63">
        <v>3</v>
      </c>
    </row>
    <row r="16" spans="1:18" s="3" customFormat="1" ht="22.5" customHeight="1">
      <c r="A16" s="232"/>
      <c r="B16" s="38"/>
      <c r="C16" s="2"/>
      <c r="D16" s="73" t="s">
        <v>2</v>
      </c>
      <c r="E16" s="74">
        <v>6030</v>
      </c>
      <c r="F16" s="74">
        <v>430</v>
      </c>
      <c r="G16" s="74">
        <v>150</v>
      </c>
      <c r="H16" s="75">
        <f>SUM(F16/E16*100)</f>
        <v>7.131011608623548</v>
      </c>
      <c r="I16" s="76">
        <v>45</v>
      </c>
      <c r="J16" s="75">
        <f t="shared" si="0"/>
        <v>10.465116279069768</v>
      </c>
      <c r="K16" s="70">
        <v>33</v>
      </c>
      <c r="L16" s="75">
        <f t="shared" si="1"/>
        <v>73.33333333333333</v>
      </c>
      <c r="M16" s="77">
        <v>2</v>
      </c>
      <c r="N16" s="77">
        <v>1</v>
      </c>
      <c r="O16" s="77">
        <v>0</v>
      </c>
      <c r="P16" s="77">
        <v>30</v>
      </c>
      <c r="Q16" s="77">
        <v>11</v>
      </c>
      <c r="R16" s="78">
        <v>1</v>
      </c>
    </row>
    <row r="17" spans="1:18" s="3" customFormat="1" ht="17.25" customHeight="1">
      <c r="A17" s="232"/>
      <c r="B17" s="38"/>
      <c r="C17" s="2"/>
      <c r="D17" s="79" t="s">
        <v>20</v>
      </c>
      <c r="E17" s="4"/>
      <c r="F17" s="5"/>
      <c r="G17" s="5"/>
      <c r="H17" s="9"/>
      <c r="I17" s="5"/>
      <c r="J17" s="9"/>
      <c r="K17" s="70"/>
      <c r="L17" s="80"/>
      <c r="M17" s="6"/>
      <c r="N17" s="5"/>
      <c r="O17" s="7"/>
      <c r="P17" s="5"/>
      <c r="Q17" s="5"/>
      <c r="R17" s="8"/>
    </row>
    <row r="18" spans="1:18" s="3" customFormat="1" ht="22.5" customHeight="1" thickBot="1">
      <c r="A18" s="232"/>
      <c r="B18" s="38"/>
      <c r="C18" s="2"/>
      <c r="D18" s="81" t="s">
        <v>15</v>
      </c>
      <c r="E18" s="65">
        <f>SUM(E19+E20)</f>
        <v>26161</v>
      </c>
      <c r="F18" s="65">
        <f>SUM(F19+F20)</f>
        <v>1812</v>
      </c>
      <c r="G18" s="65">
        <f>SUM(G19+G20)</f>
        <v>603</v>
      </c>
      <c r="H18" s="66">
        <f>SUM(F18/E18*100)</f>
        <v>6.92634073621039</v>
      </c>
      <c r="I18" s="82">
        <f>SUM(I19+I20)</f>
        <v>147</v>
      </c>
      <c r="J18" s="49">
        <f t="shared" si="0"/>
        <v>8.112582781456954</v>
      </c>
      <c r="K18" s="65">
        <f>SUM(K19:K20)</f>
        <v>115</v>
      </c>
      <c r="L18" s="66">
        <f t="shared" si="1"/>
        <v>78.2312925170068</v>
      </c>
      <c r="M18" s="65">
        <f>SUM(M19+M20)</f>
        <v>14</v>
      </c>
      <c r="N18" s="83">
        <f>SUM(N19:N20)</f>
        <v>1</v>
      </c>
      <c r="O18" s="83">
        <f>SUM(O19:O20)</f>
        <v>0</v>
      </c>
      <c r="P18" s="65">
        <f>SUM(P19+P20)</f>
        <v>100</v>
      </c>
      <c r="Q18" s="65">
        <f>SUM(Q19:Q20)</f>
        <v>29</v>
      </c>
      <c r="R18" s="84">
        <f>SUM(R19:R20)</f>
        <v>3</v>
      </c>
    </row>
    <row r="19" spans="1:18" s="3" customFormat="1" ht="22.5" customHeight="1">
      <c r="A19" s="232"/>
      <c r="B19" s="38"/>
      <c r="C19" s="2"/>
      <c r="D19" s="85" t="s">
        <v>3</v>
      </c>
      <c r="E19" s="70">
        <v>15861</v>
      </c>
      <c r="F19" s="70">
        <v>1234</v>
      </c>
      <c r="G19" s="70">
        <v>354</v>
      </c>
      <c r="H19" s="46">
        <f>SUM(F19/E19*100)</f>
        <v>7.780089527772524</v>
      </c>
      <c r="I19" s="59">
        <v>107</v>
      </c>
      <c r="J19" s="46">
        <f t="shared" si="0"/>
        <v>8.6709886547812</v>
      </c>
      <c r="K19" s="70">
        <v>86</v>
      </c>
      <c r="L19" s="86">
        <f t="shared" si="1"/>
        <v>80.37383177570094</v>
      </c>
      <c r="M19" s="87">
        <v>11</v>
      </c>
      <c r="N19" s="72">
        <v>1</v>
      </c>
      <c r="O19" s="72">
        <v>0</v>
      </c>
      <c r="P19" s="70">
        <v>74</v>
      </c>
      <c r="Q19" s="72">
        <v>20</v>
      </c>
      <c r="R19" s="88">
        <v>1</v>
      </c>
    </row>
    <row r="20" spans="1:18" s="3" customFormat="1" ht="22.5" customHeight="1" thickBot="1">
      <c r="A20" s="232"/>
      <c r="B20" s="89"/>
      <c r="C20" s="90"/>
      <c r="D20" s="91" t="s">
        <v>2</v>
      </c>
      <c r="E20" s="92">
        <v>10300</v>
      </c>
      <c r="F20" s="93">
        <v>578</v>
      </c>
      <c r="G20" s="94">
        <v>249</v>
      </c>
      <c r="H20" s="95">
        <f>SUM(F20/E20*100)</f>
        <v>5.611650485436893</v>
      </c>
      <c r="I20" s="96">
        <v>40</v>
      </c>
      <c r="J20" s="50">
        <f t="shared" si="0"/>
        <v>6.920415224913495</v>
      </c>
      <c r="K20" s="48">
        <v>29</v>
      </c>
      <c r="L20" s="66">
        <f t="shared" si="1"/>
        <v>72.5</v>
      </c>
      <c r="M20" s="97">
        <v>3</v>
      </c>
      <c r="N20" s="97">
        <v>0</v>
      </c>
      <c r="O20" s="98">
        <v>0</v>
      </c>
      <c r="P20" s="97">
        <v>26</v>
      </c>
      <c r="Q20" s="97">
        <v>9</v>
      </c>
      <c r="R20" s="99">
        <v>2</v>
      </c>
    </row>
    <row r="21" spans="1:18" s="3" customFormat="1" ht="22.5" customHeight="1">
      <c r="A21" s="232"/>
      <c r="B21" s="2"/>
      <c r="C21" s="2"/>
      <c r="D21" s="100"/>
      <c r="E21" s="15"/>
      <c r="F21" s="15"/>
      <c r="G21" s="15"/>
      <c r="H21" s="16"/>
      <c r="I21" s="15"/>
      <c r="J21" s="16"/>
      <c r="K21" s="61"/>
      <c r="L21" s="16"/>
      <c r="M21" s="17"/>
      <c r="N21" s="17"/>
      <c r="O21" s="17"/>
      <c r="P21" s="17"/>
      <c r="Q21" s="17"/>
      <c r="R21" s="17"/>
    </row>
    <row r="22" spans="1:18" ht="11.25" customHeight="1">
      <c r="A22" s="232"/>
      <c r="C22" s="101"/>
      <c r="D22" s="102"/>
      <c r="E22" s="103"/>
      <c r="F22" s="103"/>
      <c r="G22" s="103"/>
      <c r="H22" s="104"/>
      <c r="I22" s="103"/>
      <c r="J22" s="104"/>
      <c r="K22" s="103"/>
      <c r="L22" s="105"/>
      <c r="M22" s="106"/>
      <c r="N22" s="106"/>
      <c r="O22" s="106"/>
      <c r="P22" s="106"/>
      <c r="Q22" s="106"/>
      <c r="R22" s="106"/>
    </row>
    <row r="23" spans="1:18" ht="18" customHeight="1">
      <c r="A23" s="232"/>
      <c r="B23" s="107" t="s">
        <v>25</v>
      </c>
      <c r="C23" s="108"/>
      <c r="D23" s="108"/>
      <c r="E23" s="108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</row>
    <row r="24" spans="1:18" ht="21.75" customHeight="1" thickBot="1">
      <c r="A24" s="232"/>
      <c r="C24" s="101"/>
      <c r="D24" s="203"/>
      <c r="E24" s="203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215" t="s">
        <v>30</v>
      </c>
      <c r="Q24" s="215"/>
      <c r="R24" s="215"/>
    </row>
    <row r="25" spans="1:18" s="3" customFormat="1" ht="15" customHeight="1">
      <c r="A25" s="232"/>
      <c r="B25" s="22"/>
      <c r="C25" s="23"/>
      <c r="D25" s="23"/>
      <c r="E25" s="24"/>
      <c r="F25" s="224" t="s">
        <v>16</v>
      </c>
      <c r="G25" s="225"/>
      <c r="H25" s="24"/>
      <c r="I25" s="26"/>
      <c r="J25" s="26"/>
      <c r="K25" s="25"/>
      <c r="L25" s="25"/>
      <c r="M25" s="194" t="s">
        <v>28</v>
      </c>
      <c r="N25" s="195"/>
      <c r="O25" s="195"/>
      <c r="P25" s="195"/>
      <c r="Q25" s="207" t="s">
        <v>13</v>
      </c>
      <c r="R25" s="196" t="s">
        <v>17</v>
      </c>
    </row>
    <row r="26" spans="1:18" s="3" customFormat="1" ht="18" customHeight="1">
      <c r="A26" s="232"/>
      <c r="B26" s="1"/>
      <c r="C26" s="2"/>
      <c r="D26" s="2"/>
      <c r="E26" s="30" t="s">
        <v>5</v>
      </c>
      <c r="F26" s="192" t="s">
        <v>16</v>
      </c>
      <c r="G26" s="192" t="s">
        <v>18</v>
      </c>
      <c r="H26" s="30" t="s">
        <v>6</v>
      </c>
      <c r="I26" s="110" t="s">
        <v>7</v>
      </c>
      <c r="J26" s="110" t="s">
        <v>8</v>
      </c>
      <c r="K26" s="110" t="s">
        <v>9</v>
      </c>
      <c r="L26" s="110" t="s">
        <v>29</v>
      </c>
      <c r="M26" s="192" t="s">
        <v>10</v>
      </c>
      <c r="N26" s="212" t="s">
        <v>11</v>
      </c>
      <c r="O26" s="212" t="s">
        <v>12</v>
      </c>
      <c r="P26" s="201" t="s">
        <v>14</v>
      </c>
      <c r="Q26" s="208"/>
      <c r="R26" s="197"/>
    </row>
    <row r="27" spans="1:18" s="3" customFormat="1" ht="30" customHeight="1" thickBot="1">
      <c r="A27" s="232"/>
      <c r="B27" s="1"/>
      <c r="C27" s="2"/>
      <c r="D27" s="2"/>
      <c r="E27" s="33"/>
      <c r="F27" s="193"/>
      <c r="G27" s="193"/>
      <c r="H27" s="35" t="s">
        <v>1</v>
      </c>
      <c r="I27" s="36"/>
      <c r="J27" s="35" t="s">
        <v>1</v>
      </c>
      <c r="K27" s="33"/>
      <c r="L27" s="35" t="s">
        <v>1</v>
      </c>
      <c r="M27" s="214"/>
      <c r="N27" s="213"/>
      <c r="O27" s="231"/>
      <c r="P27" s="202"/>
      <c r="Q27" s="209"/>
      <c r="R27" s="198"/>
    </row>
    <row r="28" spans="1:18" s="3" customFormat="1" ht="22.5" customHeight="1" thickBot="1">
      <c r="A28" s="232"/>
      <c r="B28" s="38"/>
      <c r="C28" s="220" t="s">
        <v>15</v>
      </c>
      <c r="D28" s="221"/>
      <c r="E28" s="111">
        <f>+E29+E30</f>
        <v>41217</v>
      </c>
      <c r="F28" s="112">
        <f>+F29+F30</f>
        <v>4539</v>
      </c>
      <c r="G28" s="112">
        <f>SUM(G29:G30)</f>
        <v>1636</v>
      </c>
      <c r="H28" s="113">
        <f>F28/E28*100</f>
        <v>11.012446320692918</v>
      </c>
      <c r="I28" s="111">
        <f>+I29+I30</f>
        <v>403</v>
      </c>
      <c r="J28" s="114">
        <f>I28/F28*100</f>
        <v>8.878607622824411</v>
      </c>
      <c r="K28" s="111">
        <f>SUM(K29:K30)</f>
        <v>253</v>
      </c>
      <c r="L28" s="115">
        <f>SUM(K28/I28*100)</f>
        <v>62.779156327543426</v>
      </c>
      <c r="M28" s="111">
        <f>SUM(M29:M30)</f>
        <v>81</v>
      </c>
      <c r="N28" s="111">
        <f>SUM(N29:N30)</f>
        <v>4</v>
      </c>
      <c r="O28" s="111">
        <f>SUM(O29:O30)</f>
        <v>0</v>
      </c>
      <c r="P28" s="111">
        <f>SUM(P29:P30)</f>
        <v>168</v>
      </c>
      <c r="Q28" s="112">
        <f>+Q29+Q30</f>
        <v>132</v>
      </c>
      <c r="R28" s="116">
        <f>SUM(R29:R30)</f>
        <v>18</v>
      </c>
    </row>
    <row r="29" spans="1:18" s="3" customFormat="1" ht="22.5" customHeight="1">
      <c r="A29" s="232"/>
      <c r="B29" s="38"/>
      <c r="C29" s="199" t="s">
        <v>3</v>
      </c>
      <c r="D29" s="200"/>
      <c r="E29" s="117">
        <v>24887</v>
      </c>
      <c r="F29" s="117">
        <v>2681</v>
      </c>
      <c r="G29" s="117">
        <v>980</v>
      </c>
      <c r="H29" s="118">
        <f>F29/E29*100</f>
        <v>10.772692570418291</v>
      </c>
      <c r="I29" s="117">
        <v>204</v>
      </c>
      <c r="J29" s="118">
        <f aca="true" t="shared" si="2" ref="J29:J39">I29/F29*100</f>
        <v>7.609101081685939</v>
      </c>
      <c r="K29" s="117">
        <v>140</v>
      </c>
      <c r="L29" s="119">
        <f aca="true" t="shared" si="3" ref="L29:L39">K29/I29*100</f>
        <v>68.62745098039215</v>
      </c>
      <c r="M29" s="117">
        <v>37</v>
      </c>
      <c r="N29" s="117">
        <v>3</v>
      </c>
      <c r="O29" s="117">
        <f>O34+O38</f>
        <v>0</v>
      </c>
      <c r="P29" s="117">
        <v>100</v>
      </c>
      <c r="Q29" s="117">
        <v>59</v>
      </c>
      <c r="R29" s="120">
        <v>5</v>
      </c>
    </row>
    <row r="30" spans="1:18" s="3" customFormat="1" ht="22.5" customHeight="1" thickBot="1">
      <c r="A30" s="232"/>
      <c r="B30" s="38"/>
      <c r="C30" s="190" t="s">
        <v>2</v>
      </c>
      <c r="D30" s="191"/>
      <c r="E30" s="121">
        <v>16330</v>
      </c>
      <c r="F30" s="121">
        <v>1858</v>
      </c>
      <c r="G30" s="122">
        <v>656</v>
      </c>
      <c r="H30" s="123">
        <f>F30/E30*100</f>
        <v>11.377832210655235</v>
      </c>
      <c r="I30" s="122">
        <v>199</v>
      </c>
      <c r="J30" s="124">
        <f t="shared" si="2"/>
        <v>10.710441334768568</v>
      </c>
      <c r="K30" s="122">
        <v>113</v>
      </c>
      <c r="L30" s="125">
        <f t="shared" si="3"/>
        <v>56.78391959798995</v>
      </c>
      <c r="M30" s="126">
        <v>44</v>
      </c>
      <c r="N30" s="121">
        <v>1</v>
      </c>
      <c r="O30" s="121">
        <f>O35+O39</f>
        <v>0</v>
      </c>
      <c r="P30" s="121">
        <v>68</v>
      </c>
      <c r="Q30" s="121">
        <v>73</v>
      </c>
      <c r="R30" s="127">
        <v>13</v>
      </c>
    </row>
    <row r="31" spans="1:18" s="3" customFormat="1" ht="19.5" customHeight="1">
      <c r="A31" s="232"/>
      <c r="B31" s="38"/>
      <c r="C31" s="128" t="s">
        <v>4</v>
      </c>
      <c r="D31" s="129"/>
      <c r="E31" s="130"/>
      <c r="F31" s="131"/>
      <c r="G31" s="131"/>
      <c r="H31" s="132"/>
      <c r="I31" s="130"/>
      <c r="J31" s="133"/>
      <c r="K31" s="134"/>
      <c r="L31" s="135"/>
      <c r="M31" s="134"/>
      <c r="N31" s="134"/>
      <c r="O31" s="136"/>
      <c r="P31" s="134"/>
      <c r="Q31" s="134"/>
      <c r="R31" s="137"/>
    </row>
    <row r="32" spans="1:18" s="3" customFormat="1" ht="16.5" customHeight="1">
      <c r="A32" s="232"/>
      <c r="B32" s="1"/>
      <c r="C32" s="1"/>
      <c r="D32" s="57" t="s">
        <v>21</v>
      </c>
      <c r="E32" s="138"/>
      <c r="F32" s="139"/>
      <c r="G32" s="139"/>
      <c r="H32" s="140"/>
      <c r="I32" s="139"/>
      <c r="J32" s="140"/>
      <c r="K32" s="139"/>
      <c r="L32" s="141"/>
      <c r="M32" s="139"/>
      <c r="N32" s="139"/>
      <c r="O32" s="142"/>
      <c r="P32" s="139"/>
      <c r="Q32" s="139"/>
      <c r="R32" s="143"/>
    </row>
    <row r="33" spans="1:18" s="3" customFormat="1" ht="22.5" customHeight="1" thickBot="1">
      <c r="A33" s="232"/>
      <c r="B33" s="1"/>
      <c r="C33" s="144"/>
      <c r="D33" s="145" t="s">
        <v>15</v>
      </c>
      <c r="E33" s="146">
        <f>SUM(E34:E35)</f>
        <v>15056</v>
      </c>
      <c r="F33" s="146">
        <f aca="true" t="shared" si="4" ref="F33:R33">SUM(F34:F35)</f>
        <v>1855</v>
      </c>
      <c r="G33" s="146">
        <f t="shared" si="4"/>
        <v>583</v>
      </c>
      <c r="H33" s="147">
        <f>F33/E33*100</f>
        <v>12.320669500531348</v>
      </c>
      <c r="I33" s="146">
        <f t="shared" si="4"/>
        <v>202</v>
      </c>
      <c r="J33" s="148">
        <f t="shared" si="2"/>
        <v>10.889487870619947</v>
      </c>
      <c r="K33" s="146">
        <f t="shared" si="4"/>
        <v>125</v>
      </c>
      <c r="L33" s="149">
        <f t="shared" si="3"/>
        <v>61.88118811881188</v>
      </c>
      <c r="M33" s="146">
        <f t="shared" si="4"/>
        <v>36</v>
      </c>
      <c r="N33" s="146">
        <f t="shared" si="4"/>
        <v>1</v>
      </c>
      <c r="O33" s="146">
        <f t="shared" si="4"/>
        <v>0</v>
      </c>
      <c r="P33" s="146">
        <f t="shared" si="4"/>
        <v>88</v>
      </c>
      <c r="Q33" s="146">
        <f t="shared" si="4"/>
        <v>63</v>
      </c>
      <c r="R33" s="150">
        <f t="shared" si="4"/>
        <v>14</v>
      </c>
    </row>
    <row r="34" spans="1:18" s="3" customFormat="1" ht="22.5" customHeight="1">
      <c r="A34" s="232"/>
      <c r="B34" s="1"/>
      <c r="C34" s="144"/>
      <c r="D34" s="85" t="s">
        <v>3</v>
      </c>
      <c r="E34" s="151">
        <v>9026</v>
      </c>
      <c r="F34" s="152">
        <v>1054</v>
      </c>
      <c r="G34" s="152">
        <v>350</v>
      </c>
      <c r="H34" s="113">
        <f>F34/E34*100</f>
        <v>11.677376467981388</v>
      </c>
      <c r="I34" s="152">
        <v>107</v>
      </c>
      <c r="J34" s="113">
        <f t="shared" si="2"/>
        <v>10.15180265654649</v>
      </c>
      <c r="K34" s="152">
        <v>77</v>
      </c>
      <c r="L34" s="153">
        <f t="shared" si="3"/>
        <v>71.96261682242991</v>
      </c>
      <c r="M34" s="154">
        <v>17</v>
      </c>
      <c r="N34" s="152">
        <v>1</v>
      </c>
      <c r="O34" s="155">
        <v>0</v>
      </c>
      <c r="P34" s="152">
        <v>59</v>
      </c>
      <c r="Q34" s="152">
        <v>26</v>
      </c>
      <c r="R34" s="137">
        <v>4</v>
      </c>
    </row>
    <row r="35" spans="1:19" s="3" customFormat="1" ht="22.5" customHeight="1">
      <c r="A35" s="232"/>
      <c r="B35" s="1"/>
      <c r="C35" s="144"/>
      <c r="D35" s="156" t="s">
        <v>2</v>
      </c>
      <c r="E35" s="157">
        <v>6030</v>
      </c>
      <c r="F35" s="157">
        <v>801</v>
      </c>
      <c r="G35" s="157">
        <v>233</v>
      </c>
      <c r="H35" s="158">
        <f>F35/E35*100</f>
        <v>13.28358208955224</v>
      </c>
      <c r="I35" s="157">
        <v>95</v>
      </c>
      <c r="J35" s="158">
        <f t="shared" si="2"/>
        <v>11.860174781523096</v>
      </c>
      <c r="K35" s="159">
        <v>48</v>
      </c>
      <c r="L35" s="160">
        <f t="shared" si="3"/>
        <v>50.526315789473685</v>
      </c>
      <c r="M35" s="161">
        <v>19</v>
      </c>
      <c r="N35" s="161">
        <v>0</v>
      </c>
      <c r="O35" s="161">
        <v>0</v>
      </c>
      <c r="P35" s="161">
        <v>29</v>
      </c>
      <c r="Q35" s="161">
        <v>37</v>
      </c>
      <c r="R35" s="162">
        <v>10</v>
      </c>
      <c r="S35" s="2"/>
    </row>
    <row r="36" spans="1:19" s="3" customFormat="1" ht="20.25" customHeight="1">
      <c r="A36" s="232"/>
      <c r="B36" s="1"/>
      <c r="C36" s="1"/>
      <c r="D36" s="79" t="s">
        <v>22</v>
      </c>
      <c r="E36" s="10"/>
      <c r="F36" s="11"/>
      <c r="G36" s="11"/>
      <c r="H36" s="163"/>
      <c r="I36" s="11"/>
      <c r="J36" s="163"/>
      <c r="K36" s="12"/>
      <c r="L36" s="164"/>
      <c r="M36" s="13"/>
      <c r="N36" s="13"/>
      <c r="O36" s="13"/>
      <c r="P36" s="13"/>
      <c r="Q36" s="13"/>
      <c r="R36" s="14"/>
      <c r="S36" s="2"/>
    </row>
    <row r="37" spans="1:18" s="3" customFormat="1" ht="22.5" customHeight="1" thickBot="1">
      <c r="A37" s="232"/>
      <c r="B37" s="1"/>
      <c r="C37" s="144"/>
      <c r="D37" s="145" t="s">
        <v>15</v>
      </c>
      <c r="E37" s="146">
        <f>SUM(E38:E39)</f>
        <v>26161</v>
      </c>
      <c r="F37" s="146">
        <f aca="true" t="shared" si="5" ref="F37:R37">SUM(F38:F39)</f>
        <v>2684</v>
      </c>
      <c r="G37" s="146">
        <f t="shared" si="5"/>
        <v>1053</v>
      </c>
      <c r="H37" s="147">
        <f>F37/E37*100</f>
        <v>10.25954665341539</v>
      </c>
      <c r="I37" s="146">
        <f t="shared" si="5"/>
        <v>201</v>
      </c>
      <c r="J37" s="148">
        <f t="shared" si="2"/>
        <v>7.488822652757079</v>
      </c>
      <c r="K37" s="146">
        <f t="shared" si="5"/>
        <v>128</v>
      </c>
      <c r="L37" s="149">
        <f t="shared" si="3"/>
        <v>63.681592039801</v>
      </c>
      <c r="M37" s="146">
        <f t="shared" si="5"/>
        <v>45</v>
      </c>
      <c r="N37" s="146">
        <f t="shared" si="5"/>
        <v>3</v>
      </c>
      <c r="O37" s="146">
        <f t="shared" si="5"/>
        <v>0</v>
      </c>
      <c r="P37" s="146">
        <f t="shared" si="5"/>
        <v>80</v>
      </c>
      <c r="Q37" s="146">
        <f t="shared" si="5"/>
        <v>69</v>
      </c>
      <c r="R37" s="165">
        <f t="shared" si="5"/>
        <v>4</v>
      </c>
    </row>
    <row r="38" spans="1:18" s="3" customFormat="1" ht="22.5" customHeight="1">
      <c r="A38" s="232"/>
      <c r="B38" s="1"/>
      <c r="C38" s="144"/>
      <c r="D38" s="166" t="s">
        <v>3</v>
      </c>
      <c r="E38" s="117">
        <v>15861</v>
      </c>
      <c r="F38" s="167">
        <v>1627</v>
      </c>
      <c r="G38" s="167">
        <v>630</v>
      </c>
      <c r="H38" s="118">
        <f>F38/E38*100</f>
        <v>10.257865203959398</v>
      </c>
      <c r="I38" s="167">
        <v>97</v>
      </c>
      <c r="J38" s="168">
        <f t="shared" si="2"/>
        <v>5.961893054701905</v>
      </c>
      <c r="K38" s="111">
        <v>63</v>
      </c>
      <c r="L38" s="169">
        <f t="shared" si="3"/>
        <v>64.94845360824742</v>
      </c>
      <c r="M38" s="170">
        <v>20</v>
      </c>
      <c r="N38" s="167">
        <v>2</v>
      </c>
      <c r="O38" s="171">
        <v>0</v>
      </c>
      <c r="P38" s="172">
        <v>41</v>
      </c>
      <c r="Q38" s="172">
        <v>33</v>
      </c>
      <c r="R38" s="143">
        <v>1</v>
      </c>
    </row>
    <row r="39" spans="1:18" s="3" customFormat="1" ht="22.5" customHeight="1" thickBot="1">
      <c r="A39" s="232"/>
      <c r="B39" s="89"/>
      <c r="C39" s="173"/>
      <c r="D39" s="91" t="s">
        <v>2</v>
      </c>
      <c r="E39" s="174">
        <v>10300</v>
      </c>
      <c r="F39" s="175">
        <v>1057</v>
      </c>
      <c r="G39" s="121">
        <v>423</v>
      </c>
      <c r="H39" s="123">
        <f>F39/E39*100</f>
        <v>10.262135922330097</v>
      </c>
      <c r="I39" s="175">
        <v>104</v>
      </c>
      <c r="J39" s="176">
        <f t="shared" si="2"/>
        <v>9.839167455061496</v>
      </c>
      <c r="K39" s="177">
        <v>65</v>
      </c>
      <c r="L39" s="178">
        <f t="shared" si="3"/>
        <v>62.5</v>
      </c>
      <c r="M39" s="179">
        <v>25</v>
      </c>
      <c r="N39" s="179">
        <v>1</v>
      </c>
      <c r="O39" s="180">
        <v>0</v>
      </c>
      <c r="P39" s="179">
        <v>39</v>
      </c>
      <c r="Q39" s="179">
        <v>36</v>
      </c>
      <c r="R39" s="181">
        <v>3</v>
      </c>
    </row>
    <row r="40" spans="1:18" ht="12.75" customHeight="1">
      <c r="A40" s="232"/>
      <c r="D40" s="182"/>
      <c r="E40" s="183"/>
      <c r="F40" s="183"/>
      <c r="G40" s="183"/>
      <c r="H40" s="184"/>
      <c r="I40" s="183"/>
      <c r="J40" s="184"/>
      <c r="K40" s="183"/>
      <c r="L40" s="185"/>
      <c r="M40" s="186"/>
      <c r="N40" s="186"/>
      <c r="O40" s="186"/>
      <c r="P40" s="186"/>
      <c r="Q40" s="186"/>
      <c r="R40" s="186"/>
    </row>
    <row r="41" spans="1:18" ht="12.75" customHeight="1">
      <c r="A41" s="232"/>
      <c r="B41" s="187"/>
      <c r="D41" s="188"/>
      <c r="F41" s="187"/>
      <c r="G41" s="187"/>
      <c r="H41" s="187"/>
      <c r="I41" s="187"/>
      <c r="J41" s="187"/>
      <c r="K41" s="187"/>
      <c r="L41" s="187"/>
      <c r="M41" s="189"/>
      <c r="N41" s="189"/>
      <c r="O41" s="189"/>
      <c r="P41" s="189"/>
      <c r="Q41" s="189"/>
      <c r="R41" s="189"/>
    </row>
    <row r="42" spans="1:21" ht="21.75" customHeight="1">
      <c r="A42" s="232"/>
      <c r="B42" s="238" t="s">
        <v>31</v>
      </c>
      <c r="C42" s="238"/>
      <c r="D42" s="238"/>
      <c r="E42" s="238"/>
      <c r="F42" s="238"/>
      <c r="G42" s="238"/>
      <c r="H42" s="238"/>
      <c r="I42" s="238"/>
      <c r="J42" s="238"/>
      <c r="K42" s="238"/>
      <c r="L42" s="238"/>
      <c r="M42" s="238"/>
      <c r="N42" s="238"/>
      <c r="O42" s="238"/>
      <c r="P42" s="238"/>
      <c r="Q42" s="238"/>
      <c r="R42" s="238"/>
      <c r="U42" s="187"/>
    </row>
    <row r="43" spans="4:18" ht="12.75" customHeight="1">
      <c r="D43" s="188"/>
      <c r="E43" s="187"/>
      <c r="F43" s="187"/>
      <c r="G43" s="187"/>
      <c r="H43" s="187"/>
      <c r="I43" s="187"/>
      <c r="J43" s="187"/>
      <c r="K43" s="187"/>
      <c r="L43" s="187"/>
      <c r="M43" s="189"/>
      <c r="N43" s="189"/>
      <c r="O43" s="189"/>
      <c r="P43" s="189"/>
      <c r="Q43" s="189"/>
      <c r="R43" s="189"/>
    </row>
    <row r="44" spans="4:18" ht="12.75" customHeight="1">
      <c r="D44" s="188"/>
      <c r="E44" s="187"/>
      <c r="F44" s="187"/>
      <c r="G44" s="187"/>
      <c r="H44" s="187"/>
      <c r="I44" s="187"/>
      <c r="J44" s="187"/>
      <c r="K44" s="187"/>
      <c r="L44" s="187"/>
      <c r="M44" s="189"/>
      <c r="N44" s="189"/>
      <c r="O44" s="189"/>
      <c r="P44" s="189"/>
      <c r="Q44" s="189"/>
      <c r="R44" s="189"/>
    </row>
    <row r="45" spans="4:18" ht="12.75" customHeight="1">
      <c r="D45" s="188"/>
      <c r="E45" s="187"/>
      <c r="F45" s="187"/>
      <c r="G45" s="187"/>
      <c r="H45" s="187"/>
      <c r="I45" s="187"/>
      <c r="J45" s="187"/>
      <c r="K45" s="187"/>
      <c r="L45" s="187"/>
      <c r="M45" s="189"/>
      <c r="N45" s="189"/>
      <c r="O45" s="189"/>
      <c r="P45" s="189"/>
      <c r="Q45" s="189"/>
      <c r="R45" s="189"/>
    </row>
    <row r="46" spans="4:18" ht="12.75" customHeight="1">
      <c r="D46" s="188"/>
      <c r="E46" s="187"/>
      <c r="F46" s="187"/>
      <c r="G46" s="187"/>
      <c r="H46" s="187"/>
      <c r="I46" s="187"/>
      <c r="J46" s="187"/>
      <c r="K46" s="187"/>
      <c r="L46" s="187"/>
      <c r="M46" s="189"/>
      <c r="N46" s="189"/>
      <c r="O46" s="189"/>
      <c r="P46" s="189"/>
      <c r="Q46" s="189"/>
      <c r="R46" s="189"/>
    </row>
    <row r="47" spans="4:18" ht="12.75" customHeight="1">
      <c r="D47" s="188"/>
      <c r="E47" s="187"/>
      <c r="F47" s="187"/>
      <c r="G47" s="187"/>
      <c r="H47" s="187"/>
      <c r="I47" s="187"/>
      <c r="J47" s="187"/>
      <c r="K47" s="187"/>
      <c r="L47" s="187"/>
      <c r="M47" s="189"/>
      <c r="N47" s="189"/>
      <c r="O47" s="189"/>
      <c r="P47" s="189"/>
      <c r="Q47" s="189"/>
      <c r="R47" s="189"/>
    </row>
    <row r="48" spans="4:18" ht="12.75" customHeight="1">
      <c r="D48" s="188"/>
      <c r="E48" s="187"/>
      <c r="F48" s="187"/>
      <c r="G48" s="187"/>
      <c r="H48" s="187"/>
      <c r="I48" s="187"/>
      <c r="J48" s="187"/>
      <c r="K48" s="187"/>
      <c r="L48" s="187"/>
      <c r="M48" s="189"/>
      <c r="N48" s="189"/>
      <c r="O48" s="189"/>
      <c r="P48" s="189"/>
      <c r="Q48" s="189"/>
      <c r="R48" s="189"/>
    </row>
    <row r="49" spans="4:18" ht="12.75" customHeight="1">
      <c r="D49" s="188"/>
      <c r="E49" s="187"/>
      <c r="F49" s="187"/>
      <c r="G49" s="187"/>
      <c r="H49" s="187"/>
      <c r="I49" s="187"/>
      <c r="J49" s="187"/>
      <c r="K49" s="187"/>
      <c r="L49" s="187"/>
      <c r="M49" s="189"/>
      <c r="N49" s="189"/>
      <c r="O49" s="189"/>
      <c r="P49" s="189"/>
      <c r="Q49" s="189"/>
      <c r="R49" s="189"/>
    </row>
    <row r="50" spans="4:18" ht="12.75" customHeight="1">
      <c r="D50" s="188"/>
      <c r="E50" s="187"/>
      <c r="F50" s="187"/>
      <c r="G50" s="187"/>
      <c r="H50" s="187"/>
      <c r="I50" s="187"/>
      <c r="J50" s="187"/>
      <c r="K50" s="187"/>
      <c r="L50" s="187"/>
      <c r="M50" s="189"/>
      <c r="N50" s="189"/>
      <c r="O50" s="189"/>
      <c r="P50" s="189"/>
      <c r="Q50" s="189"/>
      <c r="R50" s="189"/>
    </row>
    <row r="51" spans="4:18" ht="12.75" customHeight="1">
      <c r="D51" s="188"/>
      <c r="E51" s="187"/>
      <c r="F51" s="187"/>
      <c r="G51" s="187"/>
      <c r="H51" s="187"/>
      <c r="I51" s="187"/>
      <c r="J51" s="187"/>
      <c r="K51" s="187"/>
      <c r="L51" s="187"/>
      <c r="M51" s="189"/>
      <c r="N51" s="189"/>
      <c r="O51" s="189"/>
      <c r="P51" s="189"/>
      <c r="Q51" s="189"/>
      <c r="R51" s="189"/>
    </row>
    <row r="52" spans="4:18" ht="12.75" customHeight="1">
      <c r="D52" s="188"/>
      <c r="E52" s="187"/>
      <c r="F52" s="187"/>
      <c r="G52" s="187"/>
      <c r="H52" s="187"/>
      <c r="I52" s="187"/>
      <c r="J52" s="187"/>
      <c r="K52" s="187"/>
      <c r="L52" s="187"/>
      <c r="M52" s="189"/>
      <c r="N52" s="189"/>
      <c r="O52" s="189"/>
      <c r="P52" s="189"/>
      <c r="Q52" s="189"/>
      <c r="R52" s="189"/>
    </row>
    <row r="53" spans="4:18" ht="12.75" customHeight="1">
      <c r="D53" s="188"/>
      <c r="E53" s="187"/>
      <c r="F53" s="187"/>
      <c r="G53" s="187"/>
      <c r="H53" s="187"/>
      <c r="I53" s="187"/>
      <c r="J53" s="187"/>
      <c r="K53" s="187"/>
      <c r="L53" s="187"/>
      <c r="M53" s="189"/>
      <c r="N53" s="189"/>
      <c r="O53" s="189"/>
      <c r="P53" s="189"/>
      <c r="Q53" s="189"/>
      <c r="R53" s="189"/>
    </row>
    <row r="54" spans="4:18" ht="12.75" customHeight="1">
      <c r="D54" s="188"/>
      <c r="E54" s="187"/>
      <c r="F54" s="187"/>
      <c r="G54" s="187"/>
      <c r="H54" s="187"/>
      <c r="I54" s="187"/>
      <c r="J54" s="187"/>
      <c r="K54" s="187"/>
      <c r="L54" s="187"/>
      <c r="M54" s="189"/>
      <c r="N54" s="189"/>
      <c r="O54" s="189"/>
      <c r="P54" s="189"/>
      <c r="Q54" s="189"/>
      <c r="R54" s="189"/>
    </row>
    <row r="55" spans="4:18" ht="12.75" customHeight="1">
      <c r="D55" s="188"/>
      <c r="E55" s="187"/>
      <c r="F55" s="187"/>
      <c r="G55" s="187"/>
      <c r="H55" s="187"/>
      <c r="I55" s="187"/>
      <c r="J55" s="187"/>
      <c r="K55" s="187"/>
      <c r="L55" s="187"/>
      <c r="M55" s="189"/>
      <c r="N55" s="189"/>
      <c r="O55" s="189"/>
      <c r="P55" s="189"/>
      <c r="Q55" s="189"/>
      <c r="R55" s="189"/>
    </row>
    <row r="56" spans="4:18" ht="12.75" customHeight="1">
      <c r="D56" s="188"/>
      <c r="E56" s="187"/>
      <c r="F56" s="187"/>
      <c r="G56" s="187"/>
      <c r="H56" s="187"/>
      <c r="I56" s="187"/>
      <c r="J56" s="187"/>
      <c r="K56" s="187"/>
      <c r="L56" s="187"/>
      <c r="M56" s="189"/>
      <c r="N56" s="189"/>
      <c r="O56" s="189"/>
      <c r="P56" s="189"/>
      <c r="Q56" s="189"/>
      <c r="R56" s="189"/>
    </row>
    <row r="57" spans="4:18" ht="12.75" customHeight="1">
      <c r="D57" s="188"/>
      <c r="E57" s="187"/>
      <c r="F57" s="187"/>
      <c r="G57" s="187"/>
      <c r="H57" s="187"/>
      <c r="I57" s="187"/>
      <c r="J57" s="187"/>
      <c r="K57" s="187"/>
      <c r="L57" s="187"/>
      <c r="M57" s="189"/>
      <c r="N57" s="189"/>
      <c r="O57" s="189"/>
      <c r="P57" s="189"/>
      <c r="Q57" s="189"/>
      <c r="R57" s="189"/>
    </row>
  </sheetData>
  <sheetProtection/>
  <mergeCells count="37">
    <mergeCell ref="A1:A42"/>
    <mergeCell ref="B4:H4"/>
    <mergeCell ref="B3:H3"/>
    <mergeCell ref="B1:H1"/>
    <mergeCell ref="D5:E5"/>
    <mergeCell ref="O26:O27"/>
    <mergeCell ref="C28:D28"/>
    <mergeCell ref="F25:G25"/>
    <mergeCell ref="B42:R42"/>
    <mergeCell ref="P5:R5"/>
    <mergeCell ref="C9:D9"/>
    <mergeCell ref="C10:D10"/>
    <mergeCell ref="F6:G6"/>
    <mergeCell ref="F7:F8"/>
    <mergeCell ref="M7:M8"/>
    <mergeCell ref="M6:P6"/>
    <mergeCell ref="P7:P8"/>
    <mergeCell ref="O7:O8"/>
    <mergeCell ref="G7:G8"/>
    <mergeCell ref="Q6:Q8"/>
    <mergeCell ref="Q25:Q27"/>
    <mergeCell ref="R6:R8"/>
    <mergeCell ref="N7:N8"/>
    <mergeCell ref="G26:G27"/>
    <mergeCell ref="M26:M27"/>
    <mergeCell ref="N26:N27"/>
    <mergeCell ref="P24:R24"/>
    <mergeCell ref="L6:L7"/>
    <mergeCell ref="K6:K7"/>
    <mergeCell ref="C11:D11"/>
    <mergeCell ref="F26:F27"/>
    <mergeCell ref="M25:P25"/>
    <mergeCell ref="R25:R27"/>
    <mergeCell ref="C29:D29"/>
    <mergeCell ref="C30:D30"/>
    <mergeCell ref="P26:P27"/>
    <mergeCell ref="D24:E24"/>
  </mergeCells>
  <printOptions/>
  <pageMargins left="0.2" right="0.4330708661417323" top="0.7480314960629921" bottom="0.7480314960629921" header="0.31496062992125984" footer="0.31496062992125984"/>
  <pageSetup fitToWidth="0" fitToHeight="1" horizontalDpi="600" verticalDpi="600" orientation="landscape" paperSize="9" scale="70" r:id="rId1"/>
  <colBreaks count="1" manualBreakCount="1">
    <brk id="18" max="65535" man="1"/>
  </colBreaks>
  <ignoredErrors>
    <ignoredError sqref="L11 J11 H18 H37 J37 H3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G:\６章\T6-3-4.JSD</Template>
  <Manager/>
  <Company/>
  <Pages>2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胃・大腸がん検診実施状況</dc:title>
  <dc:subject/>
  <dc:creator>岐阜県</dc:creator>
  <cp:keywords/>
  <dc:description/>
  <cp:lastModifiedBy>Gifu</cp:lastModifiedBy>
  <cp:lastPrinted>2015-02-25T02:38:54Z</cp:lastPrinted>
  <dcterms:created xsi:type="dcterms:W3CDTF">2004-12-20T04:45:15Z</dcterms:created>
  <dcterms:modified xsi:type="dcterms:W3CDTF">2015-03-29T07:00:43Z</dcterms:modified>
  <cp:category/>
  <cp:version/>
  <cp:contentType/>
  <cp:contentStatus/>
  <cp:revision>20</cp:revision>
</cp:coreProperties>
</file>