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<sst xmlns="http://schemas.openxmlformats.org/spreadsheetml/2006/main" count="150" uniqueCount="41">
  <si>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</si>
  <si>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</si>
  <si>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</si>
  <si>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</si>
  <si>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</si>
  <si>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</si>
  <si>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</si>
  <si>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</si>
  <si>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</si>
  <si>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</si>
  <si>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</si>
  <si>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</si>
  <si>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</si>
  <si>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</si>
  <si>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</si>
  <si>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</si>
  <si>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</si>
  <si>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</si>
  <si>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</si>
  <si>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</si>
  <si>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</si>
  <si>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</si>
  <si>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</si>
  <si>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</si>
  <si>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</si>
  <si>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３ 医師数（Ｔ３－３）</t>
  </si>
  <si>
    <t>介護老人</t>
  </si>
  <si>
    <t>保健施設</t>
  </si>
  <si>
    <t>開設者</t>
  </si>
  <si>
    <t>勤務者</t>
  </si>
  <si>
    <t>恵那市</t>
  </si>
  <si>
    <t>-</t>
  </si>
  <si>
    <t>４ 歯科医師数（Ｔ３－４）</t>
  </si>
  <si>
    <t>介護老人</t>
  </si>
  <si>
    <t>10万対</t>
  </si>
  <si>
    <t>５ 薬剤師数（Ｔ３－５）</t>
  </si>
  <si>
    <t>６ 就業保健師数（Ｔ３－６）</t>
  </si>
  <si>
    <t>訪問看護ステーション</t>
  </si>
  <si>
    <t>７ 就業助産師数（Ｔ３－７）</t>
  </si>
  <si>
    <t>助  産  所</t>
  </si>
  <si>
    <t>　　　  （平成24年12月31日現在）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</si>
</sst>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50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left"/>
    </xf>
    <xf numFmtId="3" fontId="46" fillId="0" borderId="11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distributed"/>
    </xf>
    <xf numFmtId="3" fontId="46" fillId="0" borderId="20" xfId="0" applyNumberFormat="1" applyFont="1" applyBorder="1" applyAlignment="1">
      <alignment/>
    </xf>
    <xf numFmtId="178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0" fontId="46" fillId="0" borderId="16" xfId="0" applyFont="1" applyBorder="1" applyAlignment="1">
      <alignment horizontal="distributed"/>
    </xf>
    <xf numFmtId="3" fontId="46" fillId="0" borderId="17" xfId="0" applyNumberFormat="1" applyFont="1" applyBorder="1" applyAlignment="1">
      <alignment/>
    </xf>
    <xf numFmtId="178" fontId="46" fillId="0" borderId="24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25" xfId="0" applyNumberFormat="1" applyFont="1" applyBorder="1" applyAlignment="1">
      <alignment horizontal="right"/>
    </xf>
    <xf numFmtId="3" fontId="46" fillId="0" borderId="25" xfId="0" applyNumberFormat="1" applyFont="1" applyBorder="1" applyAlignment="1">
      <alignment/>
    </xf>
    <xf numFmtId="0" fontId="46" fillId="0" borderId="26" xfId="0" applyFont="1" applyBorder="1" applyAlignment="1">
      <alignment horizontal="right"/>
    </xf>
    <xf numFmtId="0" fontId="46" fillId="0" borderId="27" xfId="0" applyFont="1" applyBorder="1" applyAlignment="1">
      <alignment horizontal="distributed"/>
    </xf>
    <xf numFmtId="3" fontId="46" fillId="0" borderId="28" xfId="0" applyNumberFormat="1" applyFont="1" applyBorder="1" applyAlignment="1">
      <alignment/>
    </xf>
    <xf numFmtId="178" fontId="46" fillId="0" borderId="29" xfId="0" applyNumberFormat="1" applyFont="1" applyBorder="1" applyAlignment="1">
      <alignment/>
    </xf>
    <xf numFmtId="3" fontId="46" fillId="0" borderId="30" xfId="0" applyNumberFormat="1" applyFont="1" applyBorder="1" applyAlignment="1">
      <alignment horizontal="right"/>
    </xf>
    <xf numFmtId="3" fontId="46" fillId="0" borderId="31" xfId="0" applyNumberFormat="1" applyFont="1" applyBorder="1" applyAlignment="1">
      <alignment/>
    </xf>
    <xf numFmtId="0" fontId="46" fillId="0" borderId="32" xfId="0" applyFont="1" applyBorder="1" applyAlignment="1">
      <alignment horizontal="right"/>
    </xf>
    <xf numFmtId="3" fontId="46" fillId="0" borderId="3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4" xfId="0" applyFont="1" applyBorder="1" applyAlignment="1">
      <alignment horizontal="center"/>
    </xf>
    <xf numFmtId="3" fontId="46" fillId="0" borderId="35" xfId="0" applyNumberFormat="1" applyFont="1" applyBorder="1" applyAlignment="1">
      <alignment/>
    </xf>
    <xf numFmtId="178" fontId="46" fillId="0" borderId="36" xfId="0" applyNumberFormat="1" applyFont="1" applyBorder="1" applyAlignment="1">
      <alignment/>
    </xf>
    <xf numFmtId="3" fontId="46" fillId="0" borderId="37" xfId="0" applyNumberFormat="1" applyFont="1" applyBorder="1" applyAlignment="1">
      <alignment horizontal="right"/>
    </xf>
    <xf numFmtId="3" fontId="46" fillId="0" borderId="20" xfId="0" applyNumberFormat="1" applyFont="1" applyBorder="1" applyAlignment="1">
      <alignment horizontal="right"/>
    </xf>
    <xf numFmtId="3" fontId="46" fillId="0" borderId="33" xfId="0" applyNumberFormat="1" applyFont="1" applyBorder="1" applyAlignment="1">
      <alignment horizontal="right"/>
    </xf>
    <xf numFmtId="3" fontId="46" fillId="0" borderId="38" xfId="0" applyNumberFormat="1" applyFont="1" applyBorder="1" applyAlignment="1">
      <alignment horizontal="right"/>
    </xf>
    <xf numFmtId="3" fontId="46" fillId="0" borderId="31" xfId="0" applyNumberFormat="1" applyFont="1" applyFill="1" applyBorder="1" applyAlignment="1">
      <alignment/>
    </xf>
    <xf numFmtId="3" fontId="46" fillId="0" borderId="39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0" fontId="46" fillId="0" borderId="27" xfId="0" applyFont="1" applyBorder="1" applyAlignment="1">
      <alignment horizontal="center"/>
    </xf>
    <xf numFmtId="3" fontId="46" fillId="0" borderId="40" xfId="0" applyNumberFormat="1" applyFont="1" applyBorder="1" applyAlignment="1">
      <alignment/>
    </xf>
    <xf numFmtId="178" fontId="46" fillId="0" borderId="18" xfId="0" applyNumberFormat="1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/>
    </xf>
    <xf numFmtId="3" fontId="46" fillId="0" borderId="22" xfId="0" applyNumberFormat="1" applyFont="1" applyBorder="1" applyAlignment="1">
      <alignment horizontal="right"/>
    </xf>
    <xf numFmtId="3" fontId="46" fillId="0" borderId="31" xfId="0" applyNumberFormat="1" applyFont="1" applyBorder="1" applyAlignment="1">
      <alignment horizontal="right"/>
    </xf>
    <xf numFmtId="0" fontId="49" fillId="0" borderId="14" xfId="0" applyFont="1" applyBorder="1" applyAlignment="1">
      <alignment horizontal="center"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47" xfId="0" applyFont="1" applyBorder="1" applyAlignment="1">
      <alignment/>
    </xf>
    <xf numFmtId="0" fontId="46" fillId="0" borderId="48" xfId="0" applyFont="1" applyBorder="1" applyAlignment="1">
      <alignment horizontal="center"/>
    </xf>
    <xf numFmtId="3" fontId="46" fillId="0" borderId="49" xfId="0" applyNumberFormat="1" applyFont="1" applyBorder="1" applyAlignment="1">
      <alignment/>
    </xf>
    <xf numFmtId="3" fontId="46" fillId="0" borderId="30" xfId="0" applyNumberFormat="1" applyFont="1" applyBorder="1" applyAlignment="1">
      <alignment/>
    </xf>
    <xf numFmtId="3" fontId="46" fillId="0" borderId="5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53" xfId="0" applyFont="1" applyBorder="1" applyAlignment="1">
      <alignment horizontal="center"/>
    </xf>
    <xf numFmtId="0" fontId="46" fillId="0" borderId="53" xfId="0" applyFont="1" applyBorder="1" applyAlignment="1">
      <alignment horizontal="distributed"/>
    </xf>
    <xf numFmtId="0" fontId="46" fillId="0" borderId="54" xfId="0" applyFont="1" applyBorder="1" applyAlignment="1">
      <alignment/>
    </xf>
    <xf numFmtId="0" fontId="46" fillId="0" borderId="55" xfId="0" applyFont="1" applyBorder="1" applyAlignment="1">
      <alignment horizontal="center"/>
    </xf>
    <xf numFmtId="0" fontId="46" fillId="0" borderId="18" xfId="0" applyFont="1" applyBorder="1" applyAlignment="1">
      <alignment horizontal="distributed"/>
    </xf>
    <xf numFmtId="0" fontId="46" fillId="0" borderId="56" xfId="0" applyFont="1" applyBorder="1" applyAlignment="1">
      <alignment horizontal="center"/>
    </xf>
    <xf numFmtId="0" fontId="46" fillId="0" borderId="55" xfId="0" applyFont="1" applyBorder="1" applyAlignment="1">
      <alignment/>
    </xf>
    <xf numFmtId="0" fontId="46" fillId="0" borderId="57" xfId="0" applyFont="1" applyBorder="1" applyAlignment="1">
      <alignment/>
    </xf>
    <xf numFmtId="0" fontId="46" fillId="0" borderId="58" xfId="0" applyFont="1" applyBorder="1" applyAlignment="1">
      <alignment horizontal="center"/>
    </xf>
    <xf numFmtId="3" fontId="46" fillId="0" borderId="59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 horizontal="right"/>
    </xf>
    <xf numFmtId="0" fontId="46" fillId="0" borderId="60" xfId="0" applyFont="1" applyBorder="1" applyAlignment="1">
      <alignment horizontal="center"/>
    </xf>
    <xf numFmtId="3" fontId="46" fillId="0" borderId="61" xfId="0" applyNumberFormat="1" applyFont="1" applyBorder="1" applyAlignment="1">
      <alignment horizontal="right"/>
    </xf>
    <xf numFmtId="3" fontId="46" fillId="0" borderId="62" xfId="0" applyNumberFormat="1" applyFont="1" applyBorder="1" applyAlignment="1">
      <alignment horizontal="right"/>
    </xf>
    <xf numFmtId="3" fontId="46" fillId="0" borderId="62" xfId="0" applyNumberFormat="1" applyFont="1" applyBorder="1" applyAlignment="1">
      <alignment/>
    </xf>
    <xf numFmtId="3" fontId="46" fillId="0" borderId="63" xfId="0" applyNumberFormat="1" applyFont="1" applyBorder="1" applyAlignment="1">
      <alignment horizontal="right"/>
    </xf>
    <xf numFmtId="0" fontId="46" fillId="0" borderId="64" xfId="0" applyFont="1" applyBorder="1" applyAlignment="1">
      <alignment horizontal="center"/>
    </xf>
    <xf numFmtId="3" fontId="46" fillId="0" borderId="65" xfId="0" applyNumberFormat="1" applyFont="1" applyBorder="1" applyAlignment="1">
      <alignment/>
    </xf>
    <xf numFmtId="178" fontId="46" fillId="0" borderId="66" xfId="0" applyNumberFormat="1" applyFont="1" applyBorder="1" applyAlignment="1">
      <alignment/>
    </xf>
    <xf numFmtId="3" fontId="46" fillId="0" borderId="67" xfId="0" applyNumberFormat="1" applyFont="1" applyBorder="1" applyAlignment="1">
      <alignment horizontal="right"/>
    </xf>
    <xf numFmtId="3" fontId="46" fillId="0" borderId="68" xfId="0" applyNumberFormat="1" applyFont="1" applyBorder="1" applyAlignment="1">
      <alignment horizontal="right"/>
    </xf>
    <xf numFmtId="3" fontId="46" fillId="0" borderId="68" xfId="0" applyNumberFormat="1" applyFont="1" applyBorder="1" applyAlignment="1">
      <alignment/>
    </xf>
    <xf numFmtId="3" fontId="46" fillId="0" borderId="69" xfId="0" applyNumberFormat="1" applyFont="1" applyBorder="1" applyAlignment="1">
      <alignment horizontal="right"/>
    </xf>
    <xf numFmtId="0" fontId="46" fillId="0" borderId="15" xfId="0" applyFont="1" applyBorder="1" applyAlignment="1">
      <alignment horizontal="distributed" vertical="center"/>
    </xf>
    <xf numFmtId="0" fontId="46" fillId="0" borderId="31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/>
    </xf>
    <xf numFmtId="0" fontId="46" fillId="0" borderId="72" xfId="0" applyFont="1" applyBorder="1" applyAlignment="1">
      <alignment horizontal="center"/>
    </xf>
    <xf numFmtId="0" fontId="46" fillId="0" borderId="72" xfId="0" applyFont="1" applyBorder="1" applyAlignment="1">
      <alignment horizontal="distributed"/>
    </xf>
    <xf numFmtId="0" fontId="46" fillId="0" borderId="44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46" fillId="0" borderId="73" xfId="0" applyFont="1" applyBorder="1" applyAlignment="1">
      <alignment horizontal="center"/>
    </xf>
    <xf numFmtId="3" fontId="46" fillId="0" borderId="74" xfId="0" applyNumberFormat="1" applyFont="1" applyBorder="1" applyAlignment="1">
      <alignment horizontal="right"/>
    </xf>
    <xf numFmtId="3" fontId="46" fillId="0" borderId="75" xfId="0" applyNumberFormat="1" applyFont="1" applyBorder="1" applyAlignment="1">
      <alignment horizontal="right"/>
    </xf>
    <xf numFmtId="3" fontId="46" fillId="0" borderId="76" xfId="0" applyNumberFormat="1" applyFont="1" applyBorder="1" applyAlignment="1">
      <alignment horizontal="right"/>
    </xf>
    <xf numFmtId="3" fontId="46" fillId="0" borderId="77" xfId="0" applyNumberFormat="1" applyFont="1" applyBorder="1" applyAlignment="1">
      <alignment/>
    </xf>
    <xf numFmtId="179" fontId="46" fillId="0" borderId="33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6" fillId="0" borderId="7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9" fillId="0" borderId="81" xfId="0" applyFont="1" applyBorder="1" applyAlignment="1">
      <alignment horizontal="center" wrapText="1" shrinkToFit="1"/>
    </xf>
    <xf numFmtId="0" fontId="49" fillId="0" borderId="82" xfId="0" applyFont="1" applyBorder="1" applyAlignment="1">
      <alignment horizontal="center" wrapText="1" shrinkToFit="1"/>
    </xf>
    <xf numFmtId="0" fontId="49" fillId="0" borderId="25" xfId="0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49">
      <selection activeCell="F53" sqref="F53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 thickBot="1">
      <c r="A3" s="10"/>
      <c r="B3" s="10"/>
      <c r="C3" s="10"/>
      <c r="D3" s="10"/>
      <c r="E3" s="10"/>
      <c r="F3" s="10"/>
      <c r="G3" s="10" t="s">
        <v>40</v>
      </c>
      <c r="H3" s="10"/>
      <c r="I3" s="10"/>
      <c r="J3" s="10"/>
      <c r="K3" s="10"/>
    </row>
    <row r="4" spans="1:11" ht="13.5">
      <c r="A4" s="13"/>
      <c r="B4" s="14"/>
      <c r="C4" s="15" t="s">
        <v>0</v>
      </c>
      <c r="D4" s="15" t="s">
        <v>1</v>
      </c>
      <c r="E4" s="16" t="s">
        <v>2</v>
      </c>
      <c r="F4" s="16" t="s">
        <v>1</v>
      </c>
      <c r="G4" s="16" t="s">
        <v>2</v>
      </c>
      <c r="H4" s="17" t="s">
        <v>26</v>
      </c>
      <c r="I4" s="17" t="s">
        <v>26</v>
      </c>
      <c r="J4" s="14"/>
      <c r="K4" s="18"/>
    </row>
    <row r="5" spans="1:11" ht="13.5">
      <c r="A5" s="19" t="s">
        <v>3</v>
      </c>
      <c r="B5" s="20" t="s">
        <v>4</v>
      </c>
      <c r="C5" s="21"/>
      <c r="D5" s="21"/>
      <c r="E5" s="22"/>
      <c r="F5" s="22"/>
      <c r="G5" s="22"/>
      <c r="H5" s="23" t="s">
        <v>27</v>
      </c>
      <c r="I5" s="23" t="s">
        <v>27</v>
      </c>
      <c r="J5" s="20" t="s">
        <v>5</v>
      </c>
      <c r="K5" s="18"/>
    </row>
    <row r="6" spans="1:11" ht="13.5">
      <c r="A6" s="18"/>
      <c r="B6" s="22"/>
      <c r="C6" s="21" t="s">
        <v>6</v>
      </c>
      <c r="D6" s="24" t="s">
        <v>7</v>
      </c>
      <c r="E6" s="20" t="s">
        <v>7</v>
      </c>
      <c r="F6" s="20" t="s">
        <v>8</v>
      </c>
      <c r="G6" s="20" t="s">
        <v>8</v>
      </c>
      <c r="H6" s="22" t="s">
        <v>28</v>
      </c>
      <c r="I6" s="23" t="s">
        <v>29</v>
      </c>
      <c r="J6" s="22"/>
      <c r="K6" s="18"/>
    </row>
    <row r="7" spans="1:11" ht="16.5" customHeight="1" thickBot="1">
      <c r="A7" s="25" t="s">
        <v>9</v>
      </c>
      <c r="B7" s="26">
        <f aca="true" t="shared" si="0" ref="B7:J7">SUM(B8:B9)</f>
        <v>161</v>
      </c>
      <c r="C7" s="27">
        <f>B7/132852*100000</f>
        <v>121.18748682744709</v>
      </c>
      <c r="D7" s="28">
        <f t="shared" si="0"/>
        <v>2</v>
      </c>
      <c r="E7" s="26">
        <f t="shared" si="0"/>
        <v>58</v>
      </c>
      <c r="F7" s="26">
        <f t="shared" si="0"/>
        <v>72</v>
      </c>
      <c r="G7" s="26">
        <f t="shared" si="0"/>
        <v>23</v>
      </c>
      <c r="H7" s="26">
        <f t="shared" si="0"/>
        <v>1</v>
      </c>
      <c r="I7" s="26">
        <f t="shared" si="0"/>
        <v>3</v>
      </c>
      <c r="J7" s="29">
        <f t="shared" si="0"/>
        <v>2</v>
      </c>
      <c r="K7" s="18"/>
    </row>
    <row r="8" spans="1:11" ht="16.5" customHeight="1">
      <c r="A8" s="30" t="s">
        <v>10</v>
      </c>
      <c r="B8" s="31">
        <v>109</v>
      </c>
      <c r="C8" s="32">
        <f>B8/79995*100000</f>
        <v>136.25851615725983</v>
      </c>
      <c r="D8" s="33">
        <v>1</v>
      </c>
      <c r="E8" s="31">
        <v>37</v>
      </c>
      <c r="F8" s="31">
        <v>57</v>
      </c>
      <c r="G8" s="31">
        <v>10</v>
      </c>
      <c r="H8" s="34">
        <v>1</v>
      </c>
      <c r="I8" s="35">
        <v>2</v>
      </c>
      <c r="J8" s="36">
        <v>1</v>
      </c>
      <c r="K8" s="18"/>
    </row>
    <row r="9" spans="1:11" ht="14.25" thickBot="1">
      <c r="A9" s="37" t="s">
        <v>30</v>
      </c>
      <c r="B9" s="38">
        <v>52</v>
      </c>
      <c r="C9" s="39">
        <f>B9/52857*100000</f>
        <v>98.37864426660613</v>
      </c>
      <c r="D9" s="40">
        <v>1</v>
      </c>
      <c r="E9" s="41">
        <v>21</v>
      </c>
      <c r="F9" s="41">
        <v>15</v>
      </c>
      <c r="G9" s="41">
        <v>13</v>
      </c>
      <c r="H9" s="42" t="s">
        <v>31</v>
      </c>
      <c r="I9" s="42">
        <v>1</v>
      </c>
      <c r="J9" s="43">
        <v>1</v>
      </c>
      <c r="K9" s="18"/>
    </row>
    <row r="10" spans="1:11" ht="13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10"/>
    </row>
    <row r="11" spans="1:1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" customFormat="1" ht="14.25">
      <c r="A12" s="11" t="s">
        <v>32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4.25" thickBot="1">
      <c r="A13" s="10"/>
      <c r="B13" s="10"/>
      <c r="C13" s="10"/>
      <c r="D13" s="10"/>
      <c r="E13" s="10"/>
      <c r="F13" s="10"/>
      <c r="G13" s="10" t="s">
        <v>40</v>
      </c>
      <c r="H13" s="10"/>
      <c r="I13" s="10"/>
      <c r="J13" s="10"/>
      <c r="K13" s="10"/>
    </row>
    <row r="14" spans="1:11" ht="13.5">
      <c r="A14" s="13"/>
      <c r="B14" s="14"/>
      <c r="C14" s="15" t="s">
        <v>0</v>
      </c>
      <c r="D14" s="15" t="s">
        <v>1</v>
      </c>
      <c r="E14" s="16" t="s">
        <v>2</v>
      </c>
      <c r="F14" s="16" t="s">
        <v>1</v>
      </c>
      <c r="G14" s="16" t="s">
        <v>2</v>
      </c>
      <c r="H14" s="14" t="s">
        <v>33</v>
      </c>
      <c r="I14" s="17" t="s">
        <v>33</v>
      </c>
      <c r="J14" s="14"/>
      <c r="K14" s="18"/>
    </row>
    <row r="15" spans="1:11" ht="13.5">
      <c r="A15" s="19" t="s">
        <v>3</v>
      </c>
      <c r="B15" s="20" t="s">
        <v>4</v>
      </c>
      <c r="C15" s="21"/>
      <c r="D15" s="21"/>
      <c r="E15" s="22"/>
      <c r="F15" s="22"/>
      <c r="G15" s="22"/>
      <c r="H15" s="23" t="s">
        <v>27</v>
      </c>
      <c r="I15" s="23" t="s">
        <v>27</v>
      </c>
      <c r="J15" s="20" t="s">
        <v>5</v>
      </c>
      <c r="K15" s="18"/>
    </row>
    <row r="16" spans="1:11" ht="13.5">
      <c r="A16" s="18"/>
      <c r="B16" s="22"/>
      <c r="C16" s="21" t="s">
        <v>34</v>
      </c>
      <c r="D16" s="24" t="s">
        <v>7</v>
      </c>
      <c r="E16" s="20" t="s">
        <v>7</v>
      </c>
      <c r="F16" s="20" t="s">
        <v>8</v>
      </c>
      <c r="G16" s="20" t="s">
        <v>8</v>
      </c>
      <c r="H16" s="23" t="s">
        <v>28</v>
      </c>
      <c r="I16" s="23" t="s">
        <v>29</v>
      </c>
      <c r="J16" s="22"/>
      <c r="K16" s="18"/>
    </row>
    <row r="17" spans="1:11" ht="14.25" thickBot="1">
      <c r="A17" s="45" t="s">
        <v>9</v>
      </c>
      <c r="B17" s="46">
        <f>SUM(B18:B19)</f>
        <v>73</v>
      </c>
      <c r="C17" s="47">
        <f>B17/132852*100000</f>
        <v>54.94836359256918</v>
      </c>
      <c r="D17" s="48" t="s">
        <v>31</v>
      </c>
      <c r="E17" s="26">
        <f>SUM(E18:E19)</f>
        <v>49</v>
      </c>
      <c r="F17" s="26">
        <f>SUM(F18:F19)</f>
        <v>3</v>
      </c>
      <c r="G17" s="26">
        <f>SUM(G18:G19)</f>
        <v>21</v>
      </c>
      <c r="H17" s="49" t="s">
        <v>31</v>
      </c>
      <c r="I17" s="49" t="s">
        <v>31</v>
      </c>
      <c r="J17" s="50" t="s">
        <v>31</v>
      </c>
      <c r="K17" s="18"/>
    </row>
    <row r="18" spans="1:11" ht="13.5">
      <c r="A18" s="19" t="s">
        <v>10</v>
      </c>
      <c r="B18" s="31">
        <v>42</v>
      </c>
      <c r="C18" s="32">
        <f>B18/79995*100000</f>
        <v>52.50328145509094</v>
      </c>
      <c r="D18" s="51" t="s">
        <v>31</v>
      </c>
      <c r="E18" s="52">
        <v>30</v>
      </c>
      <c r="F18" s="41">
        <v>3</v>
      </c>
      <c r="G18" s="41">
        <v>9</v>
      </c>
      <c r="H18" s="53" t="s">
        <v>31</v>
      </c>
      <c r="I18" s="53" t="s">
        <v>31</v>
      </c>
      <c r="J18" s="54" t="s">
        <v>31</v>
      </c>
      <c r="K18" s="18"/>
    </row>
    <row r="19" spans="1:11" ht="14.25" thickBot="1">
      <c r="A19" s="55" t="s">
        <v>11</v>
      </c>
      <c r="B19" s="56">
        <v>31</v>
      </c>
      <c r="C19" s="57">
        <f>B19/52857*100000</f>
        <v>58.64880715893827</v>
      </c>
      <c r="D19" s="58" t="s">
        <v>31</v>
      </c>
      <c r="E19" s="59">
        <v>19</v>
      </c>
      <c r="F19" s="60" t="s">
        <v>31</v>
      </c>
      <c r="G19" s="41">
        <v>12</v>
      </c>
      <c r="H19" s="54" t="s">
        <v>31</v>
      </c>
      <c r="I19" s="54" t="s">
        <v>31</v>
      </c>
      <c r="J19" s="61" t="s">
        <v>31</v>
      </c>
      <c r="K19" s="18"/>
    </row>
    <row r="20" spans="1:1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10"/>
    </row>
    <row r="21" spans="1:11" ht="13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" customFormat="1" ht="14.25">
      <c r="A22" s="11" t="s">
        <v>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 thickBot="1">
      <c r="A23" s="10"/>
      <c r="B23" s="10"/>
      <c r="C23" s="10"/>
      <c r="D23" s="10" t="s">
        <v>40</v>
      </c>
      <c r="E23" s="10"/>
      <c r="F23" s="10"/>
      <c r="G23" s="10"/>
      <c r="H23" s="10"/>
      <c r="I23" s="10"/>
      <c r="J23" s="10"/>
      <c r="K23" s="10"/>
    </row>
    <row r="24" spans="1:11" ht="13.5">
      <c r="A24" s="13"/>
      <c r="B24" s="14"/>
      <c r="C24" s="15" t="s">
        <v>0</v>
      </c>
      <c r="D24" s="15" t="s">
        <v>12</v>
      </c>
      <c r="E24" s="16" t="s">
        <v>12</v>
      </c>
      <c r="F24" s="62" t="s">
        <v>13</v>
      </c>
      <c r="G24" s="63"/>
      <c r="H24" s="18"/>
      <c r="I24" s="10"/>
      <c r="J24" s="10"/>
      <c r="K24" s="10"/>
    </row>
    <row r="25" spans="1:11" ht="13.5">
      <c r="A25" s="19" t="s">
        <v>3</v>
      </c>
      <c r="B25" s="20" t="s">
        <v>4</v>
      </c>
      <c r="C25" s="21"/>
      <c r="D25" s="21"/>
      <c r="E25" s="22"/>
      <c r="F25" s="22"/>
      <c r="G25" s="20" t="s">
        <v>5</v>
      </c>
      <c r="H25" s="18"/>
      <c r="I25" s="10"/>
      <c r="J25" s="10"/>
      <c r="K25" s="10"/>
    </row>
    <row r="26" spans="1:11" ht="13.5">
      <c r="A26" s="64"/>
      <c r="B26" s="65"/>
      <c r="C26" s="66" t="s">
        <v>6</v>
      </c>
      <c r="D26" s="67" t="s">
        <v>7</v>
      </c>
      <c r="E26" s="68" t="s">
        <v>8</v>
      </c>
      <c r="F26" s="68" t="s">
        <v>8</v>
      </c>
      <c r="G26" s="69"/>
      <c r="H26" s="18"/>
      <c r="I26" s="10"/>
      <c r="J26" s="10"/>
      <c r="K26" s="10"/>
    </row>
    <row r="27" spans="1:11" ht="14.25" thickBot="1">
      <c r="A27" s="70" t="s">
        <v>9</v>
      </c>
      <c r="B27" s="71">
        <f>B28+B29</f>
        <v>169</v>
      </c>
      <c r="C27" s="39">
        <f>B27/132852*100000</f>
        <v>127.20922530334508</v>
      </c>
      <c r="D27" s="8">
        <f>D28+D29</f>
        <v>17</v>
      </c>
      <c r="E27" s="71">
        <f>E28+E29</f>
        <v>101</v>
      </c>
      <c r="F27" s="71">
        <f>F28+F29</f>
        <v>30</v>
      </c>
      <c r="G27" s="71">
        <f>G28+G29</f>
        <v>21</v>
      </c>
      <c r="H27" s="18"/>
      <c r="I27" s="10"/>
      <c r="J27" s="10"/>
      <c r="K27" s="10"/>
    </row>
    <row r="28" spans="1:11" ht="13.5">
      <c r="A28" s="19" t="s">
        <v>10</v>
      </c>
      <c r="B28" s="31">
        <v>114</v>
      </c>
      <c r="C28" s="32">
        <f>B28/79995*100000</f>
        <v>142.5089068066754</v>
      </c>
      <c r="D28" s="33">
        <v>10</v>
      </c>
      <c r="E28" s="31">
        <v>70</v>
      </c>
      <c r="F28" s="31">
        <v>23</v>
      </c>
      <c r="G28" s="31">
        <v>11</v>
      </c>
      <c r="H28" s="18"/>
      <c r="I28" s="10"/>
      <c r="J28" s="10"/>
      <c r="K28" s="10"/>
    </row>
    <row r="29" spans="1:11" ht="14.25" thickBot="1">
      <c r="A29" s="55" t="s">
        <v>11</v>
      </c>
      <c r="B29" s="41">
        <v>55</v>
      </c>
      <c r="C29" s="39">
        <f>B29/52857*100000</f>
        <v>104.05433528198724</v>
      </c>
      <c r="D29" s="72">
        <v>7</v>
      </c>
      <c r="E29" s="41">
        <v>31</v>
      </c>
      <c r="F29" s="41">
        <v>7</v>
      </c>
      <c r="G29" s="73">
        <v>10</v>
      </c>
      <c r="H29" s="18"/>
      <c r="I29" s="10"/>
      <c r="J29" s="10"/>
      <c r="K29" s="10"/>
    </row>
    <row r="30" spans="1:11" ht="13.5" customHeight="1">
      <c r="A30" s="44"/>
      <c r="B30" s="44"/>
      <c r="C30" s="44"/>
      <c r="D30" s="44"/>
      <c r="E30" s="44"/>
      <c r="F30" s="44"/>
      <c r="G30" s="74"/>
      <c r="H30" s="10"/>
      <c r="I30" s="10"/>
      <c r="J30" s="10"/>
      <c r="K30" s="10"/>
    </row>
    <row r="31" spans="1:11" ht="13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1" customFormat="1" ht="14.25">
      <c r="A32" s="11" t="s">
        <v>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 thickBot="1">
      <c r="A33" s="10"/>
      <c r="B33" s="10"/>
      <c r="C33" s="10"/>
      <c r="D33" s="10"/>
      <c r="E33" s="10"/>
      <c r="F33" s="10"/>
      <c r="G33" s="10"/>
      <c r="H33" s="10" t="s">
        <v>40</v>
      </c>
      <c r="I33" s="10"/>
      <c r="J33" s="10"/>
      <c r="K33" s="10"/>
    </row>
    <row r="34" spans="1:11" ht="13.5" customHeight="1">
      <c r="A34" s="75"/>
      <c r="B34" s="76"/>
      <c r="C34" s="77" t="s">
        <v>0</v>
      </c>
      <c r="D34" s="78" t="s">
        <v>14</v>
      </c>
      <c r="E34" s="76"/>
      <c r="F34" s="76"/>
      <c r="G34" s="76"/>
      <c r="H34" s="76"/>
      <c r="I34" s="76"/>
      <c r="J34" s="121" t="s">
        <v>37</v>
      </c>
      <c r="K34" s="79"/>
    </row>
    <row r="35" spans="1:11" ht="13.5">
      <c r="A35" s="80" t="s">
        <v>3</v>
      </c>
      <c r="B35" s="20" t="s">
        <v>4</v>
      </c>
      <c r="C35" s="21"/>
      <c r="D35" s="81" t="s">
        <v>15</v>
      </c>
      <c r="E35" s="20" t="s">
        <v>16</v>
      </c>
      <c r="F35" s="20" t="s">
        <v>17</v>
      </c>
      <c r="G35" s="20" t="s">
        <v>1</v>
      </c>
      <c r="H35" s="20" t="s">
        <v>2</v>
      </c>
      <c r="I35" s="20" t="s">
        <v>18</v>
      </c>
      <c r="J35" s="122"/>
      <c r="K35" s="82" t="s">
        <v>5</v>
      </c>
    </row>
    <row r="36" spans="1:11" ht="13.5">
      <c r="A36" s="83"/>
      <c r="B36" s="22"/>
      <c r="C36" s="24" t="s">
        <v>6</v>
      </c>
      <c r="D36" s="81" t="s">
        <v>19</v>
      </c>
      <c r="E36" s="22"/>
      <c r="F36" s="22"/>
      <c r="G36" s="22"/>
      <c r="H36" s="22"/>
      <c r="I36" s="22"/>
      <c r="J36" s="123"/>
      <c r="K36" s="84"/>
    </row>
    <row r="37" spans="1:11" ht="14.25" thickBot="1">
      <c r="A37" s="85" t="s">
        <v>9</v>
      </c>
      <c r="B37" s="46">
        <f>B38+B39</f>
        <v>67</v>
      </c>
      <c r="C37" s="27">
        <f>B37/132852*100000</f>
        <v>50.43205973564568</v>
      </c>
      <c r="D37" s="86" t="s">
        <v>31</v>
      </c>
      <c r="E37" s="87">
        <v>4</v>
      </c>
      <c r="F37" s="87">
        <f>F38+F39</f>
        <v>55</v>
      </c>
      <c r="G37" s="87">
        <v>8</v>
      </c>
      <c r="H37" s="87" t="s">
        <v>31</v>
      </c>
      <c r="I37" s="87" t="s">
        <v>31</v>
      </c>
      <c r="J37" s="87" t="s">
        <v>31</v>
      </c>
      <c r="K37" s="50" t="s">
        <v>31</v>
      </c>
    </row>
    <row r="38" spans="1:11" ht="13.5">
      <c r="A38" s="88" t="s">
        <v>10</v>
      </c>
      <c r="B38" s="9">
        <f>SUM(D38:K38)</f>
        <v>42</v>
      </c>
      <c r="C38" s="32">
        <f>B38/79995*100000</f>
        <v>52.50328145509094</v>
      </c>
      <c r="D38" s="89" t="s">
        <v>31</v>
      </c>
      <c r="E38" s="90" t="s">
        <v>31</v>
      </c>
      <c r="F38" s="91">
        <v>35</v>
      </c>
      <c r="G38" s="90">
        <v>7</v>
      </c>
      <c r="H38" s="90" t="s">
        <v>31</v>
      </c>
      <c r="I38" s="90" t="s">
        <v>31</v>
      </c>
      <c r="J38" s="90" t="s">
        <v>31</v>
      </c>
      <c r="K38" s="92" t="s">
        <v>31</v>
      </c>
    </row>
    <row r="39" spans="1:11" ht="14.25" thickBot="1">
      <c r="A39" s="93" t="s">
        <v>11</v>
      </c>
      <c r="B39" s="94">
        <f>SUM(D39:K39)</f>
        <v>25</v>
      </c>
      <c r="C39" s="95">
        <f>B39/52857*100000</f>
        <v>47.29742512817602</v>
      </c>
      <c r="D39" s="96" t="s">
        <v>31</v>
      </c>
      <c r="E39" s="97">
        <v>4</v>
      </c>
      <c r="F39" s="98">
        <v>20</v>
      </c>
      <c r="G39" s="97">
        <v>1</v>
      </c>
      <c r="H39" s="97" t="s">
        <v>31</v>
      </c>
      <c r="I39" s="97" t="s">
        <v>31</v>
      </c>
      <c r="J39" s="97" t="s">
        <v>31</v>
      </c>
      <c r="K39" s="99" t="s">
        <v>31</v>
      </c>
    </row>
    <row r="40" spans="1:11" ht="13.5" customHeight="1">
      <c r="A40" s="4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2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t="s">
        <v>20</v>
      </c>
    </row>
    <row r="42" spans="1:11" s="1" customFormat="1" ht="14.25">
      <c r="A42" s="11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 thickBot="1">
      <c r="A43" s="10"/>
      <c r="B43" s="10"/>
      <c r="C43" s="10"/>
      <c r="D43" s="10"/>
      <c r="E43" s="10"/>
      <c r="F43" s="10"/>
      <c r="G43" s="10"/>
      <c r="H43" s="10" t="s">
        <v>40</v>
      </c>
      <c r="I43" s="10"/>
      <c r="J43" s="10"/>
      <c r="K43" s="10"/>
    </row>
    <row r="44" spans="1:11" ht="13.5">
      <c r="A44" s="13"/>
      <c r="B44" s="14" t="s">
        <v>20</v>
      </c>
      <c r="C44" s="15" t="s">
        <v>0</v>
      </c>
      <c r="D44" s="100" t="s">
        <v>21</v>
      </c>
      <c r="E44" s="14"/>
      <c r="F44" s="14"/>
      <c r="G44" s="14"/>
      <c r="H44" s="118" t="s">
        <v>39</v>
      </c>
      <c r="I44" s="119"/>
      <c r="J44" s="120"/>
      <c r="K44" s="63"/>
    </row>
    <row r="45" spans="1:11" ht="13.5">
      <c r="A45" s="19" t="s">
        <v>3</v>
      </c>
      <c r="B45" s="20" t="s">
        <v>4</v>
      </c>
      <c r="C45" s="21"/>
      <c r="D45" s="81" t="s">
        <v>15</v>
      </c>
      <c r="E45" s="20" t="s">
        <v>16</v>
      </c>
      <c r="F45" s="20" t="s">
        <v>1</v>
      </c>
      <c r="G45" s="20" t="s">
        <v>2</v>
      </c>
      <c r="H45" s="116" t="s">
        <v>7</v>
      </c>
      <c r="I45" s="116" t="s">
        <v>23</v>
      </c>
      <c r="J45" s="101" t="s">
        <v>22</v>
      </c>
      <c r="K45" s="102" t="s">
        <v>5</v>
      </c>
    </row>
    <row r="46" spans="1:11" ht="13.5">
      <c r="A46" s="103"/>
      <c r="B46" s="65"/>
      <c r="C46" s="104" t="s">
        <v>6</v>
      </c>
      <c r="D46" s="105" t="s">
        <v>19</v>
      </c>
      <c r="E46" s="65"/>
      <c r="F46" s="65"/>
      <c r="G46" s="65"/>
      <c r="H46" s="117"/>
      <c r="I46" s="117"/>
      <c r="J46" s="106" t="s">
        <v>24</v>
      </c>
      <c r="K46" s="107"/>
    </row>
    <row r="47" spans="1:11" ht="14.25" thickBot="1">
      <c r="A47" s="108" t="s">
        <v>9</v>
      </c>
      <c r="B47" s="38">
        <f>SUM(D47:K47)</f>
        <v>30</v>
      </c>
      <c r="C47" s="27">
        <f>B47/132852*100000</f>
        <v>22.581519284617467</v>
      </c>
      <c r="D47" s="109" t="s">
        <v>31</v>
      </c>
      <c r="E47" s="110" t="s">
        <v>31</v>
      </c>
      <c r="F47" s="110">
        <v>21</v>
      </c>
      <c r="G47" s="110">
        <f>SUM(G48:G49)</f>
        <v>5</v>
      </c>
      <c r="H47" s="110">
        <f>SUM(H48:H49)</f>
        <v>1</v>
      </c>
      <c r="I47" s="110" t="s">
        <v>31</v>
      </c>
      <c r="J47" s="110">
        <f>SUM(J48:J49)</f>
        <v>2</v>
      </c>
      <c r="K47" s="50">
        <v>1</v>
      </c>
    </row>
    <row r="48" spans="1:11" ht="13.5">
      <c r="A48" s="19" t="s">
        <v>10</v>
      </c>
      <c r="B48" s="9">
        <f>SUM(D48:K48)</f>
        <v>27</v>
      </c>
      <c r="C48" s="32">
        <f>B48/79995*100000</f>
        <v>33.75210950684418</v>
      </c>
      <c r="D48" s="89" t="s">
        <v>31</v>
      </c>
      <c r="E48" s="90" t="s">
        <v>31</v>
      </c>
      <c r="F48" s="91">
        <v>21</v>
      </c>
      <c r="G48" s="91">
        <v>5</v>
      </c>
      <c r="H48" s="90">
        <v>1</v>
      </c>
      <c r="I48" s="90" t="s">
        <v>31</v>
      </c>
      <c r="J48" s="90" t="s">
        <v>31</v>
      </c>
      <c r="K48" s="111" t="s">
        <v>31</v>
      </c>
    </row>
    <row r="49" spans="1:11" ht="14.25" thickBot="1">
      <c r="A49" s="55" t="s">
        <v>11</v>
      </c>
      <c r="B49" s="112">
        <f>SUM(D49:K49)</f>
        <v>3</v>
      </c>
      <c r="C49" s="39">
        <f>B49/52857*100000</f>
        <v>5.675691015381123</v>
      </c>
      <c r="D49" s="86" t="s">
        <v>31</v>
      </c>
      <c r="E49" s="87" t="s">
        <v>31</v>
      </c>
      <c r="F49" s="87" t="s">
        <v>31</v>
      </c>
      <c r="G49" s="87" t="s">
        <v>31</v>
      </c>
      <c r="H49" s="87" t="s">
        <v>31</v>
      </c>
      <c r="I49" s="87" t="s">
        <v>31</v>
      </c>
      <c r="J49" s="59">
        <v>2</v>
      </c>
      <c r="K49" s="113">
        <v>1</v>
      </c>
    </row>
    <row r="50" spans="1:11" ht="13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6"/>
    </row>
    <row r="55" spans="1:11" ht="5.25" customHeight="1">
      <c r="A55" s="7"/>
      <c r="B55" s="5"/>
      <c r="C55" s="5"/>
      <c r="D55" s="5"/>
      <c r="E55" s="114"/>
      <c r="F55" s="5"/>
      <c r="G55" s="5"/>
      <c r="H55" s="5"/>
      <c r="I55" s="5"/>
      <c r="J55" s="5"/>
      <c r="K55" s="5"/>
    </row>
    <row r="56" spans="1:5" ht="7.5" customHeight="1">
      <c r="A56" s="6"/>
      <c r="E56" s="115"/>
    </row>
    <row r="57" ht="13.5" customHeight="1" hidden="1">
      <c r="A57" s="6"/>
    </row>
    <row r="58" spans="1:11" ht="93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</sheetData>
  <sheetProtection/>
  <mergeCells count="5">
    <mergeCell ref="H45:H46"/>
    <mergeCell ref="I45:I46"/>
    <mergeCell ref="H44:J44"/>
    <mergeCell ref="J34:J36"/>
    <mergeCell ref="A58:K58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&amp;C&amp;12‐30‐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Gifu</cp:lastModifiedBy>
  <cp:lastPrinted>2014-03-03T00:19:20Z</cp:lastPrinted>
  <dcterms:created xsi:type="dcterms:W3CDTF">2005-12-28T08:56:21Z</dcterms:created>
  <dcterms:modified xsi:type="dcterms:W3CDTF">2014-03-05T02:25:39Z</dcterms:modified>
  <cp:category/>
  <cp:version/>
  <cp:contentType/>
  <cp:contentStatus/>
  <cp:revision>34</cp:revision>
</cp:coreProperties>
</file>