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11" windowWidth="14940" windowHeight="8535" activeTab="0"/>
  </bookViews>
  <sheets>
    <sheet name="Sheet1" sheetId="1" r:id="rId1"/>
  </sheets>
  <definedNames>
    <definedName name="_xlnm.Print_Area" localSheetId="0">'Sheet1'!$A$1:$M$39</definedName>
  </definedNames>
  <calcPr fullCalcOnLoad="1"/>
</workbook>
</file>

<file path=xl/sharedStrings.xml><?xml version="1.0" encoding="utf-8"?>
<sst xmlns="http://schemas.openxmlformats.org/spreadsheetml/2006/main" count="111" uniqueCount="56">
  <si>
    <t>全国</t>
  </si>
  <si>
    <t>岐阜県</t>
  </si>
  <si>
    <t>不詳</t>
  </si>
  <si>
    <t>計</t>
  </si>
  <si>
    <t>区分</t>
  </si>
  <si>
    <t>総数</t>
  </si>
  <si>
    <t>満7週以前</t>
  </si>
  <si>
    <t>満16～19週</t>
  </si>
  <si>
    <t>５０歳以上</t>
  </si>
  <si>
    <t>不詳</t>
  </si>
  <si>
    <t>中津川市</t>
  </si>
  <si>
    <t>恵那市</t>
  </si>
  <si>
    <t>満20・21週</t>
  </si>
  <si>
    <t>満8～11週</t>
  </si>
  <si>
    <t>満12～15週</t>
  </si>
  <si>
    <t>＜管内＞</t>
  </si>
  <si>
    <t>管内総数</t>
  </si>
  <si>
    <t>合計特殊　出生率</t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</si>
  <si>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</si>
  <si>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</si>
  <si>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</si>
  <si>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</si>
  <si>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</si>
  <si>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</si>
  <si>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</si>
  <si>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</si>
  <si>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</si>
  <si>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-</t>
  </si>
  <si>
    <t>２０～２４</t>
  </si>
  <si>
    <t>２５～２９</t>
  </si>
  <si>
    <t>３０～３４</t>
  </si>
  <si>
    <t>３５～３９</t>
  </si>
  <si>
    <t>４０～４４</t>
  </si>
  <si>
    <t>４５～４９</t>
  </si>
  <si>
    <t>-</t>
  </si>
  <si>
    <t>-</t>
  </si>
  <si>
    <t>-</t>
  </si>
  <si>
    <t>２０歳未満</t>
  </si>
  <si>
    <t>(５)年齢階級別女子人口・合計特殊出生率（Ｔ２－６－２）</t>
  </si>
  <si>
    <t>(６)人工妊娠中絶　年齢別・妊娠週別の届出件数（Ｔ２－６－３）</t>
  </si>
  <si>
    <t>(４)母の年齢別出生数（Ｔ２－６－１）</t>
  </si>
  <si>
    <t>*算出に用いた出生数の15歳及び49歳にはそれぞれ14歳以下、50歳以上を含む。</t>
  </si>
  <si>
    <t>*全国及び県の合計特殊出生率は、厚生労働省公表値</t>
  </si>
  <si>
    <t>*合計特殊出生率の算出には、全国は5歳階級別の女性の日本人人口、県は5歳階級別の女性の総人口、市は各歳別の女性の総人口を用いた。</t>
  </si>
  <si>
    <t>（平成24年）</t>
  </si>
  <si>
    <t>出典：全国：総務省統計局「年齢(５歳階級)、男女別人口－日本人人口（平成24年10月1日現在）」</t>
  </si>
  <si>
    <t>　　　県：総務省統計局「年齢(５歳階級)、男女別人口－総人口（平成24年10月1日現在）」</t>
  </si>
  <si>
    <t>　　　市：県統計課「市別・年齢（各歳）・男女別人口（平成24年10月1日現在）」</t>
  </si>
  <si>
    <t>（平成24年度）</t>
  </si>
  <si>
    <t>　（5歳階級で算出し，5倍したものを合計して算出）</t>
  </si>
  <si>
    <t>合計特殊出生率＝（母の年齢別出生数／該当年齢日本人女子人口）の15歳～49歳の合計</t>
  </si>
  <si>
    <t>出生数</t>
  </si>
  <si>
    <t>管内</t>
  </si>
  <si>
    <t>中津川</t>
  </si>
  <si>
    <t>恵那</t>
  </si>
  <si>
    <t>女子人口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</si>
</sst>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0_ "/>
    <numFmt numFmtId="179" formatCode="&quot;¥&quot;#,##0_);[Red]\(&quot;¥&quot;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Century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distributed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distributed" vertical="distributed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distributed" vertical="distributed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19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horizontal="distributed" vertical="center"/>
    </xf>
    <xf numFmtId="3" fontId="3" fillId="0" borderId="21" xfId="0" applyNumberFormat="1" applyFont="1" applyBorder="1" applyAlignment="1">
      <alignment horizontal="distributed" vertical="center"/>
    </xf>
    <xf numFmtId="3" fontId="3" fillId="0" borderId="22" xfId="0" applyNumberFormat="1" applyFont="1" applyBorder="1" applyAlignment="1">
      <alignment horizontal="distributed"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3" fontId="3" fillId="0" borderId="25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distributed" vertical="center"/>
    </xf>
    <xf numFmtId="3" fontId="3" fillId="0" borderId="14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distributed" vertical="center"/>
    </xf>
    <xf numFmtId="3" fontId="3" fillId="0" borderId="27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/>
    </xf>
    <xf numFmtId="0" fontId="3" fillId="0" borderId="29" xfId="0" applyFont="1" applyBorder="1" applyAlignment="1">
      <alignment horizontal="center" vertical="center" wrapText="1" shrinkToFit="1"/>
    </xf>
    <xf numFmtId="0" fontId="3" fillId="0" borderId="29" xfId="0" applyFont="1" applyFill="1" applyBorder="1" applyAlignment="1">
      <alignment horizontal="center" vertical="center" wrapText="1" shrinkToFit="1"/>
    </xf>
    <xf numFmtId="0" fontId="3" fillId="0" borderId="30" xfId="0" applyFont="1" applyFill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distributed" vertical="distributed"/>
    </xf>
    <xf numFmtId="3" fontId="3" fillId="0" borderId="31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 wrapText="1" shrinkToFit="1"/>
    </xf>
    <xf numFmtId="3" fontId="3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23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7" fontId="3" fillId="0" borderId="14" xfId="0" applyNumberFormat="1" applyFont="1" applyBorder="1" applyAlignment="1">
      <alignment horizontal="right" vertical="center"/>
    </xf>
    <xf numFmtId="178" fontId="3" fillId="0" borderId="12" xfId="0" applyNumberFormat="1" applyFont="1" applyFill="1" applyBorder="1" applyAlignment="1">
      <alignment horizontal="right" vertical="center"/>
    </xf>
    <xf numFmtId="178" fontId="3" fillId="0" borderId="15" xfId="0" applyNumberFormat="1" applyFont="1" applyFill="1" applyBorder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178" fontId="3" fillId="0" borderId="18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25" xfId="0" applyNumberFormat="1" applyFont="1" applyFill="1" applyBorder="1" applyAlignment="1">
      <alignment horizontal="right" vertical="center"/>
    </xf>
    <xf numFmtId="41" fontId="3" fillId="0" borderId="32" xfId="0" applyNumberFormat="1" applyFont="1" applyFill="1" applyBorder="1" applyAlignment="1">
      <alignment horizontal="right" vertical="center"/>
    </xf>
    <xf numFmtId="41" fontId="3" fillId="0" borderId="33" xfId="0" applyNumberFormat="1" applyFont="1" applyFill="1" applyBorder="1" applyAlignment="1">
      <alignment horizontal="right" vertical="center"/>
    </xf>
    <xf numFmtId="41" fontId="3" fillId="0" borderId="17" xfId="0" applyNumberFormat="1" applyFont="1" applyFill="1" applyBorder="1" applyAlignment="1">
      <alignment horizontal="right" vertical="center"/>
    </xf>
    <xf numFmtId="41" fontId="3" fillId="0" borderId="18" xfId="0" applyNumberFormat="1" applyFont="1" applyFill="1" applyBorder="1" applyAlignment="1">
      <alignment horizontal="right" vertical="center"/>
    </xf>
    <xf numFmtId="41" fontId="3" fillId="0" borderId="34" xfId="0" applyNumberFormat="1" applyFont="1" applyFill="1" applyBorder="1" applyAlignment="1">
      <alignment horizontal="right" vertical="center"/>
    </xf>
    <xf numFmtId="41" fontId="3" fillId="0" borderId="2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 textRotation="180"/>
    </xf>
    <xf numFmtId="0" fontId="3" fillId="0" borderId="0" xfId="0" applyFont="1" applyAlignment="1">
      <alignment vertical="center" textRotation="180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view="pageLayout" zoomScale="91" zoomScaleSheetLayoutView="80" zoomScalePageLayoutView="91" workbookViewId="0" topLeftCell="A1">
      <selection activeCell="I18" sqref="I18"/>
    </sheetView>
  </sheetViews>
  <sheetFormatPr defaultColWidth="10.75390625" defaultRowHeight="13.5"/>
  <cols>
    <col min="1" max="1" width="6.25390625" style="2" customWidth="1"/>
    <col min="2" max="2" width="11.875" style="2" customWidth="1"/>
    <col min="3" max="9" width="12.625" style="2" customWidth="1"/>
    <col min="10" max="10" width="9.625" style="2" customWidth="1"/>
    <col min="11" max="12" width="10.875" style="2" bestFit="1" customWidth="1"/>
    <col min="13" max="13" width="12.25390625" style="2" customWidth="1"/>
    <col min="14" max="23" width="0" style="2" hidden="1" customWidth="1"/>
    <col min="24" max="16384" width="10.75390625" style="2" customWidth="1"/>
  </cols>
  <sheetData>
    <row r="1" ht="13.5" customHeight="1">
      <c r="A1" s="70"/>
    </row>
    <row r="2" spans="1:4" ht="13.5">
      <c r="A2" s="71"/>
      <c r="B2" s="1" t="s">
        <v>40</v>
      </c>
      <c r="C2" s="1"/>
      <c r="D2" s="1"/>
    </row>
    <row r="3" spans="1:23" ht="14.25" thickBot="1">
      <c r="A3" s="71"/>
      <c r="M3" s="44" t="s">
        <v>44</v>
      </c>
      <c r="O3" s="69" t="s">
        <v>50</v>
      </c>
      <c r="P3" s="69"/>
      <c r="Q3" s="69"/>
      <c r="R3" s="69"/>
      <c r="S3" s="69"/>
      <c r="T3" s="69"/>
      <c r="U3" s="69"/>
      <c r="V3" s="69"/>
      <c r="W3" s="69"/>
    </row>
    <row r="4" spans="1:18" ht="14.25" thickBot="1">
      <c r="A4" s="71"/>
      <c r="B4" s="31"/>
      <c r="C4" s="32" t="s">
        <v>18</v>
      </c>
      <c r="D4" s="32" t="s">
        <v>19</v>
      </c>
      <c r="E4" s="32" t="s">
        <v>20</v>
      </c>
      <c r="F4" s="33" t="s">
        <v>21</v>
      </c>
      <c r="G4" s="32" t="s">
        <v>22</v>
      </c>
      <c r="H4" s="32" t="s">
        <v>23</v>
      </c>
      <c r="I4" s="32" t="s">
        <v>24</v>
      </c>
      <c r="J4" s="32" t="s">
        <v>25</v>
      </c>
      <c r="K4" s="32" t="s">
        <v>26</v>
      </c>
      <c r="L4" s="32" t="s">
        <v>2</v>
      </c>
      <c r="M4" s="37" t="s">
        <v>3</v>
      </c>
      <c r="O4" s="67" t="s">
        <v>49</v>
      </c>
      <c r="P4" s="68"/>
      <c r="Q4" s="68"/>
      <c r="R4" s="68"/>
    </row>
    <row r="5" spans="1:15" ht="15" customHeight="1" thickBot="1">
      <c r="A5" s="71"/>
      <c r="B5" s="35" t="s">
        <v>0</v>
      </c>
      <c r="C5" s="4">
        <v>59</v>
      </c>
      <c r="D5" s="19">
        <v>12711</v>
      </c>
      <c r="E5" s="19">
        <v>95805</v>
      </c>
      <c r="F5" s="19">
        <v>292464</v>
      </c>
      <c r="G5" s="19">
        <v>367715</v>
      </c>
      <c r="H5" s="19">
        <v>225480</v>
      </c>
      <c r="I5" s="19">
        <v>42031</v>
      </c>
      <c r="J5" s="19">
        <v>928</v>
      </c>
      <c r="K5" s="19">
        <v>32</v>
      </c>
      <c r="L5" s="19">
        <v>6</v>
      </c>
      <c r="M5" s="36">
        <f>SUM(C5:L5)</f>
        <v>1037231</v>
      </c>
      <c r="O5" s="2" t="s">
        <v>51</v>
      </c>
    </row>
    <row r="6" spans="1:22" ht="15" customHeight="1" thickBot="1">
      <c r="A6" s="71"/>
      <c r="B6" s="3" t="s">
        <v>1</v>
      </c>
      <c r="C6" s="25">
        <v>1</v>
      </c>
      <c r="D6" s="4">
        <v>191</v>
      </c>
      <c r="E6" s="4">
        <v>1483</v>
      </c>
      <c r="F6" s="4">
        <v>5100</v>
      </c>
      <c r="G6" s="4">
        <v>5851</v>
      </c>
      <c r="H6" s="4">
        <v>3359</v>
      </c>
      <c r="I6" s="4">
        <v>499</v>
      </c>
      <c r="J6" s="4">
        <v>11</v>
      </c>
      <c r="K6" s="38">
        <v>1</v>
      </c>
      <c r="L6" s="38" t="s">
        <v>27</v>
      </c>
      <c r="M6" s="5">
        <f>SUM(C6:L6)</f>
        <v>16496</v>
      </c>
      <c r="O6" s="2" t="s">
        <v>0</v>
      </c>
      <c r="P6" s="2">
        <v>12711</v>
      </c>
      <c r="Q6" s="2">
        <v>95805</v>
      </c>
      <c r="R6" s="2">
        <v>292464</v>
      </c>
      <c r="S6" s="2">
        <v>367715</v>
      </c>
      <c r="T6" s="2">
        <v>225480</v>
      </c>
      <c r="U6" s="2">
        <v>42031</v>
      </c>
      <c r="V6" s="2">
        <v>928</v>
      </c>
    </row>
    <row r="7" spans="1:22" ht="15" customHeight="1" thickBot="1">
      <c r="A7" s="71"/>
      <c r="B7" s="3" t="s">
        <v>16</v>
      </c>
      <c r="C7" s="38" t="s">
        <v>34</v>
      </c>
      <c r="D7" s="4">
        <f>D8+D9</f>
        <v>9</v>
      </c>
      <c r="E7" s="4">
        <f aca="true" t="shared" si="0" ref="E7:J7">E8+E9</f>
        <v>92</v>
      </c>
      <c r="F7" s="4">
        <f t="shared" si="0"/>
        <v>346</v>
      </c>
      <c r="G7" s="4">
        <f t="shared" si="0"/>
        <v>395</v>
      </c>
      <c r="H7" s="4">
        <f t="shared" si="0"/>
        <v>189</v>
      </c>
      <c r="I7" s="4">
        <f t="shared" si="0"/>
        <v>32</v>
      </c>
      <c r="J7" s="4">
        <f t="shared" si="0"/>
        <v>2</v>
      </c>
      <c r="K7" s="38" t="s">
        <v>27</v>
      </c>
      <c r="L7" s="38" t="s">
        <v>27</v>
      </c>
      <c r="M7" s="5">
        <f>M8+M9</f>
        <v>1065</v>
      </c>
      <c r="O7" s="2" t="s">
        <v>1</v>
      </c>
      <c r="P7" s="2">
        <v>191</v>
      </c>
      <c r="Q7" s="2">
        <v>1483</v>
      </c>
      <c r="R7" s="2">
        <v>5100</v>
      </c>
      <c r="S7" s="2">
        <v>5851</v>
      </c>
      <c r="T7" s="2">
        <v>3359</v>
      </c>
      <c r="U7" s="2">
        <v>499</v>
      </c>
      <c r="V7" s="2">
        <v>11</v>
      </c>
    </row>
    <row r="8" spans="1:22" ht="15" customHeight="1">
      <c r="A8" s="71"/>
      <c r="B8" s="6" t="s">
        <v>10</v>
      </c>
      <c r="C8" s="22" t="s">
        <v>27</v>
      </c>
      <c r="D8" s="7">
        <v>7</v>
      </c>
      <c r="E8" s="7">
        <v>55</v>
      </c>
      <c r="F8" s="7">
        <v>220</v>
      </c>
      <c r="G8" s="7">
        <v>252</v>
      </c>
      <c r="H8" s="7">
        <v>108</v>
      </c>
      <c r="I8" s="7">
        <v>19</v>
      </c>
      <c r="J8" s="46">
        <v>1</v>
      </c>
      <c r="K8" s="25" t="s">
        <v>27</v>
      </c>
      <c r="L8" s="25" t="s">
        <v>27</v>
      </c>
      <c r="M8" s="8">
        <f>SUM(C8:L8)</f>
        <v>662</v>
      </c>
      <c r="O8" s="2" t="s">
        <v>52</v>
      </c>
      <c r="P8" s="2">
        <v>9</v>
      </c>
      <c r="Q8" s="2">
        <v>92</v>
      </c>
      <c r="R8" s="2">
        <v>346</v>
      </c>
      <c r="S8" s="2">
        <v>395</v>
      </c>
      <c r="T8" s="2">
        <v>189</v>
      </c>
      <c r="U8" s="2">
        <v>32</v>
      </c>
      <c r="V8" s="2">
        <v>2</v>
      </c>
    </row>
    <row r="9" spans="1:22" ht="15" customHeight="1" thickBot="1">
      <c r="A9" s="71"/>
      <c r="B9" s="9" t="s">
        <v>11</v>
      </c>
      <c r="C9" s="27" t="s">
        <v>27</v>
      </c>
      <c r="D9" s="10">
        <v>2</v>
      </c>
      <c r="E9" s="10">
        <v>37</v>
      </c>
      <c r="F9" s="10">
        <v>126</v>
      </c>
      <c r="G9" s="10">
        <v>143</v>
      </c>
      <c r="H9" s="10">
        <v>81</v>
      </c>
      <c r="I9" s="10">
        <v>13</v>
      </c>
      <c r="J9" s="23">
        <v>1</v>
      </c>
      <c r="K9" s="23" t="s">
        <v>27</v>
      </c>
      <c r="L9" s="23" t="s">
        <v>27</v>
      </c>
      <c r="M9" s="11">
        <f>SUM(C9:L9)</f>
        <v>403</v>
      </c>
      <c r="O9" s="2" t="s">
        <v>53</v>
      </c>
      <c r="P9" s="2">
        <v>7</v>
      </c>
      <c r="Q9" s="2">
        <v>55</v>
      </c>
      <c r="R9" s="2">
        <v>220</v>
      </c>
      <c r="S9" s="2">
        <v>252</v>
      </c>
      <c r="T9" s="2">
        <v>108</v>
      </c>
      <c r="U9" s="2">
        <v>19</v>
      </c>
      <c r="V9" s="2">
        <v>1</v>
      </c>
    </row>
    <row r="10" spans="1:22" ht="13.5">
      <c r="A10" s="71"/>
      <c r="O10" s="2" t="s">
        <v>54</v>
      </c>
      <c r="P10" s="2">
        <v>2</v>
      </c>
      <c r="Q10" s="2">
        <v>37</v>
      </c>
      <c r="R10" s="2">
        <v>126</v>
      </c>
      <c r="S10" s="2">
        <v>143</v>
      </c>
      <c r="T10" s="2">
        <v>81</v>
      </c>
      <c r="U10" s="2">
        <v>13</v>
      </c>
      <c r="V10" s="2">
        <v>1</v>
      </c>
    </row>
    <row r="11" spans="1:15" ht="13.5">
      <c r="A11" s="71"/>
      <c r="B11" s="1" t="s">
        <v>38</v>
      </c>
      <c r="C11" s="1"/>
      <c r="D11" s="1"/>
      <c r="E11" s="1"/>
      <c r="F11" s="1"/>
      <c r="O11" s="2" t="s">
        <v>55</v>
      </c>
    </row>
    <row r="12" spans="1:22" ht="14.25" thickBot="1">
      <c r="A12" s="71"/>
      <c r="J12" s="45" t="s">
        <v>44</v>
      </c>
      <c r="O12" s="2" t="s">
        <v>0</v>
      </c>
      <c r="P12" s="2">
        <v>2913000</v>
      </c>
      <c r="Q12" s="2">
        <v>2960000</v>
      </c>
      <c r="R12" s="2">
        <v>3354000</v>
      </c>
      <c r="S12" s="2">
        <v>3756000</v>
      </c>
      <c r="T12" s="2">
        <v>4556000</v>
      </c>
      <c r="U12" s="2">
        <v>4591000</v>
      </c>
      <c r="V12" s="2">
        <v>4005000</v>
      </c>
    </row>
    <row r="13" spans="1:22" ht="27.75" thickBot="1">
      <c r="A13" s="71"/>
      <c r="B13" s="31"/>
      <c r="C13" s="32" t="s">
        <v>19</v>
      </c>
      <c r="D13" s="32" t="s">
        <v>20</v>
      </c>
      <c r="E13" s="33" t="s">
        <v>21</v>
      </c>
      <c r="F13" s="32" t="s">
        <v>22</v>
      </c>
      <c r="G13" s="32" t="s">
        <v>23</v>
      </c>
      <c r="H13" s="32" t="s">
        <v>24</v>
      </c>
      <c r="I13" s="32" t="s">
        <v>25</v>
      </c>
      <c r="J13" s="34" t="s">
        <v>17</v>
      </c>
      <c r="O13" s="2" t="s">
        <v>1</v>
      </c>
      <c r="P13" s="2">
        <v>51000</v>
      </c>
      <c r="Q13" s="2">
        <v>48000</v>
      </c>
      <c r="R13" s="2">
        <v>51000</v>
      </c>
      <c r="S13" s="2">
        <v>58000</v>
      </c>
      <c r="T13" s="2">
        <v>71000</v>
      </c>
      <c r="U13" s="2">
        <v>72000</v>
      </c>
      <c r="V13" s="2">
        <v>64000</v>
      </c>
    </row>
    <row r="14" spans="1:22" ht="15" customHeight="1" thickBot="1">
      <c r="A14" s="71"/>
      <c r="B14" s="17" t="s">
        <v>0</v>
      </c>
      <c r="C14" s="40">
        <v>2913000</v>
      </c>
      <c r="D14" s="40">
        <v>2960000</v>
      </c>
      <c r="E14" s="40">
        <v>3354000</v>
      </c>
      <c r="F14" s="40">
        <v>3756000</v>
      </c>
      <c r="G14" s="40">
        <v>4556000</v>
      </c>
      <c r="H14" s="40">
        <v>4591000</v>
      </c>
      <c r="I14" s="40">
        <v>4005000</v>
      </c>
      <c r="J14" s="47">
        <v>1.41</v>
      </c>
      <c r="O14" s="2" t="s">
        <v>52</v>
      </c>
      <c r="P14" s="2">
        <v>3237</v>
      </c>
      <c r="Q14" s="2">
        <v>2326</v>
      </c>
      <c r="R14" s="2">
        <v>2845</v>
      </c>
      <c r="S14" s="2">
        <v>3177</v>
      </c>
      <c r="T14" s="2">
        <v>4072</v>
      </c>
      <c r="U14" s="2">
        <v>3997</v>
      </c>
      <c r="V14" s="2">
        <v>3830</v>
      </c>
    </row>
    <row r="15" spans="1:22" ht="15" customHeight="1" thickBot="1">
      <c r="A15" s="71"/>
      <c r="B15" s="15" t="s">
        <v>1</v>
      </c>
      <c r="C15" s="41">
        <v>51000</v>
      </c>
      <c r="D15" s="41">
        <v>48000</v>
      </c>
      <c r="E15" s="41">
        <v>51000</v>
      </c>
      <c r="F15" s="41">
        <v>58000</v>
      </c>
      <c r="G15" s="41">
        <v>71000</v>
      </c>
      <c r="H15" s="41">
        <v>72000</v>
      </c>
      <c r="I15" s="41">
        <v>64000</v>
      </c>
      <c r="J15" s="47">
        <v>1.449662657139309</v>
      </c>
      <c r="N15" s="12"/>
      <c r="O15" s="2" t="s">
        <v>53</v>
      </c>
      <c r="P15" s="2">
        <v>1952</v>
      </c>
      <c r="Q15" s="2">
        <v>1396</v>
      </c>
      <c r="R15" s="2">
        <v>1755</v>
      </c>
      <c r="S15" s="2">
        <v>1967</v>
      </c>
      <c r="T15" s="2">
        <v>2497</v>
      </c>
      <c r="U15" s="2">
        <v>2428</v>
      </c>
      <c r="V15" s="2">
        <v>2333</v>
      </c>
    </row>
    <row r="16" spans="1:22" ht="15" customHeight="1" thickBot="1">
      <c r="A16" s="71"/>
      <c r="B16" s="16" t="s">
        <v>16</v>
      </c>
      <c r="C16" s="41">
        <f aca="true" t="shared" si="1" ref="C16:I16">SUM(C17:C18)</f>
        <v>3237</v>
      </c>
      <c r="D16" s="41">
        <f t="shared" si="1"/>
        <v>2326</v>
      </c>
      <c r="E16" s="41">
        <f t="shared" si="1"/>
        <v>2845</v>
      </c>
      <c r="F16" s="41">
        <f t="shared" si="1"/>
        <v>3177</v>
      </c>
      <c r="G16" s="41">
        <f t="shared" si="1"/>
        <v>4072</v>
      </c>
      <c r="H16" s="41">
        <f t="shared" si="1"/>
        <v>3997</v>
      </c>
      <c r="I16" s="41">
        <f t="shared" si="1"/>
        <v>3830</v>
      </c>
      <c r="J16" s="47">
        <v>1.7161198519316587</v>
      </c>
      <c r="O16" s="2" t="s">
        <v>54</v>
      </c>
      <c r="P16" s="2">
        <v>1285</v>
      </c>
      <c r="Q16" s="2">
        <v>930</v>
      </c>
      <c r="R16" s="2">
        <v>1090</v>
      </c>
      <c r="S16" s="2">
        <v>1210</v>
      </c>
      <c r="T16" s="2">
        <v>1575</v>
      </c>
      <c r="U16" s="2">
        <v>1569</v>
      </c>
      <c r="V16" s="2">
        <v>1497</v>
      </c>
    </row>
    <row r="17" spans="1:10" ht="15" customHeight="1">
      <c r="A17" s="71"/>
      <c r="B17" s="17" t="s">
        <v>10</v>
      </c>
      <c r="C17" s="42">
        <v>1952</v>
      </c>
      <c r="D17" s="42">
        <v>1396</v>
      </c>
      <c r="E17" s="42">
        <v>1755</v>
      </c>
      <c r="F17" s="42">
        <v>1967</v>
      </c>
      <c r="G17" s="42">
        <v>2497</v>
      </c>
      <c r="H17" s="42">
        <v>2428</v>
      </c>
      <c r="I17" s="42">
        <v>2333</v>
      </c>
      <c r="J17" s="48">
        <v>1.7398012817787403</v>
      </c>
    </row>
    <row r="18" spans="1:23" ht="15" customHeight="1" thickBot="1">
      <c r="A18" s="71"/>
      <c r="B18" s="18" t="s">
        <v>11</v>
      </c>
      <c r="C18" s="43">
        <v>1285</v>
      </c>
      <c r="D18" s="43">
        <v>930</v>
      </c>
      <c r="E18" s="43">
        <v>1090</v>
      </c>
      <c r="F18" s="43">
        <v>1210</v>
      </c>
      <c r="G18" s="43">
        <v>1575</v>
      </c>
      <c r="H18" s="43">
        <v>1569</v>
      </c>
      <c r="I18" s="43">
        <v>1497</v>
      </c>
      <c r="J18" s="51">
        <v>1.6775081060687882</v>
      </c>
      <c r="O18" s="2" t="s">
        <v>0</v>
      </c>
      <c r="P18" s="2">
        <f>P6/P12*5</f>
        <v>0.02181771369721936</v>
      </c>
      <c r="Q18" s="2">
        <f aca="true" t="shared" si="2" ref="Q18:V18">Q6/Q12*5</f>
        <v>0.16183277027027027</v>
      </c>
      <c r="R18" s="2">
        <f t="shared" si="2"/>
        <v>0.4359928443649374</v>
      </c>
      <c r="S18" s="2">
        <f t="shared" si="2"/>
        <v>0.48950346112886045</v>
      </c>
      <c r="T18" s="2">
        <f t="shared" si="2"/>
        <v>0.24745390693590869</v>
      </c>
      <c r="U18" s="2">
        <f t="shared" si="2"/>
        <v>0.0457754301895012</v>
      </c>
      <c r="V18" s="2">
        <f t="shared" si="2"/>
        <v>0.0011585518102372036</v>
      </c>
      <c r="W18" s="2">
        <f>P18+Q18+R18+S18+T18+U18+V18</f>
        <v>1.4035346783969347</v>
      </c>
    </row>
    <row r="19" spans="1:23" s="50" customFormat="1" ht="15.75" customHeight="1">
      <c r="A19" s="71"/>
      <c r="B19" s="73" t="s">
        <v>45</v>
      </c>
      <c r="C19" s="73"/>
      <c r="D19" s="73"/>
      <c r="E19" s="73"/>
      <c r="F19" s="73"/>
      <c r="G19" s="73"/>
      <c r="H19" s="73"/>
      <c r="I19" s="73"/>
      <c r="J19" s="73"/>
      <c r="K19" s="74"/>
      <c r="L19" s="49"/>
      <c r="O19" s="2" t="s">
        <v>1</v>
      </c>
      <c r="P19" s="2">
        <f aca="true" t="shared" si="3" ref="P19:V22">P7/P13*5</f>
        <v>0.018725490196078432</v>
      </c>
      <c r="Q19" s="2">
        <f t="shared" si="3"/>
        <v>0.15447916666666667</v>
      </c>
      <c r="R19" s="2">
        <f t="shared" si="3"/>
        <v>0.5</v>
      </c>
      <c r="S19" s="2">
        <f t="shared" si="3"/>
        <v>0.5043965517241379</v>
      </c>
      <c r="T19" s="2">
        <f t="shared" si="3"/>
        <v>0.2365492957746479</v>
      </c>
      <c r="U19" s="2">
        <f t="shared" si="3"/>
        <v>0.034652777777777775</v>
      </c>
      <c r="V19" s="2">
        <f t="shared" si="3"/>
        <v>0.0008593749999999999</v>
      </c>
      <c r="W19" s="2">
        <f>P19+Q19+R19+S19+T19+U19+V19</f>
        <v>1.449662657139309</v>
      </c>
    </row>
    <row r="20" spans="1:23" s="50" customFormat="1" ht="15.75" customHeight="1">
      <c r="A20" s="71"/>
      <c r="B20" s="73" t="s">
        <v>46</v>
      </c>
      <c r="C20" s="73"/>
      <c r="D20" s="73"/>
      <c r="E20" s="73"/>
      <c r="F20" s="73"/>
      <c r="G20" s="73"/>
      <c r="H20" s="73"/>
      <c r="I20" s="73"/>
      <c r="J20" s="73"/>
      <c r="K20" s="74"/>
      <c r="L20" s="49"/>
      <c r="O20" s="2" t="s">
        <v>52</v>
      </c>
      <c r="P20" s="2">
        <f t="shared" si="3"/>
        <v>0.013901760889712697</v>
      </c>
      <c r="Q20" s="2">
        <f t="shared" si="3"/>
        <v>0.19776440240756665</v>
      </c>
      <c r="R20" s="2">
        <f t="shared" si="3"/>
        <v>0.6080843585237259</v>
      </c>
      <c r="S20" s="2">
        <f t="shared" si="3"/>
        <v>0.6216556499842619</v>
      </c>
      <c r="T20" s="2">
        <f t="shared" si="3"/>
        <v>0.2320726915520629</v>
      </c>
      <c r="U20" s="2">
        <f t="shared" si="3"/>
        <v>0.04003002251688766</v>
      </c>
      <c r="V20" s="2">
        <f t="shared" si="3"/>
        <v>0.0026109660574412533</v>
      </c>
      <c r="W20" s="2">
        <f>P20+Q20+R20+S20+T20+U20+V20</f>
        <v>1.7161198519316587</v>
      </c>
    </row>
    <row r="21" spans="1:23" s="50" customFormat="1" ht="15.75" customHeight="1">
      <c r="A21" s="71"/>
      <c r="B21" s="73" t="s">
        <v>47</v>
      </c>
      <c r="C21" s="73"/>
      <c r="D21" s="73"/>
      <c r="E21" s="73"/>
      <c r="F21" s="73"/>
      <c r="G21" s="73"/>
      <c r="H21" s="73"/>
      <c r="I21" s="73"/>
      <c r="J21" s="73"/>
      <c r="K21" s="52"/>
      <c r="L21" s="49"/>
      <c r="O21" s="2" t="s">
        <v>53</v>
      </c>
      <c r="P21" s="2">
        <f t="shared" si="3"/>
        <v>0.017930327868852458</v>
      </c>
      <c r="Q21" s="2">
        <f t="shared" si="3"/>
        <v>0.1969914040114613</v>
      </c>
      <c r="R21" s="2">
        <f t="shared" si="3"/>
        <v>0.6267806267806268</v>
      </c>
      <c r="S21" s="2">
        <f t="shared" si="3"/>
        <v>0.6405693950177936</v>
      </c>
      <c r="T21" s="2">
        <f t="shared" si="3"/>
        <v>0.21625951141369643</v>
      </c>
      <c r="U21" s="2">
        <f t="shared" si="3"/>
        <v>0.039126853377265236</v>
      </c>
      <c r="V21" s="2">
        <f t="shared" si="3"/>
        <v>0.0021431633090441492</v>
      </c>
      <c r="W21" s="2">
        <f>P21+Q21+R21+S21+T21+U21+V21</f>
        <v>1.7398012817787403</v>
      </c>
    </row>
    <row r="22" spans="1:23" s="50" customFormat="1" ht="18" customHeight="1">
      <c r="A22" s="71"/>
      <c r="B22" s="53" t="s">
        <v>42</v>
      </c>
      <c r="C22" s="54"/>
      <c r="D22" s="54"/>
      <c r="E22" s="54"/>
      <c r="F22" s="54"/>
      <c r="G22" s="54"/>
      <c r="H22" s="54"/>
      <c r="I22" s="55"/>
      <c r="J22" s="55"/>
      <c r="K22" s="56"/>
      <c r="L22" s="49"/>
      <c r="O22" s="2" t="s">
        <v>54</v>
      </c>
      <c r="P22" s="2">
        <f t="shared" si="3"/>
        <v>0.007782101167315175</v>
      </c>
      <c r="Q22" s="2">
        <f t="shared" si="3"/>
        <v>0.19892473118279572</v>
      </c>
      <c r="R22" s="2">
        <f t="shared" si="3"/>
        <v>0.5779816513761469</v>
      </c>
      <c r="S22" s="2">
        <f t="shared" si="3"/>
        <v>0.5909090909090909</v>
      </c>
      <c r="T22" s="2">
        <f t="shared" si="3"/>
        <v>0.2571428571428571</v>
      </c>
      <c r="U22" s="2">
        <f t="shared" si="3"/>
        <v>0.04142766093052899</v>
      </c>
      <c r="V22" s="2">
        <f t="shared" si="3"/>
        <v>0.0033400133600534404</v>
      </c>
      <c r="W22" s="2">
        <f>P22+Q22+R22+S22+T22+U22+V22</f>
        <v>1.6775081060687882</v>
      </c>
    </row>
    <row r="23" spans="1:11" s="50" customFormat="1" ht="13.5">
      <c r="A23" s="71"/>
      <c r="B23" s="57" t="s">
        <v>43</v>
      </c>
      <c r="C23" s="57"/>
      <c r="D23" s="57"/>
      <c r="E23" s="57"/>
      <c r="F23" s="57"/>
      <c r="G23" s="57"/>
      <c r="H23" s="57"/>
      <c r="I23" s="58"/>
      <c r="J23" s="58"/>
      <c r="K23" s="58"/>
    </row>
    <row r="24" spans="1:11" s="50" customFormat="1" ht="13.5">
      <c r="A24" s="71"/>
      <c r="B24" s="57" t="s">
        <v>41</v>
      </c>
      <c r="C24" s="57"/>
      <c r="D24" s="57"/>
      <c r="E24" s="57"/>
      <c r="F24" s="57"/>
      <c r="G24" s="57"/>
      <c r="H24" s="57"/>
      <c r="I24" s="58"/>
      <c r="J24" s="58"/>
      <c r="K24" s="58"/>
    </row>
    <row r="25" ht="9" customHeight="1">
      <c r="A25" s="71"/>
    </row>
    <row r="26" spans="1:7" ht="13.5">
      <c r="A26" s="71"/>
      <c r="B26" s="1" t="s">
        <v>39</v>
      </c>
      <c r="C26" s="1"/>
      <c r="D26" s="1"/>
      <c r="E26" s="1"/>
      <c r="F26" s="1"/>
      <c r="G26" s="1"/>
    </row>
    <row r="27" spans="1:8" ht="14.25" thickBot="1">
      <c r="A27" s="71"/>
      <c r="B27" s="2" t="s">
        <v>15</v>
      </c>
      <c r="H27" s="39" t="s">
        <v>48</v>
      </c>
    </row>
    <row r="28" spans="1:8" ht="15" customHeight="1" thickBot="1">
      <c r="A28" s="71"/>
      <c r="B28" s="28" t="s">
        <v>4</v>
      </c>
      <c r="C28" s="29" t="s">
        <v>5</v>
      </c>
      <c r="D28" s="29" t="s">
        <v>6</v>
      </c>
      <c r="E28" s="29" t="s">
        <v>13</v>
      </c>
      <c r="F28" s="29" t="s">
        <v>14</v>
      </c>
      <c r="G28" s="29" t="s">
        <v>7</v>
      </c>
      <c r="H28" s="30" t="s">
        <v>12</v>
      </c>
    </row>
    <row r="29" spans="1:8" ht="15" customHeight="1" thickBot="1">
      <c r="A29" s="71"/>
      <c r="B29" s="26" t="s">
        <v>5</v>
      </c>
      <c r="C29" s="66">
        <f aca="true" t="shared" si="4" ref="C29:H29">SUM(C30:C38)</f>
        <v>48</v>
      </c>
      <c r="D29" s="66">
        <f t="shared" si="4"/>
        <v>8</v>
      </c>
      <c r="E29" s="66">
        <f t="shared" si="4"/>
        <v>38</v>
      </c>
      <c r="F29" s="66">
        <f t="shared" si="4"/>
        <v>0</v>
      </c>
      <c r="G29" s="66">
        <f t="shared" si="4"/>
        <v>1</v>
      </c>
      <c r="H29" s="65">
        <f t="shared" si="4"/>
        <v>1</v>
      </c>
    </row>
    <row r="30" spans="1:8" ht="15" customHeight="1">
      <c r="A30" s="71"/>
      <c r="B30" s="24" t="s">
        <v>37</v>
      </c>
      <c r="C30" s="59">
        <f aca="true" t="shared" si="5" ref="C30:C36">SUM(D30:H30)</f>
        <v>8</v>
      </c>
      <c r="D30" s="59">
        <v>1</v>
      </c>
      <c r="E30" s="59">
        <v>6</v>
      </c>
      <c r="F30" s="59" t="s">
        <v>27</v>
      </c>
      <c r="G30" s="60">
        <v>0</v>
      </c>
      <c r="H30" s="61">
        <v>1</v>
      </c>
    </row>
    <row r="31" spans="1:10" ht="15" customHeight="1">
      <c r="A31" s="71"/>
      <c r="B31" s="20" t="s">
        <v>28</v>
      </c>
      <c r="C31" s="60">
        <f t="shared" si="5"/>
        <v>5</v>
      </c>
      <c r="D31" s="60">
        <v>2</v>
      </c>
      <c r="E31" s="60">
        <v>3</v>
      </c>
      <c r="F31" s="60">
        <v>0</v>
      </c>
      <c r="G31" s="60" t="s">
        <v>27</v>
      </c>
      <c r="H31" s="62">
        <v>0</v>
      </c>
      <c r="I31" s="13"/>
      <c r="J31" s="14"/>
    </row>
    <row r="32" spans="1:8" ht="15" customHeight="1">
      <c r="A32" s="71"/>
      <c r="B32" s="20" t="s">
        <v>29</v>
      </c>
      <c r="C32" s="60">
        <f t="shared" si="5"/>
        <v>7</v>
      </c>
      <c r="D32" s="60">
        <v>0</v>
      </c>
      <c r="E32" s="60">
        <v>7</v>
      </c>
      <c r="F32" s="60">
        <v>0</v>
      </c>
      <c r="G32" s="60" t="s">
        <v>35</v>
      </c>
      <c r="H32" s="62" t="s">
        <v>36</v>
      </c>
    </row>
    <row r="33" spans="1:8" ht="15" customHeight="1">
      <c r="A33" s="71"/>
      <c r="B33" s="20" t="s">
        <v>30</v>
      </c>
      <c r="C33" s="60">
        <f t="shared" si="5"/>
        <v>11</v>
      </c>
      <c r="D33" s="60">
        <v>2</v>
      </c>
      <c r="E33" s="60">
        <v>8</v>
      </c>
      <c r="F33" s="60">
        <v>0</v>
      </c>
      <c r="G33" s="60">
        <v>1</v>
      </c>
      <c r="H33" s="62" t="s">
        <v>36</v>
      </c>
    </row>
    <row r="34" spans="1:8" ht="15" customHeight="1">
      <c r="A34" s="71"/>
      <c r="B34" s="20" t="s">
        <v>31</v>
      </c>
      <c r="C34" s="60">
        <f t="shared" si="5"/>
        <v>11</v>
      </c>
      <c r="D34" s="60">
        <v>0</v>
      </c>
      <c r="E34" s="60">
        <v>11</v>
      </c>
      <c r="F34" s="60">
        <v>0</v>
      </c>
      <c r="G34" s="60">
        <v>0</v>
      </c>
      <c r="H34" s="62" t="s">
        <v>35</v>
      </c>
    </row>
    <row r="35" spans="1:8" ht="15" customHeight="1">
      <c r="A35" s="71"/>
      <c r="B35" s="20" t="s">
        <v>32</v>
      </c>
      <c r="C35" s="60">
        <f t="shared" si="5"/>
        <v>4</v>
      </c>
      <c r="D35" s="60">
        <v>2</v>
      </c>
      <c r="E35" s="60">
        <v>2</v>
      </c>
      <c r="F35" s="60" t="s">
        <v>35</v>
      </c>
      <c r="G35" s="60" t="s">
        <v>27</v>
      </c>
      <c r="H35" s="62">
        <v>0</v>
      </c>
    </row>
    <row r="36" spans="1:8" ht="15" customHeight="1">
      <c r="A36" s="71"/>
      <c r="B36" s="20" t="s">
        <v>33</v>
      </c>
      <c r="C36" s="60">
        <f t="shared" si="5"/>
        <v>2</v>
      </c>
      <c r="D36" s="60">
        <v>1</v>
      </c>
      <c r="E36" s="60">
        <v>1</v>
      </c>
      <c r="F36" s="60" t="s">
        <v>35</v>
      </c>
      <c r="G36" s="60" t="s">
        <v>35</v>
      </c>
      <c r="H36" s="62" t="s">
        <v>35</v>
      </c>
    </row>
    <row r="37" spans="1:8" ht="15" customHeight="1">
      <c r="A37" s="71"/>
      <c r="B37" s="20" t="s">
        <v>8</v>
      </c>
      <c r="C37" s="60" t="s">
        <v>27</v>
      </c>
      <c r="D37" s="60" t="s">
        <v>27</v>
      </c>
      <c r="E37" s="60" t="s">
        <v>27</v>
      </c>
      <c r="F37" s="60" t="s">
        <v>27</v>
      </c>
      <c r="G37" s="60" t="s">
        <v>27</v>
      </c>
      <c r="H37" s="62" t="s">
        <v>27</v>
      </c>
    </row>
    <row r="38" spans="1:8" ht="15" customHeight="1" thickBot="1">
      <c r="A38" s="71"/>
      <c r="B38" s="21" t="s">
        <v>9</v>
      </c>
      <c r="C38" s="63" t="s">
        <v>27</v>
      </c>
      <c r="D38" s="63" t="s">
        <v>27</v>
      </c>
      <c r="E38" s="63" t="s">
        <v>27</v>
      </c>
      <c r="F38" s="63" t="s">
        <v>27</v>
      </c>
      <c r="G38" s="63" t="s">
        <v>27</v>
      </c>
      <c r="H38" s="64" t="s">
        <v>27</v>
      </c>
    </row>
    <row r="39" spans="1:13" ht="27.75" customHeight="1">
      <c r="A39" s="71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</row>
    <row r="40" spans="2:13" ht="6.75" customHeight="1" hidden="1"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</row>
  </sheetData>
  <sheetProtection/>
  <mergeCells count="7">
    <mergeCell ref="O3:W3"/>
    <mergeCell ref="A1:A39"/>
    <mergeCell ref="B40:M40"/>
    <mergeCell ref="B19:K19"/>
    <mergeCell ref="B39:M39"/>
    <mergeCell ref="B21:J21"/>
    <mergeCell ref="B20:K20"/>
  </mergeCells>
  <printOptions/>
  <pageMargins left="0.2" right="0.5118110236220472" top="0.7480314960629921" bottom="0.7480314960629921" header="0.31496062992125984" footer="0.31496062992125984"/>
  <pageSetup horizontalDpi="400" verticalDpi="400" orientation="landscape" paperSize="9" scale="90" r:id="rId1"/>
  <headerFooter alignWithMargins="0">
    <oddFooter>&amp;C&amp;"ＭＳ 明朝,標準"&amp;12‐12‐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Gifu</cp:lastModifiedBy>
  <cp:lastPrinted>2014-03-24T02:15:40Z</cp:lastPrinted>
  <dcterms:created xsi:type="dcterms:W3CDTF">2006-11-22T04:50:23Z</dcterms:created>
  <dcterms:modified xsi:type="dcterms:W3CDTF">2014-04-01T08:05:23Z</dcterms:modified>
  <cp:category/>
  <cp:version/>
  <cp:contentType/>
  <cp:contentStatus/>
</cp:coreProperties>
</file>