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085" firstSheet="5" activeTab="6"/>
  </bookViews>
  <sheets>
    <sheet name="機械（1・2）" sheetId="1" r:id="rId1"/>
    <sheet name="窯業・土石（3）" sheetId="2" r:id="rId2"/>
    <sheet name="煉瓦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繊維等 （12・13）" sheetId="10" r:id="rId10"/>
    <sheet name="県単" sheetId="11" r:id="rId11"/>
  </sheets>
  <externalReferences>
    <externalReference r:id="rId14"/>
    <externalReference r:id="rId15"/>
  </externalReferences>
  <definedNames>
    <definedName name="_xlnm.Print_Area" localSheetId="7">'繊維等（10）'!$A$1:$J$26</definedName>
  </definedNames>
  <calcPr fullCalcOnLoad="1"/>
</workbook>
</file>

<file path=xl/sharedStrings.xml><?xml version="1.0" encoding="utf-8"?>
<sst xmlns="http://schemas.openxmlformats.org/spreadsheetml/2006/main" count="986" uniqueCount="262">
  <si>
    <t>事業所数</t>
  </si>
  <si>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</si>
  <si>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</si>
  <si>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</si>
  <si>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</si>
  <si>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</si>
  <si>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</si>
  <si>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</si>
  <si>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</si>
  <si>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紡績糸　　事業所数、生産、出荷、在庫 ・・・・ 続き</t>
  </si>
  <si>
    <t>事業所数</t>
  </si>
  <si>
    <t>その他の</t>
  </si>
  <si>
    <t>合     　　　　　　　　　　　　計</t>
  </si>
  <si>
    <t>区　　　　分</t>
  </si>
  <si>
    <t>そ の 他</t>
  </si>
  <si>
    <t>販　売</t>
  </si>
  <si>
    <t>出　     　荷</t>
  </si>
  <si>
    <t>婦人児</t>
  </si>
  <si>
    <t>服   地</t>
  </si>
  <si>
    <t>そ　　 毛</t>
  </si>
  <si>
    <t>先　　染</t>
  </si>
  <si>
    <t>紡　毛　 織 　物</t>
  </si>
  <si>
    <t>そ　　　毛　　　織　　　物</t>
  </si>
  <si>
    <t>区　　　　分</t>
  </si>
  <si>
    <t>男子服地</t>
  </si>
  <si>
    <t>男子服地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</si>
  <si>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</si>
  <si>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</si>
  <si>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</si>
  <si>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</si>
  <si>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</si>
  <si>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</si>
  <si>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</si>
  <si>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　　 　　　　織　　　　　　　　　　　　　　　　　　　物</t>
  </si>
  <si>
    <t>合　　計</t>
  </si>
  <si>
    <t>綿織物</t>
  </si>
  <si>
    <t>長　繊　維</t>
  </si>
  <si>
    <t>加工賃</t>
  </si>
  <si>
    <t>綿</t>
  </si>
  <si>
    <t>合成繊維</t>
  </si>
  <si>
    <t>　    　酸　　　　　性</t>
  </si>
  <si>
    <t>直    接</t>
  </si>
  <si>
    <t>含金属</t>
  </si>
  <si>
    <t>媒染・</t>
  </si>
  <si>
    <t>硫化・</t>
  </si>
  <si>
    <t>建   染</t>
  </si>
  <si>
    <t>分散性</t>
  </si>
  <si>
    <t>反応性</t>
  </si>
  <si>
    <t>錯塩</t>
  </si>
  <si>
    <t>の酸性</t>
  </si>
  <si>
    <t>その他の</t>
  </si>
  <si>
    <t>酸性媒染</t>
  </si>
  <si>
    <t>硫化建染</t>
  </si>
  <si>
    <t>塩基</t>
  </si>
  <si>
    <t>顔      料</t>
  </si>
  <si>
    <t>蛍    光</t>
  </si>
  <si>
    <t>染料（アリ</t>
  </si>
  <si>
    <t>灯     油</t>
  </si>
  <si>
    <t>A重油</t>
  </si>
  <si>
    <t>B・C重油</t>
  </si>
  <si>
    <t>液化石</t>
  </si>
  <si>
    <t>都市ガス</t>
  </si>
  <si>
    <t>電    力</t>
  </si>
  <si>
    <t>油ガス</t>
  </si>
  <si>
    <t>含む）</t>
  </si>
  <si>
    <t>短　　繊　　維</t>
  </si>
  <si>
    <t>丸  　　　　　　　　　　　編</t>
  </si>
  <si>
    <t>ニ　　ッ　　ト　　生　　地</t>
  </si>
  <si>
    <t>織　　　　　　物</t>
  </si>
  <si>
    <t>織  物</t>
  </si>
  <si>
    <t>紡  毛</t>
  </si>
  <si>
    <t>そ   毛</t>
  </si>
  <si>
    <t>短 繊 維</t>
  </si>
  <si>
    <t>生　　　　産</t>
  </si>
  <si>
    <t>出　　　　荷</t>
  </si>
  <si>
    <t>在　　　　庫</t>
  </si>
  <si>
    <t>区　　　分</t>
  </si>
  <si>
    <t>生　　産</t>
  </si>
  <si>
    <t>販　　　　売</t>
  </si>
  <si>
    <t>そ の 他</t>
  </si>
  <si>
    <t>数　量</t>
  </si>
  <si>
    <t>金　額</t>
  </si>
  <si>
    <t>在　　庫</t>
  </si>
  <si>
    <t>受　　入</t>
  </si>
  <si>
    <t>出　　　　　　荷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</si>
  <si>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</si>
  <si>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</si>
  <si>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</si>
  <si>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</si>
  <si>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</si>
  <si>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</si>
  <si>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</si>
  <si>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和　　  飲　 　 食　 　 器</t>
  </si>
  <si>
    <t>洋飲食器（ﾃﾞｨﾅｰウェア）</t>
  </si>
  <si>
    <t>洋飲食器（その他の洋飲食器）</t>
  </si>
  <si>
    <t>台所用品及び料理用品</t>
  </si>
  <si>
    <t>電　　　 気 　　　用 　　　品　</t>
  </si>
  <si>
    <t>玩　　具　　 ・ 　　置　　物　</t>
  </si>
  <si>
    <t>重　　　油</t>
  </si>
  <si>
    <t>軽　　　油</t>
  </si>
  <si>
    <t>灯　　　油</t>
  </si>
  <si>
    <t>液化石油ガス</t>
  </si>
  <si>
    <t>千Kwh</t>
  </si>
  <si>
    <t>合　　　　              計</t>
  </si>
  <si>
    <t>数　　量</t>
  </si>
  <si>
    <t>　金　　額</t>
  </si>
  <si>
    <t>　ジ　ル　コ　ン（ジルコニアを含む）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</si>
  <si>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</si>
  <si>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</si>
  <si>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</si>
  <si>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</si>
  <si>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</si>
  <si>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</si>
  <si>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遠心力鉄筋ｺﾝｸﾘｰﾄ製品</t>
  </si>
  <si>
    <t>護岸用ｺﾝｸﾘｰﾄﾌﾞﾛｯｸ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</si>
  <si>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</si>
  <si>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</si>
  <si>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</si>
  <si>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</si>
  <si>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</si>
  <si>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電　　気　　機　　械</t>
  </si>
  <si>
    <t>（内）弁及び管継手</t>
  </si>
  <si>
    <t>（内）銑鉄鋳物</t>
  </si>
  <si>
    <t>（内）ダイカスト</t>
  </si>
  <si>
    <t>生　　　　　   産   　　　　　額</t>
  </si>
  <si>
    <t>生  産  額</t>
  </si>
  <si>
    <t>生 　     産      　額</t>
  </si>
  <si>
    <t>事業所数</t>
  </si>
  <si>
    <t>生  産</t>
  </si>
  <si>
    <t>数　量　</t>
  </si>
  <si>
    <t>金　額</t>
  </si>
  <si>
    <t>在  庫</t>
  </si>
  <si>
    <t>部分肉・冷凍肉</t>
  </si>
  <si>
    <t>生コンクリート</t>
  </si>
  <si>
    <t>大　　理　　石</t>
  </si>
  <si>
    <t>御　　影　　石</t>
  </si>
  <si>
    <t>包　　　　丁</t>
  </si>
  <si>
    <t>出　　　荷</t>
  </si>
  <si>
    <t>区　　　　分</t>
  </si>
  <si>
    <t>あ　　ら　　れ</t>
  </si>
  <si>
    <t>かみそり</t>
  </si>
  <si>
    <t>は　　さ　　み</t>
  </si>
  <si>
    <t>ボルト・ナット</t>
  </si>
  <si>
    <t>合    　　   　　　　　　　　　計</t>
  </si>
  <si>
    <t>情報通信・電子部品・デバイス</t>
  </si>
  <si>
    <t>輸　　　送　　　機　　　械</t>
  </si>
  <si>
    <t>（内）鍛工品</t>
  </si>
  <si>
    <t>（内）鉄構物</t>
  </si>
  <si>
    <t>生　　 　    　　　　　　産　　　　　　     　　　額</t>
  </si>
  <si>
    <t>（内） 油圧機器</t>
  </si>
  <si>
    <t>（内） 電子部品</t>
  </si>
  <si>
    <t>(内）　　　　綿　     　　　　           糸</t>
  </si>
  <si>
    <t>（内）　　そ　　　　　　　毛　　　         糸</t>
  </si>
  <si>
    <t>（内）　　ス　　　　　　フ　　　　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</si>
  <si>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</si>
  <si>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</si>
  <si>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</si>
  <si>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合　　 成 　　繊 　　維 　　糸</t>
  </si>
  <si>
    <t>（内）　　　毛  　           織　          　　物</t>
  </si>
  <si>
    <t>（内）　　ビ　ス　コ　ー　ス　ス　フ　織　物</t>
  </si>
  <si>
    <t>（内）　　　毛　　　　　　　　織　　　　　　　　物</t>
  </si>
  <si>
    <t>（内）ビスコース</t>
  </si>
  <si>
    <t>（ ポ リ エ ス</t>
  </si>
  <si>
    <t xml:space="preserve"> 　テ ル ）</t>
  </si>
  <si>
    <t>ス フ 織 物</t>
  </si>
  <si>
    <t>　（内）</t>
  </si>
  <si>
    <t>（内）　毛　  　  織    　　物</t>
  </si>
  <si>
    <t>（内）　合　成　繊　維　織　物</t>
  </si>
  <si>
    <t>（内）合成繊維織物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</si>
  <si>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</si>
  <si>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</si>
  <si>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</si>
  <si>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</si>
  <si>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</si>
  <si>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</si>
  <si>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第８表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</si>
  <si>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</si>
  <si>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</si>
  <si>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</si>
  <si>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</si>
  <si>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</si>
  <si>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</si>
  <si>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</si>
  <si>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　　区　　　　分</t>
  </si>
  <si>
    <t>区　　　　分</t>
  </si>
  <si>
    <t>カオチン・</t>
  </si>
  <si>
    <t>ナフトール</t>
  </si>
  <si>
    <t>カラー</t>
  </si>
  <si>
    <t>リニンを</t>
  </si>
  <si>
    <t>ベース</t>
  </si>
  <si>
    <t>モ  ザ  イ  ク  タ  イ  ル</t>
  </si>
  <si>
    <t>ス   フ</t>
  </si>
  <si>
    <t>ポリエステル</t>
  </si>
  <si>
    <t>ラピット</t>
  </si>
  <si>
    <t>そ　の　他　の　不　定　形　耐　火　物</t>
  </si>
  <si>
    <t>電力消費量</t>
  </si>
  <si>
    <t>*　原材料の「はい土」については、１７年調査より調査項目から削除された。</t>
  </si>
  <si>
    <t xml:space="preserve">           X  </t>
  </si>
  <si>
    <t>t</t>
  </si>
  <si>
    <t>千kWh</t>
  </si>
  <si>
    <t>千㎥</t>
  </si>
  <si>
    <t>百万円</t>
  </si>
  <si>
    <t>百万円</t>
  </si>
  <si>
    <t>万本</t>
  </si>
  <si>
    <t>t</t>
  </si>
  <si>
    <t>ダース</t>
  </si>
  <si>
    <t>㎥</t>
  </si>
  <si>
    <t>㎡</t>
  </si>
  <si>
    <t>t</t>
  </si>
  <si>
    <t>千㎡</t>
  </si>
  <si>
    <t>kl</t>
  </si>
  <si>
    <t>千点</t>
  </si>
  <si>
    <t>百万円</t>
  </si>
  <si>
    <t>t</t>
  </si>
  <si>
    <t>ｔ</t>
  </si>
  <si>
    <t>㎡</t>
  </si>
  <si>
    <t>㎡</t>
  </si>
  <si>
    <t>kｌ</t>
  </si>
  <si>
    <t>kg</t>
  </si>
  <si>
    <t>第１表　　機械  　事業所数、生産額</t>
  </si>
  <si>
    <t>第２表　　鉄鋼・非鉄金属・金属製品  　事業所数、生産額</t>
  </si>
  <si>
    <t>第３－１表　　陶磁器製品(タイル）　　事業所数、生産、販売、在庫</t>
  </si>
  <si>
    <t>第３－１表　　陶磁器製品（タイル）　　事業所数、生産、販売、在庫・・・続き</t>
  </si>
  <si>
    <t>第３－２表　　陶磁器製品（台所用品及び食卓用品）　　事業所数、生産、販売、在庫</t>
  </si>
  <si>
    <t>第３－２表　　陶磁器製品（台所用品及び食卓用品）　　事業所数、生産、販売、在庫・・・続き</t>
  </si>
  <si>
    <t>第３－３表　　陶磁器製品（電気用品、玩具・置物）　　事業所数、生産、販売、在庫</t>
  </si>
  <si>
    <t>第３－４表　　陶磁器（燃料及び電力消費量）</t>
  </si>
  <si>
    <t>第５表　　不定形耐火物　　事業所数、生産、販売、在庫</t>
  </si>
  <si>
    <t>第７表　　プラスチック製品　　事業所数、生産、販売、在庫</t>
  </si>
  <si>
    <t>第７表　　プラスチック製品　　事業所数、生産、販売、在庫 ・・・・ 続き</t>
  </si>
  <si>
    <t>第６表　　セメント製品　　事業所数、生産、販売、在庫</t>
  </si>
  <si>
    <t>第８表　　紡績糸    事業所数、生産、出荷、在庫</t>
  </si>
  <si>
    <t>第９－１表　　織物　　事業所数、生産、出荷、在庫 ・・・・ 続き</t>
  </si>
  <si>
    <t>第９－１表　　織物　　事業所数、生産、出荷、在庫</t>
  </si>
  <si>
    <t>第９－２表　　織物　　品目別生産内訳</t>
  </si>
  <si>
    <t>第１１－１表　　染色整理　　事業所数、加工高、加工賃</t>
  </si>
  <si>
    <t>第１１－２表　　染色整理　　原材料（染料・顔料）、燃料及び電力消費量</t>
  </si>
  <si>
    <t>第１２表　　ニット生地　　事業所数、生産、出荷、在庫</t>
  </si>
  <si>
    <t>（内）　　長　　　　　　繊　　　　　　維</t>
  </si>
  <si>
    <t>（内）　　短　　　　　　繊　　　　　　維</t>
  </si>
  <si>
    <t>（内）　　 紡　　　　　　　  　　　　毛</t>
  </si>
  <si>
    <t>（内）　　 そ　　　　　　　  　　　　毛</t>
  </si>
  <si>
    <t>（内）　　合　　　　　　成　　　　　　繊　　　　　　維 　　　　　織　　　　　　物</t>
  </si>
  <si>
    <t>第１０表　　不織布　　事業所数、生産、出荷、在庫</t>
  </si>
  <si>
    <t xml:space="preserve">            -</t>
  </si>
  <si>
    <t xml:space="preserve">            -</t>
  </si>
  <si>
    <t>第１３表　　織物製外衣　　事業所数、生産、出荷、在庫</t>
  </si>
  <si>
    <t>第１表　　　品目別　　事業所数、生産、出荷、在庫</t>
  </si>
  <si>
    <t>第１表　　　品目別　　事業所数、生産、出荷、在庫 ・・・・・ 続き</t>
  </si>
  <si>
    <t>平 成 16 年 計</t>
  </si>
  <si>
    <t>平成20年</t>
  </si>
  <si>
    <t>第４表　　耐火れんが　　事業所数、生産、販売、在庫</t>
  </si>
  <si>
    <t>　　　　　　　そ　　の　　他　　の　　耐　　火　　れ　　ん　　が</t>
  </si>
  <si>
    <t>（内）金属工作機械</t>
  </si>
  <si>
    <t>（内） 自動車車体</t>
  </si>
  <si>
    <t>（内）回転電気機械</t>
  </si>
  <si>
    <t>（内） 自動車部品</t>
  </si>
  <si>
    <t>（内） 金   型</t>
  </si>
  <si>
    <t>（内）非鉄金属鋳物</t>
  </si>
  <si>
    <t>r 5</t>
  </si>
  <si>
    <t>繊 維 織 物</t>
  </si>
  <si>
    <t>（内） 合 成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</si>
</sst>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</numFmts>
  <fonts count="5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b/>
      <sz val="14"/>
      <color indexed="8"/>
      <name val="ＭＳ 明朝"/>
      <family val="1"/>
    </font>
    <font>
      <sz val="14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177" fontId="7" fillId="0" borderId="19" xfId="0" applyNumberFormat="1" applyFont="1" applyBorder="1" applyAlignment="1" quotePrefix="1">
      <alignment vertical="center"/>
    </xf>
    <xf numFmtId="3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vertical="center"/>
    </xf>
    <xf numFmtId="0" fontId="7" fillId="0" borderId="13" xfId="0" applyFont="1" applyBorder="1" applyAlignment="1" quotePrefix="1">
      <alignment vertical="center"/>
    </xf>
    <xf numFmtId="178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33" xfId="0" applyFont="1" applyBorder="1" applyAlignment="1">
      <alignment vertical="center"/>
    </xf>
    <xf numFmtId="177" fontId="7" fillId="0" borderId="0" xfId="0" applyNumberFormat="1" applyFont="1" applyAlignment="1">
      <alignment horizontal="right"/>
    </xf>
    <xf numFmtId="178" fontId="7" fillId="0" borderId="19" xfId="0" applyNumberFormat="1" applyFont="1" applyBorder="1" applyAlignment="1">
      <alignment vertical="center"/>
    </xf>
    <xf numFmtId="178" fontId="1" fillId="0" borderId="19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18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177" fontId="7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0" xfId="63" applyNumberFormat="1" applyFont="1" applyBorder="1" applyAlignment="1">
      <alignment vertical="center"/>
      <protection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7" fontId="7" fillId="0" borderId="0" xfId="0" applyNumberFormat="1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77" fontId="7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6" fillId="0" borderId="34" xfId="0" applyNumberFormat="1" applyFont="1" applyBorder="1" applyAlignment="1">
      <alignment horizontal="left"/>
    </xf>
    <xf numFmtId="3" fontId="15" fillId="0" borderId="34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horizontal="left"/>
    </xf>
    <xf numFmtId="3" fontId="7" fillId="0" borderId="40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30" xfId="0" applyFont="1" applyBorder="1" applyAlignment="1">
      <alignment/>
    </xf>
    <xf numFmtId="178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7" fillId="0" borderId="0" xfId="49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right" vertical="center"/>
      <protection/>
    </xf>
    <xf numFmtId="3" fontId="11" fillId="0" borderId="42" xfId="0" applyNumberFormat="1" applyFont="1" applyBorder="1" applyAlignment="1">
      <alignment horizontal="right" vertical="center"/>
    </xf>
    <xf numFmtId="3" fontId="11" fillId="0" borderId="43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right" vertical="center" shrinkToFit="1"/>
    </xf>
    <xf numFmtId="3" fontId="7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3" fontId="7" fillId="0" borderId="42" xfId="0" applyNumberFormat="1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8" fontId="7" fillId="0" borderId="19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177" fontId="7" fillId="0" borderId="0" xfId="0" applyNumberFormat="1" applyFont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41" fontId="7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78" fontId="7" fillId="0" borderId="19" xfId="0" applyNumberFormat="1" applyFont="1" applyBorder="1" applyAlignment="1" quotePrefix="1">
      <alignment horizontal="right" vertical="center"/>
    </xf>
    <xf numFmtId="177" fontId="7" fillId="0" borderId="19" xfId="0" applyNumberFormat="1" applyFont="1" applyBorder="1" applyAlignment="1" quotePrefix="1">
      <alignment horizontal="right" vertical="center"/>
    </xf>
    <xf numFmtId="180" fontId="7" fillId="0" borderId="0" xfId="62" applyNumberFormat="1" applyFont="1" applyBorder="1" applyAlignment="1">
      <alignment horizontal="right" vertical="center"/>
      <protection/>
    </xf>
    <xf numFmtId="178" fontId="7" fillId="0" borderId="0" xfId="62" applyNumberFormat="1" applyFont="1" applyBorder="1" applyAlignment="1">
      <alignment horizontal="right" vertical="center"/>
      <protection/>
    </xf>
    <xf numFmtId="186" fontId="7" fillId="0" borderId="0" xfId="62" applyNumberFormat="1" applyFont="1" applyBorder="1" applyAlignment="1">
      <alignment vertical="center"/>
      <protection/>
    </xf>
    <xf numFmtId="186" fontId="7" fillId="0" borderId="0" xfId="62" applyNumberFormat="1" applyFont="1" applyAlignment="1">
      <alignment vertical="center"/>
      <protection/>
    </xf>
    <xf numFmtId="180" fontId="1" fillId="0" borderId="0" xfId="62" applyNumberFormat="1" applyFont="1" applyFill="1" applyBorder="1" applyAlignment="1">
      <alignment horizontal="right" vertical="center"/>
      <protection/>
    </xf>
    <xf numFmtId="186" fontId="1" fillId="0" borderId="0" xfId="62" applyNumberFormat="1" applyFont="1" applyFill="1" applyBorder="1" applyAlignment="1">
      <alignment vertical="center"/>
      <protection/>
    </xf>
    <xf numFmtId="180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NumberFormat="1" applyFont="1" applyFill="1" applyBorder="1" applyAlignment="1">
      <alignment horizontal="right" vertical="center"/>
      <protection/>
    </xf>
    <xf numFmtId="186" fontId="7" fillId="0" borderId="0" xfId="62" applyNumberFormat="1" applyFont="1" applyFill="1" applyBorder="1" applyAlignment="1">
      <alignment vertical="center"/>
      <protection/>
    </xf>
    <xf numFmtId="180" fontId="7" fillId="0" borderId="19" xfId="62" applyNumberFormat="1" applyFont="1" applyFill="1" applyBorder="1" applyAlignment="1">
      <alignment horizontal="right" vertical="center"/>
      <protection/>
    </xf>
    <xf numFmtId="186" fontId="7" fillId="0" borderId="0" xfId="62" applyNumberFormat="1" applyFont="1" applyFill="1" applyAlignment="1">
      <alignment vertical="center"/>
      <protection/>
    </xf>
    <xf numFmtId="186" fontId="1" fillId="0" borderId="0" xfId="62" applyNumberFormat="1" applyFont="1" applyFill="1" applyAlignment="1">
      <alignment vertical="center"/>
      <protection/>
    </xf>
    <xf numFmtId="180" fontId="1" fillId="0" borderId="0" xfId="62" applyNumberFormat="1" applyFont="1" applyFill="1" applyAlignment="1">
      <alignment vertical="center"/>
      <protection/>
    </xf>
    <xf numFmtId="186" fontId="7" fillId="0" borderId="0" xfId="51" applyNumberFormat="1" applyFont="1" applyFill="1" applyAlignment="1">
      <alignment vertical="center"/>
    </xf>
    <xf numFmtId="186" fontId="7" fillId="0" borderId="0" xfId="51" applyNumberFormat="1" applyFont="1" applyFill="1" applyBorder="1" applyAlignment="1">
      <alignment vertical="center"/>
    </xf>
    <xf numFmtId="180" fontId="7" fillId="0" borderId="19" xfId="51" applyNumberFormat="1" applyFont="1" applyFill="1" applyBorder="1" applyAlignment="1">
      <alignment horizontal="right" vertical="center"/>
    </xf>
    <xf numFmtId="180" fontId="7" fillId="0" borderId="19" xfId="51" applyNumberFormat="1" applyFont="1" applyFill="1" applyBorder="1" applyAlignment="1">
      <alignment vertical="center"/>
    </xf>
    <xf numFmtId="180" fontId="7" fillId="0" borderId="0" xfId="62" applyNumberFormat="1" applyFont="1" applyFill="1" applyBorder="1" applyAlignment="1">
      <alignment vertical="center"/>
      <protection/>
    </xf>
    <xf numFmtId="180" fontId="1" fillId="0" borderId="0" xfId="62" applyNumberFormat="1" applyFont="1" applyFill="1" applyBorder="1" applyAlignment="1">
      <alignment vertical="center"/>
      <protection/>
    </xf>
    <xf numFmtId="180" fontId="7" fillId="0" borderId="0" xfId="51" applyNumberFormat="1" applyFont="1" applyFill="1" applyAlignment="1">
      <alignment vertical="center"/>
    </xf>
    <xf numFmtId="186" fontId="7" fillId="0" borderId="0" xfId="62" applyNumberFormat="1" applyFont="1" applyAlignment="1">
      <alignment horizontal="right" vertical="center"/>
      <protection/>
    </xf>
    <xf numFmtId="186" fontId="1" fillId="0" borderId="0" xfId="62" applyNumberFormat="1" applyFont="1" applyFill="1" applyAlignment="1">
      <alignment horizontal="right" vertical="center"/>
      <protection/>
    </xf>
    <xf numFmtId="186" fontId="7" fillId="0" borderId="19" xfId="62" applyNumberFormat="1" applyFont="1" applyFill="1" applyBorder="1" applyAlignment="1">
      <alignment vertical="center"/>
      <protection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63" applyNumberFormat="1" applyFont="1" applyBorder="1" applyAlignment="1">
      <alignment horizontal="right" vertical="center"/>
      <protection/>
    </xf>
    <xf numFmtId="193" fontId="1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7" fillId="0" borderId="0" xfId="49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94" fontId="7" fillId="0" borderId="39" xfId="0" applyNumberFormat="1" applyFont="1" applyBorder="1" applyAlignment="1">
      <alignment horizontal="right" vertical="center"/>
    </xf>
    <xf numFmtId="194" fontId="7" fillId="0" borderId="0" xfId="0" applyNumberFormat="1" applyFont="1" applyAlignment="1">
      <alignment horizontal="right" vertical="center"/>
    </xf>
    <xf numFmtId="194" fontId="7" fillId="0" borderId="0" xfId="0" applyNumberFormat="1" applyFont="1" applyFill="1" applyAlignment="1">
      <alignment horizontal="right" vertical="center"/>
    </xf>
    <xf numFmtId="194" fontId="7" fillId="0" borderId="0" xfId="49" applyNumberFormat="1" applyFont="1" applyAlignment="1">
      <alignment horizontal="right" vertical="center"/>
    </xf>
    <xf numFmtId="194" fontId="7" fillId="0" borderId="0" xfId="0" applyNumberFormat="1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194" fontId="1" fillId="0" borderId="39" xfId="0" applyNumberFormat="1" applyFont="1" applyBorder="1" applyAlignment="1">
      <alignment horizontal="right" vertical="center"/>
    </xf>
    <xf numFmtId="194" fontId="1" fillId="0" borderId="0" xfId="0" applyNumberFormat="1" applyFont="1" applyBorder="1" applyAlignment="1">
      <alignment vertical="center"/>
    </xf>
    <xf numFmtId="194" fontId="1" fillId="0" borderId="0" xfId="0" applyNumberFormat="1" applyFont="1" applyAlignment="1">
      <alignment vertical="center"/>
    </xf>
    <xf numFmtId="194" fontId="7" fillId="0" borderId="0" xfId="0" applyNumberFormat="1" applyFont="1" applyBorder="1" applyAlignment="1">
      <alignment horizontal="right" vertical="center"/>
    </xf>
    <xf numFmtId="194" fontId="19" fillId="0" borderId="0" xfId="0" applyNumberFormat="1" applyFont="1" applyBorder="1" applyAlignment="1">
      <alignment vertical="center"/>
    </xf>
    <xf numFmtId="194" fontId="19" fillId="0" borderId="0" xfId="0" applyNumberFormat="1" applyFont="1" applyAlignment="1">
      <alignment vertical="center"/>
    </xf>
    <xf numFmtId="194" fontId="7" fillId="0" borderId="39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ﾌﾟﾗｽﾁｯ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7231;&#26800;%20H20&#24180;&#22577;&#25552;&#20986;&#36039;&#26009;(&#21407;&#3129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H20&#12475;&#12513;&#12531;&#1248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チェック用"/>
      <sheetName val="20年"/>
      <sheetName val="20年 - 2"/>
      <sheetName val="19年"/>
      <sheetName val="18年"/>
      <sheetName val="17年"/>
      <sheetName val="16年"/>
    </sheetNames>
    <sheetDataSet>
      <sheetData sheetId="2">
        <row r="28">
          <cell r="E28">
            <v>55</v>
          </cell>
          <cell r="F28">
            <v>55</v>
          </cell>
          <cell r="G28">
            <v>56</v>
          </cell>
          <cell r="H28">
            <v>56</v>
          </cell>
          <cell r="I28">
            <v>56</v>
          </cell>
          <cell r="J28">
            <v>56</v>
          </cell>
          <cell r="K28">
            <v>56</v>
          </cell>
          <cell r="L28">
            <v>55</v>
          </cell>
          <cell r="M28">
            <v>55</v>
          </cell>
          <cell r="N28">
            <v>55</v>
          </cell>
          <cell r="O28">
            <v>55</v>
          </cell>
        </row>
        <row r="41">
          <cell r="D41">
            <v>21</v>
          </cell>
          <cell r="E41">
            <v>21</v>
          </cell>
          <cell r="F41">
            <v>21</v>
          </cell>
          <cell r="G41">
            <v>21</v>
          </cell>
          <cell r="H41">
            <v>21</v>
          </cell>
          <cell r="I41">
            <v>21</v>
          </cell>
          <cell r="J41">
            <v>21</v>
          </cell>
          <cell r="K41">
            <v>21</v>
          </cell>
          <cell r="L41">
            <v>21</v>
          </cell>
          <cell r="M41">
            <v>21</v>
          </cell>
          <cell r="N41">
            <v>21</v>
          </cell>
          <cell r="O41">
            <v>21</v>
          </cell>
        </row>
        <row r="42">
          <cell r="D42">
            <v>13</v>
          </cell>
          <cell r="E42">
            <v>13</v>
          </cell>
          <cell r="F42">
            <v>13</v>
          </cell>
          <cell r="G42">
            <v>13</v>
          </cell>
          <cell r="H42">
            <v>13</v>
          </cell>
          <cell r="I42">
            <v>13</v>
          </cell>
          <cell r="J42">
            <v>13</v>
          </cell>
          <cell r="K42">
            <v>13</v>
          </cell>
          <cell r="L42">
            <v>13</v>
          </cell>
          <cell r="M42">
            <v>12</v>
          </cell>
          <cell r="N42">
            <v>12</v>
          </cell>
          <cell r="O42">
            <v>12</v>
          </cell>
        </row>
        <row r="49">
          <cell r="D49">
            <v>15</v>
          </cell>
          <cell r="E49">
            <v>15</v>
          </cell>
          <cell r="F49">
            <v>15</v>
          </cell>
          <cell r="G49">
            <v>15</v>
          </cell>
          <cell r="H49">
            <v>15</v>
          </cell>
          <cell r="I49">
            <v>15</v>
          </cell>
          <cell r="J49">
            <v>15</v>
          </cell>
          <cell r="K49">
            <v>15</v>
          </cell>
          <cell r="L49">
            <v>15</v>
          </cell>
          <cell r="M49">
            <v>15</v>
          </cell>
          <cell r="N49">
            <v>15</v>
          </cell>
          <cell r="O49">
            <v>15</v>
          </cell>
        </row>
        <row r="60">
          <cell r="D60">
            <v>74</v>
          </cell>
          <cell r="E60">
            <v>74</v>
          </cell>
          <cell r="F60">
            <v>74</v>
          </cell>
          <cell r="G60">
            <v>72</v>
          </cell>
          <cell r="H60">
            <v>72</v>
          </cell>
          <cell r="I60">
            <v>72</v>
          </cell>
          <cell r="J60">
            <v>72</v>
          </cell>
          <cell r="K60">
            <v>71</v>
          </cell>
          <cell r="L60">
            <v>71</v>
          </cell>
          <cell r="M60">
            <v>71</v>
          </cell>
          <cell r="N60">
            <v>71</v>
          </cell>
          <cell r="O60">
            <v>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方法"/>
      <sheetName val="データ"/>
      <sheetName val="集計"/>
      <sheetName val="年報"/>
    </sheetNames>
    <sheetDataSet>
      <sheetData sheetId="2">
        <row r="3">
          <cell r="B3">
            <v>101</v>
          </cell>
          <cell r="C3">
            <v>367</v>
          </cell>
          <cell r="E3">
            <v>372</v>
          </cell>
          <cell r="F3">
            <v>7438</v>
          </cell>
          <cell r="H3">
            <v>2884</v>
          </cell>
        </row>
        <row r="4">
          <cell r="B4">
            <v>103</v>
          </cell>
          <cell r="C4">
            <v>21923</v>
          </cell>
          <cell r="E4">
            <v>19659</v>
          </cell>
          <cell r="F4">
            <v>413833</v>
          </cell>
          <cell r="H4">
            <v>45372</v>
          </cell>
        </row>
        <row r="5">
          <cell r="B5">
            <v>104</v>
          </cell>
          <cell r="C5">
            <v>113</v>
          </cell>
          <cell r="D5">
            <v>2</v>
          </cell>
          <cell r="E5">
            <v>111</v>
          </cell>
          <cell r="F5">
            <v>7870</v>
          </cell>
          <cell r="H5">
            <v>145</v>
          </cell>
        </row>
        <row r="6">
          <cell r="B6">
            <v>105</v>
          </cell>
          <cell r="C6">
            <v>10595</v>
          </cell>
          <cell r="D6">
            <v>0</v>
          </cell>
          <cell r="E6">
            <v>8951</v>
          </cell>
          <cell r="F6">
            <v>97634</v>
          </cell>
          <cell r="H6">
            <v>45769</v>
          </cell>
        </row>
        <row r="7">
          <cell r="B7">
            <v>106</v>
          </cell>
          <cell r="C7">
            <v>40754</v>
          </cell>
          <cell r="D7">
            <v>3178</v>
          </cell>
          <cell r="E7">
            <v>46871</v>
          </cell>
          <cell r="F7">
            <v>502981</v>
          </cell>
          <cell r="G7">
            <v>23</v>
          </cell>
          <cell r="H7">
            <v>125109</v>
          </cell>
        </row>
        <row r="8">
          <cell r="B8">
            <v>1001</v>
          </cell>
          <cell r="C8">
            <v>22290</v>
          </cell>
          <cell r="E8">
            <v>20031</v>
          </cell>
          <cell r="F8">
            <v>421271</v>
          </cell>
          <cell r="H8">
            <v>48256</v>
          </cell>
        </row>
        <row r="9">
          <cell r="B9">
            <v>1002</v>
          </cell>
          <cell r="C9">
            <v>1071</v>
          </cell>
          <cell r="H9">
            <v>2206</v>
          </cell>
        </row>
        <row r="10">
          <cell r="B10">
            <v>107</v>
          </cell>
          <cell r="C10">
            <v>1071</v>
          </cell>
          <cell r="E10">
            <v>0</v>
          </cell>
          <cell r="F10">
            <v>0</v>
          </cell>
          <cell r="H10">
            <v>2206</v>
          </cell>
        </row>
        <row r="11">
          <cell r="B11">
            <v>1003</v>
          </cell>
          <cell r="C11">
            <v>21923</v>
          </cell>
          <cell r="E11">
            <v>19659</v>
          </cell>
          <cell r="F11">
            <v>413833</v>
          </cell>
          <cell r="H11">
            <v>45372</v>
          </cell>
        </row>
        <row r="12">
          <cell r="B12">
            <v>110</v>
          </cell>
          <cell r="C12">
            <v>29584</v>
          </cell>
          <cell r="E12">
            <v>28682</v>
          </cell>
          <cell r="F12">
            <v>830090</v>
          </cell>
          <cell r="G12">
            <v>50</v>
          </cell>
          <cell r="H12">
            <v>11195</v>
          </cell>
        </row>
        <row r="13">
          <cell r="C13">
            <v>149691</v>
          </cell>
          <cell r="D13">
            <v>3180</v>
          </cell>
          <cell r="E13">
            <v>144336</v>
          </cell>
          <cell r="F13">
            <v>2694950</v>
          </cell>
          <cell r="G13">
            <v>73</v>
          </cell>
          <cell r="H13">
            <v>328514</v>
          </cell>
        </row>
        <row r="14">
          <cell r="B14">
            <v>301</v>
          </cell>
          <cell r="C14">
            <v>779</v>
          </cell>
        </row>
        <row r="15">
          <cell r="B15">
            <v>302</v>
          </cell>
          <cell r="C15">
            <v>1089</v>
          </cell>
        </row>
        <row r="16">
          <cell r="C16">
            <v>1868</v>
          </cell>
        </row>
        <row r="17">
          <cell r="B17">
            <v>401</v>
          </cell>
          <cell r="C17">
            <v>31200</v>
          </cell>
        </row>
        <row r="18">
          <cell r="B18">
            <v>402</v>
          </cell>
          <cell r="C18">
            <v>62000</v>
          </cell>
        </row>
        <row r="19">
          <cell r="C19">
            <v>93200</v>
          </cell>
        </row>
        <row r="20">
          <cell r="B20" t="str">
            <v>(空白)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1">
      <selection activeCell="F9" sqref="F9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3.25390625" style="0" customWidth="1"/>
    <col min="5" max="5" width="16.125" style="0" customWidth="1"/>
    <col min="6" max="6" width="18.25390625" style="0" customWidth="1"/>
    <col min="7" max="8" width="17.125" style="0" customWidth="1"/>
    <col min="9" max="9" width="18.375" style="0" customWidth="1"/>
    <col min="10" max="10" width="14.125" style="0" customWidth="1"/>
    <col min="11" max="11" width="14.25390625" style="0" customWidth="1"/>
  </cols>
  <sheetData>
    <row r="1" ht="21">
      <c r="A1" s="180" t="s">
        <v>174</v>
      </c>
    </row>
    <row r="3" ht="21" customHeight="1">
      <c r="A3" s="180" t="s">
        <v>177</v>
      </c>
    </row>
    <row r="4" ht="13.5" customHeight="1">
      <c r="A4" s="180"/>
    </row>
    <row r="5" spans="1:4" ht="18.75">
      <c r="A5" s="14" t="s">
        <v>219</v>
      </c>
      <c r="B5" s="138"/>
      <c r="D5" s="14"/>
    </row>
    <row r="6" spans="1:9" ht="14.25" thickBot="1">
      <c r="A6" s="2"/>
      <c r="D6" s="138"/>
      <c r="E6" s="138"/>
      <c r="F6" s="138"/>
      <c r="G6" s="138"/>
      <c r="H6" s="138"/>
      <c r="I6" s="3"/>
    </row>
    <row r="7" spans="1:9" ht="30.75" customHeight="1" thickTop="1">
      <c r="A7" s="296" t="s">
        <v>13</v>
      </c>
      <c r="B7" s="296"/>
      <c r="C7" s="297"/>
      <c r="D7" s="288" t="s">
        <v>119</v>
      </c>
      <c r="E7" s="289"/>
      <c r="F7" s="289"/>
      <c r="G7" s="290"/>
      <c r="H7" s="288" t="s">
        <v>120</v>
      </c>
      <c r="I7" s="289"/>
    </row>
    <row r="8" spans="1:9" ht="30" customHeight="1">
      <c r="A8" s="294"/>
      <c r="B8" s="294"/>
      <c r="C8" s="295"/>
      <c r="D8" s="302" t="s">
        <v>0</v>
      </c>
      <c r="E8" s="291" t="s">
        <v>124</v>
      </c>
      <c r="F8" s="292"/>
      <c r="G8" s="293"/>
      <c r="H8" s="302" t="s">
        <v>0</v>
      </c>
      <c r="I8" s="15" t="s">
        <v>125</v>
      </c>
    </row>
    <row r="9" spans="1:9" ht="30" customHeight="1">
      <c r="A9" s="298"/>
      <c r="B9" s="298"/>
      <c r="C9" s="299"/>
      <c r="D9" s="303"/>
      <c r="E9" s="44" t="s">
        <v>149</v>
      </c>
      <c r="F9" s="139" t="s">
        <v>253</v>
      </c>
      <c r="G9" s="44" t="s">
        <v>257</v>
      </c>
      <c r="H9" s="303"/>
      <c r="I9" s="140" t="s">
        <v>255</v>
      </c>
    </row>
    <row r="10" spans="1:9" ht="13.5" customHeight="1">
      <c r="A10" s="34"/>
      <c r="B10" s="34"/>
      <c r="C10" s="35"/>
      <c r="D10" s="209"/>
      <c r="E10" s="128" t="s">
        <v>202</v>
      </c>
      <c r="F10" s="128" t="s">
        <v>202</v>
      </c>
      <c r="G10" s="128" t="s">
        <v>202</v>
      </c>
      <c r="H10" s="128"/>
      <c r="I10" s="128" t="s">
        <v>202</v>
      </c>
    </row>
    <row r="11" spans="1:9" ht="21" customHeight="1">
      <c r="A11" s="294" t="s">
        <v>249</v>
      </c>
      <c r="B11" s="294"/>
      <c r="C11" s="295"/>
      <c r="D11" s="141">
        <v>54</v>
      </c>
      <c r="E11" s="20">
        <v>33399</v>
      </c>
      <c r="F11" s="19">
        <v>54245</v>
      </c>
      <c r="G11" s="19">
        <v>16957</v>
      </c>
      <c r="H11" s="20">
        <v>17</v>
      </c>
      <c r="I11" s="20">
        <v>6448</v>
      </c>
    </row>
    <row r="12" spans="1:9" ht="21" customHeight="1">
      <c r="A12" s="294">
        <v>17</v>
      </c>
      <c r="B12" s="294"/>
      <c r="C12" s="295"/>
      <c r="D12" s="141">
        <v>54</v>
      </c>
      <c r="E12" s="20">
        <v>37315</v>
      </c>
      <c r="F12" s="19">
        <v>70095</v>
      </c>
      <c r="G12" s="19">
        <v>17918</v>
      </c>
      <c r="H12" s="20">
        <v>19</v>
      </c>
      <c r="I12" s="20">
        <v>8935</v>
      </c>
    </row>
    <row r="13" spans="1:9" ht="21" customHeight="1">
      <c r="A13" s="294">
        <v>18</v>
      </c>
      <c r="B13" s="294"/>
      <c r="C13" s="295"/>
      <c r="D13" s="141">
        <v>56</v>
      </c>
      <c r="E13" s="20">
        <v>44753</v>
      </c>
      <c r="F13" s="19">
        <v>83284</v>
      </c>
      <c r="G13" s="19">
        <v>19033</v>
      </c>
      <c r="H13" s="20">
        <v>20</v>
      </c>
      <c r="I13" s="20">
        <v>9239</v>
      </c>
    </row>
    <row r="14" spans="1:9" ht="21" customHeight="1">
      <c r="A14" s="294">
        <v>19</v>
      </c>
      <c r="B14" s="294"/>
      <c r="C14" s="295"/>
      <c r="D14" s="122">
        <v>56</v>
      </c>
      <c r="E14" s="133">
        <v>51882</v>
      </c>
      <c r="F14" s="19">
        <v>101660</v>
      </c>
      <c r="G14" s="19">
        <v>16990</v>
      </c>
      <c r="H14" s="122">
        <v>21</v>
      </c>
      <c r="I14" s="19">
        <v>10264</v>
      </c>
    </row>
    <row r="15" spans="1:9" ht="21" customHeight="1">
      <c r="A15" s="300">
        <v>20</v>
      </c>
      <c r="B15" s="300"/>
      <c r="C15" s="301"/>
      <c r="D15" s="125">
        <v>55</v>
      </c>
      <c r="E15" s="64">
        <v>59002</v>
      </c>
      <c r="F15" s="23">
        <v>93038</v>
      </c>
      <c r="G15" s="23">
        <v>16878</v>
      </c>
      <c r="H15" s="125">
        <v>21</v>
      </c>
      <c r="I15" s="23">
        <v>9484</v>
      </c>
    </row>
    <row r="16" spans="1:9" ht="21" customHeight="1">
      <c r="A16" s="4"/>
      <c r="B16" s="4"/>
      <c r="C16" s="5"/>
      <c r="D16" s="57"/>
      <c r="E16" s="19"/>
      <c r="F16" s="19"/>
      <c r="G16" s="19"/>
      <c r="H16" s="105"/>
      <c r="I16" s="19"/>
    </row>
    <row r="17" spans="1:9" ht="21" customHeight="1">
      <c r="A17" s="18" t="s">
        <v>250</v>
      </c>
      <c r="B17" s="18">
        <v>1</v>
      </c>
      <c r="C17" s="26" t="s">
        <v>4</v>
      </c>
      <c r="D17" s="223">
        <f>'[1]20年'!E$28</f>
        <v>55</v>
      </c>
      <c r="E17" s="224">
        <v>4356</v>
      </c>
      <c r="F17" s="224">
        <v>7891</v>
      </c>
      <c r="G17" s="224">
        <v>1220</v>
      </c>
      <c r="H17" s="223">
        <f>'[1]20年'!$D$41</f>
        <v>21</v>
      </c>
      <c r="I17" s="225">
        <v>861</v>
      </c>
    </row>
    <row r="18" spans="1:9" ht="21" customHeight="1">
      <c r="A18" s="27"/>
      <c r="B18" s="27">
        <v>2</v>
      </c>
      <c r="C18" s="28"/>
      <c r="D18" s="223">
        <f>'[1]20年'!$E$28</f>
        <v>55</v>
      </c>
      <c r="E18" s="224">
        <v>4817</v>
      </c>
      <c r="F18" s="224">
        <v>7999</v>
      </c>
      <c r="G18" s="224">
        <v>1483</v>
      </c>
      <c r="H18" s="223">
        <f>'[1]20年'!$E$41</f>
        <v>21</v>
      </c>
      <c r="I18" s="225">
        <v>855</v>
      </c>
    </row>
    <row r="19" spans="1:9" ht="21" customHeight="1">
      <c r="A19" s="27"/>
      <c r="B19" s="27">
        <v>3</v>
      </c>
      <c r="C19" s="28"/>
      <c r="D19" s="223">
        <f>'[1]20年'!$F$28</f>
        <v>55</v>
      </c>
      <c r="E19" s="224">
        <v>5399</v>
      </c>
      <c r="F19" s="224">
        <v>8900</v>
      </c>
      <c r="G19" s="224">
        <v>1655</v>
      </c>
      <c r="H19" s="223">
        <f>'[1]20年'!$F$41</f>
        <v>21</v>
      </c>
      <c r="I19" s="225">
        <v>926</v>
      </c>
    </row>
    <row r="20" spans="1:9" ht="21" customHeight="1">
      <c r="A20" s="27"/>
      <c r="B20" s="27">
        <v>4</v>
      </c>
      <c r="C20" s="28"/>
      <c r="D20" s="223">
        <f>'[1]20年'!$G$28</f>
        <v>56</v>
      </c>
      <c r="E20" s="224">
        <v>5020</v>
      </c>
      <c r="F20" s="224">
        <v>7751</v>
      </c>
      <c r="G20" s="224">
        <v>1536</v>
      </c>
      <c r="H20" s="223">
        <f>'[1]20年'!$G$41</f>
        <v>21</v>
      </c>
      <c r="I20" s="225">
        <v>871</v>
      </c>
    </row>
    <row r="21" spans="1:9" ht="21" customHeight="1">
      <c r="A21" s="27"/>
      <c r="B21" s="27">
        <v>5</v>
      </c>
      <c r="C21" s="28"/>
      <c r="D21" s="223">
        <f>'[1]20年'!$H$28</f>
        <v>56</v>
      </c>
      <c r="E21" s="224">
        <v>4955</v>
      </c>
      <c r="F21" s="224">
        <v>7884</v>
      </c>
      <c r="G21" s="224">
        <v>1386</v>
      </c>
      <c r="H21" s="223">
        <f>'[1]20年'!$H$41</f>
        <v>21</v>
      </c>
      <c r="I21" s="225">
        <v>835</v>
      </c>
    </row>
    <row r="22" spans="1:9" ht="21" customHeight="1">
      <c r="A22" s="27"/>
      <c r="B22" s="27">
        <v>6</v>
      </c>
      <c r="C22" s="28"/>
      <c r="D22" s="223">
        <f>'[1]20年'!$I$28</f>
        <v>56</v>
      </c>
      <c r="E22" s="224">
        <v>5285</v>
      </c>
      <c r="F22" s="224">
        <v>7877</v>
      </c>
      <c r="G22" s="224">
        <v>1579</v>
      </c>
      <c r="H22" s="223">
        <f>'[1]20年'!$I$41</f>
        <v>21</v>
      </c>
      <c r="I22" s="225">
        <v>791</v>
      </c>
    </row>
    <row r="23" spans="1:9" ht="21" customHeight="1">
      <c r="A23" s="27"/>
      <c r="B23" s="27">
        <v>7</v>
      </c>
      <c r="C23" s="28"/>
      <c r="D23" s="223">
        <f>'[1]20年'!$J$28</f>
        <v>56</v>
      </c>
      <c r="E23" s="224">
        <v>5772</v>
      </c>
      <c r="F23" s="224">
        <v>7976</v>
      </c>
      <c r="G23" s="224">
        <v>1237</v>
      </c>
      <c r="H23" s="223">
        <f>'[1]20年'!$J$41</f>
        <v>21</v>
      </c>
      <c r="I23" s="225">
        <v>791</v>
      </c>
    </row>
    <row r="24" spans="1:9" ht="21" customHeight="1">
      <c r="A24" s="27"/>
      <c r="B24" s="27">
        <v>8</v>
      </c>
      <c r="C24" s="28"/>
      <c r="D24" s="223">
        <f>'[1]20年'!$K$28</f>
        <v>56</v>
      </c>
      <c r="E24" s="224">
        <v>4498</v>
      </c>
      <c r="F24" s="224">
        <v>8310</v>
      </c>
      <c r="G24" s="224">
        <v>1349</v>
      </c>
      <c r="H24" s="223">
        <f>'[1]20年'!$K$41</f>
        <v>21</v>
      </c>
      <c r="I24" s="225">
        <v>621</v>
      </c>
    </row>
    <row r="25" spans="1:9" ht="21" customHeight="1">
      <c r="A25" s="27"/>
      <c r="B25" s="27">
        <v>9</v>
      </c>
      <c r="C25" s="28"/>
      <c r="D25" s="223">
        <f>'[1]20年'!$L$28</f>
        <v>55</v>
      </c>
      <c r="E25" s="224">
        <v>5748</v>
      </c>
      <c r="F25" s="224">
        <v>7580</v>
      </c>
      <c r="G25" s="224">
        <v>1257</v>
      </c>
      <c r="H25" s="223">
        <f>'[1]20年'!$L$41</f>
        <v>21</v>
      </c>
      <c r="I25" s="225">
        <v>748</v>
      </c>
    </row>
    <row r="26" spans="1:9" ht="21" customHeight="1">
      <c r="A26" s="27"/>
      <c r="B26" s="27">
        <v>10</v>
      </c>
      <c r="C26" s="28"/>
      <c r="D26" s="223">
        <f>'[1]20年'!$M$28</f>
        <v>55</v>
      </c>
      <c r="E26" s="224">
        <v>5110</v>
      </c>
      <c r="F26" s="224">
        <v>7429</v>
      </c>
      <c r="G26" s="224">
        <v>1299</v>
      </c>
      <c r="H26" s="223">
        <f>'[1]20年'!$M$41</f>
        <v>21</v>
      </c>
      <c r="I26" s="225">
        <v>804</v>
      </c>
    </row>
    <row r="27" spans="1:9" ht="21" customHeight="1">
      <c r="A27" s="27"/>
      <c r="B27" s="27">
        <v>11</v>
      </c>
      <c r="C27" s="28"/>
      <c r="D27" s="223">
        <f>'[1]20年'!$N$28</f>
        <v>55</v>
      </c>
      <c r="E27" s="224">
        <v>4587</v>
      </c>
      <c r="F27" s="224">
        <v>6828</v>
      </c>
      <c r="G27" s="224">
        <v>1418</v>
      </c>
      <c r="H27" s="223">
        <f>'[1]20年'!$N$41</f>
        <v>21</v>
      </c>
      <c r="I27" s="225">
        <v>655</v>
      </c>
    </row>
    <row r="28" spans="1:9" ht="21" customHeight="1">
      <c r="A28" s="27"/>
      <c r="B28" s="27">
        <v>12</v>
      </c>
      <c r="C28" s="28"/>
      <c r="D28" s="223">
        <f>'[1]20年'!$O$28</f>
        <v>55</v>
      </c>
      <c r="E28" s="224">
        <v>3455</v>
      </c>
      <c r="F28" s="224">
        <v>6613</v>
      </c>
      <c r="G28" s="224">
        <v>1459</v>
      </c>
      <c r="H28" s="223">
        <f>'[1]20年'!$O$41</f>
        <v>21</v>
      </c>
      <c r="I28" s="225">
        <v>726</v>
      </c>
    </row>
    <row r="29" spans="1:9" ht="11.25" customHeight="1" thickBot="1">
      <c r="A29" s="40"/>
      <c r="B29" s="40"/>
      <c r="C29" s="41"/>
      <c r="D29" s="135"/>
      <c r="E29" s="68"/>
      <c r="F29" s="68"/>
      <c r="G29" s="68"/>
      <c r="H29" s="68"/>
      <c r="I29" s="68"/>
    </row>
    <row r="30" spans="4:9" ht="14.25" customHeight="1">
      <c r="D30" s="138"/>
      <c r="E30" s="138"/>
      <c r="F30" s="138"/>
      <c r="G30" s="138"/>
      <c r="H30" s="138"/>
      <c r="I30" s="138"/>
    </row>
    <row r="31" spans="4:10" ht="14.25" customHeight="1">
      <c r="D31" s="138"/>
      <c r="E31" s="138"/>
      <c r="F31" s="138"/>
      <c r="G31" s="138"/>
      <c r="H31" s="138"/>
      <c r="I31" s="138"/>
      <c r="J31" s="138"/>
    </row>
    <row r="32" spans="4:10" ht="14.25" customHeight="1">
      <c r="D32" s="138"/>
      <c r="E32" s="138"/>
      <c r="F32" s="138"/>
      <c r="G32" s="138"/>
      <c r="H32" s="138"/>
      <c r="I32" s="138"/>
      <c r="J32" s="138"/>
    </row>
    <row r="33" spans="5:10" ht="13.5">
      <c r="E33" s="138"/>
      <c r="F33" s="138"/>
      <c r="G33" s="142"/>
      <c r="H33" s="138"/>
      <c r="I33" s="138"/>
      <c r="J33" s="138"/>
    </row>
    <row r="34" spans="1:8" ht="18" customHeight="1" thickBot="1">
      <c r="A34" s="2"/>
      <c r="D34" s="2"/>
      <c r="E34" s="3"/>
      <c r="F34" s="138"/>
      <c r="G34" s="138"/>
      <c r="H34" s="3"/>
    </row>
    <row r="35" spans="1:8" ht="30.75" customHeight="1" thickTop="1">
      <c r="A35" s="296" t="s">
        <v>13</v>
      </c>
      <c r="B35" s="296"/>
      <c r="C35" s="297"/>
      <c r="D35" s="306" t="s">
        <v>144</v>
      </c>
      <c r="E35" s="307"/>
      <c r="F35" s="288" t="s">
        <v>145</v>
      </c>
      <c r="G35" s="289"/>
      <c r="H35" s="289"/>
    </row>
    <row r="36" spans="1:8" ht="30" customHeight="1">
      <c r="A36" s="294"/>
      <c r="B36" s="294"/>
      <c r="C36" s="295"/>
      <c r="D36" s="302" t="s">
        <v>0</v>
      </c>
      <c r="E36" s="15" t="s">
        <v>125</v>
      </c>
      <c r="F36" s="302" t="s">
        <v>0</v>
      </c>
      <c r="G36" s="291" t="s">
        <v>126</v>
      </c>
      <c r="H36" s="292"/>
    </row>
    <row r="37" spans="1:8" ht="29.25" customHeight="1">
      <c r="A37" s="298"/>
      <c r="B37" s="298"/>
      <c r="C37" s="299"/>
      <c r="D37" s="303"/>
      <c r="E37" s="140" t="s">
        <v>150</v>
      </c>
      <c r="F37" s="303"/>
      <c r="G37" s="145" t="s">
        <v>254</v>
      </c>
      <c r="H37" s="140" t="s">
        <v>256</v>
      </c>
    </row>
    <row r="38" spans="1:8" ht="13.5" customHeight="1">
      <c r="A38" s="34"/>
      <c r="B38" s="34"/>
      <c r="C38" s="35"/>
      <c r="D38" s="209"/>
      <c r="E38" s="128" t="s">
        <v>202</v>
      </c>
      <c r="F38" s="128"/>
      <c r="G38" s="128" t="s">
        <v>202</v>
      </c>
      <c r="H38" s="128" t="s">
        <v>202</v>
      </c>
    </row>
    <row r="39" spans="1:8" ht="21" customHeight="1">
      <c r="A39" s="294" t="s">
        <v>249</v>
      </c>
      <c r="B39" s="294"/>
      <c r="C39" s="295"/>
      <c r="D39" s="20">
        <v>13</v>
      </c>
      <c r="E39" s="20">
        <v>100167</v>
      </c>
      <c r="F39" s="144">
        <v>13</v>
      </c>
      <c r="G39" s="133">
        <v>49974</v>
      </c>
      <c r="H39" s="133">
        <v>125471</v>
      </c>
    </row>
    <row r="40" spans="1:8" ht="21" customHeight="1">
      <c r="A40" s="294">
        <v>17</v>
      </c>
      <c r="B40" s="294"/>
      <c r="C40" s="295"/>
      <c r="D40" s="20">
        <v>13</v>
      </c>
      <c r="E40" s="20">
        <v>94686</v>
      </c>
      <c r="F40" s="144">
        <v>15</v>
      </c>
      <c r="G40" s="133">
        <v>77452</v>
      </c>
      <c r="H40" s="133">
        <v>130103</v>
      </c>
    </row>
    <row r="41" spans="1:8" ht="21" customHeight="1">
      <c r="A41" s="294">
        <v>18</v>
      </c>
      <c r="B41" s="294"/>
      <c r="C41" s="295"/>
      <c r="D41" s="20">
        <v>13</v>
      </c>
      <c r="E41" s="20">
        <v>142666</v>
      </c>
      <c r="F41" s="144">
        <v>15</v>
      </c>
      <c r="G41" s="133">
        <v>92326</v>
      </c>
      <c r="H41" s="133">
        <v>146956</v>
      </c>
    </row>
    <row r="42" spans="1:8" ht="21" customHeight="1">
      <c r="A42" s="294">
        <v>19</v>
      </c>
      <c r="B42" s="294"/>
      <c r="C42" s="295"/>
      <c r="D42" s="187">
        <v>13</v>
      </c>
      <c r="E42" s="187">
        <v>159068</v>
      </c>
      <c r="F42" s="122">
        <v>15</v>
      </c>
      <c r="G42" s="133">
        <v>97001</v>
      </c>
      <c r="H42" s="133">
        <v>137108</v>
      </c>
    </row>
    <row r="43" spans="1:8" ht="21" customHeight="1">
      <c r="A43" s="300">
        <v>20</v>
      </c>
      <c r="B43" s="300"/>
      <c r="C43" s="301"/>
      <c r="D43" s="188">
        <v>12</v>
      </c>
      <c r="E43" s="188">
        <v>141994</v>
      </c>
      <c r="F43" s="125">
        <v>15</v>
      </c>
      <c r="G43" s="64">
        <v>124101</v>
      </c>
      <c r="H43" s="64">
        <v>134992</v>
      </c>
    </row>
    <row r="44" spans="1:8" ht="21" customHeight="1">
      <c r="A44" s="4"/>
      <c r="B44" s="4"/>
      <c r="C44" s="5"/>
      <c r="D44" s="187"/>
      <c r="E44" s="187"/>
      <c r="F44" s="105"/>
      <c r="G44" s="19"/>
      <c r="H44" s="19"/>
    </row>
    <row r="45" spans="1:8" ht="21" customHeight="1">
      <c r="A45" s="18" t="s">
        <v>250</v>
      </c>
      <c r="B45" s="18">
        <v>1</v>
      </c>
      <c r="C45" s="26" t="s">
        <v>4</v>
      </c>
      <c r="D45" s="223">
        <f>'[1]20年'!$D$42</f>
        <v>13</v>
      </c>
      <c r="E45" s="224">
        <v>14087</v>
      </c>
      <c r="F45" s="223">
        <f>'[1]20年'!$D$49</f>
        <v>15</v>
      </c>
      <c r="G45" s="225">
        <v>7147</v>
      </c>
      <c r="H45" s="225">
        <v>11178</v>
      </c>
    </row>
    <row r="46" spans="1:8" ht="21" customHeight="1">
      <c r="A46" s="27"/>
      <c r="B46" s="27">
        <v>2</v>
      </c>
      <c r="C46" s="28"/>
      <c r="D46" s="223">
        <f>'[1]20年'!$E$42</f>
        <v>13</v>
      </c>
      <c r="E46" s="224">
        <v>11514</v>
      </c>
      <c r="F46" s="223">
        <f>'[1]20年'!$E$49</f>
        <v>15</v>
      </c>
      <c r="G46" s="225">
        <v>9944</v>
      </c>
      <c r="H46" s="225">
        <v>12162</v>
      </c>
    </row>
    <row r="47" spans="1:8" ht="21" customHeight="1">
      <c r="A47" s="27"/>
      <c r="B47" s="27">
        <v>3</v>
      </c>
      <c r="C47" s="28"/>
      <c r="D47" s="223">
        <f>'[1]20年'!$F$42</f>
        <v>13</v>
      </c>
      <c r="E47" s="224">
        <v>12406</v>
      </c>
      <c r="F47" s="223">
        <f>'[1]20年'!$F$49</f>
        <v>15</v>
      </c>
      <c r="G47" s="225">
        <v>10945</v>
      </c>
      <c r="H47" s="225">
        <v>12393</v>
      </c>
    </row>
    <row r="48" spans="1:8" ht="21" customHeight="1">
      <c r="A48" s="27"/>
      <c r="B48" s="27">
        <v>4</v>
      </c>
      <c r="C48" s="28"/>
      <c r="D48" s="223">
        <f>'[1]20年'!$G$42</f>
        <v>13</v>
      </c>
      <c r="E48" s="224">
        <v>11594</v>
      </c>
      <c r="F48" s="223">
        <f>'[1]20年'!$G$49</f>
        <v>15</v>
      </c>
      <c r="G48" s="225">
        <v>8909</v>
      </c>
      <c r="H48" s="225">
        <v>11052</v>
      </c>
    </row>
    <row r="49" spans="1:8" ht="21" customHeight="1">
      <c r="A49" s="27"/>
      <c r="B49" s="27">
        <v>5</v>
      </c>
      <c r="C49" s="28"/>
      <c r="D49" s="223">
        <f>'[1]20年'!$H$42</f>
        <v>13</v>
      </c>
      <c r="E49" s="224">
        <v>11947</v>
      </c>
      <c r="F49" s="223">
        <f>'[1]20年'!$H$49</f>
        <v>15</v>
      </c>
      <c r="G49" s="225">
        <v>9236</v>
      </c>
      <c r="H49" s="225">
        <v>11285</v>
      </c>
    </row>
    <row r="50" spans="1:8" ht="21" customHeight="1">
      <c r="A50" s="27"/>
      <c r="B50" s="27">
        <v>6</v>
      </c>
      <c r="C50" s="28"/>
      <c r="D50" s="223">
        <f>'[1]20年'!$I$42</f>
        <v>13</v>
      </c>
      <c r="E50" s="224">
        <v>12019</v>
      </c>
      <c r="F50" s="223">
        <f>'[1]20年'!$I$49</f>
        <v>15</v>
      </c>
      <c r="G50" s="225">
        <v>10675</v>
      </c>
      <c r="H50" s="225">
        <v>12411</v>
      </c>
    </row>
    <row r="51" spans="1:8" ht="21" customHeight="1">
      <c r="A51" s="27"/>
      <c r="B51" s="27">
        <v>7</v>
      </c>
      <c r="C51" s="28"/>
      <c r="D51" s="223">
        <f>'[1]20年'!$J$42</f>
        <v>13</v>
      </c>
      <c r="E51" s="224">
        <v>12940</v>
      </c>
      <c r="F51" s="223">
        <f>'[1]20年'!$J$49</f>
        <v>15</v>
      </c>
      <c r="G51" s="225">
        <v>12680</v>
      </c>
      <c r="H51" s="225">
        <v>13533</v>
      </c>
    </row>
    <row r="52" spans="1:8" ht="21" customHeight="1">
      <c r="A52" s="27"/>
      <c r="B52" s="27">
        <v>8</v>
      </c>
      <c r="C52" s="28"/>
      <c r="D52" s="223">
        <f>'[1]20年'!$K$42</f>
        <v>13</v>
      </c>
      <c r="E52" s="224">
        <v>11463</v>
      </c>
      <c r="F52" s="223">
        <f>'[1]20年'!$K$49</f>
        <v>15</v>
      </c>
      <c r="G52" s="225">
        <v>9021</v>
      </c>
      <c r="H52" s="225">
        <v>9913</v>
      </c>
    </row>
    <row r="53" spans="1:8" ht="21" customHeight="1">
      <c r="A53" s="27"/>
      <c r="B53" s="27">
        <v>9</v>
      </c>
      <c r="C53" s="28"/>
      <c r="D53" s="223">
        <f>'[1]20年'!$L$42</f>
        <v>13</v>
      </c>
      <c r="E53" s="224">
        <v>14944</v>
      </c>
      <c r="F53" s="223">
        <f>'[1]20年'!$L$49</f>
        <v>15</v>
      </c>
      <c r="G53" s="225">
        <v>13136</v>
      </c>
      <c r="H53" s="225">
        <v>12653</v>
      </c>
    </row>
    <row r="54" spans="1:8" ht="21" customHeight="1">
      <c r="A54" s="27"/>
      <c r="B54" s="27">
        <v>10</v>
      </c>
      <c r="C54" s="28"/>
      <c r="D54" s="223">
        <f>'[1]20年'!$M$42</f>
        <v>12</v>
      </c>
      <c r="E54" s="224">
        <v>14203</v>
      </c>
      <c r="F54" s="223">
        <f>'[1]20年'!$M$49</f>
        <v>15</v>
      </c>
      <c r="G54" s="225">
        <v>13184</v>
      </c>
      <c r="H54" s="225">
        <v>11610</v>
      </c>
    </row>
    <row r="55" spans="1:8" ht="21" customHeight="1">
      <c r="A55" s="27"/>
      <c r="B55" s="27">
        <v>11</v>
      </c>
      <c r="C55" s="28"/>
      <c r="D55" s="223">
        <f>'[1]20年'!$N$42</f>
        <v>12</v>
      </c>
      <c r="E55" s="224">
        <v>9491</v>
      </c>
      <c r="F55" s="223">
        <f>'[1]20年'!$N$49</f>
        <v>15</v>
      </c>
      <c r="G55" s="225">
        <v>9940</v>
      </c>
      <c r="H55" s="225">
        <v>9065</v>
      </c>
    </row>
    <row r="56" spans="1:8" ht="21" customHeight="1">
      <c r="A56" s="27"/>
      <c r="B56" s="27">
        <v>12</v>
      </c>
      <c r="C56" s="28"/>
      <c r="D56" s="223">
        <f>'[1]20年'!$O$42</f>
        <v>12</v>
      </c>
      <c r="E56" s="224">
        <v>5386</v>
      </c>
      <c r="F56" s="223">
        <f>'[1]20年'!$O$49</f>
        <v>15</v>
      </c>
      <c r="G56" s="225">
        <v>9284</v>
      </c>
      <c r="H56" s="225">
        <v>7737</v>
      </c>
    </row>
    <row r="57" spans="1:8" ht="12" customHeight="1" thickBot="1">
      <c r="A57" s="40"/>
      <c r="B57" s="40"/>
      <c r="C57" s="41"/>
      <c r="D57" s="11"/>
      <c r="E57" s="11"/>
      <c r="F57" s="143"/>
      <c r="G57" s="143"/>
      <c r="H57" s="143"/>
    </row>
    <row r="58" spans="4:10" ht="13.5">
      <c r="D58" s="138"/>
      <c r="F58" s="138"/>
      <c r="G58" s="138"/>
      <c r="H58" s="138"/>
      <c r="I58" s="138"/>
      <c r="J58" s="138"/>
    </row>
    <row r="61" ht="21">
      <c r="A61" s="180" t="s">
        <v>178</v>
      </c>
    </row>
    <row r="62" ht="13.5" customHeight="1">
      <c r="A62" s="180"/>
    </row>
    <row r="63" spans="1:4" ht="18.75">
      <c r="A63" s="14" t="s">
        <v>220</v>
      </c>
      <c r="B63" s="138"/>
      <c r="D63" s="14"/>
    </row>
    <row r="64" spans="1:10" ht="14.25" thickBot="1">
      <c r="A64" s="2"/>
      <c r="B64" s="2"/>
      <c r="C64" s="2"/>
      <c r="D64" s="189"/>
      <c r="E64" s="189"/>
      <c r="F64" s="3"/>
      <c r="G64" s="3"/>
      <c r="H64" s="3"/>
      <c r="I64" s="3"/>
      <c r="J64" s="3"/>
    </row>
    <row r="65" spans="1:10" ht="45" customHeight="1" thickTop="1">
      <c r="A65" s="296" t="s">
        <v>13</v>
      </c>
      <c r="B65" s="296"/>
      <c r="C65" s="297"/>
      <c r="D65" s="304" t="s">
        <v>0</v>
      </c>
      <c r="E65" s="305" t="s">
        <v>148</v>
      </c>
      <c r="F65" s="298"/>
      <c r="G65" s="298"/>
      <c r="H65" s="298"/>
      <c r="I65" s="298"/>
      <c r="J65" s="298"/>
    </row>
    <row r="66" spans="1:10" ht="45" customHeight="1">
      <c r="A66" s="298"/>
      <c r="B66" s="298"/>
      <c r="C66" s="299"/>
      <c r="D66" s="303"/>
      <c r="E66" s="139" t="s">
        <v>147</v>
      </c>
      <c r="F66" s="44" t="s">
        <v>121</v>
      </c>
      <c r="G66" s="145" t="s">
        <v>146</v>
      </c>
      <c r="H66" s="145" t="s">
        <v>122</v>
      </c>
      <c r="I66" s="145" t="s">
        <v>258</v>
      </c>
      <c r="J66" s="140" t="s">
        <v>123</v>
      </c>
    </row>
    <row r="67" spans="1:10" ht="13.5" customHeight="1">
      <c r="A67" s="34"/>
      <c r="B67" s="34"/>
      <c r="C67" s="35"/>
      <c r="D67" s="209"/>
      <c r="E67" s="128" t="s">
        <v>202</v>
      </c>
      <c r="F67" s="128" t="s">
        <v>202</v>
      </c>
      <c r="G67" s="128" t="s">
        <v>202</v>
      </c>
      <c r="H67" s="128" t="s">
        <v>202</v>
      </c>
      <c r="I67" s="128" t="s">
        <v>202</v>
      </c>
      <c r="J67" s="128" t="s">
        <v>202</v>
      </c>
    </row>
    <row r="68" spans="1:10" ht="20.25" customHeight="1">
      <c r="A68" s="294" t="s">
        <v>249</v>
      </c>
      <c r="B68" s="294"/>
      <c r="C68" s="295"/>
      <c r="D68" s="144">
        <v>61</v>
      </c>
      <c r="E68" s="20">
        <v>2495</v>
      </c>
      <c r="F68" s="19">
        <v>32943</v>
      </c>
      <c r="G68" s="20">
        <v>10767</v>
      </c>
      <c r="H68" s="133">
        <v>13097</v>
      </c>
      <c r="I68" s="133">
        <v>10678</v>
      </c>
      <c r="J68" s="133">
        <v>22935</v>
      </c>
    </row>
    <row r="69" spans="1:10" ht="20.25" customHeight="1">
      <c r="A69" s="294">
        <v>17</v>
      </c>
      <c r="B69" s="294"/>
      <c r="C69" s="295"/>
      <c r="D69" s="144">
        <v>65</v>
      </c>
      <c r="E69" s="19">
        <v>2581</v>
      </c>
      <c r="F69" s="19">
        <v>35765</v>
      </c>
      <c r="G69" s="19">
        <v>12492</v>
      </c>
      <c r="H69" s="133">
        <v>15427</v>
      </c>
      <c r="I69" s="133">
        <v>9182</v>
      </c>
      <c r="J69" s="133">
        <v>25467</v>
      </c>
    </row>
    <row r="70" spans="1:10" ht="20.25" customHeight="1">
      <c r="A70" s="294">
        <v>18</v>
      </c>
      <c r="B70" s="294"/>
      <c r="C70" s="295"/>
      <c r="D70" s="144">
        <v>72</v>
      </c>
      <c r="E70" s="19">
        <v>2908</v>
      </c>
      <c r="F70" s="19">
        <v>40046</v>
      </c>
      <c r="G70" s="19">
        <v>16411</v>
      </c>
      <c r="H70" s="133">
        <v>15509</v>
      </c>
      <c r="I70" s="133">
        <v>10518</v>
      </c>
      <c r="J70" s="133">
        <v>30918</v>
      </c>
    </row>
    <row r="71" spans="1:10" ht="20.25" customHeight="1">
      <c r="A71" s="294">
        <v>19</v>
      </c>
      <c r="B71" s="294"/>
      <c r="C71" s="295"/>
      <c r="D71" s="122">
        <v>72</v>
      </c>
      <c r="E71" s="19">
        <v>3037</v>
      </c>
      <c r="F71" s="19">
        <v>40894</v>
      </c>
      <c r="G71" s="133">
        <v>18223</v>
      </c>
      <c r="H71" s="133">
        <v>16847</v>
      </c>
      <c r="I71" s="133">
        <v>10683</v>
      </c>
      <c r="J71" s="133">
        <v>34681</v>
      </c>
    </row>
    <row r="72" spans="1:10" ht="20.25" customHeight="1">
      <c r="A72" s="300">
        <v>20</v>
      </c>
      <c r="B72" s="300"/>
      <c r="C72" s="301"/>
      <c r="D72" s="125">
        <v>71</v>
      </c>
      <c r="E72" s="23">
        <v>2967</v>
      </c>
      <c r="F72" s="23">
        <v>43470</v>
      </c>
      <c r="G72" s="64">
        <v>17922</v>
      </c>
      <c r="H72" s="64">
        <v>17432</v>
      </c>
      <c r="I72" s="64">
        <v>5893</v>
      </c>
      <c r="J72" s="64">
        <v>31641</v>
      </c>
    </row>
    <row r="73" spans="1:10" ht="20.25" customHeight="1">
      <c r="A73" s="4"/>
      <c r="B73" s="4"/>
      <c r="C73" s="5"/>
      <c r="D73" s="105"/>
      <c r="E73" s="19"/>
      <c r="F73" s="19"/>
      <c r="G73" s="19"/>
      <c r="H73" s="19"/>
      <c r="I73" s="19"/>
      <c r="J73" s="19"/>
    </row>
    <row r="74" spans="1:10" ht="20.25" customHeight="1">
      <c r="A74" s="18" t="s">
        <v>250</v>
      </c>
      <c r="B74" s="18">
        <v>1</v>
      </c>
      <c r="C74" s="26" t="s">
        <v>4</v>
      </c>
      <c r="D74" s="223">
        <f>'[1]20年'!$D$60</f>
        <v>74</v>
      </c>
      <c r="E74" s="224">
        <v>193</v>
      </c>
      <c r="F74" s="224">
        <v>2975</v>
      </c>
      <c r="G74" s="224">
        <v>1435</v>
      </c>
      <c r="H74" s="224">
        <v>1262</v>
      </c>
      <c r="I74" s="224">
        <v>728</v>
      </c>
      <c r="J74" s="224">
        <v>2762</v>
      </c>
    </row>
    <row r="75" spans="1:10" ht="20.25" customHeight="1">
      <c r="A75" s="27"/>
      <c r="B75" s="27">
        <v>2</v>
      </c>
      <c r="C75" s="28"/>
      <c r="D75" s="223">
        <f>'[1]20年'!$E$60</f>
        <v>74</v>
      </c>
      <c r="E75" s="224">
        <v>184</v>
      </c>
      <c r="F75" s="224">
        <v>3273</v>
      </c>
      <c r="G75" s="224">
        <v>1750</v>
      </c>
      <c r="H75" s="224">
        <v>1595</v>
      </c>
      <c r="I75" s="224">
        <v>761</v>
      </c>
      <c r="J75" s="224">
        <v>3132</v>
      </c>
    </row>
    <row r="76" spans="1:10" ht="20.25" customHeight="1">
      <c r="A76" s="27"/>
      <c r="B76" s="27">
        <v>3</v>
      </c>
      <c r="C76" s="28"/>
      <c r="D76" s="223">
        <f>'[1]20年'!$F$60</f>
        <v>74</v>
      </c>
      <c r="E76" s="224">
        <v>225</v>
      </c>
      <c r="F76" s="224">
        <v>3550</v>
      </c>
      <c r="G76" s="224">
        <v>1703</v>
      </c>
      <c r="H76" s="224">
        <v>1473</v>
      </c>
      <c r="I76" s="224">
        <v>433</v>
      </c>
      <c r="J76" s="224">
        <v>3116</v>
      </c>
    </row>
    <row r="77" spans="1:10" ht="20.25" customHeight="1">
      <c r="A77" s="27"/>
      <c r="B77" s="27">
        <v>4</v>
      </c>
      <c r="C77" s="28"/>
      <c r="D77" s="223">
        <f>'[1]20年'!$G$60</f>
        <v>72</v>
      </c>
      <c r="E77" s="224">
        <v>488</v>
      </c>
      <c r="F77" s="224">
        <v>3741</v>
      </c>
      <c r="G77" s="224">
        <v>1538</v>
      </c>
      <c r="H77" s="224">
        <v>1548</v>
      </c>
      <c r="I77" s="224">
        <v>464</v>
      </c>
      <c r="J77" s="224">
        <v>2828</v>
      </c>
    </row>
    <row r="78" spans="1:10" ht="20.25" customHeight="1">
      <c r="A78" s="27"/>
      <c r="B78" s="27">
        <v>5</v>
      </c>
      <c r="C78" s="28"/>
      <c r="D78" s="223">
        <f>'[1]20年'!$H$60</f>
        <v>72</v>
      </c>
      <c r="E78" s="224">
        <v>179</v>
      </c>
      <c r="F78" s="224">
        <v>3456</v>
      </c>
      <c r="G78" s="224">
        <v>1493</v>
      </c>
      <c r="H78" s="224">
        <v>1485</v>
      </c>
      <c r="I78" s="224">
        <v>427</v>
      </c>
      <c r="J78" s="224">
        <v>2761</v>
      </c>
    </row>
    <row r="79" spans="1:10" ht="20.25" customHeight="1">
      <c r="A79" s="27"/>
      <c r="B79" s="27">
        <v>6</v>
      </c>
      <c r="C79" s="28"/>
      <c r="D79" s="223">
        <f>'[1]20年'!$I$60</f>
        <v>72</v>
      </c>
      <c r="E79" s="224">
        <v>246</v>
      </c>
      <c r="F79" s="224">
        <v>3930</v>
      </c>
      <c r="G79" s="224">
        <v>1607</v>
      </c>
      <c r="H79" s="224">
        <v>1628</v>
      </c>
      <c r="I79" s="224">
        <v>457</v>
      </c>
      <c r="J79" s="224">
        <v>2939</v>
      </c>
    </row>
    <row r="80" spans="1:10" ht="20.25" customHeight="1">
      <c r="A80" s="27"/>
      <c r="B80" s="27">
        <v>7</v>
      </c>
      <c r="C80" s="28"/>
      <c r="D80" s="223">
        <f>'[1]20年'!$J$60</f>
        <v>72</v>
      </c>
      <c r="E80" s="224">
        <v>196</v>
      </c>
      <c r="F80" s="224">
        <v>3902</v>
      </c>
      <c r="G80" s="224">
        <v>1642</v>
      </c>
      <c r="H80" s="224">
        <v>1572</v>
      </c>
      <c r="I80" s="224">
        <v>478</v>
      </c>
      <c r="J80" s="224">
        <v>3083</v>
      </c>
    </row>
    <row r="81" spans="1:10" ht="20.25" customHeight="1">
      <c r="A81" s="27"/>
      <c r="B81" s="27">
        <v>8</v>
      </c>
      <c r="C81" s="28"/>
      <c r="D81" s="223">
        <f>'[1]20年'!$K$60</f>
        <v>71</v>
      </c>
      <c r="E81" s="224">
        <v>210</v>
      </c>
      <c r="F81" s="224">
        <v>3587</v>
      </c>
      <c r="G81" s="224">
        <v>1232</v>
      </c>
      <c r="H81" s="224">
        <v>1349</v>
      </c>
      <c r="I81" s="224">
        <v>418</v>
      </c>
      <c r="J81" s="224">
        <v>2171</v>
      </c>
    </row>
    <row r="82" spans="1:10" ht="20.25" customHeight="1">
      <c r="A82" s="27"/>
      <c r="B82" s="27">
        <v>9</v>
      </c>
      <c r="C82" s="28"/>
      <c r="D82" s="223">
        <f>'[1]20年'!$L$60</f>
        <v>71</v>
      </c>
      <c r="E82" s="224">
        <v>236</v>
      </c>
      <c r="F82" s="224">
        <v>3811</v>
      </c>
      <c r="G82" s="224">
        <v>1786</v>
      </c>
      <c r="H82" s="224">
        <v>1579</v>
      </c>
      <c r="I82" s="224">
        <v>446</v>
      </c>
      <c r="J82" s="224">
        <v>2706</v>
      </c>
    </row>
    <row r="83" spans="1:10" ht="20.25" customHeight="1">
      <c r="A83" s="27"/>
      <c r="B83" s="27">
        <v>10</v>
      </c>
      <c r="C83" s="28"/>
      <c r="D83" s="223">
        <f>'[1]20年'!$M$60</f>
        <v>71</v>
      </c>
      <c r="E83" s="224">
        <v>339</v>
      </c>
      <c r="F83" s="224">
        <v>3911</v>
      </c>
      <c r="G83" s="224">
        <v>1513</v>
      </c>
      <c r="H83" s="224">
        <v>1505</v>
      </c>
      <c r="I83" s="224">
        <v>476</v>
      </c>
      <c r="J83" s="224">
        <v>2460</v>
      </c>
    </row>
    <row r="84" spans="1:10" ht="20.25" customHeight="1">
      <c r="A84" s="27"/>
      <c r="B84" s="27">
        <v>11</v>
      </c>
      <c r="C84" s="28"/>
      <c r="D84" s="223">
        <f>'[1]20年'!$N$60</f>
        <v>71</v>
      </c>
      <c r="E84" s="224">
        <v>233</v>
      </c>
      <c r="F84" s="224">
        <v>3719</v>
      </c>
      <c r="G84" s="224">
        <v>1381</v>
      </c>
      <c r="H84" s="224">
        <v>1342</v>
      </c>
      <c r="I84" s="224">
        <v>404</v>
      </c>
      <c r="J84" s="224">
        <v>2075</v>
      </c>
    </row>
    <row r="85" spans="1:10" ht="20.25" customHeight="1">
      <c r="A85" s="27"/>
      <c r="B85" s="27">
        <v>12</v>
      </c>
      <c r="C85" s="28"/>
      <c r="D85" s="223">
        <f>'[1]20年'!$O$60</f>
        <v>71</v>
      </c>
      <c r="E85" s="224">
        <v>238</v>
      </c>
      <c r="F85" s="224">
        <v>3615</v>
      </c>
      <c r="G85" s="224">
        <v>842</v>
      </c>
      <c r="H85" s="224">
        <v>1094</v>
      </c>
      <c r="I85" s="224">
        <v>401</v>
      </c>
      <c r="J85" s="224">
        <v>1608</v>
      </c>
    </row>
    <row r="86" spans="1:10" ht="12" customHeight="1" thickBot="1">
      <c r="A86" s="40"/>
      <c r="B86" s="40"/>
      <c r="C86" s="41"/>
      <c r="D86" s="143"/>
      <c r="E86" s="143"/>
      <c r="F86" s="68"/>
      <c r="G86" s="143"/>
      <c r="H86" s="143"/>
      <c r="I86" s="143"/>
      <c r="J86" s="143"/>
    </row>
    <row r="87" spans="4:8" ht="13.5">
      <c r="D87" s="138"/>
      <c r="E87" s="138"/>
      <c r="F87" s="138"/>
      <c r="G87" s="138"/>
      <c r="H87" s="138"/>
    </row>
  </sheetData>
  <sheetProtection/>
  <mergeCells count="30">
    <mergeCell ref="A72:C72"/>
    <mergeCell ref="D65:D66"/>
    <mergeCell ref="E65:J65"/>
    <mergeCell ref="F35:H35"/>
    <mergeCell ref="D35:E35"/>
    <mergeCell ref="G36:H36"/>
    <mergeCell ref="D36:D37"/>
    <mergeCell ref="F36:F37"/>
    <mergeCell ref="A42:C42"/>
    <mergeCell ref="A43:C43"/>
    <mergeCell ref="H7:I7"/>
    <mergeCell ref="D8:D9"/>
    <mergeCell ref="H8:H9"/>
    <mergeCell ref="A69:C69"/>
    <mergeCell ref="A70:C70"/>
    <mergeCell ref="A71:C71"/>
    <mergeCell ref="A35:C37"/>
    <mergeCell ref="A39:C39"/>
    <mergeCell ref="A41:C41"/>
    <mergeCell ref="A40:C40"/>
    <mergeCell ref="D7:G7"/>
    <mergeCell ref="E8:G8"/>
    <mergeCell ref="A11:C11"/>
    <mergeCell ref="A7:C9"/>
    <mergeCell ref="A68:C68"/>
    <mergeCell ref="A65:C66"/>
    <mergeCell ref="A12:C12"/>
    <mergeCell ref="A13:C13"/>
    <mergeCell ref="A14:C14"/>
    <mergeCell ref="A15:C15"/>
  </mergeCells>
  <printOptions/>
  <pageMargins left="0.7874015748031497" right="0.5905511811023623" top="0.5118110236220472" bottom="0.7874015748031497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zoomScalePageLayoutView="0" workbookViewId="0" topLeftCell="A7">
      <selection activeCell="D9" sqref="D9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87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98" t="s">
        <v>237</v>
      </c>
      <c r="C1" s="98"/>
    </row>
    <row r="2" spans="1:7" ht="14.25" thickBot="1">
      <c r="A2" s="95"/>
      <c r="C2" s="95"/>
      <c r="D2" s="99"/>
      <c r="E2" s="2"/>
      <c r="G2" s="6"/>
    </row>
    <row r="3" spans="1:7" ht="87" customHeight="1" thickTop="1">
      <c r="A3" s="289" t="s">
        <v>23</v>
      </c>
      <c r="B3" s="289"/>
      <c r="C3" s="290"/>
      <c r="D3" s="186" t="s">
        <v>10</v>
      </c>
      <c r="E3" s="186" t="s">
        <v>73</v>
      </c>
      <c r="F3" s="186" t="s">
        <v>74</v>
      </c>
      <c r="G3" s="186" t="s">
        <v>75</v>
      </c>
    </row>
    <row r="4" spans="1:7" ht="13.5" customHeight="1">
      <c r="A4" s="85"/>
      <c r="B4" s="85"/>
      <c r="C4" s="38"/>
      <c r="D4" s="214"/>
      <c r="E4" s="88" t="s">
        <v>208</v>
      </c>
      <c r="F4" s="88" t="s">
        <v>208</v>
      </c>
      <c r="G4" s="88" t="s">
        <v>208</v>
      </c>
    </row>
    <row r="5" spans="1:7" ht="21" customHeight="1">
      <c r="A5" s="294" t="s">
        <v>249</v>
      </c>
      <c r="B5" s="294"/>
      <c r="C5" s="295"/>
      <c r="D5" s="20">
        <v>4</v>
      </c>
      <c r="E5" s="25">
        <v>1386.485</v>
      </c>
      <c r="F5" s="25">
        <v>1303.4</v>
      </c>
      <c r="G5" s="25">
        <v>9.72</v>
      </c>
    </row>
    <row r="6" spans="1:7" ht="21" customHeight="1">
      <c r="A6" s="294">
        <v>17</v>
      </c>
      <c r="B6" s="294"/>
      <c r="C6" s="295"/>
      <c r="D6" s="20">
        <v>4</v>
      </c>
      <c r="E6" s="25">
        <v>1431</v>
      </c>
      <c r="F6" s="25">
        <v>1338</v>
      </c>
      <c r="G6" s="25">
        <v>9.72</v>
      </c>
    </row>
    <row r="7" spans="1:7" ht="21" customHeight="1">
      <c r="A7" s="294">
        <v>18</v>
      </c>
      <c r="B7" s="294"/>
      <c r="C7" s="295"/>
      <c r="D7" s="25">
        <v>4</v>
      </c>
      <c r="E7" s="25">
        <v>1394.403</v>
      </c>
      <c r="F7" s="25">
        <v>1321.2</v>
      </c>
      <c r="G7" s="25">
        <v>7.268</v>
      </c>
    </row>
    <row r="8" spans="1:7" ht="21" customHeight="1">
      <c r="A8" s="294">
        <v>19</v>
      </c>
      <c r="B8" s="294"/>
      <c r="C8" s="295"/>
      <c r="D8" s="25">
        <v>4</v>
      </c>
      <c r="E8" s="25">
        <v>1993.6619999999998</v>
      </c>
      <c r="F8" s="25">
        <v>1927.34</v>
      </c>
      <c r="G8" s="226">
        <v>0</v>
      </c>
    </row>
    <row r="9" spans="1:7" ht="21" customHeight="1">
      <c r="A9" s="300">
        <v>20</v>
      </c>
      <c r="B9" s="300"/>
      <c r="C9" s="301"/>
      <c r="D9" s="51">
        <v>3</v>
      </c>
      <c r="E9" s="51">
        <v>1705.3500000000004</v>
      </c>
      <c r="F9" s="51">
        <v>1705.3500000000004</v>
      </c>
      <c r="G9" s="227">
        <v>0</v>
      </c>
    </row>
    <row r="10" spans="1:7" ht="21" customHeight="1">
      <c r="A10" s="4"/>
      <c r="B10" s="4"/>
      <c r="C10" s="5"/>
      <c r="D10" s="25"/>
      <c r="E10" s="49"/>
      <c r="F10" s="49"/>
      <c r="G10" s="49"/>
    </row>
    <row r="11" spans="1:7" ht="21" customHeight="1">
      <c r="A11" s="18" t="s">
        <v>250</v>
      </c>
      <c r="B11" s="18">
        <v>1</v>
      </c>
      <c r="C11" s="26" t="s">
        <v>4</v>
      </c>
      <c r="D11" s="25">
        <v>3</v>
      </c>
      <c r="E11" s="25">
        <v>146.5</v>
      </c>
      <c r="F11" s="25">
        <v>146.5</v>
      </c>
      <c r="G11" s="226">
        <v>0</v>
      </c>
    </row>
    <row r="12" spans="1:7" ht="21" customHeight="1">
      <c r="A12" s="27"/>
      <c r="B12" s="27">
        <v>2</v>
      </c>
      <c r="C12" s="28"/>
      <c r="D12" s="25">
        <v>3</v>
      </c>
      <c r="E12" s="25">
        <v>138.2</v>
      </c>
      <c r="F12" s="25">
        <v>138.2</v>
      </c>
      <c r="G12" s="226">
        <v>0</v>
      </c>
    </row>
    <row r="13" spans="1:7" ht="21" customHeight="1">
      <c r="A13" s="27"/>
      <c r="B13" s="27">
        <v>3</v>
      </c>
      <c r="C13" s="28"/>
      <c r="D13" s="25">
        <v>3</v>
      </c>
      <c r="E13" s="25">
        <v>133.9</v>
      </c>
      <c r="F13" s="25">
        <v>133.9</v>
      </c>
      <c r="G13" s="226">
        <v>0</v>
      </c>
    </row>
    <row r="14" spans="1:7" ht="21" customHeight="1">
      <c r="A14" s="27"/>
      <c r="B14" s="27">
        <v>4</v>
      </c>
      <c r="C14" s="28"/>
      <c r="D14" s="25">
        <v>3</v>
      </c>
      <c r="E14" s="25">
        <v>143.3</v>
      </c>
      <c r="F14" s="25">
        <v>143.3</v>
      </c>
      <c r="G14" s="226">
        <v>0</v>
      </c>
    </row>
    <row r="15" spans="1:7" ht="21" customHeight="1">
      <c r="A15" s="27"/>
      <c r="B15" s="27">
        <v>5</v>
      </c>
      <c r="C15" s="28"/>
      <c r="D15" s="25">
        <v>3</v>
      </c>
      <c r="E15" s="25">
        <v>141.8</v>
      </c>
      <c r="F15" s="25">
        <v>141.8</v>
      </c>
      <c r="G15" s="226">
        <v>0</v>
      </c>
    </row>
    <row r="16" spans="1:7" ht="21" customHeight="1">
      <c r="A16" s="27"/>
      <c r="B16" s="27">
        <v>6</v>
      </c>
      <c r="C16" s="28"/>
      <c r="D16" s="25">
        <v>3</v>
      </c>
      <c r="E16" s="25">
        <v>166.7</v>
      </c>
      <c r="F16" s="25">
        <v>166.7</v>
      </c>
      <c r="G16" s="226">
        <v>0</v>
      </c>
    </row>
    <row r="17" spans="1:7" ht="21" customHeight="1">
      <c r="A17" s="27"/>
      <c r="B17" s="27">
        <v>7</v>
      </c>
      <c r="C17" s="28"/>
      <c r="D17" s="25">
        <v>3</v>
      </c>
      <c r="E17" s="25">
        <v>164.15</v>
      </c>
      <c r="F17" s="25">
        <v>164.15</v>
      </c>
      <c r="G17" s="226">
        <v>0</v>
      </c>
    </row>
    <row r="18" spans="1:7" ht="21" customHeight="1">
      <c r="A18" s="27"/>
      <c r="B18" s="27">
        <v>8</v>
      </c>
      <c r="C18" s="28"/>
      <c r="D18" s="25">
        <v>3</v>
      </c>
      <c r="E18" s="25">
        <v>132.9</v>
      </c>
      <c r="F18" s="25">
        <v>132.9</v>
      </c>
      <c r="G18" s="226">
        <v>0</v>
      </c>
    </row>
    <row r="19" spans="1:7" ht="21" customHeight="1">
      <c r="A19" s="27"/>
      <c r="B19" s="27">
        <v>9</v>
      </c>
      <c r="C19" s="28"/>
      <c r="D19" s="25">
        <v>3</v>
      </c>
      <c r="E19" s="25">
        <v>151</v>
      </c>
      <c r="F19" s="25">
        <v>151</v>
      </c>
      <c r="G19" s="226">
        <v>0</v>
      </c>
    </row>
    <row r="20" spans="1:7" ht="21" customHeight="1">
      <c r="A20" s="27"/>
      <c r="B20" s="27">
        <v>10</v>
      </c>
      <c r="C20" s="28"/>
      <c r="D20" s="25">
        <v>3</v>
      </c>
      <c r="E20" s="25">
        <v>143.5</v>
      </c>
      <c r="F20" s="25">
        <v>143.5</v>
      </c>
      <c r="G20" s="226">
        <v>0</v>
      </c>
    </row>
    <row r="21" spans="1:7" ht="21" customHeight="1">
      <c r="A21" s="27"/>
      <c r="B21" s="27">
        <v>11</v>
      </c>
      <c r="C21" s="28"/>
      <c r="D21" s="25">
        <v>3</v>
      </c>
      <c r="E21" s="25">
        <v>120.4</v>
      </c>
      <c r="F21" s="25">
        <v>120.4</v>
      </c>
      <c r="G21" s="226">
        <v>0</v>
      </c>
    </row>
    <row r="22" spans="1:7" ht="21" customHeight="1">
      <c r="A22" s="27"/>
      <c r="B22" s="27">
        <v>12</v>
      </c>
      <c r="C22" s="28"/>
      <c r="D22" s="25">
        <v>3</v>
      </c>
      <c r="E22" s="25">
        <v>123</v>
      </c>
      <c r="F22" s="25">
        <v>123</v>
      </c>
      <c r="G22" s="226">
        <v>0</v>
      </c>
    </row>
    <row r="23" spans="1:7" ht="11.25" customHeight="1" thickBot="1">
      <c r="A23" s="40"/>
      <c r="B23" s="40"/>
      <c r="C23" s="41"/>
      <c r="D23" s="40"/>
      <c r="E23" s="40"/>
      <c r="F23" s="40"/>
      <c r="G23" s="40"/>
    </row>
    <row r="24" spans="3:6" ht="13.5">
      <c r="C24" s="97"/>
      <c r="D24" s="34"/>
      <c r="F24" s="96"/>
    </row>
    <row r="25" spans="3:10" ht="14.25">
      <c r="C25" s="34"/>
      <c r="D25" s="34"/>
      <c r="E25" s="29"/>
      <c r="F25" s="96"/>
      <c r="H25" s="96"/>
      <c r="J25" s="96"/>
    </row>
    <row r="26" spans="3:10" ht="13.5">
      <c r="C26" s="34"/>
      <c r="D26" s="34"/>
      <c r="F26" s="96"/>
      <c r="H26" s="96"/>
      <c r="J26" s="96"/>
    </row>
    <row r="28" ht="13.5" customHeight="1"/>
    <row r="29" spans="1:12" ht="18.75">
      <c r="A29" s="98" t="s">
        <v>246</v>
      </c>
      <c r="B29" s="94"/>
      <c r="C29" s="85"/>
      <c r="D29" s="98"/>
      <c r="E29" s="85"/>
      <c r="F29" s="85"/>
      <c r="G29" s="85"/>
      <c r="H29" s="85"/>
      <c r="I29" s="85"/>
      <c r="J29" s="85"/>
      <c r="K29" s="85"/>
      <c r="L29" s="85"/>
    </row>
    <row r="30" spans="1:12" ht="15" thickBot="1">
      <c r="A30" s="101"/>
      <c r="B30" s="85"/>
      <c r="C30" s="101"/>
      <c r="D30" s="101"/>
      <c r="E30" s="85"/>
      <c r="F30" s="85"/>
      <c r="G30" s="85"/>
      <c r="H30" s="85"/>
      <c r="I30" s="110"/>
      <c r="J30" s="103"/>
      <c r="K30" s="85"/>
      <c r="L30" s="85"/>
    </row>
    <row r="31" spans="1:12" ht="28.5" customHeight="1" thickTop="1">
      <c r="A31" s="296" t="s">
        <v>76</v>
      </c>
      <c r="B31" s="296"/>
      <c r="C31" s="297"/>
      <c r="D31" s="335" t="s">
        <v>10</v>
      </c>
      <c r="E31" s="333" t="s">
        <v>77</v>
      </c>
      <c r="F31" s="333" t="s">
        <v>83</v>
      </c>
      <c r="G31" s="342" t="s">
        <v>84</v>
      </c>
      <c r="H31" s="342"/>
      <c r="I31" s="342"/>
      <c r="J31" s="333" t="s">
        <v>82</v>
      </c>
      <c r="K31" s="85"/>
      <c r="L31" s="85"/>
    </row>
    <row r="32" spans="1:12" ht="28.5" customHeight="1">
      <c r="A32" s="294"/>
      <c r="B32" s="294"/>
      <c r="C32" s="295"/>
      <c r="D32" s="304"/>
      <c r="E32" s="334"/>
      <c r="F32" s="334"/>
      <c r="G32" s="309" t="s">
        <v>78</v>
      </c>
      <c r="H32" s="309"/>
      <c r="I32" s="17" t="s">
        <v>79</v>
      </c>
      <c r="J32" s="334"/>
      <c r="K32" s="85"/>
      <c r="L32" s="85"/>
    </row>
    <row r="33" spans="1:12" ht="28.5" customHeight="1">
      <c r="A33" s="298"/>
      <c r="B33" s="298"/>
      <c r="C33" s="299"/>
      <c r="D33" s="303"/>
      <c r="E33" s="305"/>
      <c r="F33" s="305"/>
      <c r="G33" s="17" t="s">
        <v>80</v>
      </c>
      <c r="H33" s="17" t="s">
        <v>81</v>
      </c>
      <c r="I33" s="17" t="s">
        <v>80</v>
      </c>
      <c r="J33" s="305"/>
      <c r="K33" s="85"/>
      <c r="L33" s="85"/>
    </row>
    <row r="34" spans="1:12" ht="13.5" customHeight="1">
      <c r="A34" s="33"/>
      <c r="B34" s="33"/>
      <c r="C34" s="30"/>
      <c r="D34" s="207"/>
      <c r="E34" s="208" t="s">
        <v>211</v>
      </c>
      <c r="F34" s="208" t="s">
        <v>211</v>
      </c>
      <c r="G34" s="208" t="s">
        <v>211</v>
      </c>
      <c r="H34" s="208" t="s">
        <v>202</v>
      </c>
      <c r="I34" s="208" t="s">
        <v>211</v>
      </c>
      <c r="J34" s="208" t="s">
        <v>211</v>
      </c>
      <c r="K34" s="85"/>
      <c r="L34" s="85"/>
    </row>
    <row r="35" spans="1:12" ht="21" customHeight="1">
      <c r="A35" s="294" t="s">
        <v>249</v>
      </c>
      <c r="B35" s="294"/>
      <c r="C35" s="295"/>
      <c r="D35" s="232">
        <v>9</v>
      </c>
      <c r="E35" s="25">
        <v>791.786</v>
      </c>
      <c r="F35" s="25">
        <v>3490.782</v>
      </c>
      <c r="G35" s="25">
        <v>4337.715999999999</v>
      </c>
      <c r="H35" s="25">
        <v>7716.341</v>
      </c>
      <c r="I35" s="25">
        <v>88.418</v>
      </c>
      <c r="J35" s="25">
        <v>415.593</v>
      </c>
      <c r="K35" s="85"/>
      <c r="L35" s="85"/>
    </row>
    <row r="36" spans="1:12" ht="21" customHeight="1">
      <c r="A36" s="294">
        <v>17</v>
      </c>
      <c r="B36" s="294"/>
      <c r="C36" s="295"/>
      <c r="D36" s="233">
        <v>9</v>
      </c>
      <c r="E36" s="25">
        <v>746.475</v>
      </c>
      <c r="F36" s="25">
        <v>2388.957</v>
      </c>
      <c r="G36" s="25">
        <v>3033.6339999999996</v>
      </c>
      <c r="H36" s="25">
        <v>6944.827</v>
      </c>
      <c r="I36" s="25">
        <v>81.734</v>
      </c>
      <c r="J36" s="25">
        <v>433.27</v>
      </c>
      <c r="K36" s="85"/>
      <c r="L36" s="85"/>
    </row>
    <row r="37" spans="1:12" ht="21" customHeight="1">
      <c r="A37" s="294">
        <v>18</v>
      </c>
      <c r="B37" s="294"/>
      <c r="C37" s="295"/>
      <c r="D37" s="220">
        <v>9</v>
      </c>
      <c r="E37" s="56">
        <v>667.2510000000001</v>
      </c>
      <c r="F37" s="56">
        <v>1279.122</v>
      </c>
      <c r="G37" s="56">
        <v>1860.111</v>
      </c>
      <c r="H37" s="56">
        <v>4946.357</v>
      </c>
      <c r="I37" s="56">
        <v>96.61999999999999</v>
      </c>
      <c r="J37" s="56">
        <v>422.889</v>
      </c>
      <c r="K37" s="85"/>
      <c r="L37" s="85"/>
    </row>
    <row r="38" spans="1:12" ht="21" customHeight="1">
      <c r="A38" s="294">
        <v>19</v>
      </c>
      <c r="B38" s="294"/>
      <c r="C38" s="295"/>
      <c r="D38" s="106">
        <v>7</v>
      </c>
      <c r="E38" s="25">
        <v>551.3290000000001</v>
      </c>
      <c r="F38" s="25">
        <v>974.104</v>
      </c>
      <c r="G38" s="25">
        <v>1473.4979999999998</v>
      </c>
      <c r="H38" s="25">
        <v>3942.6370000000006</v>
      </c>
      <c r="I38" s="25">
        <v>94.086</v>
      </c>
      <c r="J38" s="25">
        <v>284.103</v>
      </c>
      <c r="K38" s="85"/>
      <c r="L38" s="85"/>
    </row>
    <row r="39" spans="1:12" ht="21" customHeight="1">
      <c r="A39" s="300">
        <v>20</v>
      </c>
      <c r="B39" s="300"/>
      <c r="C39" s="301"/>
      <c r="D39" s="107">
        <v>6</v>
      </c>
      <c r="E39" s="51">
        <v>377.19800000000004</v>
      </c>
      <c r="F39" s="51">
        <v>63.308</v>
      </c>
      <c r="G39" s="51">
        <v>352.2169999999999</v>
      </c>
      <c r="H39" s="51">
        <v>1327.395</v>
      </c>
      <c r="I39" s="51">
        <v>89.83399999999999</v>
      </c>
      <c r="J39" s="51">
        <v>278.695</v>
      </c>
      <c r="K39" s="85"/>
      <c r="L39" s="85"/>
    </row>
    <row r="40" spans="1:12" ht="21" customHeight="1">
      <c r="A40" s="4"/>
      <c r="B40" s="4"/>
      <c r="C40" s="5"/>
      <c r="D40" s="108"/>
      <c r="E40" s="49"/>
      <c r="F40" s="49"/>
      <c r="G40" s="49"/>
      <c r="H40" s="49"/>
      <c r="I40" s="49"/>
      <c r="J40" s="49"/>
      <c r="K40" s="85"/>
      <c r="L40" s="85"/>
    </row>
    <row r="41" spans="1:12" ht="21" customHeight="1">
      <c r="A41" s="18" t="s">
        <v>250</v>
      </c>
      <c r="B41" s="18">
        <v>1</v>
      </c>
      <c r="C41" s="26" t="s">
        <v>4</v>
      </c>
      <c r="D41" s="106">
        <v>7</v>
      </c>
      <c r="E41" s="25">
        <v>36.909</v>
      </c>
      <c r="F41" s="25">
        <v>4.395</v>
      </c>
      <c r="G41" s="25">
        <v>34.262</v>
      </c>
      <c r="H41" s="25">
        <v>101.427</v>
      </c>
      <c r="I41" s="25">
        <v>5.096</v>
      </c>
      <c r="J41" s="25">
        <v>286.049</v>
      </c>
      <c r="K41" s="85"/>
      <c r="L41" s="85"/>
    </row>
    <row r="42" spans="1:12" ht="21" customHeight="1">
      <c r="A42" s="27"/>
      <c r="B42" s="27">
        <v>2</v>
      </c>
      <c r="C42" s="28"/>
      <c r="D42" s="106">
        <v>7</v>
      </c>
      <c r="E42" s="25">
        <v>35.969</v>
      </c>
      <c r="F42" s="25">
        <v>4.703</v>
      </c>
      <c r="G42" s="25">
        <v>36.599</v>
      </c>
      <c r="H42" s="25">
        <v>106.685</v>
      </c>
      <c r="I42" s="25">
        <v>5.621</v>
      </c>
      <c r="J42" s="25">
        <v>284.501</v>
      </c>
      <c r="K42" s="85"/>
      <c r="L42" s="85"/>
    </row>
    <row r="43" spans="1:12" ht="21" customHeight="1">
      <c r="A43" s="27"/>
      <c r="B43" s="27">
        <v>3</v>
      </c>
      <c r="C43" s="28"/>
      <c r="D43" s="106">
        <v>7</v>
      </c>
      <c r="E43" s="25">
        <v>31.762</v>
      </c>
      <c r="F43" s="25">
        <v>3.04</v>
      </c>
      <c r="G43" s="25">
        <v>35.671</v>
      </c>
      <c r="H43" s="25">
        <v>128.642</v>
      </c>
      <c r="I43" s="25">
        <v>6.235</v>
      </c>
      <c r="J43" s="25">
        <v>277.397</v>
      </c>
      <c r="K43" s="85"/>
      <c r="L43" s="85"/>
    </row>
    <row r="44" spans="1:12" ht="21" customHeight="1">
      <c r="A44" s="27"/>
      <c r="B44" s="27">
        <v>4</v>
      </c>
      <c r="C44" s="28"/>
      <c r="D44" s="106">
        <v>6</v>
      </c>
      <c r="E44" s="25">
        <v>30.395</v>
      </c>
      <c r="F44" s="25">
        <v>12.315</v>
      </c>
      <c r="G44" s="25">
        <v>39.741</v>
      </c>
      <c r="H44" s="25">
        <v>276.751</v>
      </c>
      <c r="I44" s="25">
        <v>6.144</v>
      </c>
      <c r="J44" s="25">
        <v>274.222</v>
      </c>
      <c r="K44" s="85"/>
      <c r="L44" s="85"/>
    </row>
    <row r="45" spans="1:12" ht="21" customHeight="1">
      <c r="A45" s="27"/>
      <c r="B45" s="27">
        <v>5</v>
      </c>
      <c r="C45" s="28"/>
      <c r="D45" s="106">
        <v>6</v>
      </c>
      <c r="E45" s="25">
        <v>30.43</v>
      </c>
      <c r="F45" s="25">
        <v>6.857</v>
      </c>
      <c r="G45" s="25">
        <v>29.918</v>
      </c>
      <c r="H45" s="25">
        <v>108.258</v>
      </c>
      <c r="I45" s="25">
        <v>4.954</v>
      </c>
      <c r="J45" s="25">
        <v>276.637</v>
      </c>
      <c r="K45" s="85"/>
      <c r="L45" s="85"/>
    </row>
    <row r="46" spans="1:12" ht="21" customHeight="1">
      <c r="A46" s="27"/>
      <c r="B46" s="27">
        <v>6</v>
      </c>
      <c r="C46" s="28"/>
      <c r="D46" s="106">
        <v>6</v>
      </c>
      <c r="E46" s="25">
        <v>29.803</v>
      </c>
      <c r="F46" s="25">
        <v>7.297</v>
      </c>
      <c r="G46" s="25">
        <v>31.318</v>
      </c>
      <c r="H46" s="25">
        <v>141.906</v>
      </c>
      <c r="I46" s="25">
        <v>9.024</v>
      </c>
      <c r="J46" s="25">
        <v>273.395</v>
      </c>
      <c r="K46" s="85"/>
      <c r="L46" s="85"/>
    </row>
    <row r="47" spans="1:12" ht="21" customHeight="1">
      <c r="A47" s="27"/>
      <c r="B47" s="27">
        <v>7</v>
      </c>
      <c r="C47" s="28"/>
      <c r="D47" s="106">
        <v>6</v>
      </c>
      <c r="E47" s="25">
        <v>27.97</v>
      </c>
      <c r="F47" s="25">
        <v>3.609</v>
      </c>
      <c r="G47" s="25">
        <v>21.77</v>
      </c>
      <c r="H47" s="25">
        <v>70.929</v>
      </c>
      <c r="I47" s="25">
        <v>7.607</v>
      </c>
      <c r="J47" s="25">
        <v>275.597</v>
      </c>
      <c r="K47" s="85"/>
      <c r="L47" s="85"/>
    </row>
    <row r="48" spans="1:12" ht="21" customHeight="1">
      <c r="A48" s="27"/>
      <c r="B48" s="27">
        <v>8</v>
      </c>
      <c r="C48" s="28"/>
      <c r="D48" s="106">
        <v>6</v>
      </c>
      <c r="E48" s="25">
        <v>30.76</v>
      </c>
      <c r="F48" s="25">
        <v>1.81</v>
      </c>
      <c r="G48" s="25">
        <v>22.593</v>
      </c>
      <c r="H48" s="25">
        <v>61.477</v>
      </c>
      <c r="I48" s="25">
        <v>8.593</v>
      </c>
      <c r="J48" s="25">
        <v>277.166</v>
      </c>
      <c r="K48" s="85"/>
      <c r="L48" s="85"/>
    </row>
    <row r="49" spans="1:12" ht="21" customHeight="1">
      <c r="A49" s="27"/>
      <c r="B49" s="27">
        <v>9</v>
      </c>
      <c r="C49" s="28"/>
      <c r="D49" s="106">
        <v>6</v>
      </c>
      <c r="E49" s="25">
        <v>30.357</v>
      </c>
      <c r="F49" s="25">
        <v>3.569</v>
      </c>
      <c r="G49" s="25">
        <v>24.021</v>
      </c>
      <c r="H49" s="25">
        <v>60.955</v>
      </c>
      <c r="I49" s="25">
        <v>8.772</v>
      </c>
      <c r="J49" s="25">
        <v>277.287</v>
      </c>
      <c r="K49" s="85"/>
      <c r="L49" s="85"/>
    </row>
    <row r="50" spans="1:12" ht="21" customHeight="1">
      <c r="A50" s="27"/>
      <c r="B50" s="27">
        <v>10</v>
      </c>
      <c r="C50" s="28"/>
      <c r="D50" s="106">
        <v>6</v>
      </c>
      <c r="E50" s="25">
        <v>30.67</v>
      </c>
      <c r="F50" s="25">
        <v>3.582</v>
      </c>
      <c r="G50" s="25">
        <v>24.828</v>
      </c>
      <c r="H50" s="25">
        <v>75.636</v>
      </c>
      <c r="I50" s="25">
        <v>8.849</v>
      </c>
      <c r="J50" s="25">
        <v>276.85</v>
      </c>
      <c r="K50" s="85"/>
      <c r="L50" s="85"/>
    </row>
    <row r="51" spans="1:12" ht="21" customHeight="1">
      <c r="A51" s="27"/>
      <c r="B51" s="27">
        <v>11</v>
      </c>
      <c r="C51" s="28"/>
      <c r="D51" s="106">
        <v>6</v>
      </c>
      <c r="E51" s="25">
        <v>31.297</v>
      </c>
      <c r="F51" s="25">
        <v>7.26</v>
      </c>
      <c r="G51" s="25">
        <v>25.969</v>
      </c>
      <c r="H51" s="25">
        <v>102.918</v>
      </c>
      <c r="I51" s="25">
        <v>9.589</v>
      </c>
      <c r="J51" s="25">
        <v>278.837</v>
      </c>
      <c r="K51" s="85"/>
      <c r="L51" s="85"/>
    </row>
    <row r="52" spans="1:12" ht="21" customHeight="1">
      <c r="A52" s="27"/>
      <c r="B52" s="27">
        <v>12</v>
      </c>
      <c r="C52" s="28"/>
      <c r="D52" s="106">
        <v>6</v>
      </c>
      <c r="E52" s="25">
        <v>30.876</v>
      </c>
      <c r="F52" s="25">
        <v>4.871</v>
      </c>
      <c r="G52" s="25">
        <v>25.527</v>
      </c>
      <c r="H52" s="25">
        <v>91.811</v>
      </c>
      <c r="I52" s="25">
        <v>9.35</v>
      </c>
      <c r="J52" s="25">
        <v>278.695</v>
      </c>
      <c r="K52" s="85"/>
      <c r="L52" s="85"/>
    </row>
    <row r="53" spans="1:12" ht="11.25" customHeight="1" thickBot="1">
      <c r="A53" s="40"/>
      <c r="B53" s="40"/>
      <c r="C53" s="40"/>
      <c r="D53" s="42"/>
      <c r="E53" s="40"/>
      <c r="F53" s="40"/>
      <c r="G53" s="40"/>
      <c r="H53" s="40"/>
      <c r="I53" s="40"/>
      <c r="J53" s="40"/>
      <c r="K53" s="85"/>
      <c r="L53" s="85"/>
    </row>
    <row r="54" spans="1:12" ht="14.25">
      <c r="A54" s="37"/>
      <c r="B54" s="37"/>
      <c r="C54" s="104"/>
      <c r="D54" s="37"/>
      <c r="E54" s="37"/>
      <c r="F54" s="37"/>
      <c r="G54" s="37"/>
      <c r="H54" s="37"/>
      <c r="I54" s="37"/>
      <c r="J54" s="37"/>
      <c r="K54" s="85"/>
      <c r="L54" s="85"/>
    </row>
  </sheetData>
  <sheetProtection/>
  <mergeCells count="18">
    <mergeCell ref="A3:C3"/>
    <mergeCell ref="A5:C5"/>
    <mergeCell ref="A6:C6"/>
    <mergeCell ref="D31:D33"/>
    <mergeCell ref="F31:F33"/>
    <mergeCell ref="A8:C8"/>
    <mergeCell ref="A9:C9"/>
    <mergeCell ref="A7:C7"/>
    <mergeCell ref="G31:I31"/>
    <mergeCell ref="A39:C39"/>
    <mergeCell ref="A36:C36"/>
    <mergeCell ref="A37:C37"/>
    <mergeCell ref="A38:C38"/>
    <mergeCell ref="J31:J33"/>
    <mergeCell ref="G32:H32"/>
    <mergeCell ref="A35:C35"/>
    <mergeCell ref="A31:C33"/>
    <mergeCell ref="E31:E33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7"/>
  <sheetViews>
    <sheetView zoomScale="75" zoomScaleNormal="75" zoomScalePageLayoutView="0" workbookViewId="0" topLeftCell="A124">
      <selection activeCell="F136" sqref="F136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9.875" style="0" customWidth="1"/>
    <col min="5" max="5" width="12.875" style="0" customWidth="1"/>
    <col min="6" max="6" width="13.25390625" style="0" customWidth="1"/>
    <col min="7" max="7" width="10.50390625" style="0" bestFit="1" customWidth="1"/>
    <col min="8" max="8" width="11.25390625" style="0" customWidth="1"/>
    <col min="9" max="9" width="10.00390625" style="0" bestFit="1" customWidth="1"/>
    <col min="10" max="10" width="11.125" style="0" customWidth="1"/>
    <col min="11" max="11" width="12.875" style="0" bestFit="1" customWidth="1"/>
    <col min="12" max="12" width="11.50390625" style="0" bestFit="1" customWidth="1"/>
    <col min="13" max="13" width="11.25390625" style="0" bestFit="1" customWidth="1"/>
  </cols>
  <sheetData>
    <row r="1" spans="1:13" ht="21">
      <c r="A1" s="353" t="s">
        <v>180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ht="7.5" customHeight="1"/>
    <row r="3" spans="1:11" ht="18.75">
      <c r="A3" s="174" t="s">
        <v>247</v>
      </c>
      <c r="B3" s="151"/>
      <c r="C3" s="151"/>
      <c r="D3" s="174"/>
      <c r="E3" s="146"/>
      <c r="F3" s="146"/>
      <c r="G3" s="146"/>
      <c r="H3" s="146"/>
      <c r="I3" s="146"/>
      <c r="J3" s="146"/>
      <c r="K3" s="146"/>
    </row>
    <row r="4" spans="1:13" ht="18" thickBot="1">
      <c r="A4" s="2"/>
      <c r="D4" s="147"/>
      <c r="E4" s="148"/>
      <c r="F4" s="148"/>
      <c r="G4" s="152"/>
      <c r="H4" s="148"/>
      <c r="I4" s="148"/>
      <c r="J4" s="148"/>
      <c r="K4" s="148"/>
      <c r="L4" s="152"/>
      <c r="M4" s="148"/>
    </row>
    <row r="5" spans="1:13" ht="33.75" customHeight="1" thickTop="1">
      <c r="A5" s="296" t="s">
        <v>13</v>
      </c>
      <c r="B5" s="296"/>
      <c r="C5" s="297"/>
      <c r="D5" s="153"/>
      <c r="E5" s="154"/>
      <c r="F5" s="160" t="s">
        <v>139</v>
      </c>
      <c r="G5" s="155"/>
      <c r="H5" s="156"/>
      <c r="I5" s="153"/>
      <c r="J5" s="155"/>
      <c r="K5" s="160" t="s">
        <v>132</v>
      </c>
      <c r="L5" s="155"/>
      <c r="M5" s="155"/>
    </row>
    <row r="6" spans="1:14" ht="32.25" customHeight="1">
      <c r="A6" s="294"/>
      <c r="B6" s="294"/>
      <c r="C6" s="295"/>
      <c r="D6" s="351" t="s">
        <v>127</v>
      </c>
      <c r="E6" s="347" t="s">
        <v>128</v>
      </c>
      <c r="F6" s="343" t="s">
        <v>137</v>
      </c>
      <c r="G6" s="344"/>
      <c r="H6" s="350" t="s">
        <v>131</v>
      </c>
      <c r="I6" s="351" t="s">
        <v>127</v>
      </c>
      <c r="J6" s="347" t="s">
        <v>128</v>
      </c>
      <c r="K6" s="343" t="s">
        <v>137</v>
      </c>
      <c r="L6" s="344"/>
      <c r="M6" s="345" t="s">
        <v>131</v>
      </c>
      <c r="N6" s="34"/>
    </row>
    <row r="7" spans="1:14" ht="32.25" customHeight="1">
      <c r="A7" s="298"/>
      <c r="B7" s="298"/>
      <c r="C7" s="299"/>
      <c r="D7" s="352"/>
      <c r="E7" s="348"/>
      <c r="F7" s="159" t="s">
        <v>129</v>
      </c>
      <c r="G7" s="159" t="s">
        <v>130</v>
      </c>
      <c r="H7" s="348"/>
      <c r="I7" s="352"/>
      <c r="J7" s="348"/>
      <c r="K7" s="159" t="s">
        <v>129</v>
      </c>
      <c r="L7" s="159" t="s">
        <v>130</v>
      </c>
      <c r="M7" s="346"/>
      <c r="N7" s="34"/>
    </row>
    <row r="8" spans="1:13" ht="13.5" customHeight="1">
      <c r="A8" s="18"/>
      <c r="B8" s="18"/>
      <c r="C8" s="26"/>
      <c r="D8" s="205"/>
      <c r="E8" s="215" t="s">
        <v>204</v>
      </c>
      <c r="F8" s="215" t="s">
        <v>204</v>
      </c>
      <c r="G8" s="202" t="s">
        <v>201</v>
      </c>
      <c r="H8" s="215" t="s">
        <v>204</v>
      </c>
      <c r="I8" s="215"/>
      <c r="J8" s="215" t="s">
        <v>204</v>
      </c>
      <c r="K8" s="215" t="s">
        <v>204</v>
      </c>
      <c r="L8" s="202" t="s">
        <v>201</v>
      </c>
      <c r="M8" s="215" t="s">
        <v>204</v>
      </c>
    </row>
    <row r="9" spans="1:13" ht="20.25" customHeight="1">
      <c r="A9" s="294" t="s">
        <v>249</v>
      </c>
      <c r="B9" s="294"/>
      <c r="C9" s="295"/>
      <c r="D9" s="275">
        <v>10</v>
      </c>
      <c r="E9" s="276">
        <v>2499</v>
      </c>
      <c r="F9" s="276">
        <v>2441</v>
      </c>
      <c r="G9" s="276">
        <v>4358</v>
      </c>
      <c r="H9" s="277">
        <v>122</v>
      </c>
      <c r="I9" s="277">
        <v>3</v>
      </c>
      <c r="J9" s="277">
        <v>6966</v>
      </c>
      <c r="K9" s="277">
        <v>6937</v>
      </c>
      <c r="L9" s="277">
        <v>11717</v>
      </c>
      <c r="M9" s="277">
        <v>98</v>
      </c>
    </row>
    <row r="10" spans="1:13" ht="20.25" customHeight="1">
      <c r="A10" s="294">
        <v>17</v>
      </c>
      <c r="B10" s="294"/>
      <c r="C10" s="295"/>
      <c r="D10" s="276">
        <v>10</v>
      </c>
      <c r="E10" s="278">
        <v>2623</v>
      </c>
      <c r="F10" s="278">
        <v>2534</v>
      </c>
      <c r="G10" s="278">
        <v>4104</v>
      </c>
      <c r="H10" s="278">
        <v>118</v>
      </c>
      <c r="I10" s="278">
        <v>3</v>
      </c>
      <c r="J10" s="278">
        <v>6129</v>
      </c>
      <c r="K10" s="278">
        <v>6109</v>
      </c>
      <c r="L10" s="278">
        <v>11055</v>
      </c>
      <c r="M10" s="278">
        <v>101</v>
      </c>
    </row>
    <row r="11" spans="1:13" ht="20.25" customHeight="1">
      <c r="A11" s="294">
        <v>18</v>
      </c>
      <c r="B11" s="294"/>
      <c r="C11" s="295"/>
      <c r="D11" s="275">
        <v>10</v>
      </c>
      <c r="E11" s="279">
        <v>2508</v>
      </c>
      <c r="F11" s="280">
        <v>2463</v>
      </c>
      <c r="G11" s="280">
        <v>4133</v>
      </c>
      <c r="H11" s="279">
        <v>108</v>
      </c>
      <c r="I11" s="280">
        <v>3</v>
      </c>
      <c r="J11" s="276">
        <v>5532</v>
      </c>
      <c r="K11" s="276">
        <v>5505</v>
      </c>
      <c r="L11" s="280">
        <v>10621</v>
      </c>
      <c r="M11" s="276">
        <v>93</v>
      </c>
    </row>
    <row r="12" spans="1:13" ht="20.25" customHeight="1">
      <c r="A12" s="294">
        <v>19</v>
      </c>
      <c r="B12" s="294"/>
      <c r="C12" s="295"/>
      <c r="D12" s="172">
        <v>8</v>
      </c>
      <c r="E12" s="280">
        <v>2684</v>
      </c>
      <c r="F12" s="280">
        <v>2619</v>
      </c>
      <c r="G12" s="280">
        <v>4117</v>
      </c>
      <c r="H12" s="280">
        <v>95</v>
      </c>
      <c r="I12" s="280">
        <v>3</v>
      </c>
      <c r="J12" s="280">
        <v>5351</v>
      </c>
      <c r="K12" s="280">
        <v>5334</v>
      </c>
      <c r="L12" s="280">
        <v>9662</v>
      </c>
      <c r="M12" s="280">
        <v>74</v>
      </c>
    </row>
    <row r="13" spans="1:13" ht="20.25" customHeight="1">
      <c r="A13" s="300">
        <v>20</v>
      </c>
      <c r="B13" s="300"/>
      <c r="C13" s="301"/>
      <c r="D13" s="281">
        <v>8</v>
      </c>
      <c r="E13" s="282">
        <v>2979</v>
      </c>
      <c r="F13" s="282">
        <v>2883</v>
      </c>
      <c r="G13" s="282">
        <v>4228</v>
      </c>
      <c r="H13" s="282">
        <v>117</v>
      </c>
      <c r="I13" s="283">
        <v>3</v>
      </c>
      <c r="J13" s="283">
        <v>5419</v>
      </c>
      <c r="K13" s="283">
        <v>5369</v>
      </c>
      <c r="L13" s="283">
        <v>9337</v>
      </c>
      <c r="M13" s="283">
        <v>66</v>
      </c>
    </row>
    <row r="14" spans="1:13" ht="18.75" customHeight="1">
      <c r="A14" s="4"/>
      <c r="B14" s="4"/>
      <c r="C14" s="5"/>
      <c r="D14" s="157"/>
      <c r="E14" s="25"/>
      <c r="F14" s="19"/>
      <c r="G14" s="19"/>
      <c r="H14" s="25"/>
      <c r="I14" s="19"/>
      <c r="J14" s="19"/>
      <c r="K14" s="19"/>
      <c r="L14" s="19"/>
      <c r="M14" s="19"/>
    </row>
    <row r="15" spans="1:13" ht="20.25" customHeight="1">
      <c r="A15" s="18" t="s">
        <v>250</v>
      </c>
      <c r="B15" s="18">
        <v>1</v>
      </c>
      <c r="C15" s="26" t="s">
        <v>4</v>
      </c>
      <c r="D15" s="279">
        <v>8</v>
      </c>
      <c r="E15" s="279">
        <v>304</v>
      </c>
      <c r="F15" s="279">
        <v>277</v>
      </c>
      <c r="G15" s="279">
        <v>335</v>
      </c>
      <c r="H15" s="279">
        <v>120</v>
      </c>
      <c r="I15" s="280">
        <v>3</v>
      </c>
      <c r="J15" s="280">
        <v>394</v>
      </c>
      <c r="K15" s="280">
        <v>414</v>
      </c>
      <c r="L15" s="280">
        <v>647</v>
      </c>
      <c r="M15" s="280">
        <v>53</v>
      </c>
    </row>
    <row r="16" spans="1:13" ht="20.25" customHeight="1">
      <c r="A16" s="27"/>
      <c r="B16" s="27">
        <v>2</v>
      </c>
      <c r="C16" s="28"/>
      <c r="D16" s="279">
        <v>8</v>
      </c>
      <c r="E16" s="279">
        <v>302</v>
      </c>
      <c r="F16" s="279">
        <v>368</v>
      </c>
      <c r="G16" s="279">
        <v>565</v>
      </c>
      <c r="H16" s="279">
        <v>47</v>
      </c>
      <c r="I16" s="280">
        <v>3</v>
      </c>
      <c r="J16" s="280">
        <v>409</v>
      </c>
      <c r="K16" s="280">
        <v>376</v>
      </c>
      <c r="L16" s="280">
        <v>642</v>
      </c>
      <c r="M16" s="280">
        <v>83</v>
      </c>
    </row>
    <row r="17" spans="1:13" ht="20.25" customHeight="1">
      <c r="A17" s="27"/>
      <c r="B17" s="27">
        <v>3</v>
      </c>
      <c r="C17" s="28"/>
      <c r="D17" s="279">
        <v>8</v>
      </c>
      <c r="E17" s="279">
        <v>251</v>
      </c>
      <c r="F17" s="279">
        <v>250</v>
      </c>
      <c r="G17" s="279">
        <v>352</v>
      </c>
      <c r="H17" s="279">
        <v>43</v>
      </c>
      <c r="I17" s="280">
        <v>3</v>
      </c>
      <c r="J17" s="280">
        <v>340</v>
      </c>
      <c r="K17" s="280">
        <v>369</v>
      </c>
      <c r="L17" s="280">
        <v>662</v>
      </c>
      <c r="M17" s="280">
        <v>52</v>
      </c>
    </row>
    <row r="18" spans="1:13" ht="20.25" customHeight="1">
      <c r="A18" s="27"/>
      <c r="B18" s="27">
        <v>4</v>
      </c>
      <c r="C18" s="28"/>
      <c r="D18" s="279">
        <v>8</v>
      </c>
      <c r="E18" s="279">
        <v>240</v>
      </c>
      <c r="F18" s="279">
        <v>221</v>
      </c>
      <c r="G18" s="279">
        <v>325</v>
      </c>
      <c r="H18" s="279">
        <v>57</v>
      </c>
      <c r="I18" s="280">
        <v>3</v>
      </c>
      <c r="J18" s="280">
        <v>431</v>
      </c>
      <c r="K18" s="280">
        <v>390</v>
      </c>
      <c r="L18" s="280">
        <v>634</v>
      </c>
      <c r="M18" s="280">
        <v>87</v>
      </c>
    </row>
    <row r="19" spans="1:13" ht="20.25" customHeight="1">
      <c r="A19" s="27"/>
      <c r="B19" s="27">
        <v>5</v>
      </c>
      <c r="C19" s="28"/>
      <c r="D19" s="279">
        <v>8</v>
      </c>
      <c r="E19" s="279">
        <v>204</v>
      </c>
      <c r="F19" s="279">
        <v>198</v>
      </c>
      <c r="G19" s="279">
        <v>253</v>
      </c>
      <c r="H19" s="279">
        <v>57</v>
      </c>
      <c r="I19" s="280">
        <v>3</v>
      </c>
      <c r="J19" s="280">
        <v>404</v>
      </c>
      <c r="K19" s="280">
        <v>417</v>
      </c>
      <c r="L19" s="280">
        <v>685</v>
      </c>
      <c r="M19" s="280">
        <v>68</v>
      </c>
    </row>
    <row r="20" spans="1:13" ht="20.25" customHeight="1">
      <c r="A20" s="27"/>
      <c r="B20" s="27">
        <v>6</v>
      </c>
      <c r="C20" s="28"/>
      <c r="D20" s="279">
        <v>8</v>
      </c>
      <c r="E20" s="279">
        <v>221</v>
      </c>
      <c r="F20" s="279">
        <v>210</v>
      </c>
      <c r="G20" s="279">
        <v>250</v>
      </c>
      <c r="H20" s="279">
        <v>51</v>
      </c>
      <c r="I20" s="280">
        <v>3</v>
      </c>
      <c r="J20" s="280">
        <v>450</v>
      </c>
      <c r="K20" s="280">
        <v>433</v>
      </c>
      <c r="L20" s="280">
        <v>664</v>
      </c>
      <c r="M20" s="280">
        <v>80</v>
      </c>
    </row>
    <row r="21" spans="1:13" ht="20.25" customHeight="1">
      <c r="A21" s="27"/>
      <c r="B21" s="27">
        <v>7</v>
      </c>
      <c r="C21" s="28"/>
      <c r="D21" s="279">
        <v>8</v>
      </c>
      <c r="E21" s="279">
        <v>229</v>
      </c>
      <c r="F21" s="279">
        <v>209</v>
      </c>
      <c r="G21" s="279">
        <v>330</v>
      </c>
      <c r="H21" s="279">
        <v>65</v>
      </c>
      <c r="I21" s="280">
        <v>3</v>
      </c>
      <c r="J21" s="280">
        <v>417</v>
      </c>
      <c r="K21" s="280">
        <v>397</v>
      </c>
      <c r="L21" s="280">
        <v>666</v>
      </c>
      <c r="M21" s="280">
        <v>93</v>
      </c>
    </row>
    <row r="22" spans="1:13" ht="20.25" customHeight="1">
      <c r="A22" s="27"/>
      <c r="B22" s="27">
        <v>8</v>
      </c>
      <c r="C22" s="28"/>
      <c r="D22" s="279">
        <v>8</v>
      </c>
      <c r="E22" s="279">
        <v>176</v>
      </c>
      <c r="F22" s="279">
        <v>205</v>
      </c>
      <c r="G22" s="279">
        <v>283</v>
      </c>
      <c r="H22" s="279">
        <v>32</v>
      </c>
      <c r="I22" s="280">
        <v>3</v>
      </c>
      <c r="J22" s="280">
        <v>428</v>
      </c>
      <c r="K22" s="280">
        <v>451</v>
      </c>
      <c r="L22" s="280">
        <v>791</v>
      </c>
      <c r="M22" s="280">
        <v>65</v>
      </c>
    </row>
    <row r="23" spans="1:13" ht="20.25" customHeight="1">
      <c r="A23" s="27"/>
      <c r="B23" s="27">
        <v>9</v>
      </c>
      <c r="C23" s="28"/>
      <c r="D23" s="279">
        <v>8</v>
      </c>
      <c r="E23" s="279">
        <v>240</v>
      </c>
      <c r="F23" s="279">
        <v>214</v>
      </c>
      <c r="G23" s="279">
        <v>291</v>
      </c>
      <c r="H23" s="279">
        <v>50</v>
      </c>
      <c r="I23" s="280">
        <v>3</v>
      </c>
      <c r="J23" s="280">
        <v>417</v>
      </c>
      <c r="K23" s="280">
        <v>415</v>
      </c>
      <c r="L23" s="280">
        <v>712</v>
      </c>
      <c r="M23" s="280">
        <v>61</v>
      </c>
    </row>
    <row r="24" spans="1:13" ht="20.25" customHeight="1">
      <c r="A24" s="27"/>
      <c r="B24" s="27">
        <v>10</v>
      </c>
      <c r="C24" s="28"/>
      <c r="D24" s="279">
        <v>8</v>
      </c>
      <c r="E24" s="279">
        <v>222</v>
      </c>
      <c r="F24" s="279">
        <v>228</v>
      </c>
      <c r="G24" s="279">
        <v>274</v>
      </c>
      <c r="H24" s="279">
        <v>39</v>
      </c>
      <c r="I24" s="280">
        <v>3</v>
      </c>
      <c r="J24" s="280">
        <v>522</v>
      </c>
      <c r="K24" s="280">
        <v>490</v>
      </c>
      <c r="L24" s="280">
        <v>852</v>
      </c>
      <c r="M24" s="280">
        <v>90</v>
      </c>
    </row>
    <row r="25" spans="1:13" ht="20.25" customHeight="1">
      <c r="A25" s="27"/>
      <c r="B25" s="27">
        <v>11</v>
      </c>
      <c r="C25" s="28"/>
      <c r="D25" s="279">
        <v>8</v>
      </c>
      <c r="E25" s="279">
        <v>266</v>
      </c>
      <c r="F25" s="279">
        <v>256</v>
      </c>
      <c r="G25" s="279">
        <v>383</v>
      </c>
      <c r="H25" s="279">
        <v>43</v>
      </c>
      <c r="I25" s="280">
        <v>3</v>
      </c>
      <c r="J25" s="280">
        <v>485</v>
      </c>
      <c r="K25" s="280">
        <v>494</v>
      </c>
      <c r="L25" s="280">
        <v>877</v>
      </c>
      <c r="M25" s="280">
        <v>76</v>
      </c>
    </row>
    <row r="26" spans="1:14" ht="20.25" customHeight="1">
      <c r="A26" s="27"/>
      <c r="B26" s="27">
        <v>12</v>
      </c>
      <c r="C26" s="28"/>
      <c r="D26" s="279">
        <v>8</v>
      </c>
      <c r="E26" s="279">
        <v>324</v>
      </c>
      <c r="F26" s="279">
        <v>249</v>
      </c>
      <c r="G26" s="279">
        <v>586</v>
      </c>
      <c r="H26" s="279">
        <v>117</v>
      </c>
      <c r="I26" s="280">
        <v>3</v>
      </c>
      <c r="J26" s="280">
        <v>722</v>
      </c>
      <c r="K26" s="280">
        <v>723</v>
      </c>
      <c r="L26" s="280">
        <v>1503</v>
      </c>
      <c r="M26" s="280">
        <v>66</v>
      </c>
      <c r="N26" s="34"/>
    </row>
    <row r="27" spans="1:13" ht="9.75" customHeight="1" thickBot="1">
      <c r="A27" s="40"/>
      <c r="B27" s="40"/>
      <c r="C27" s="41"/>
      <c r="D27" s="149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7.25">
      <c r="A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3" ht="17.25">
      <c r="A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13" ht="17.25">
      <c r="A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3" ht="17.25">
      <c r="A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1:13" ht="17.25">
      <c r="A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1:13" ht="15" thickBot="1">
      <c r="A33" s="70"/>
      <c r="B33" s="24"/>
      <c r="C33" s="24"/>
      <c r="D33" s="158"/>
      <c r="E33" s="137"/>
      <c r="F33" s="137"/>
      <c r="G33" s="170"/>
      <c r="H33" s="137"/>
      <c r="I33" s="137"/>
      <c r="J33" s="137"/>
      <c r="K33" s="137"/>
      <c r="L33" s="170"/>
      <c r="M33" s="137"/>
    </row>
    <row r="34" spans="1:13" ht="32.25" customHeight="1" thickTop="1">
      <c r="A34" s="296" t="s">
        <v>138</v>
      </c>
      <c r="B34" s="296"/>
      <c r="C34" s="297"/>
      <c r="D34" s="161"/>
      <c r="E34" s="162"/>
      <c r="F34" s="160" t="s">
        <v>133</v>
      </c>
      <c r="G34" s="162"/>
      <c r="H34" s="163"/>
      <c r="I34" s="164"/>
      <c r="J34" s="162"/>
      <c r="K34" s="160" t="s">
        <v>134</v>
      </c>
      <c r="L34" s="162"/>
      <c r="M34" s="162"/>
    </row>
    <row r="35" spans="1:13" ht="32.25" customHeight="1">
      <c r="A35" s="294"/>
      <c r="B35" s="294"/>
      <c r="C35" s="295"/>
      <c r="D35" s="351" t="s">
        <v>127</v>
      </c>
      <c r="E35" s="347" t="s">
        <v>128</v>
      </c>
      <c r="F35" s="343" t="s">
        <v>137</v>
      </c>
      <c r="G35" s="344"/>
      <c r="H35" s="350" t="s">
        <v>131</v>
      </c>
      <c r="I35" s="351" t="s">
        <v>127</v>
      </c>
      <c r="J35" s="347" t="s">
        <v>128</v>
      </c>
      <c r="K35" s="343" t="s">
        <v>137</v>
      </c>
      <c r="L35" s="344"/>
      <c r="M35" s="345" t="s">
        <v>131</v>
      </c>
    </row>
    <row r="36" spans="1:13" ht="32.25" customHeight="1">
      <c r="A36" s="298"/>
      <c r="B36" s="298"/>
      <c r="C36" s="299"/>
      <c r="D36" s="352"/>
      <c r="E36" s="348"/>
      <c r="F36" s="159" t="s">
        <v>129</v>
      </c>
      <c r="G36" s="159" t="s">
        <v>130</v>
      </c>
      <c r="H36" s="348"/>
      <c r="I36" s="352"/>
      <c r="J36" s="348"/>
      <c r="K36" s="159" t="s">
        <v>129</v>
      </c>
      <c r="L36" s="159" t="s">
        <v>130</v>
      </c>
      <c r="M36" s="346"/>
    </row>
    <row r="37" spans="1:13" ht="13.5" customHeight="1">
      <c r="A37" s="18"/>
      <c r="B37" s="18"/>
      <c r="C37" s="26"/>
      <c r="D37" s="205"/>
      <c r="E37" s="218" t="s">
        <v>206</v>
      </c>
      <c r="F37" s="218" t="s">
        <v>206</v>
      </c>
      <c r="G37" s="202" t="s">
        <v>201</v>
      </c>
      <c r="H37" s="218" t="s">
        <v>206</v>
      </c>
      <c r="I37" s="215"/>
      <c r="J37" s="215" t="s">
        <v>207</v>
      </c>
      <c r="K37" s="215" t="s">
        <v>207</v>
      </c>
      <c r="L37" s="202" t="s">
        <v>201</v>
      </c>
      <c r="M37" s="215" t="s">
        <v>207</v>
      </c>
    </row>
    <row r="38" spans="1:13" ht="20.25" customHeight="1">
      <c r="A38" s="294" t="s">
        <v>249</v>
      </c>
      <c r="B38" s="294"/>
      <c r="C38" s="295"/>
      <c r="D38" s="275">
        <v>79</v>
      </c>
      <c r="E38" s="279">
        <v>2182910</v>
      </c>
      <c r="F38" s="280">
        <v>2182910</v>
      </c>
      <c r="G38" s="280">
        <v>23407</v>
      </c>
      <c r="H38" s="53" t="s">
        <v>244</v>
      </c>
      <c r="I38" s="276">
        <v>5</v>
      </c>
      <c r="J38" s="276">
        <v>146136</v>
      </c>
      <c r="K38" s="276">
        <v>146136</v>
      </c>
      <c r="L38" s="276">
        <v>2807</v>
      </c>
      <c r="M38" s="53" t="s">
        <v>245</v>
      </c>
    </row>
    <row r="39" spans="1:13" ht="20.25" customHeight="1">
      <c r="A39" s="294">
        <v>17</v>
      </c>
      <c r="B39" s="294"/>
      <c r="C39" s="295"/>
      <c r="D39" s="275">
        <v>79</v>
      </c>
      <c r="E39" s="284">
        <v>2213199</v>
      </c>
      <c r="F39" s="276">
        <v>2213199</v>
      </c>
      <c r="G39" s="276">
        <v>24544</v>
      </c>
      <c r="H39" s="53" t="s">
        <v>244</v>
      </c>
      <c r="I39" s="276">
        <v>5</v>
      </c>
      <c r="J39" s="276">
        <v>103566</v>
      </c>
      <c r="K39" s="276">
        <v>103566</v>
      </c>
      <c r="L39" s="276">
        <v>2156</v>
      </c>
      <c r="M39" s="53" t="s">
        <v>245</v>
      </c>
    </row>
    <row r="40" spans="1:13" ht="20.25" customHeight="1">
      <c r="A40" s="294">
        <v>18</v>
      </c>
      <c r="B40" s="294"/>
      <c r="C40" s="295"/>
      <c r="D40" s="275">
        <v>79</v>
      </c>
      <c r="E40" s="284">
        <v>2201538</v>
      </c>
      <c r="F40" s="276">
        <v>2201538</v>
      </c>
      <c r="G40" s="276">
        <v>24338</v>
      </c>
      <c r="H40" s="53" t="s">
        <v>244</v>
      </c>
      <c r="I40" s="276">
        <v>5</v>
      </c>
      <c r="J40" s="276">
        <v>117748</v>
      </c>
      <c r="K40" s="276">
        <v>117748</v>
      </c>
      <c r="L40" s="276">
        <v>2251</v>
      </c>
      <c r="M40" s="53" t="s">
        <v>245</v>
      </c>
    </row>
    <row r="41" spans="1:13" ht="20.25" customHeight="1">
      <c r="A41" s="294">
        <v>19</v>
      </c>
      <c r="B41" s="294"/>
      <c r="C41" s="295"/>
      <c r="D41" s="280">
        <v>79</v>
      </c>
      <c r="E41" s="280">
        <v>1865256</v>
      </c>
      <c r="F41" s="280">
        <v>1865256</v>
      </c>
      <c r="G41" s="280">
        <v>20619</v>
      </c>
      <c r="H41" s="53" t="s">
        <v>244</v>
      </c>
      <c r="I41" s="280">
        <v>5</v>
      </c>
      <c r="J41" s="280">
        <v>106960</v>
      </c>
      <c r="K41" s="280">
        <v>106960</v>
      </c>
      <c r="L41" s="280">
        <v>2051</v>
      </c>
      <c r="M41" s="53" t="s">
        <v>245</v>
      </c>
    </row>
    <row r="42" spans="1:13" ht="20.25" customHeight="1">
      <c r="A42" s="300">
        <v>20</v>
      </c>
      <c r="B42" s="300"/>
      <c r="C42" s="301"/>
      <c r="D42" s="285">
        <v>79</v>
      </c>
      <c r="E42" s="285">
        <v>1469197</v>
      </c>
      <c r="F42" s="285">
        <v>1469197</v>
      </c>
      <c r="G42" s="285">
        <v>15997</v>
      </c>
      <c r="H42" s="53" t="s">
        <v>244</v>
      </c>
      <c r="I42" s="286">
        <v>4</v>
      </c>
      <c r="J42" s="286">
        <v>70483</v>
      </c>
      <c r="K42" s="286">
        <v>70483</v>
      </c>
      <c r="L42" s="286">
        <v>1373</v>
      </c>
      <c r="M42" s="53" t="s">
        <v>245</v>
      </c>
    </row>
    <row r="43" spans="1:13" ht="18.75" customHeight="1">
      <c r="A43" s="4"/>
      <c r="B43" s="4"/>
      <c r="C43" s="5"/>
      <c r="D43" s="287"/>
      <c r="E43" s="279"/>
      <c r="F43" s="280"/>
      <c r="G43" s="280"/>
      <c r="H43" s="20"/>
      <c r="I43" s="280"/>
      <c r="J43" s="280"/>
      <c r="K43" s="280"/>
      <c r="L43" s="280"/>
      <c r="M43" s="20"/>
    </row>
    <row r="44" spans="1:13" ht="20.25" customHeight="1">
      <c r="A44" s="18" t="s">
        <v>250</v>
      </c>
      <c r="B44" s="18">
        <v>1</v>
      </c>
      <c r="C44" s="26" t="s">
        <v>4</v>
      </c>
      <c r="D44" s="279">
        <v>79</v>
      </c>
      <c r="E44" s="279">
        <v>116917</v>
      </c>
      <c r="F44" s="280">
        <v>116917</v>
      </c>
      <c r="G44" s="280">
        <v>1278</v>
      </c>
      <c r="H44" s="53" t="s">
        <v>244</v>
      </c>
      <c r="I44" s="280">
        <v>5</v>
      </c>
      <c r="J44" s="280">
        <v>6038</v>
      </c>
      <c r="K44" s="280">
        <v>6038</v>
      </c>
      <c r="L44" s="280">
        <v>116</v>
      </c>
      <c r="M44" s="53" t="s">
        <v>245</v>
      </c>
    </row>
    <row r="45" spans="1:13" ht="20.25" customHeight="1">
      <c r="A45" s="27"/>
      <c r="B45" s="27">
        <v>2</v>
      </c>
      <c r="C45" s="28"/>
      <c r="D45" s="279">
        <v>79</v>
      </c>
      <c r="E45" s="279">
        <v>146659</v>
      </c>
      <c r="F45" s="280">
        <v>146659</v>
      </c>
      <c r="G45" s="280">
        <v>1626</v>
      </c>
      <c r="H45" s="53" t="s">
        <v>244</v>
      </c>
      <c r="I45" s="280">
        <v>5</v>
      </c>
      <c r="J45" s="280">
        <v>7205</v>
      </c>
      <c r="K45" s="280">
        <v>7205</v>
      </c>
      <c r="L45" s="280">
        <v>141</v>
      </c>
      <c r="M45" s="53" t="s">
        <v>245</v>
      </c>
    </row>
    <row r="46" spans="1:13" ht="20.25" customHeight="1">
      <c r="A46" s="27"/>
      <c r="B46" s="27">
        <v>3</v>
      </c>
      <c r="C46" s="28"/>
      <c r="D46" s="279">
        <v>79</v>
      </c>
      <c r="E46" s="279">
        <v>129015</v>
      </c>
      <c r="F46" s="280">
        <v>129015</v>
      </c>
      <c r="G46" s="280">
        <v>1423</v>
      </c>
      <c r="H46" s="53" t="s">
        <v>244</v>
      </c>
      <c r="I46" s="280">
        <v>5</v>
      </c>
      <c r="J46" s="280">
        <v>7424</v>
      </c>
      <c r="K46" s="280">
        <v>7424</v>
      </c>
      <c r="L46" s="280">
        <v>146</v>
      </c>
      <c r="M46" s="53" t="s">
        <v>245</v>
      </c>
    </row>
    <row r="47" spans="1:13" ht="20.25" customHeight="1">
      <c r="A47" s="27"/>
      <c r="B47" s="27">
        <v>4</v>
      </c>
      <c r="C47" s="28"/>
      <c r="D47" s="279">
        <v>79</v>
      </c>
      <c r="E47" s="279">
        <v>110009</v>
      </c>
      <c r="F47" s="280">
        <v>110009</v>
      </c>
      <c r="G47" s="280">
        <v>1193</v>
      </c>
      <c r="H47" s="53" t="s">
        <v>244</v>
      </c>
      <c r="I47" s="280">
        <v>5</v>
      </c>
      <c r="J47" s="280">
        <v>5524</v>
      </c>
      <c r="K47" s="280">
        <v>5524</v>
      </c>
      <c r="L47" s="280">
        <v>105</v>
      </c>
      <c r="M47" s="53" t="s">
        <v>245</v>
      </c>
    </row>
    <row r="48" spans="1:13" ht="20.25" customHeight="1">
      <c r="A48" s="27"/>
      <c r="B48" s="27">
        <v>5</v>
      </c>
      <c r="C48" s="28"/>
      <c r="D48" s="279">
        <v>79</v>
      </c>
      <c r="E48" s="279">
        <v>94214</v>
      </c>
      <c r="F48" s="280">
        <v>94214</v>
      </c>
      <c r="G48" s="280">
        <v>983</v>
      </c>
      <c r="H48" s="53" t="s">
        <v>244</v>
      </c>
      <c r="I48" s="280">
        <v>5</v>
      </c>
      <c r="J48" s="280">
        <v>4475</v>
      </c>
      <c r="K48" s="280">
        <v>4475</v>
      </c>
      <c r="L48" s="280">
        <v>88</v>
      </c>
      <c r="M48" s="53" t="s">
        <v>245</v>
      </c>
    </row>
    <row r="49" spans="1:13" ht="20.25" customHeight="1">
      <c r="A49" s="27"/>
      <c r="B49" s="27">
        <v>6</v>
      </c>
      <c r="C49" s="28"/>
      <c r="D49" s="279">
        <v>79</v>
      </c>
      <c r="E49" s="279">
        <v>99488</v>
      </c>
      <c r="F49" s="280">
        <v>99488</v>
      </c>
      <c r="G49" s="280">
        <v>1099</v>
      </c>
      <c r="H49" s="53" t="s">
        <v>244</v>
      </c>
      <c r="I49" s="280">
        <v>5</v>
      </c>
      <c r="J49" s="280">
        <v>5825</v>
      </c>
      <c r="K49" s="280">
        <v>5825</v>
      </c>
      <c r="L49" s="280">
        <v>115</v>
      </c>
      <c r="M49" s="53" t="s">
        <v>245</v>
      </c>
    </row>
    <row r="50" spans="1:13" ht="20.25" customHeight="1">
      <c r="A50" s="27"/>
      <c r="B50" s="27">
        <v>7</v>
      </c>
      <c r="C50" s="28"/>
      <c r="D50" s="279">
        <v>79</v>
      </c>
      <c r="E50" s="279">
        <v>124313</v>
      </c>
      <c r="F50" s="280">
        <v>124313</v>
      </c>
      <c r="G50" s="280">
        <v>1311</v>
      </c>
      <c r="H50" s="53" t="s">
        <v>244</v>
      </c>
      <c r="I50" s="280">
        <v>5</v>
      </c>
      <c r="J50" s="280">
        <v>6880</v>
      </c>
      <c r="K50" s="280">
        <v>6880</v>
      </c>
      <c r="L50" s="280">
        <v>131</v>
      </c>
      <c r="M50" s="53" t="s">
        <v>245</v>
      </c>
    </row>
    <row r="51" spans="1:13" ht="20.25" customHeight="1">
      <c r="A51" s="27"/>
      <c r="B51" s="27">
        <v>8</v>
      </c>
      <c r="C51" s="28"/>
      <c r="D51" s="279">
        <v>79</v>
      </c>
      <c r="E51" s="279">
        <v>107423</v>
      </c>
      <c r="F51" s="280">
        <v>107423</v>
      </c>
      <c r="G51" s="280">
        <v>1196</v>
      </c>
      <c r="H51" s="53" t="s">
        <v>244</v>
      </c>
      <c r="I51" s="280">
        <v>5</v>
      </c>
      <c r="J51" s="280">
        <v>6954</v>
      </c>
      <c r="K51" s="280">
        <v>6954</v>
      </c>
      <c r="L51" s="280">
        <v>133</v>
      </c>
      <c r="M51" s="53" t="s">
        <v>245</v>
      </c>
    </row>
    <row r="52" spans="1:13" ht="20.25" customHeight="1">
      <c r="A52" s="27"/>
      <c r="B52" s="27">
        <v>9</v>
      </c>
      <c r="C52" s="28"/>
      <c r="D52" s="279">
        <v>79</v>
      </c>
      <c r="E52" s="279">
        <v>126141</v>
      </c>
      <c r="F52" s="280">
        <v>126141</v>
      </c>
      <c r="G52" s="280">
        <v>1394</v>
      </c>
      <c r="H52" s="53" t="s">
        <v>244</v>
      </c>
      <c r="I52" s="280">
        <v>5</v>
      </c>
      <c r="J52" s="280">
        <v>4677</v>
      </c>
      <c r="K52" s="280">
        <v>4677</v>
      </c>
      <c r="L52" s="280">
        <v>93</v>
      </c>
      <c r="M52" s="53" t="s">
        <v>245</v>
      </c>
    </row>
    <row r="53" spans="1:13" ht="20.25" customHeight="1">
      <c r="A53" s="27"/>
      <c r="B53" s="27">
        <v>10</v>
      </c>
      <c r="C53" s="28"/>
      <c r="D53" s="279">
        <v>79</v>
      </c>
      <c r="E53" s="279">
        <v>142957</v>
      </c>
      <c r="F53" s="280">
        <v>142957</v>
      </c>
      <c r="G53" s="280">
        <v>1561</v>
      </c>
      <c r="H53" s="53" t="s">
        <v>244</v>
      </c>
      <c r="I53" s="280">
        <v>4</v>
      </c>
      <c r="J53" s="280">
        <v>5136</v>
      </c>
      <c r="K53" s="280">
        <v>5136</v>
      </c>
      <c r="L53" s="280">
        <v>104</v>
      </c>
      <c r="M53" s="53" t="s">
        <v>245</v>
      </c>
    </row>
    <row r="54" spans="1:13" ht="20.25" customHeight="1">
      <c r="A54" s="27"/>
      <c r="B54" s="27">
        <v>11</v>
      </c>
      <c r="C54" s="28"/>
      <c r="D54" s="279">
        <v>79</v>
      </c>
      <c r="E54" s="279">
        <v>134187</v>
      </c>
      <c r="F54" s="280">
        <v>134187</v>
      </c>
      <c r="G54" s="280">
        <v>1444</v>
      </c>
      <c r="H54" s="53" t="s">
        <v>244</v>
      </c>
      <c r="I54" s="280">
        <v>4</v>
      </c>
      <c r="J54" s="280">
        <v>5809</v>
      </c>
      <c r="K54" s="280">
        <v>5809</v>
      </c>
      <c r="L54" s="280">
        <v>110</v>
      </c>
      <c r="M54" s="53" t="s">
        <v>245</v>
      </c>
    </row>
    <row r="55" spans="1:14" ht="20.25" customHeight="1">
      <c r="A55" s="27"/>
      <c r="B55" s="27">
        <v>12</v>
      </c>
      <c r="C55" s="28"/>
      <c r="D55" s="279">
        <v>79</v>
      </c>
      <c r="E55" s="279">
        <v>137874</v>
      </c>
      <c r="F55" s="280">
        <v>137874</v>
      </c>
      <c r="G55" s="280">
        <v>1490</v>
      </c>
      <c r="H55" s="53" t="s">
        <v>244</v>
      </c>
      <c r="I55" s="280">
        <v>4</v>
      </c>
      <c r="J55" s="280">
        <v>4536</v>
      </c>
      <c r="K55" s="279">
        <v>4536</v>
      </c>
      <c r="L55" s="280">
        <v>91</v>
      </c>
      <c r="M55" s="53" t="s">
        <v>245</v>
      </c>
      <c r="N55" s="34"/>
    </row>
    <row r="56" spans="1:13" ht="9.75" customHeight="1" thickBot="1">
      <c r="A56" s="68"/>
      <c r="B56" s="68"/>
      <c r="C56" s="69"/>
      <c r="D56" s="166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1:13" ht="14.25">
      <c r="A57" s="18"/>
      <c r="B57" s="18"/>
      <c r="C57" s="18"/>
      <c r="D57" s="165"/>
      <c r="E57" s="165"/>
      <c r="F57" s="165"/>
      <c r="G57" s="165"/>
      <c r="H57" s="165"/>
      <c r="I57" s="165"/>
      <c r="J57" s="165"/>
      <c r="K57" s="165"/>
      <c r="L57" s="165"/>
      <c r="M57" s="165"/>
    </row>
    <row r="58" spans="1:13" ht="14.25">
      <c r="A58" s="18"/>
      <c r="B58" s="18"/>
      <c r="C58" s="18"/>
      <c r="D58" s="165"/>
      <c r="E58" s="165"/>
      <c r="F58" s="165"/>
      <c r="G58" s="165"/>
      <c r="H58" s="165"/>
      <c r="I58" s="165"/>
      <c r="J58" s="165"/>
      <c r="K58" s="165"/>
      <c r="L58" s="165"/>
      <c r="M58" s="165"/>
    </row>
    <row r="59" spans="1:13" ht="14.25">
      <c r="A59" s="18"/>
      <c r="B59" s="18"/>
      <c r="C59" s="18"/>
      <c r="D59" s="165"/>
      <c r="E59" s="165"/>
      <c r="F59" s="165"/>
      <c r="G59" s="165"/>
      <c r="H59" s="165"/>
      <c r="I59" s="165"/>
      <c r="J59" s="165"/>
      <c r="K59" s="165"/>
      <c r="L59" s="165"/>
      <c r="M59" s="165"/>
    </row>
    <row r="60" spans="1:13" ht="18.75">
      <c r="A60" s="174" t="s">
        <v>248</v>
      </c>
      <c r="B60" s="85"/>
      <c r="C60" s="85"/>
      <c r="D60" s="174"/>
      <c r="E60" s="165"/>
      <c r="F60" s="165"/>
      <c r="G60" s="165"/>
      <c r="H60" s="165"/>
      <c r="I60" s="165"/>
      <c r="J60" s="165"/>
      <c r="K60" s="165"/>
      <c r="L60" s="165"/>
      <c r="M60" s="165"/>
    </row>
    <row r="61" spans="1:13" ht="15" thickBot="1">
      <c r="A61" s="70"/>
      <c r="B61" s="24"/>
      <c r="C61" s="24"/>
      <c r="D61" s="168"/>
      <c r="E61" s="169"/>
      <c r="F61" s="169"/>
      <c r="G61" s="170"/>
      <c r="H61" s="169"/>
      <c r="I61" s="169"/>
      <c r="J61" s="169"/>
      <c r="K61" s="169"/>
      <c r="L61" s="170"/>
      <c r="M61" s="169"/>
    </row>
    <row r="62" spans="1:13" ht="32.25" customHeight="1" thickTop="1">
      <c r="A62" s="296" t="s">
        <v>138</v>
      </c>
      <c r="B62" s="296"/>
      <c r="C62" s="297"/>
      <c r="D62" s="161"/>
      <c r="E62" s="171"/>
      <c r="F62" s="160" t="s">
        <v>135</v>
      </c>
      <c r="G62" s="162"/>
      <c r="H62" s="163"/>
      <c r="I62" s="161"/>
      <c r="J62" s="162"/>
      <c r="K62" s="160" t="s">
        <v>140</v>
      </c>
      <c r="L62" s="162"/>
      <c r="M62" s="162"/>
    </row>
    <row r="63" spans="1:13" ht="32.25" customHeight="1">
      <c r="A63" s="294"/>
      <c r="B63" s="294"/>
      <c r="C63" s="295"/>
      <c r="D63" s="351" t="s">
        <v>127</v>
      </c>
      <c r="E63" s="347" t="s">
        <v>128</v>
      </c>
      <c r="F63" s="343" t="s">
        <v>137</v>
      </c>
      <c r="G63" s="344"/>
      <c r="H63" s="350" t="s">
        <v>131</v>
      </c>
      <c r="I63" s="351" t="s">
        <v>127</v>
      </c>
      <c r="J63" s="347" t="s">
        <v>128</v>
      </c>
      <c r="K63" s="343" t="s">
        <v>137</v>
      </c>
      <c r="L63" s="344"/>
      <c r="M63" s="345" t="s">
        <v>131</v>
      </c>
    </row>
    <row r="64" spans="1:13" ht="32.25" customHeight="1">
      <c r="A64" s="298"/>
      <c r="B64" s="298"/>
      <c r="C64" s="299"/>
      <c r="D64" s="352"/>
      <c r="E64" s="348"/>
      <c r="F64" s="159" t="s">
        <v>129</v>
      </c>
      <c r="G64" s="159" t="s">
        <v>130</v>
      </c>
      <c r="H64" s="348"/>
      <c r="I64" s="352"/>
      <c r="J64" s="348"/>
      <c r="K64" s="159" t="s">
        <v>129</v>
      </c>
      <c r="L64" s="159" t="s">
        <v>130</v>
      </c>
      <c r="M64" s="346"/>
    </row>
    <row r="65" spans="1:13" ht="13.5" customHeight="1">
      <c r="A65" s="18"/>
      <c r="B65" s="18"/>
      <c r="C65" s="26"/>
      <c r="D65" s="205"/>
      <c r="E65" s="216" t="s">
        <v>215</v>
      </c>
      <c r="F65" s="216" t="s">
        <v>215</v>
      </c>
      <c r="G65" s="201" t="s">
        <v>202</v>
      </c>
      <c r="H65" s="216" t="s">
        <v>216</v>
      </c>
      <c r="I65" s="201"/>
      <c r="J65" s="201" t="s">
        <v>203</v>
      </c>
      <c r="K65" s="201" t="s">
        <v>203</v>
      </c>
      <c r="L65" s="201" t="s">
        <v>202</v>
      </c>
      <c r="M65" s="201" t="s">
        <v>203</v>
      </c>
    </row>
    <row r="66" spans="1:13" ht="20.25" customHeight="1">
      <c r="A66" s="294" t="s">
        <v>249</v>
      </c>
      <c r="B66" s="294"/>
      <c r="C66" s="295"/>
      <c r="D66" s="276">
        <v>6</v>
      </c>
      <c r="E66" s="276">
        <v>188550</v>
      </c>
      <c r="F66" s="276">
        <v>188550</v>
      </c>
      <c r="G66" s="276">
        <v>3034</v>
      </c>
      <c r="H66" s="53" t="s">
        <v>245</v>
      </c>
      <c r="I66" s="280">
        <v>3</v>
      </c>
      <c r="J66" s="276">
        <v>26776</v>
      </c>
      <c r="K66" s="276">
        <v>26365.8</v>
      </c>
      <c r="L66" s="276">
        <v>2328</v>
      </c>
      <c r="M66" s="277">
        <v>1844</v>
      </c>
    </row>
    <row r="67" spans="1:13" ht="20.25" customHeight="1">
      <c r="A67" s="294">
        <v>17</v>
      </c>
      <c r="B67" s="294"/>
      <c r="C67" s="295"/>
      <c r="D67" s="276">
        <v>5</v>
      </c>
      <c r="E67" s="276">
        <v>102795</v>
      </c>
      <c r="F67" s="276">
        <v>102795</v>
      </c>
      <c r="G67" s="276">
        <v>1604</v>
      </c>
      <c r="H67" s="53" t="s">
        <v>245</v>
      </c>
      <c r="I67" s="280">
        <v>3</v>
      </c>
      <c r="J67" s="276">
        <v>25985</v>
      </c>
      <c r="K67" s="276">
        <v>26417</v>
      </c>
      <c r="L67" s="280">
        <v>2237</v>
      </c>
      <c r="M67" s="276">
        <v>1413</v>
      </c>
    </row>
    <row r="68" spans="1:13" ht="20.25" customHeight="1">
      <c r="A68" s="294">
        <v>18</v>
      </c>
      <c r="B68" s="294"/>
      <c r="C68" s="295"/>
      <c r="D68" s="275">
        <v>5</v>
      </c>
      <c r="E68" s="279">
        <v>117484</v>
      </c>
      <c r="F68" s="280">
        <v>117484</v>
      </c>
      <c r="G68" s="280">
        <v>1748</v>
      </c>
      <c r="H68" s="53" t="s">
        <v>245</v>
      </c>
      <c r="I68" s="280">
        <v>3</v>
      </c>
      <c r="J68" s="276">
        <v>25197</v>
      </c>
      <c r="K68" s="276">
        <v>24798</v>
      </c>
      <c r="L68" s="280">
        <v>2168</v>
      </c>
      <c r="M68" s="276">
        <v>1491</v>
      </c>
    </row>
    <row r="69" spans="1:13" ht="20.25" customHeight="1">
      <c r="A69" s="294">
        <v>19</v>
      </c>
      <c r="B69" s="294"/>
      <c r="C69" s="295"/>
      <c r="D69" s="276">
        <v>5</v>
      </c>
      <c r="E69" s="276">
        <v>112294</v>
      </c>
      <c r="F69" s="276">
        <v>112294</v>
      </c>
      <c r="G69" s="276">
        <v>1632</v>
      </c>
      <c r="H69" s="53" t="s">
        <v>245</v>
      </c>
      <c r="I69" s="276">
        <v>3</v>
      </c>
      <c r="J69" s="276">
        <v>23724</v>
      </c>
      <c r="K69" s="276">
        <v>23288</v>
      </c>
      <c r="L69" s="276">
        <v>1904</v>
      </c>
      <c r="M69" s="276">
        <v>2069</v>
      </c>
    </row>
    <row r="70" spans="1:13" ht="20.25" customHeight="1">
      <c r="A70" s="300">
        <v>20</v>
      </c>
      <c r="B70" s="300"/>
      <c r="C70" s="301"/>
      <c r="D70" s="281">
        <v>4</v>
      </c>
      <c r="E70" s="282">
        <v>91336</v>
      </c>
      <c r="F70" s="282">
        <v>91336</v>
      </c>
      <c r="G70" s="282">
        <v>1298</v>
      </c>
      <c r="H70" s="53" t="s">
        <v>245</v>
      </c>
      <c r="I70" s="282">
        <v>3</v>
      </c>
      <c r="J70" s="282">
        <v>21549</v>
      </c>
      <c r="K70" s="282">
        <v>21781</v>
      </c>
      <c r="L70" s="282">
        <v>1655</v>
      </c>
      <c r="M70" s="282">
        <v>1851</v>
      </c>
    </row>
    <row r="71" spans="1:13" ht="18.75" customHeight="1">
      <c r="A71" s="4"/>
      <c r="B71" s="4"/>
      <c r="C71" s="5"/>
      <c r="D71" s="287"/>
      <c r="E71" s="279"/>
      <c r="F71" s="280"/>
      <c r="G71" s="280"/>
      <c r="H71" s="122"/>
      <c r="I71" s="280"/>
      <c r="J71" s="280"/>
      <c r="K71" s="280"/>
      <c r="L71" s="280"/>
      <c r="M71" s="280"/>
    </row>
    <row r="72" spans="1:13" ht="20.25" customHeight="1">
      <c r="A72" s="18" t="s">
        <v>250</v>
      </c>
      <c r="B72" s="18">
        <v>1</v>
      </c>
      <c r="C72" s="26" t="s">
        <v>4</v>
      </c>
      <c r="D72" s="279">
        <v>5</v>
      </c>
      <c r="E72" s="279">
        <v>11483</v>
      </c>
      <c r="F72" s="279">
        <v>11483</v>
      </c>
      <c r="G72" s="279">
        <v>160</v>
      </c>
      <c r="H72" s="53" t="s">
        <v>245</v>
      </c>
      <c r="I72" s="279">
        <v>3</v>
      </c>
      <c r="J72" s="279">
        <v>1493</v>
      </c>
      <c r="K72" s="279">
        <v>1312</v>
      </c>
      <c r="L72" s="279">
        <v>116</v>
      </c>
      <c r="M72" s="279">
        <v>2250</v>
      </c>
    </row>
    <row r="73" spans="1:13" ht="20.25" customHeight="1">
      <c r="A73" s="27"/>
      <c r="B73" s="27">
        <v>2</v>
      </c>
      <c r="C73" s="28"/>
      <c r="D73" s="279">
        <v>5</v>
      </c>
      <c r="E73" s="279">
        <v>11445</v>
      </c>
      <c r="F73" s="279">
        <v>11445</v>
      </c>
      <c r="G73" s="279">
        <v>162</v>
      </c>
      <c r="H73" s="53" t="s">
        <v>245</v>
      </c>
      <c r="I73" s="279">
        <v>3</v>
      </c>
      <c r="J73" s="279">
        <v>1827</v>
      </c>
      <c r="K73" s="279">
        <v>1658</v>
      </c>
      <c r="L73" s="279">
        <v>139</v>
      </c>
      <c r="M73" s="279">
        <v>2419</v>
      </c>
    </row>
    <row r="74" spans="1:13" ht="20.25" customHeight="1">
      <c r="A74" s="27"/>
      <c r="B74" s="27">
        <v>3</v>
      </c>
      <c r="C74" s="28"/>
      <c r="D74" s="279">
        <v>5</v>
      </c>
      <c r="E74" s="279">
        <v>12180</v>
      </c>
      <c r="F74" s="279">
        <v>12180</v>
      </c>
      <c r="G74" s="279">
        <v>171</v>
      </c>
      <c r="H74" s="53" t="s">
        <v>245</v>
      </c>
      <c r="I74" s="279">
        <v>3</v>
      </c>
      <c r="J74" s="279">
        <v>2039</v>
      </c>
      <c r="K74" s="279">
        <v>1993</v>
      </c>
      <c r="L74" s="279">
        <v>156</v>
      </c>
      <c r="M74" s="279">
        <v>2465</v>
      </c>
    </row>
    <row r="75" spans="1:13" ht="20.25" customHeight="1">
      <c r="A75" s="27"/>
      <c r="B75" s="27">
        <v>4</v>
      </c>
      <c r="C75" s="28"/>
      <c r="D75" s="279">
        <v>5</v>
      </c>
      <c r="E75" s="279">
        <v>8051</v>
      </c>
      <c r="F75" s="279">
        <v>8051</v>
      </c>
      <c r="G75" s="279">
        <v>115</v>
      </c>
      <c r="H75" s="53" t="s">
        <v>245</v>
      </c>
      <c r="I75" s="279">
        <v>3</v>
      </c>
      <c r="J75" s="279">
        <v>1372</v>
      </c>
      <c r="K75" s="279">
        <v>1720</v>
      </c>
      <c r="L75" s="279">
        <v>109</v>
      </c>
      <c r="M75" s="279">
        <v>2116</v>
      </c>
    </row>
    <row r="76" spans="1:13" ht="20.25" customHeight="1">
      <c r="A76" s="27"/>
      <c r="B76" s="27">
        <v>5</v>
      </c>
      <c r="C76" s="28"/>
      <c r="D76" s="279">
        <v>5</v>
      </c>
      <c r="E76" s="279">
        <v>6374</v>
      </c>
      <c r="F76" s="279">
        <v>6374</v>
      </c>
      <c r="G76" s="279">
        <v>88</v>
      </c>
      <c r="H76" s="53" t="s">
        <v>245</v>
      </c>
      <c r="I76" s="279">
        <v>3</v>
      </c>
      <c r="J76" s="279">
        <v>1705</v>
      </c>
      <c r="K76" s="279">
        <v>1837</v>
      </c>
      <c r="L76" s="279">
        <v>176</v>
      </c>
      <c r="M76" s="279">
        <v>1999</v>
      </c>
    </row>
    <row r="77" spans="1:13" ht="20.25" customHeight="1">
      <c r="A77" s="27"/>
      <c r="B77" s="27">
        <v>6</v>
      </c>
      <c r="C77" s="28"/>
      <c r="D77" s="279">
        <v>5</v>
      </c>
      <c r="E77" s="279">
        <v>5934</v>
      </c>
      <c r="F77" s="279">
        <v>5934</v>
      </c>
      <c r="G77" s="279">
        <v>88</v>
      </c>
      <c r="H77" s="53" t="s">
        <v>245</v>
      </c>
      <c r="I77" s="279">
        <v>3</v>
      </c>
      <c r="J77" s="279">
        <v>1854</v>
      </c>
      <c r="K77" s="279">
        <v>1946</v>
      </c>
      <c r="L77" s="279">
        <v>165</v>
      </c>
      <c r="M77" s="279">
        <v>1906</v>
      </c>
    </row>
    <row r="78" spans="1:13" ht="20.25" customHeight="1">
      <c r="A78" s="27"/>
      <c r="B78" s="27">
        <v>7</v>
      </c>
      <c r="C78" s="28"/>
      <c r="D78" s="279">
        <v>5</v>
      </c>
      <c r="E78" s="279">
        <v>7402</v>
      </c>
      <c r="F78" s="279">
        <v>7402</v>
      </c>
      <c r="G78" s="279">
        <v>106</v>
      </c>
      <c r="H78" s="53" t="s">
        <v>245</v>
      </c>
      <c r="I78" s="279">
        <v>3</v>
      </c>
      <c r="J78" s="279">
        <v>1939</v>
      </c>
      <c r="K78" s="279">
        <v>2036</v>
      </c>
      <c r="L78" s="279">
        <v>150</v>
      </c>
      <c r="M78" s="279">
        <v>1810</v>
      </c>
    </row>
    <row r="79" spans="1:13" ht="20.25" customHeight="1">
      <c r="A79" s="27"/>
      <c r="B79" s="27">
        <v>8</v>
      </c>
      <c r="C79" s="28"/>
      <c r="D79" s="279">
        <v>5</v>
      </c>
      <c r="E79" s="279">
        <v>5082</v>
      </c>
      <c r="F79" s="279">
        <v>5082</v>
      </c>
      <c r="G79" s="279">
        <v>74</v>
      </c>
      <c r="H79" s="53" t="s">
        <v>245</v>
      </c>
      <c r="I79" s="279">
        <v>3</v>
      </c>
      <c r="J79" s="279">
        <v>2000</v>
      </c>
      <c r="K79" s="279">
        <v>1883</v>
      </c>
      <c r="L79" s="279">
        <v>158</v>
      </c>
      <c r="M79" s="279">
        <v>1927</v>
      </c>
    </row>
    <row r="80" spans="1:13" ht="20.25" customHeight="1">
      <c r="A80" s="27"/>
      <c r="B80" s="27">
        <v>9</v>
      </c>
      <c r="C80" s="28"/>
      <c r="D80" s="279">
        <v>5</v>
      </c>
      <c r="E80" s="279">
        <v>4745</v>
      </c>
      <c r="F80" s="279">
        <v>4745</v>
      </c>
      <c r="G80" s="279">
        <v>68</v>
      </c>
      <c r="H80" s="53" t="s">
        <v>245</v>
      </c>
      <c r="I80" s="279">
        <v>3</v>
      </c>
      <c r="J80" s="279">
        <v>2095</v>
      </c>
      <c r="K80" s="279">
        <v>1882</v>
      </c>
      <c r="L80" s="279">
        <v>105</v>
      </c>
      <c r="M80" s="279">
        <v>2139</v>
      </c>
    </row>
    <row r="81" spans="1:13" ht="20.25" customHeight="1">
      <c r="A81" s="27"/>
      <c r="B81" s="27">
        <v>10</v>
      </c>
      <c r="C81" s="28"/>
      <c r="D81" s="279">
        <v>4</v>
      </c>
      <c r="E81" s="279">
        <v>6459</v>
      </c>
      <c r="F81" s="279">
        <v>6459</v>
      </c>
      <c r="G81" s="279">
        <v>92</v>
      </c>
      <c r="H81" s="53" t="s">
        <v>245</v>
      </c>
      <c r="I81" s="279">
        <v>3</v>
      </c>
      <c r="J81" s="279">
        <v>1894</v>
      </c>
      <c r="K81" s="279">
        <v>1537</v>
      </c>
      <c r="L81" s="279">
        <v>97</v>
      </c>
      <c r="M81" s="279">
        <v>2496</v>
      </c>
    </row>
    <row r="82" spans="1:13" ht="20.25" customHeight="1">
      <c r="A82" s="27"/>
      <c r="B82" s="27">
        <v>11</v>
      </c>
      <c r="C82" s="28"/>
      <c r="D82" s="279">
        <v>4</v>
      </c>
      <c r="E82" s="279">
        <v>6508</v>
      </c>
      <c r="F82" s="279">
        <v>6508</v>
      </c>
      <c r="G82" s="279">
        <v>93</v>
      </c>
      <c r="H82" s="53" t="s">
        <v>245</v>
      </c>
      <c r="I82" s="279">
        <v>3</v>
      </c>
      <c r="J82" s="279">
        <v>1683</v>
      </c>
      <c r="K82" s="279">
        <v>1847</v>
      </c>
      <c r="L82" s="279">
        <v>132</v>
      </c>
      <c r="M82" s="279">
        <v>2332</v>
      </c>
    </row>
    <row r="83" spans="1:13" ht="20.25" customHeight="1">
      <c r="A83" s="27"/>
      <c r="B83" s="27">
        <v>12</v>
      </c>
      <c r="C83" s="28"/>
      <c r="D83" s="279">
        <v>4</v>
      </c>
      <c r="E83" s="279">
        <v>5673</v>
      </c>
      <c r="F83" s="279">
        <v>5673</v>
      </c>
      <c r="G83" s="279">
        <v>82</v>
      </c>
      <c r="H83" s="53" t="s">
        <v>245</v>
      </c>
      <c r="I83" s="279">
        <v>3</v>
      </c>
      <c r="J83" s="279">
        <v>1650</v>
      </c>
      <c r="K83" s="279">
        <v>2131</v>
      </c>
      <c r="L83" s="279">
        <v>152</v>
      </c>
      <c r="M83" s="279">
        <v>1851</v>
      </c>
    </row>
    <row r="84" spans="1:13" ht="11.25" customHeight="1" thickBot="1">
      <c r="A84" s="68"/>
      <c r="B84" s="68"/>
      <c r="C84" s="69"/>
      <c r="D84" s="166"/>
      <c r="E84" s="167"/>
      <c r="F84" s="167"/>
      <c r="G84" s="167"/>
      <c r="H84" s="167"/>
      <c r="I84" s="167"/>
      <c r="J84" s="167"/>
      <c r="K84" s="167"/>
      <c r="L84" s="167"/>
      <c r="M84" s="167"/>
    </row>
    <row r="85" spans="1:13" ht="14.25">
      <c r="A85" s="18"/>
      <c r="B85" s="18"/>
      <c r="C85" s="18"/>
      <c r="D85" s="165"/>
      <c r="E85" s="165"/>
      <c r="F85" s="165"/>
      <c r="G85" s="165"/>
      <c r="H85" s="165"/>
      <c r="I85" s="165"/>
      <c r="J85" s="165"/>
      <c r="K85" s="165"/>
      <c r="L85" s="165"/>
      <c r="M85" s="165"/>
    </row>
    <row r="86" spans="1:13" ht="14.25">
      <c r="A86" s="18"/>
      <c r="B86" s="18"/>
      <c r="C86" s="18"/>
      <c r="D86" s="165"/>
      <c r="E86" s="165"/>
      <c r="F86" s="165"/>
      <c r="G86" s="165"/>
      <c r="H86" s="165"/>
      <c r="I86" s="165"/>
      <c r="J86" s="165"/>
      <c r="K86" s="165"/>
      <c r="L86" s="165"/>
      <c r="M86" s="165"/>
    </row>
    <row r="87" spans="1:13" ht="14.25">
      <c r="A87" s="131"/>
      <c r="B87" s="24"/>
      <c r="C87" s="24"/>
      <c r="D87" s="165"/>
      <c r="E87" s="165"/>
      <c r="F87" s="165"/>
      <c r="G87" s="165"/>
      <c r="H87" s="165"/>
      <c r="I87" s="165"/>
      <c r="J87" s="165"/>
      <c r="K87" s="165"/>
      <c r="L87" s="165"/>
      <c r="M87" s="165"/>
    </row>
    <row r="88" spans="1:13" ht="14.25">
      <c r="A88" s="131"/>
      <c r="B88" s="24"/>
      <c r="C88" s="24"/>
      <c r="D88" s="165"/>
      <c r="E88" s="165"/>
      <c r="F88" s="165"/>
      <c r="G88" s="165"/>
      <c r="H88" s="165"/>
      <c r="I88" s="165"/>
      <c r="J88" s="165"/>
      <c r="K88" s="165"/>
      <c r="L88" s="165"/>
      <c r="M88" s="165"/>
    </row>
    <row r="89" spans="1:13" ht="14.25">
      <c r="A89" s="131"/>
      <c r="B89" s="24"/>
      <c r="C89" s="24"/>
      <c r="D89" s="165"/>
      <c r="E89" s="165"/>
      <c r="F89" s="165"/>
      <c r="G89" s="165"/>
      <c r="H89" s="165"/>
      <c r="I89" s="165"/>
      <c r="J89" s="165"/>
      <c r="K89" s="165"/>
      <c r="L89" s="165"/>
      <c r="M89" s="165"/>
    </row>
    <row r="90" spans="1:13" ht="14.25">
      <c r="A90" s="59"/>
      <c r="B90" s="24"/>
      <c r="C90" s="24"/>
      <c r="D90" s="172"/>
      <c r="E90" s="172"/>
      <c r="F90" s="172"/>
      <c r="G90" s="172"/>
      <c r="H90" s="172"/>
      <c r="I90" s="172"/>
      <c r="J90" s="172"/>
      <c r="K90" s="172"/>
      <c r="L90" s="172"/>
      <c r="M90" s="172"/>
    </row>
    <row r="91" spans="1:13" ht="15" thickBot="1">
      <c r="A91" s="70"/>
      <c r="B91" s="24"/>
      <c r="C91" s="24"/>
      <c r="D91" s="168"/>
      <c r="E91" s="169"/>
      <c r="F91" s="169"/>
      <c r="G91" s="170"/>
      <c r="H91" s="169"/>
      <c r="I91" s="169"/>
      <c r="J91" s="169"/>
      <c r="K91" s="169"/>
      <c r="L91" s="170"/>
      <c r="M91" s="169"/>
    </row>
    <row r="92" spans="1:13" ht="32.25" customHeight="1" thickTop="1">
      <c r="A92" s="296" t="s">
        <v>138</v>
      </c>
      <c r="B92" s="296"/>
      <c r="C92" s="297"/>
      <c r="D92" s="161"/>
      <c r="E92" s="162"/>
      <c r="F92" s="160" t="s">
        <v>136</v>
      </c>
      <c r="G92" s="162"/>
      <c r="H92" s="163"/>
      <c r="I92" s="164"/>
      <c r="J92" s="162"/>
      <c r="K92" s="160" t="s">
        <v>141</v>
      </c>
      <c r="L92" s="162"/>
      <c r="M92" s="162"/>
    </row>
    <row r="93" spans="1:13" ht="32.25" customHeight="1">
      <c r="A93" s="294"/>
      <c r="B93" s="294"/>
      <c r="C93" s="295"/>
      <c r="D93" s="351" t="s">
        <v>127</v>
      </c>
      <c r="E93" s="347" t="s">
        <v>128</v>
      </c>
      <c r="F93" s="343" t="s">
        <v>137</v>
      </c>
      <c r="G93" s="344"/>
      <c r="H93" s="350" t="s">
        <v>131</v>
      </c>
      <c r="I93" s="351" t="s">
        <v>127</v>
      </c>
      <c r="J93" s="347" t="s">
        <v>128</v>
      </c>
      <c r="K93" s="343" t="s">
        <v>137</v>
      </c>
      <c r="L93" s="344"/>
      <c r="M93" s="345" t="s">
        <v>131</v>
      </c>
    </row>
    <row r="94" spans="1:13" ht="32.25" customHeight="1">
      <c r="A94" s="298"/>
      <c r="B94" s="298"/>
      <c r="C94" s="299"/>
      <c r="D94" s="352"/>
      <c r="E94" s="348"/>
      <c r="F94" s="159" t="s">
        <v>129</v>
      </c>
      <c r="G94" s="159" t="s">
        <v>130</v>
      </c>
      <c r="H94" s="348"/>
      <c r="I94" s="352"/>
      <c r="J94" s="348"/>
      <c r="K94" s="159" t="s">
        <v>129</v>
      </c>
      <c r="L94" s="159" t="s">
        <v>130</v>
      </c>
      <c r="M94" s="346"/>
    </row>
    <row r="95" spans="1:13" ht="13.5" customHeight="1">
      <c r="A95" s="18"/>
      <c r="B95" s="18"/>
      <c r="C95" s="26"/>
      <c r="D95" s="203"/>
      <c r="E95" s="204" t="s">
        <v>205</v>
      </c>
      <c r="F95" s="204" t="s">
        <v>205</v>
      </c>
      <c r="G95" s="204" t="s">
        <v>201</v>
      </c>
      <c r="H95" s="204" t="s">
        <v>205</v>
      </c>
      <c r="I95" s="204"/>
      <c r="J95" s="204" t="s">
        <v>205</v>
      </c>
      <c r="K95" s="204" t="s">
        <v>205</v>
      </c>
      <c r="L95" s="204" t="s">
        <v>201</v>
      </c>
      <c r="M95" s="204" t="s">
        <v>205</v>
      </c>
    </row>
    <row r="96" spans="1:13" ht="20.25" customHeight="1">
      <c r="A96" s="294" t="s">
        <v>249</v>
      </c>
      <c r="B96" s="294"/>
      <c r="C96" s="295"/>
      <c r="D96" s="276">
        <v>6</v>
      </c>
      <c r="E96" s="276">
        <v>174041</v>
      </c>
      <c r="F96" s="276">
        <v>172703</v>
      </c>
      <c r="G96" s="276">
        <v>1473</v>
      </c>
      <c r="H96" s="277">
        <v>30433</v>
      </c>
      <c r="I96" s="277">
        <v>7</v>
      </c>
      <c r="J96" s="277">
        <v>790860</v>
      </c>
      <c r="K96" s="277">
        <v>781289</v>
      </c>
      <c r="L96" s="277">
        <v>2425</v>
      </c>
      <c r="M96" s="277">
        <v>41431</v>
      </c>
    </row>
    <row r="97" spans="1:13" ht="20.25" customHeight="1">
      <c r="A97" s="294">
        <v>17</v>
      </c>
      <c r="B97" s="294"/>
      <c r="C97" s="295"/>
      <c r="D97" s="276">
        <v>6</v>
      </c>
      <c r="E97" s="276">
        <v>176250</v>
      </c>
      <c r="F97" s="276">
        <v>188892</v>
      </c>
      <c r="G97" s="276">
        <v>1645</v>
      </c>
      <c r="H97" s="276">
        <v>23937</v>
      </c>
      <c r="I97" s="276">
        <v>7</v>
      </c>
      <c r="J97" s="276">
        <v>825098</v>
      </c>
      <c r="K97" s="276">
        <v>823471</v>
      </c>
      <c r="L97" s="276">
        <v>2435</v>
      </c>
      <c r="M97" s="276">
        <v>43058</v>
      </c>
    </row>
    <row r="98" spans="1:13" ht="20.25" customHeight="1">
      <c r="A98" s="294">
        <v>18</v>
      </c>
      <c r="B98" s="294"/>
      <c r="C98" s="295"/>
      <c r="D98" s="275">
        <v>4</v>
      </c>
      <c r="E98" s="284">
        <v>109044</v>
      </c>
      <c r="F98" s="276">
        <v>110407</v>
      </c>
      <c r="G98" s="276">
        <v>887</v>
      </c>
      <c r="H98" s="284">
        <v>23167</v>
      </c>
      <c r="I98" s="276">
        <v>7</v>
      </c>
      <c r="J98" s="276">
        <v>840113</v>
      </c>
      <c r="K98" s="276">
        <v>847699</v>
      </c>
      <c r="L98" s="276">
        <v>2534</v>
      </c>
      <c r="M98" s="284">
        <v>35372</v>
      </c>
    </row>
    <row r="99" spans="1:13" ht="20.25" customHeight="1">
      <c r="A99" s="294">
        <v>19</v>
      </c>
      <c r="B99" s="294"/>
      <c r="C99" s="295"/>
      <c r="D99" s="276" t="s">
        <v>259</v>
      </c>
      <c r="E99" s="280">
        <v>181308</v>
      </c>
      <c r="F99" s="280">
        <v>182923</v>
      </c>
      <c r="G99" s="280">
        <v>2141</v>
      </c>
      <c r="H99" s="280">
        <v>21552</v>
      </c>
      <c r="I99" s="280">
        <v>7</v>
      </c>
      <c r="J99" s="280">
        <v>908027</v>
      </c>
      <c r="K99" s="280">
        <v>899267</v>
      </c>
      <c r="L99" s="280">
        <v>2642</v>
      </c>
      <c r="M99" s="280">
        <v>44132</v>
      </c>
    </row>
    <row r="100" spans="1:13" ht="20.25" customHeight="1">
      <c r="A100" s="300">
        <v>20</v>
      </c>
      <c r="B100" s="300"/>
      <c r="C100" s="301"/>
      <c r="D100" s="281">
        <v>5</v>
      </c>
      <c r="E100" s="285">
        <v>210260</v>
      </c>
      <c r="F100" s="285">
        <v>213166</v>
      </c>
      <c r="G100" s="285">
        <v>2775</v>
      </c>
      <c r="H100" s="285">
        <v>18647</v>
      </c>
      <c r="I100" s="285">
        <v>7</v>
      </c>
      <c r="J100" s="285">
        <v>812424</v>
      </c>
      <c r="K100" s="285">
        <v>822264</v>
      </c>
      <c r="L100" s="285">
        <v>2559</v>
      </c>
      <c r="M100" s="285">
        <v>34242</v>
      </c>
    </row>
    <row r="101" spans="1:13" ht="18.75" customHeight="1">
      <c r="A101" s="4"/>
      <c r="B101" s="4"/>
      <c r="C101" s="5"/>
      <c r="D101" s="287"/>
      <c r="E101" s="279"/>
      <c r="F101" s="280"/>
      <c r="G101" s="280"/>
      <c r="H101" s="279"/>
      <c r="I101" s="280"/>
      <c r="J101" s="280"/>
      <c r="K101" s="280"/>
      <c r="L101" s="280"/>
      <c r="M101" s="280"/>
    </row>
    <row r="102" spans="1:13" ht="20.25" customHeight="1">
      <c r="A102" s="18" t="s">
        <v>250</v>
      </c>
      <c r="B102" s="18">
        <v>1</v>
      </c>
      <c r="C102" s="26" t="s">
        <v>4</v>
      </c>
      <c r="D102" s="279">
        <v>5</v>
      </c>
      <c r="E102" s="279">
        <v>13898</v>
      </c>
      <c r="F102" s="279">
        <v>14878</v>
      </c>
      <c r="G102" s="279">
        <v>205</v>
      </c>
      <c r="H102" s="279">
        <v>20572</v>
      </c>
      <c r="I102" s="279">
        <v>7</v>
      </c>
      <c r="J102" s="279">
        <v>77588</v>
      </c>
      <c r="K102" s="279">
        <v>80333</v>
      </c>
      <c r="L102" s="279">
        <v>213</v>
      </c>
      <c r="M102" s="279">
        <v>41387</v>
      </c>
    </row>
    <row r="103" spans="1:13" ht="20.25" customHeight="1">
      <c r="A103" s="27"/>
      <c r="B103" s="27">
        <v>2</v>
      </c>
      <c r="C103" s="28"/>
      <c r="D103" s="279">
        <v>5</v>
      </c>
      <c r="E103" s="279">
        <v>16596</v>
      </c>
      <c r="F103" s="279">
        <v>16529</v>
      </c>
      <c r="G103" s="279">
        <v>216</v>
      </c>
      <c r="H103" s="279">
        <v>20639</v>
      </c>
      <c r="I103" s="279">
        <v>7</v>
      </c>
      <c r="J103" s="279">
        <v>68025</v>
      </c>
      <c r="K103" s="279">
        <v>71424</v>
      </c>
      <c r="L103" s="279">
        <v>227</v>
      </c>
      <c r="M103" s="279">
        <v>37988</v>
      </c>
    </row>
    <row r="104" spans="1:13" ht="20.25" customHeight="1">
      <c r="A104" s="27"/>
      <c r="B104" s="27">
        <v>3</v>
      </c>
      <c r="C104" s="28"/>
      <c r="D104" s="279">
        <v>5</v>
      </c>
      <c r="E104" s="279">
        <v>17281</v>
      </c>
      <c r="F104" s="279">
        <v>17944</v>
      </c>
      <c r="G104" s="279">
        <v>232</v>
      </c>
      <c r="H104" s="279">
        <v>19976</v>
      </c>
      <c r="I104" s="279">
        <v>7</v>
      </c>
      <c r="J104" s="279">
        <v>76472</v>
      </c>
      <c r="K104" s="279">
        <v>80557</v>
      </c>
      <c r="L104" s="279">
        <v>230</v>
      </c>
      <c r="M104" s="279">
        <v>33903</v>
      </c>
    </row>
    <row r="105" spans="1:13" ht="20.25" customHeight="1">
      <c r="A105" s="27"/>
      <c r="B105" s="27">
        <v>4</v>
      </c>
      <c r="C105" s="28"/>
      <c r="D105" s="279">
        <v>5</v>
      </c>
      <c r="E105" s="279">
        <v>18047</v>
      </c>
      <c r="F105" s="279">
        <v>18042</v>
      </c>
      <c r="G105" s="279">
        <v>217</v>
      </c>
      <c r="H105" s="279">
        <v>19981</v>
      </c>
      <c r="I105" s="279">
        <v>7</v>
      </c>
      <c r="J105" s="279">
        <v>69906</v>
      </c>
      <c r="K105" s="279">
        <v>69834</v>
      </c>
      <c r="L105" s="279">
        <v>223</v>
      </c>
      <c r="M105" s="279">
        <v>33975</v>
      </c>
    </row>
    <row r="106" spans="1:13" ht="20.25" customHeight="1">
      <c r="A106" s="27"/>
      <c r="B106" s="27">
        <v>5</v>
      </c>
      <c r="C106" s="28"/>
      <c r="D106" s="279">
        <v>5</v>
      </c>
      <c r="E106" s="279">
        <v>17260</v>
      </c>
      <c r="F106" s="279">
        <v>17623</v>
      </c>
      <c r="G106" s="279">
        <v>224</v>
      </c>
      <c r="H106" s="279">
        <v>19618</v>
      </c>
      <c r="I106" s="279">
        <v>7</v>
      </c>
      <c r="J106" s="279">
        <v>74356</v>
      </c>
      <c r="K106" s="279">
        <v>74126</v>
      </c>
      <c r="L106" s="279">
        <v>213</v>
      </c>
      <c r="M106" s="279">
        <v>34205</v>
      </c>
    </row>
    <row r="107" spans="1:13" ht="20.25" customHeight="1">
      <c r="A107" s="27"/>
      <c r="B107" s="27">
        <v>6</v>
      </c>
      <c r="C107" s="28"/>
      <c r="D107" s="279">
        <v>5</v>
      </c>
      <c r="E107" s="279">
        <v>19890</v>
      </c>
      <c r="F107" s="279">
        <v>19578</v>
      </c>
      <c r="G107" s="279">
        <v>245</v>
      </c>
      <c r="H107" s="279">
        <v>19931</v>
      </c>
      <c r="I107" s="279">
        <v>7</v>
      </c>
      <c r="J107" s="279">
        <v>63147</v>
      </c>
      <c r="K107" s="279">
        <v>63456</v>
      </c>
      <c r="L107" s="279">
        <v>196</v>
      </c>
      <c r="M107" s="279">
        <v>33896</v>
      </c>
    </row>
    <row r="108" spans="1:13" ht="20.25" customHeight="1">
      <c r="A108" s="27"/>
      <c r="B108" s="27">
        <v>7</v>
      </c>
      <c r="C108" s="28"/>
      <c r="D108" s="279">
        <v>5</v>
      </c>
      <c r="E108" s="279">
        <v>18884</v>
      </c>
      <c r="F108" s="279">
        <v>19269</v>
      </c>
      <c r="G108" s="279">
        <v>266</v>
      </c>
      <c r="H108" s="279">
        <v>19546</v>
      </c>
      <c r="I108" s="279">
        <v>7</v>
      </c>
      <c r="J108" s="279">
        <v>55380</v>
      </c>
      <c r="K108" s="279">
        <v>54137</v>
      </c>
      <c r="L108" s="279">
        <v>177</v>
      </c>
      <c r="M108" s="279">
        <v>35139</v>
      </c>
    </row>
    <row r="109" spans="1:13" ht="20.25" customHeight="1">
      <c r="A109" s="27"/>
      <c r="B109" s="27">
        <v>8</v>
      </c>
      <c r="C109" s="28"/>
      <c r="D109" s="279">
        <v>5</v>
      </c>
      <c r="E109" s="279">
        <v>15647</v>
      </c>
      <c r="F109" s="279">
        <v>16116</v>
      </c>
      <c r="G109" s="279">
        <v>174</v>
      </c>
      <c r="H109" s="279">
        <v>19077</v>
      </c>
      <c r="I109" s="279">
        <v>7</v>
      </c>
      <c r="J109" s="279">
        <v>59149</v>
      </c>
      <c r="K109" s="279">
        <v>59973</v>
      </c>
      <c r="L109" s="279">
        <v>188</v>
      </c>
      <c r="M109" s="279">
        <v>34315</v>
      </c>
    </row>
    <row r="110" spans="1:13" ht="20.25" customHeight="1">
      <c r="A110" s="27"/>
      <c r="B110" s="27">
        <v>9</v>
      </c>
      <c r="C110" s="28"/>
      <c r="D110" s="279">
        <v>5</v>
      </c>
      <c r="E110" s="279">
        <v>17559</v>
      </c>
      <c r="F110" s="279">
        <v>17741</v>
      </c>
      <c r="G110" s="279">
        <v>255</v>
      </c>
      <c r="H110" s="279">
        <v>18895</v>
      </c>
      <c r="I110" s="279">
        <v>7</v>
      </c>
      <c r="J110" s="279">
        <v>68741</v>
      </c>
      <c r="K110" s="279">
        <v>67108</v>
      </c>
      <c r="L110" s="279">
        <v>224</v>
      </c>
      <c r="M110" s="279">
        <v>35948</v>
      </c>
    </row>
    <row r="111" spans="1:13" ht="20.25" customHeight="1">
      <c r="A111" s="27"/>
      <c r="B111" s="27">
        <v>10</v>
      </c>
      <c r="C111" s="28"/>
      <c r="D111" s="279">
        <v>5</v>
      </c>
      <c r="E111" s="279">
        <v>18379</v>
      </c>
      <c r="F111" s="279">
        <v>18567</v>
      </c>
      <c r="G111" s="279">
        <v>244</v>
      </c>
      <c r="H111" s="279">
        <v>18707</v>
      </c>
      <c r="I111" s="279">
        <v>7</v>
      </c>
      <c r="J111" s="279">
        <v>73517</v>
      </c>
      <c r="K111" s="279">
        <v>74731</v>
      </c>
      <c r="L111" s="279">
        <v>244</v>
      </c>
      <c r="M111" s="279">
        <v>34684</v>
      </c>
    </row>
    <row r="112" spans="1:13" ht="20.25" customHeight="1">
      <c r="A112" s="27"/>
      <c r="B112" s="27">
        <v>11</v>
      </c>
      <c r="C112" s="28"/>
      <c r="D112" s="279">
        <v>5</v>
      </c>
      <c r="E112" s="279">
        <v>18096</v>
      </c>
      <c r="F112" s="279">
        <v>18166</v>
      </c>
      <c r="G112" s="279">
        <v>249</v>
      </c>
      <c r="H112" s="279">
        <v>18637</v>
      </c>
      <c r="I112" s="279">
        <v>7</v>
      </c>
      <c r="J112" s="279">
        <v>66730</v>
      </c>
      <c r="K112" s="279">
        <v>67742</v>
      </c>
      <c r="L112" s="279">
        <v>220</v>
      </c>
      <c r="M112" s="279">
        <v>33672</v>
      </c>
    </row>
    <row r="113" spans="1:13" ht="20.25" customHeight="1">
      <c r="A113" s="27"/>
      <c r="B113" s="27">
        <v>12</v>
      </c>
      <c r="C113" s="28"/>
      <c r="D113" s="279">
        <v>5</v>
      </c>
      <c r="E113" s="279">
        <v>18723</v>
      </c>
      <c r="F113" s="279">
        <v>18713</v>
      </c>
      <c r="G113" s="279">
        <v>248</v>
      </c>
      <c r="H113" s="279">
        <v>18647</v>
      </c>
      <c r="I113" s="279">
        <v>7</v>
      </c>
      <c r="J113" s="279">
        <v>59413</v>
      </c>
      <c r="K113" s="279">
        <v>58843</v>
      </c>
      <c r="L113" s="279">
        <v>202</v>
      </c>
      <c r="M113" s="279">
        <v>34242</v>
      </c>
    </row>
    <row r="114" spans="1:13" ht="11.25" customHeight="1" thickBot="1">
      <c r="A114" s="68"/>
      <c r="B114" s="68"/>
      <c r="C114" s="69"/>
      <c r="D114" s="166"/>
      <c r="E114" s="167"/>
      <c r="F114" s="167"/>
      <c r="G114" s="167"/>
      <c r="H114" s="167"/>
      <c r="I114" s="167"/>
      <c r="J114" s="167"/>
      <c r="K114" s="167"/>
      <c r="L114" s="167"/>
      <c r="M114" s="167"/>
    </row>
    <row r="115" spans="1:13" ht="14.25">
      <c r="A115" s="18"/>
      <c r="B115" s="18"/>
      <c r="C115" s="18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</row>
    <row r="116" spans="1:13" ht="14.25">
      <c r="A116" s="18"/>
      <c r="B116" s="18"/>
      <c r="C116" s="18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</row>
    <row r="117" spans="1:13" ht="18.75">
      <c r="A117" s="174" t="s">
        <v>248</v>
      </c>
      <c r="B117" s="85"/>
      <c r="C117" s="85"/>
      <c r="D117" s="174"/>
      <c r="E117" s="165"/>
      <c r="F117" s="165"/>
      <c r="G117" s="165"/>
      <c r="H117" s="165"/>
      <c r="I117" s="165"/>
      <c r="J117" s="165"/>
      <c r="K117" s="165"/>
      <c r="L117" s="165"/>
      <c r="M117" s="165"/>
    </row>
    <row r="118" spans="1:13" ht="15" thickBot="1">
      <c r="A118" s="70"/>
      <c r="B118" s="24"/>
      <c r="C118" s="24"/>
      <c r="D118" s="168"/>
      <c r="E118" s="169"/>
      <c r="F118" s="169"/>
      <c r="G118" s="152"/>
      <c r="H118" s="152"/>
      <c r="I118" s="165"/>
      <c r="J118" s="165"/>
      <c r="K118" s="165"/>
      <c r="L118" s="193"/>
      <c r="M118" s="165"/>
    </row>
    <row r="119" spans="1:13" ht="32.25" customHeight="1" thickTop="1">
      <c r="A119" s="296" t="s">
        <v>138</v>
      </c>
      <c r="B119" s="296"/>
      <c r="C119" s="297"/>
      <c r="D119" s="161"/>
      <c r="E119" s="171"/>
      <c r="F119" s="160" t="s">
        <v>142</v>
      </c>
      <c r="G119" s="162"/>
      <c r="H119" s="162"/>
      <c r="I119" s="165"/>
      <c r="J119" s="165"/>
      <c r="K119" s="194"/>
      <c r="L119" s="165"/>
      <c r="M119" s="165"/>
    </row>
    <row r="120" spans="1:13" ht="32.25" customHeight="1">
      <c r="A120" s="294"/>
      <c r="B120" s="294"/>
      <c r="C120" s="295"/>
      <c r="D120" s="351" t="s">
        <v>127</v>
      </c>
      <c r="E120" s="347" t="s">
        <v>128</v>
      </c>
      <c r="F120" s="343" t="s">
        <v>137</v>
      </c>
      <c r="G120" s="344"/>
      <c r="H120" s="345" t="s">
        <v>131</v>
      </c>
      <c r="I120" s="349"/>
      <c r="J120" s="349"/>
      <c r="K120" s="349"/>
      <c r="L120" s="349"/>
      <c r="M120" s="349"/>
    </row>
    <row r="121" spans="1:13" ht="32.25" customHeight="1">
      <c r="A121" s="298"/>
      <c r="B121" s="298"/>
      <c r="C121" s="299"/>
      <c r="D121" s="352"/>
      <c r="E121" s="348"/>
      <c r="F121" s="159" t="s">
        <v>129</v>
      </c>
      <c r="G121" s="159" t="s">
        <v>130</v>
      </c>
      <c r="H121" s="346"/>
      <c r="I121" s="349"/>
      <c r="J121" s="349"/>
      <c r="K121" s="194"/>
      <c r="L121" s="194"/>
      <c r="M121" s="349"/>
    </row>
    <row r="122" spans="1:13" ht="13.5" customHeight="1">
      <c r="A122" s="18"/>
      <c r="B122" s="18"/>
      <c r="C122" s="26"/>
      <c r="D122" s="205"/>
      <c r="E122" s="215" t="s">
        <v>204</v>
      </c>
      <c r="F122" s="215" t="s">
        <v>204</v>
      </c>
      <c r="G122" s="202" t="s">
        <v>201</v>
      </c>
      <c r="H122" s="215" t="s">
        <v>204</v>
      </c>
      <c r="I122" s="195"/>
      <c r="J122" s="195"/>
      <c r="K122" s="195"/>
      <c r="L122" s="195"/>
      <c r="M122" s="195"/>
    </row>
    <row r="123" spans="1:13" ht="20.25" customHeight="1">
      <c r="A123" s="294" t="s">
        <v>249</v>
      </c>
      <c r="B123" s="294"/>
      <c r="C123" s="295"/>
      <c r="D123" s="276">
        <v>4</v>
      </c>
      <c r="E123" s="276">
        <v>94891</v>
      </c>
      <c r="F123" s="276">
        <v>94813</v>
      </c>
      <c r="G123" s="276">
        <v>46360</v>
      </c>
      <c r="H123" s="277">
        <v>2555</v>
      </c>
      <c r="I123" s="122"/>
      <c r="J123" s="122"/>
      <c r="K123" s="122"/>
      <c r="L123" s="122"/>
      <c r="M123" s="122"/>
    </row>
    <row r="124" spans="1:13" ht="20.25" customHeight="1">
      <c r="A124" s="294">
        <v>17</v>
      </c>
      <c r="B124" s="294"/>
      <c r="C124" s="295"/>
      <c r="D124" s="276">
        <v>4</v>
      </c>
      <c r="E124" s="276">
        <v>105889</v>
      </c>
      <c r="F124" s="276">
        <v>105942</v>
      </c>
      <c r="G124" s="276">
        <v>52060</v>
      </c>
      <c r="H124" s="276">
        <v>2524</v>
      </c>
      <c r="I124" s="173"/>
      <c r="J124" s="122"/>
      <c r="K124" s="122"/>
      <c r="L124" s="173"/>
      <c r="M124" s="122"/>
    </row>
    <row r="125" spans="1:13" ht="20.25" customHeight="1">
      <c r="A125" s="294">
        <v>18</v>
      </c>
      <c r="B125" s="294"/>
      <c r="C125" s="295"/>
      <c r="D125" s="275">
        <v>4</v>
      </c>
      <c r="E125" s="279">
        <v>118211</v>
      </c>
      <c r="F125" s="280">
        <v>118184</v>
      </c>
      <c r="G125" s="280">
        <v>47353</v>
      </c>
      <c r="H125" s="279">
        <v>2549</v>
      </c>
      <c r="I125" s="173"/>
      <c r="J125" s="124"/>
      <c r="K125" s="124"/>
      <c r="L125" s="173"/>
      <c r="M125" s="124"/>
    </row>
    <row r="126" spans="1:13" ht="20.25" customHeight="1">
      <c r="A126" s="294">
        <v>19</v>
      </c>
      <c r="B126" s="294"/>
      <c r="C126" s="295"/>
      <c r="D126" s="280">
        <v>4</v>
      </c>
      <c r="E126" s="280">
        <v>130491</v>
      </c>
      <c r="F126" s="280">
        <v>130274</v>
      </c>
      <c r="G126" s="280">
        <v>47233</v>
      </c>
      <c r="H126" s="280">
        <v>2701</v>
      </c>
      <c r="I126" s="173"/>
      <c r="J126" s="25"/>
      <c r="K126" s="25"/>
      <c r="L126" s="25"/>
      <c r="M126" s="25"/>
    </row>
    <row r="127" spans="1:13" ht="20.25" customHeight="1">
      <c r="A127" s="300">
        <v>20</v>
      </c>
      <c r="B127" s="300"/>
      <c r="C127" s="301"/>
      <c r="D127" s="281">
        <v>4</v>
      </c>
      <c r="E127" s="282">
        <v>137400</v>
      </c>
      <c r="F127" s="282">
        <v>137482</v>
      </c>
      <c r="G127" s="282">
        <v>48955</v>
      </c>
      <c r="H127" s="282">
        <v>2364</v>
      </c>
      <c r="I127" s="126"/>
      <c r="J127" s="126"/>
      <c r="K127" s="126"/>
      <c r="L127" s="126"/>
      <c r="M127" s="126"/>
    </row>
    <row r="128" spans="1:13" ht="18.75" customHeight="1">
      <c r="A128" s="4"/>
      <c r="B128" s="4"/>
      <c r="C128" s="5"/>
      <c r="D128" s="287"/>
      <c r="E128" s="279"/>
      <c r="F128" s="280"/>
      <c r="G128" s="280"/>
      <c r="H128" s="279"/>
      <c r="I128" s="173"/>
      <c r="J128" s="173"/>
      <c r="K128" s="173"/>
      <c r="L128" s="173"/>
      <c r="M128" s="173"/>
    </row>
    <row r="129" spans="1:13" ht="20.25" customHeight="1">
      <c r="A129" s="18" t="s">
        <v>250</v>
      </c>
      <c r="B129" s="18">
        <v>1</v>
      </c>
      <c r="C129" s="26" t="s">
        <v>4</v>
      </c>
      <c r="D129" s="279">
        <v>4</v>
      </c>
      <c r="E129" s="279">
        <v>11538</v>
      </c>
      <c r="F129" s="279">
        <v>11634</v>
      </c>
      <c r="G129" s="279">
        <v>4181</v>
      </c>
      <c r="H129" s="279">
        <v>2728</v>
      </c>
      <c r="I129" s="173"/>
      <c r="J129" s="173"/>
      <c r="K129" s="173"/>
      <c r="L129" s="173"/>
      <c r="M129" s="173"/>
    </row>
    <row r="130" spans="1:13" ht="20.25" customHeight="1">
      <c r="A130" s="27"/>
      <c r="B130" s="27">
        <v>2</v>
      </c>
      <c r="C130" s="28"/>
      <c r="D130" s="279">
        <v>4</v>
      </c>
      <c r="E130" s="279">
        <v>12504</v>
      </c>
      <c r="F130" s="279">
        <v>12503</v>
      </c>
      <c r="G130" s="279">
        <v>4440</v>
      </c>
      <c r="H130" s="279">
        <v>2672</v>
      </c>
      <c r="I130" s="173"/>
      <c r="J130" s="173"/>
      <c r="K130" s="173"/>
      <c r="L130" s="173"/>
      <c r="M130" s="173"/>
    </row>
    <row r="131" spans="1:13" ht="20.25" customHeight="1">
      <c r="A131" s="27"/>
      <c r="B131" s="27">
        <v>3</v>
      </c>
      <c r="C131" s="28"/>
      <c r="D131" s="279">
        <v>4</v>
      </c>
      <c r="E131" s="279">
        <v>12872</v>
      </c>
      <c r="F131" s="279">
        <v>12855</v>
      </c>
      <c r="G131" s="279">
        <v>4545</v>
      </c>
      <c r="H131" s="279">
        <v>2683</v>
      </c>
      <c r="I131" s="173"/>
      <c r="J131" s="173"/>
      <c r="K131" s="173"/>
      <c r="L131" s="173"/>
      <c r="M131" s="173"/>
    </row>
    <row r="132" spans="1:13" ht="20.25" customHeight="1">
      <c r="A132" s="27"/>
      <c r="B132" s="27">
        <v>4</v>
      </c>
      <c r="C132" s="28"/>
      <c r="D132" s="279">
        <v>4</v>
      </c>
      <c r="E132" s="279">
        <v>11590</v>
      </c>
      <c r="F132" s="279">
        <v>11466</v>
      </c>
      <c r="G132" s="279">
        <v>4059</v>
      </c>
      <c r="H132" s="279">
        <v>2750</v>
      </c>
      <c r="I132" s="173"/>
      <c r="J132" s="173"/>
      <c r="K132" s="173"/>
      <c r="L132" s="173"/>
      <c r="M132" s="173"/>
    </row>
    <row r="133" spans="1:13" ht="20.25" customHeight="1">
      <c r="A133" s="27"/>
      <c r="B133" s="27">
        <v>5</v>
      </c>
      <c r="C133" s="28"/>
      <c r="D133" s="279">
        <v>4</v>
      </c>
      <c r="E133" s="279">
        <v>11705</v>
      </c>
      <c r="F133" s="279">
        <v>11693</v>
      </c>
      <c r="G133" s="279">
        <v>4056</v>
      </c>
      <c r="H133" s="279">
        <v>2786</v>
      </c>
      <c r="I133" s="173"/>
      <c r="J133" s="173"/>
      <c r="K133" s="173"/>
      <c r="L133" s="173"/>
      <c r="M133" s="173"/>
    </row>
    <row r="134" spans="1:13" ht="20.25" customHeight="1">
      <c r="A134" s="27"/>
      <c r="B134" s="27">
        <v>6</v>
      </c>
      <c r="C134" s="28"/>
      <c r="D134" s="279">
        <v>4</v>
      </c>
      <c r="E134" s="279">
        <v>12830</v>
      </c>
      <c r="F134" s="279">
        <v>12890</v>
      </c>
      <c r="G134" s="279">
        <v>4291</v>
      </c>
      <c r="H134" s="279">
        <v>2772</v>
      </c>
      <c r="I134" s="173"/>
      <c r="J134" s="173"/>
      <c r="K134" s="173"/>
      <c r="L134" s="173"/>
      <c r="M134" s="173"/>
    </row>
    <row r="135" spans="1:13" ht="20.25" customHeight="1">
      <c r="A135" s="27"/>
      <c r="B135" s="27">
        <v>7</v>
      </c>
      <c r="C135" s="28"/>
      <c r="D135" s="279">
        <v>4</v>
      </c>
      <c r="E135" s="279">
        <v>13161</v>
      </c>
      <c r="F135" s="279">
        <v>13149</v>
      </c>
      <c r="G135" s="279">
        <v>4418</v>
      </c>
      <c r="H135" s="279">
        <v>2786</v>
      </c>
      <c r="I135" s="173"/>
      <c r="J135" s="173"/>
      <c r="K135" s="173"/>
      <c r="L135" s="173"/>
      <c r="M135" s="173"/>
    </row>
    <row r="136" spans="1:13" ht="20.25" customHeight="1">
      <c r="A136" s="27"/>
      <c r="B136" s="27">
        <v>8</v>
      </c>
      <c r="C136" s="28"/>
      <c r="D136" s="279">
        <v>4</v>
      </c>
      <c r="E136" s="279">
        <v>9483</v>
      </c>
      <c r="F136" s="279">
        <v>9551</v>
      </c>
      <c r="G136" s="279">
        <v>3387</v>
      </c>
      <c r="H136" s="279">
        <v>2683</v>
      </c>
      <c r="I136" s="173"/>
      <c r="J136" s="173"/>
      <c r="K136" s="173"/>
      <c r="L136" s="173"/>
      <c r="M136" s="173"/>
    </row>
    <row r="137" spans="1:13" ht="20.25" customHeight="1">
      <c r="A137" s="27"/>
      <c r="B137" s="27">
        <v>9</v>
      </c>
      <c r="C137" s="28"/>
      <c r="D137" s="279">
        <v>4</v>
      </c>
      <c r="E137" s="279">
        <v>12459</v>
      </c>
      <c r="F137" s="279">
        <v>12465</v>
      </c>
      <c r="G137" s="279">
        <v>4510</v>
      </c>
      <c r="H137" s="279">
        <v>2700</v>
      </c>
      <c r="I137" s="173"/>
      <c r="J137" s="173"/>
      <c r="K137" s="173"/>
      <c r="L137" s="173"/>
      <c r="M137" s="173"/>
    </row>
    <row r="138" spans="1:13" ht="20.25" customHeight="1">
      <c r="A138" s="27"/>
      <c r="B138" s="27">
        <v>10</v>
      </c>
      <c r="C138" s="28"/>
      <c r="D138" s="279">
        <v>4</v>
      </c>
      <c r="E138" s="279">
        <v>12098</v>
      </c>
      <c r="F138" s="279">
        <v>12038</v>
      </c>
      <c r="G138" s="279">
        <v>4302</v>
      </c>
      <c r="H138" s="279">
        <v>2655</v>
      </c>
      <c r="I138" s="173"/>
      <c r="J138" s="173"/>
      <c r="K138" s="173"/>
      <c r="L138" s="173"/>
      <c r="M138" s="173"/>
    </row>
    <row r="139" spans="1:13" ht="20.25" customHeight="1">
      <c r="A139" s="27"/>
      <c r="B139" s="27">
        <v>11</v>
      </c>
      <c r="C139" s="28"/>
      <c r="D139" s="279">
        <v>4</v>
      </c>
      <c r="E139" s="279">
        <v>10000</v>
      </c>
      <c r="F139" s="279">
        <v>10007</v>
      </c>
      <c r="G139" s="279">
        <v>3684</v>
      </c>
      <c r="H139" s="279">
        <v>2602</v>
      </c>
      <c r="I139" s="173"/>
      <c r="J139" s="173"/>
      <c r="K139" s="173"/>
      <c r="L139" s="173"/>
      <c r="M139" s="173"/>
    </row>
    <row r="140" spans="1:14" ht="20.25" customHeight="1">
      <c r="A140" s="27"/>
      <c r="B140" s="27">
        <v>12</v>
      </c>
      <c r="C140" s="28"/>
      <c r="D140" s="279">
        <v>4</v>
      </c>
      <c r="E140" s="279">
        <v>7160</v>
      </c>
      <c r="F140" s="279">
        <v>7231</v>
      </c>
      <c r="G140" s="279">
        <v>3082</v>
      </c>
      <c r="H140" s="279">
        <v>2364</v>
      </c>
      <c r="I140" s="173"/>
      <c r="J140" s="173"/>
      <c r="K140" s="173"/>
      <c r="L140" s="173"/>
      <c r="M140" s="173"/>
      <c r="N140" s="34"/>
    </row>
    <row r="141" spans="1:13" ht="11.25" customHeight="1" thickBot="1">
      <c r="A141" s="68"/>
      <c r="B141" s="68"/>
      <c r="C141" s="69"/>
      <c r="D141" s="166"/>
      <c r="E141" s="167"/>
      <c r="F141" s="167"/>
      <c r="G141" s="167"/>
      <c r="H141" s="167"/>
      <c r="I141" s="165"/>
      <c r="J141" s="165"/>
      <c r="K141" s="165"/>
      <c r="L141" s="165"/>
      <c r="M141" s="165"/>
    </row>
    <row r="142" spans="1:13" ht="14.25">
      <c r="A142" s="18"/>
      <c r="B142" s="18"/>
      <c r="C142" s="18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</row>
    <row r="143" spans="1:13" ht="14.25">
      <c r="A143" s="18"/>
      <c r="B143" s="18"/>
      <c r="C143" s="18"/>
      <c r="D143" s="165"/>
      <c r="E143" s="165"/>
      <c r="F143" s="165"/>
      <c r="G143" s="165"/>
      <c r="H143" s="165"/>
      <c r="I143" s="165"/>
      <c r="J143" s="19"/>
      <c r="K143" s="19"/>
      <c r="L143" s="19"/>
      <c r="M143" s="19"/>
    </row>
    <row r="144" spans="1:13" ht="14.25">
      <c r="A144" s="18"/>
      <c r="B144" s="18"/>
      <c r="C144" s="18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</row>
    <row r="145" spans="1:13" ht="14.25">
      <c r="A145" s="131"/>
      <c r="B145" s="24"/>
      <c r="C145" s="24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</row>
    <row r="146" spans="1:13" ht="14.25">
      <c r="A146" s="131"/>
      <c r="B146" s="24"/>
      <c r="C146" s="24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</row>
    <row r="147" spans="1:13" ht="14.25">
      <c r="A147" s="59"/>
      <c r="B147" s="24"/>
      <c r="C147" s="24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</row>
  </sheetData>
  <sheetProtection/>
  <mergeCells count="71">
    <mergeCell ref="A11:C11"/>
    <mergeCell ref="A12:C12"/>
    <mergeCell ref="A13:C13"/>
    <mergeCell ref="A34:C36"/>
    <mergeCell ref="J35:J36"/>
    <mergeCell ref="D35:D36"/>
    <mergeCell ref="E35:E36"/>
    <mergeCell ref="F35:G35"/>
    <mergeCell ref="H35:H36"/>
    <mergeCell ref="I35:I36"/>
    <mergeCell ref="A1:M1"/>
    <mergeCell ref="A5:C7"/>
    <mergeCell ref="A9:C9"/>
    <mergeCell ref="A10:C10"/>
    <mergeCell ref="E6:E7"/>
    <mergeCell ref="F6:G6"/>
    <mergeCell ref="D6:D7"/>
    <mergeCell ref="M6:M7"/>
    <mergeCell ref="J6:J7"/>
    <mergeCell ref="K6:L6"/>
    <mergeCell ref="A42:C42"/>
    <mergeCell ref="A62:C64"/>
    <mergeCell ref="A66:C66"/>
    <mergeCell ref="A67:C67"/>
    <mergeCell ref="A38:C38"/>
    <mergeCell ref="A39:C39"/>
    <mergeCell ref="A40:C40"/>
    <mergeCell ref="A41:C41"/>
    <mergeCell ref="A96:C96"/>
    <mergeCell ref="A97:C97"/>
    <mergeCell ref="A98:C98"/>
    <mergeCell ref="A99:C99"/>
    <mergeCell ref="A68:C68"/>
    <mergeCell ref="A69:C69"/>
    <mergeCell ref="A70:C70"/>
    <mergeCell ref="A92:C94"/>
    <mergeCell ref="A125:C125"/>
    <mergeCell ref="A126:C126"/>
    <mergeCell ref="A127:C127"/>
    <mergeCell ref="A100:C100"/>
    <mergeCell ref="A119:C121"/>
    <mergeCell ref="A123:C123"/>
    <mergeCell ref="A124:C124"/>
    <mergeCell ref="D120:D121"/>
    <mergeCell ref="E120:E121"/>
    <mergeCell ref="F63:G63"/>
    <mergeCell ref="H63:H64"/>
    <mergeCell ref="I63:I64"/>
    <mergeCell ref="J63:J64"/>
    <mergeCell ref="J93:J94"/>
    <mergeCell ref="D63:D64"/>
    <mergeCell ref="K35:L35"/>
    <mergeCell ref="M35:M36"/>
    <mergeCell ref="H6:H7"/>
    <mergeCell ref="I6:I7"/>
    <mergeCell ref="M63:M64"/>
    <mergeCell ref="D93:D94"/>
    <mergeCell ref="E93:E94"/>
    <mergeCell ref="F93:G93"/>
    <mergeCell ref="H93:H94"/>
    <mergeCell ref="I93:I94"/>
    <mergeCell ref="K93:L93"/>
    <mergeCell ref="M93:M94"/>
    <mergeCell ref="E63:E64"/>
    <mergeCell ref="K120:L120"/>
    <mergeCell ref="M120:M121"/>
    <mergeCell ref="F120:G120"/>
    <mergeCell ref="H120:H121"/>
    <mergeCell ref="I120:I121"/>
    <mergeCell ref="J120:J121"/>
    <mergeCell ref="K63:L6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zoomScale="75" zoomScaleNormal="75" zoomScalePageLayoutView="0" workbookViewId="0" topLeftCell="A133">
      <selection activeCell="J124" sqref="J124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80" t="s">
        <v>176</v>
      </c>
      <c r="H1" s="109"/>
    </row>
    <row r="2" spans="1:8" ht="13.5" customHeight="1">
      <c r="A2" s="180"/>
      <c r="H2" s="109"/>
    </row>
    <row r="3" ht="18.75">
      <c r="A3" s="112" t="s">
        <v>221</v>
      </c>
    </row>
    <row r="4" spans="1:13" ht="15" thickBot="1">
      <c r="A4" s="72"/>
      <c r="B4" s="24"/>
      <c r="C4" s="24"/>
      <c r="D4" s="121"/>
      <c r="E4" s="121"/>
      <c r="F4" s="6"/>
      <c r="G4" s="6"/>
      <c r="H4" s="6"/>
      <c r="I4" s="6"/>
      <c r="J4" s="6"/>
      <c r="K4" s="6"/>
      <c r="L4" s="6"/>
      <c r="M4" s="6"/>
    </row>
    <row r="5" spans="1:13" ht="29.25" customHeight="1" thickTop="1">
      <c r="A5" s="296" t="s">
        <v>76</v>
      </c>
      <c r="B5" s="296"/>
      <c r="C5" s="297"/>
      <c r="D5" s="288" t="s">
        <v>103</v>
      </c>
      <c r="E5" s="289"/>
      <c r="F5" s="289"/>
      <c r="G5" s="289"/>
      <c r="H5" s="290"/>
      <c r="I5" s="288" t="s">
        <v>86</v>
      </c>
      <c r="J5" s="289"/>
      <c r="K5" s="289"/>
      <c r="L5" s="289"/>
      <c r="M5" s="289"/>
    </row>
    <row r="6" spans="1:13" ht="29.25" customHeight="1">
      <c r="A6" s="294"/>
      <c r="B6" s="294"/>
      <c r="C6" s="295"/>
      <c r="D6" s="302" t="s">
        <v>10</v>
      </c>
      <c r="E6" s="302" t="s">
        <v>5</v>
      </c>
      <c r="F6" s="291" t="s">
        <v>87</v>
      </c>
      <c r="G6" s="293"/>
      <c r="H6" s="302" t="s">
        <v>6</v>
      </c>
      <c r="I6" s="302" t="s">
        <v>10</v>
      </c>
      <c r="J6" s="302" t="s">
        <v>5</v>
      </c>
      <c r="K6" s="291" t="s">
        <v>87</v>
      </c>
      <c r="L6" s="293"/>
      <c r="M6" s="308" t="s">
        <v>6</v>
      </c>
    </row>
    <row r="7" spans="1:13" ht="29.25" customHeight="1">
      <c r="A7" s="298"/>
      <c r="B7" s="298"/>
      <c r="C7" s="299"/>
      <c r="D7" s="303"/>
      <c r="E7" s="303"/>
      <c r="F7" s="17" t="s">
        <v>88</v>
      </c>
      <c r="G7" s="17" t="s">
        <v>89</v>
      </c>
      <c r="H7" s="303"/>
      <c r="I7" s="303"/>
      <c r="J7" s="303"/>
      <c r="K7" s="17" t="s">
        <v>88</v>
      </c>
      <c r="L7" s="17" t="s">
        <v>89</v>
      </c>
      <c r="M7" s="305"/>
    </row>
    <row r="8" spans="1:13" ht="13.5" customHeight="1">
      <c r="A8" s="30"/>
      <c r="B8" s="30"/>
      <c r="C8" s="31"/>
      <c r="D8" s="209"/>
      <c r="E8" s="210" t="s">
        <v>209</v>
      </c>
      <c r="F8" s="210" t="s">
        <v>209</v>
      </c>
      <c r="G8" s="210" t="s">
        <v>202</v>
      </c>
      <c r="H8" s="210" t="s">
        <v>209</v>
      </c>
      <c r="I8" s="210"/>
      <c r="J8" s="210" t="s">
        <v>209</v>
      </c>
      <c r="K8" s="210" t="s">
        <v>209</v>
      </c>
      <c r="L8" s="210" t="s">
        <v>212</v>
      </c>
      <c r="M8" s="210" t="s">
        <v>209</v>
      </c>
    </row>
    <row r="9" spans="1:13" ht="20.25" customHeight="1">
      <c r="A9" s="294" t="s">
        <v>249</v>
      </c>
      <c r="B9" s="294"/>
      <c r="C9" s="295"/>
      <c r="D9" s="234">
        <v>55</v>
      </c>
      <c r="E9" s="236">
        <v>31064.073</v>
      </c>
      <c r="F9" s="237">
        <v>25638.017</v>
      </c>
      <c r="G9" s="237">
        <v>31988.453</v>
      </c>
      <c r="H9" s="236">
        <v>6717.498</v>
      </c>
      <c r="I9" s="235">
        <v>28</v>
      </c>
      <c r="J9" s="236">
        <v>5437</v>
      </c>
      <c r="K9" s="237">
        <v>5394</v>
      </c>
      <c r="L9" s="237">
        <v>8415</v>
      </c>
      <c r="M9" s="237">
        <v>1186</v>
      </c>
    </row>
    <row r="10" spans="1:13" ht="20.25" customHeight="1">
      <c r="A10" s="294">
        <v>17</v>
      </c>
      <c r="B10" s="294"/>
      <c r="C10" s="295"/>
      <c r="D10" s="234">
        <v>54</v>
      </c>
      <c r="E10" s="236">
        <v>29487</v>
      </c>
      <c r="F10" s="236">
        <v>23912</v>
      </c>
      <c r="G10" s="236">
        <v>29135</v>
      </c>
      <c r="H10" s="236">
        <v>6790</v>
      </c>
      <c r="I10" s="234">
        <v>27</v>
      </c>
      <c r="J10" s="236">
        <v>4773</v>
      </c>
      <c r="K10" s="237">
        <v>4740</v>
      </c>
      <c r="L10" s="237">
        <v>7309</v>
      </c>
      <c r="M10" s="237">
        <v>1161</v>
      </c>
    </row>
    <row r="11" spans="1:13" ht="20.25" customHeight="1">
      <c r="A11" s="294">
        <v>18</v>
      </c>
      <c r="B11" s="294"/>
      <c r="C11" s="295"/>
      <c r="D11" s="234">
        <v>48</v>
      </c>
      <c r="E11" s="236">
        <v>29265</v>
      </c>
      <c r="F11" s="236">
        <v>22914</v>
      </c>
      <c r="G11" s="236">
        <v>28834</v>
      </c>
      <c r="H11" s="236">
        <v>6966</v>
      </c>
      <c r="I11" s="234">
        <v>25</v>
      </c>
      <c r="J11" s="236">
        <v>4006</v>
      </c>
      <c r="K11" s="237">
        <v>3796</v>
      </c>
      <c r="L11" s="237">
        <v>6118</v>
      </c>
      <c r="M11" s="237">
        <v>1114</v>
      </c>
    </row>
    <row r="12" spans="1:13" ht="20.25" customHeight="1">
      <c r="A12" s="294">
        <v>19</v>
      </c>
      <c r="B12" s="294"/>
      <c r="C12" s="295"/>
      <c r="D12" s="234">
        <v>46</v>
      </c>
      <c r="E12" s="236">
        <v>27082</v>
      </c>
      <c r="F12" s="236">
        <v>17791</v>
      </c>
      <c r="G12" s="236">
        <v>23960</v>
      </c>
      <c r="H12" s="236">
        <v>7140</v>
      </c>
      <c r="I12" s="234">
        <v>25</v>
      </c>
      <c r="J12" s="236">
        <v>2782</v>
      </c>
      <c r="K12" s="237">
        <v>2557</v>
      </c>
      <c r="L12" s="237">
        <v>4976</v>
      </c>
      <c r="M12" s="236">
        <v>1016</v>
      </c>
    </row>
    <row r="13" spans="1:13" ht="20.25" customHeight="1">
      <c r="A13" s="300">
        <v>20</v>
      </c>
      <c r="B13" s="300"/>
      <c r="C13" s="301"/>
      <c r="D13" s="238">
        <v>45</v>
      </c>
      <c r="E13" s="239">
        <v>21771.355</v>
      </c>
      <c r="F13" s="239">
        <v>14022.150999999998</v>
      </c>
      <c r="G13" s="239">
        <v>18833.029</v>
      </c>
      <c r="H13" s="239">
        <v>7652.448</v>
      </c>
      <c r="I13" s="238">
        <v>23</v>
      </c>
      <c r="J13" s="239">
        <v>2264.43</v>
      </c>
      <c r="K13" s="239">
        <v>2162.917</v>
      </c>
      <c r="L13" s="239">
        <v>3780.125</v>
      </c>
      <c r="M13" s="239">
        <v>1086.522</v>
      </c>
    </row>
    <row r="14" spans="1:13" ht="20.25" customHeight="1">
      <c r="A14" s="4"/>
      <c r="B14" s="4"/>
      <c r="C14" s="5"/>
      <c r="D14" s="25"/>
      <c r="E14" s="25"/>
      <c r="F14" s="19"/>
      <c r="G14" s="19"/>
      <c r="H14" s="25"/>
      <c r="I14" s="25"/>
      <c r="J14" s="25"/>
      <c r="K14" s="19"/>
      <c r="L14" s="19"/>
      <c r="M14" s="19"/>
    </row>
    <row r="15" spans="1:13" ht="20.25" customHeight="1">
      <c r="A15" s="18" t="s">
        <v>250</v>
      </c>
      <c r="B15" s="18">
        <v>1</v>
      </c>
      <c r="C15" s="26" t="s">
        <v>4</v>
      </c>
      <c r="D15" s="240">
        <v>46</v>
      </c>
      <c r="E15" s="242">
        <v>1687.1019999999999</v>
      </c>
      <c r="F15" s="242">
        <v>1285.971</v>
      </c>
      <c r="G15" s="242">
        <v>1644.2409999999998</v>
      </c>
      <c r="H15" s="242">
        <v>7153.496999999999</v>
      </c>
      <c r="I15" s="242">
        <v>24</v>
      </c>
      <c r="J15" s="242">
        <v>236.779</v>
      </c>
      <c r="K15" s="242">
        <v>274.434</v>
      </c>
      <c r="L15" s="242">
        <v>351.679</v>
      </c>
      <c r="M15" s="242">
        <v>1010.022</v>
      </c>
    </row>
    <row r="16" spans="1:13" ht="20.25" customHeight="1">
      <c r="A16" s="27"/>
      <c r="B16" s="27">
        <v>2</v>
      </c>
      <c r="C16" s="28"/>
      <c r="D16" s="240">
        <v>46</v>
      </c>
      <c r="E16" s="242">
        <v>2000.6749999999997</v>
      </c>
      <c r="F16" s="242">
        <v>1291.819</v>
      </c>
      <c r="G16" s="242">
        <v>1684.4740000000002</v>
      </c>
      <c r="H16" s="242">
        <v>7135.6449999999995</v>
      </c>
      <c r="I16" s="242">
        <v>24</v>
      </c>
      <c r="J16" s="242">
        <v>194.129</v>
      </c>
      <c r="K16" s="242">
        <v>183.555</v>
      </c>
      <c r="L16" s="242">
        <v>313.215</v>
      </c>
      <c r="M16" s="242">
        <v>1014.137</v>
      </c>
    </row>
    <row r="17" spans="1:13" ht="20.25" customHeight="1">
      <c r="A17" s="27"/>
      <c r="B17" s="27">
        <v>3</v>
      </c>
      <c r="C17" s="28"/>
      <c r="D17" s="240">
        <v>46</v>
      </c>
      <c r="E17" s="242">
        <v>1990.0790000000002</v>
      </c>
      <c r="F17" s="242">
        <v>1269.277</v>
      </c>
      <c r="G17" s="242">
        <v>1725.549</v>
      </c>
      <c r="H17" s="242">
        <v>7108.474</v>
      </c>
      <c r="I17" s="242">
        <v>24</v>
      </c>
      <c r="J17" s="242">
        <v>212.335</v>
      </c>
      <c r="K17" s="242">
        <v>181.17</v>
      </c>
      <c r="L17" s="242">
        <v>302.61</v>
      </c>
      <c r="M17" s="242">
        <v>1035.753</v>
      </c>
    </row>
    <row r="18" spans="1:13" ht="20.25" customHeight="1">
      <c r="A18" s="27"/>
      <c r="B18" s="27">
        <v>4</v>
      </c>
      <c r="C18" s="28"/>
      <c r="D18" s="240">
        <v>46</v>
      </c>
      <c r="E18" s="242">
        <v>1876.08</v>
      </c>
      <c r="F18" s="242">
        <v>1144.6470000000002</v>
      </c>
      <c r="G18" s="242">
        <v>1585.2630000000001</v>
      </c>
      <c r="H18" s="242">
        <v>7180.6810000000005</v>
      </c>
      <c r="I18" s="242">
        <v>24</v>
      </c>
      <c r="J18" s="242">
        <v>180.098</v>
      </c>
      <c r="K18" s="242">
        <v>184.894</v>
      </c>
      <c r="L18" s="242">
        <v>356.098</v>
      </c>
      <c r="M18" s="242">
        <v>1017.149</v>
      </c>
    </row>
    <row r="19" spans="1:13" ht="20.25" customHeight="1">
      <c r="A19" s="27"/>
      <c r="B19" s="27">
        <v>5</v>
      </c>
      <c r="C19" s="28"/>
      <c r="D19" s="240">
        <v>46</v>
      </c>
      <c r="E19" s="242">
        <v>1401.934</v>
      </c>
      <c r="F19" s="242">
        <v>916.61</v>
      </c>
      <c r="G19" s="242">
        <v>1253.065</v>
      </c>
      <c r="H19" s="242">
        <v>7237.772</v>
      </c>
      <c r="I19" s="241">
        <v>24</v>
      </c>
      <c r="J19" s="242">
        <v>144.169</v>
      </c>
      <c r="K19" s="242">
        <v>140.806</v>
      </c>
      <c r="L19" s="242">
        <v>269.629</v>
      </c>
      <c r="M19" s="242">
        <v>1046.528</v>
      </c>
    </row>
    <row r="20" spans="1:13" ht="20.25" customHeight="1">
      <c r="A20" s="27"/>
      <c r="B20" s="27">
        <v>6</v>
      </c>
      <c r="C20" s="28"/>
      <c r="D20" s="240">
        <v>45</v>
      </c>
      <c r="E20" s="242">
        <v>1890.382</v>
      </c>
      <c r="F20" s="242">
        <v>1122.856</v>
      </c>
      <c r="G20" s="242">
        <v>1518.916</v>
      </c>
      <c r="H20" s="242">
        <v>7413.084999999999</v>
      </c>
      <c r="I20" s="241">
        <v>23</v>
      </c>
      <c r="J20" s="242">
        <v>188.751</v>
      </c>
      <c r="K20" s="242">
        <v>167.764</v>
      </c>
      <c r="L20" s="242">
        <v>316.404</v>
      </c>
      <c r="M20" s="242">
        <v>1055.385</v>
      </c>
    </row>
    <row r="21" spans="1:13" ht="20.25" customHeight="1">
      <c r="A21" s="27"/>
      <c r="B21" s="27">
        <v>7</v>
      </c>
      <c r="C21" s="28"/>
      <c r="D21" s="240">
        <v>45</v>
      </c>
      <c r="E21" s="242">
        <v>1887.731</v>
      </c>
      <c r="F21" s="242">
        <v>1104.299</v>
      </c>
      <c r="G21" s="242">
        <v>1502.6169999999997</v>
      </c>
      <c r="H21" s="242">
        <v>7549.969000000001</v>
      </c>
      <c r="I21" s="241">
        <v>23</v>
      </c>
      <c r="J21" s="242">
        <v>184.635</v>
      </c>
      <c r="K21" s="242">
        <v>168.125</v>
      </c>
      <c r="L21" s="242">
        <v>293.368</v>
      </c>
      <c r="M21" s="242">
        <v>1061.93</v>
      </c>
    </row>
    <row r="22" spans="1:13" ht="20.25" customHeight="1">
      <c r="A22" s="27"/>
      <c r="B22" s="27">
        <v>8</v>
      </c>
      <c r="C22" s="28"/>
      <c r="D22" s="240">
        <v>45</v>
      </c>
      <c r="E22" s="242">
        <v>1527.8890000000001</v>
      </c>
      <c r="F22" s="242">
        <v>974.821</v>
      </c>
      <c r="G22" s="242">
        <v>1377.226</v>
      </c>
      <c r="H22" s="242">
        <v>7512.289000000001</v>
      </c>
      <c r="I22" s="241">
        <v>23</v>
      </c>
      <c r="J22" s="242">
        <v>149.45</v>
      </c>
      <c r="K22" s="242">
        <v>147.915</v>
      </c>
      <c r="L22" s="242">
        <v>298.071</v>
      </c>
      <c r="M22" s="242">
        <v>1057.996</v>
      </c>
    </row>
    <row r="23" spans="1:13" ht="20.25" customHeight="1">
      <c r="A23" s="27"/>
      <c r="B23" s="27">
        <v>9</v>
      </c>
      <c r="C23" s="28"/>
      <c r="D23" s="240">
        <v>45</v>
      </c>
      <c r="E23" s="242">
        <v>1868.6680000000001</v>
      </c>
      <c r="F23" s="242">
        <v>1175.4450000000002</v>
      </c>
      <c r="G23" s="242">
        <v>1610.135</v>
      </c>
      <c r="H23" s="242">
        <v>7586.442999999999</v>
      </c>
      <c r="I23" s="241">
        <v>23</v>
      </c>
      <c r="J23" s="242">
        <v>176.994</v>
      </c>
      <c r="K23" s="242">
        <v>175.483</v>
      </c>
      <c r="L23" s="242">
        <v>349.833</v>
      </c>
      <c r="M23" s="242">
        <v>1057.819</v>
      </c>
    </row>
    <row r="24" spans="1:13" ht="20.25" customHeight="1">
      <c r="A24" s="27"/>
      <c r="B24" s="27">
        <v>10</v>
      </c>
      <c r="C24" s="28"/>
      <c r="D24" s="240">
        <v>45</v>
      </c>
      <c r="E24" s="242">
        <v>1940.902</v>
      </c>
      <c r="F24" s="242">
        <v>1245.9460000000001</v>
      </c>
      <c r="G24" s="242">
        <v>1711.117</v>
      </c>
      <c r="H24" s="242">
        <v>7651.742</v>
      </c>
      <c r="I24" s="241">
        <v>23</v>
      </c>
      <c r="J24" s="242">
        <v>201.898</v>
      </c>
      <c r="K24" s="242">
        <v>188.327</v>
      </c>
      <c r="L24" s="242">
        <v>341.324</v>
      </c>
      <c r="M24" s="242">
        <v>1058.879</v>
      </c>
    </row>
    <row r="25" spans="1:13" ht="20.25" customHeight="1">
      <c r="A25" s="27"/>
      <c r="B25" s="27">
        <v>11</v>
      </c>
      <c r="C25" s="28"/>
      <c r="D25" s="240">
        <v>45</v>
      </c>
      <c r="E25" s="242">
        <v>1922.076</v>
      </c>
      <c r="F25" s="242">
        <v>1302.875</v>
      </c>
      <c r="G25" s="242">
        <v>1662.019</v>
      </c>
      <c r="H25" s="242">
        <v>7675.072999999999</v>
      </c>
      <c r="I25" s="241">
        <v>23</v>
      </c>
      <c r="J25" s="242">
        <v>199.44</v>
      </c>
      <c r="K25" s="242">
        <v>186.808</v>
      </c>
      <c r="L25" s="242">
        <v>316.1</v>
      </c>
      <c r="M25" s="242">
        <v>1061.57</v>
      </c>
    </row>
    <row r="26" spans="1:13" ht="20.25" customHeight="1">
      <c r="A26" s="27"/>
      <c r="B26" s="27">
        <v>12</v>
      </c>
      <c r="C26" s="27"/>
      <c r="D26" s="243">
        <v>45</v>
      </c>
      <c r="E26" s="242">
        <v>1777.837</v>
      </c>
      <c r="F26" s="242">
        <v>1187.585</v>
      </c>
      <c r="G26" s="242">
        <v>1558.407</v>
      </c>
      <c r="H26" s="242">
        <v>7652.448</v>
      </c>
      <c r="I26" s="242">
        <v>23</v>
      </c>
      <c r="J26" s="242">
        <v>195.752</v>
      </c>
      <c r="K26" s="242">
        <v>163.636</v>
      </c>
      <c r="L26" s="242">
        <v>271.794</v>
      </c>
      <c r="M26" s="242">
        <v>1086.522</v>
      </c>
    </row>
    <row r="27" spans="1:13" ht="9.75" customHeight="1" thickBot="1">
      <c r="A27" s="40"/>
      <c r="B27" s="40"/>
      <c r="C27" s="41"/>
      <c r="D27" s="118"/>
      <c r="E27" s="40"/>
      <c r="F27" s="40"/>
      <c r="G27" s="40"/>
      <c r="H27" s="40"/>
      <c r="I27" s="40"/>
      <c r="J27" s="119"/>
      <c r="K27" s="40"/>
      <c r="L27" s="40"/>
      <c r="M27" s="40"/>
    </row>
    <row r="28" spans="1:13" ht="14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4.25">
      <c r="A29" s="85"/>
      <c r="B29" s="85"/>
      <c r="C29" s="85"/>
      <c r="D29" s="85"/>
      <c r="E29" s="85"/>
      <c r="F29" s="85"/>
      <c r="G29" s="85"/>
      <c r="H29" s="85"/>
      <c r="I29" s="29"/>
      <c r="J29" s="85"/>
      <c r="K29" s="85"/>
      <c r="L29" s="85"/>
      <c r="M29" s="85"/>
    </row>
    <row r="30" spans="1:13" ht="14.25">
      <c r="A30" s="85"/>
      <c r="B30" s="85"/>
      <c r="C30" s="85"/>
      <c r="D30" s="85"/>
      <c r="E30" s="85"/>
      <c r="F30" s="85"/>
      <c r="G30" s="85"/>
      <c r="H30" s="85"/>
      <c r="I30" s="29"/>
      <c r="J30" s="85"/>
      <c r="K30" s="85"/>
      <c r="L30" s="85"/>
      <c r="M30" s="85"/>
    </row>
    <row r="31" spans="1:13" ht="14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4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12.75" customHeight="1">
      <c r="A33" s="11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5" thickBot="1">
      <c r="A34" s="72"/>
      <c r="B34" s="24"/>
      <c r="C34" s="24"/>
      <c r="D34" s="121"/>
      <c r="E34" s="24"/>
      <c r="F34" s="24"/>
      <c r="G34" s="24"/>
      <c r="H34" s="24"/>
      <c r="I34" s="24"/>
      <c r="J34" s="24"/>
      <c r="K34" s="24"/>
      <c r="L34" s="6"/>
      <c r="M34" s="24"/>
    </row>
    <row r="35" spans="1:13" ht="29.25" customHeight="1" thickTop="1">
      <c r="A35" s="296" t="s">
        <v>76</v>
      </c>
      <c r="B35" s="296"/>
      <c r="C35" s="297"/>
      <c r="D35" s="288" t="s">
        <v>90</v>
      </c>
      <c r="E35" s="289"/>
      <c r="F35" s="289"/>
      <c r="G35" s="289"/>
      <c r="H35" s="290"/>
      <c r="I35" s="288" t="s">
        <v>91</v>
      </c>
      <c r="J35" s="289"/>
      <c r="K35" s="289"/>
      <c r="L35" s="289"/>
      <c r="M35" s="289"/>
    </row>
    <row r="36" spans="1:14" ht="29.25" customHeight="1">
      <c r="A36" s="294"/>
      <c r="B36" s="294"/>
      <c r="C36" s="295"/>
      <c r="D36" s="302" t="s">
        <v>10</v>
      </c>
      <c r="E36" s="302" t="s">
        <v>5</v>
      </c>
      <c r="F36" s="291" t="s">
        <v>87</v>
      </c>
      <c r="G36" s="293"/>
      <c r="H36" s="302" t="s">
        <v>6</v>
      </c>
      <c r="I36" s="302" t="s">
        <v>10</v>
      </c>
      <c r="J36" s="302" t="s">
        <v>5</v>
      </c>
      <c r="K36" s="291" t="s">
        <v>87</v>
      </c>
      <c r="L36" s="293"/>
      <c r="M36" s="308" t="s">
        <v>6</v>
      </c>
      <c r="N36" s="34"/>
    </row>
    <row r="37" spans="1:13" ht="29.25" customHeight="1">
      <c r="A37" s="298"/>
      <c r="B37" s="298"/>
      <c r="C37" s="299"/>
      <c r="D37" s="303"/>
      <c r="E37" s="303"/>
      <c r="F37" s="17" t="s">
        <v>88</v>
      </c>
      <c r="G37" s="17" t="s">
        <v>89</v>
      </c>
      <c r="H37" s="303"/>
      <c r="I37" s="303"/>
      <c r="J37" s="303"/>
      <c r="K37" s="17" t="s">
        <v>88</v>
      </c>
      <c r="L37" s="17" t="s">
        <v>89</v>
      </c>
      <c r="M37" s="305"/>
    </row>
    <row r="38" spans="1:13" ht="13.5" customHeight="1">
      <c r="A38" s="30"/>
      <c r="B38" s="30"/>
      <c r="C38" s="31"/>
      <c r="D38" s="209"/>
      <c r="E38" s="210" t="s">
        <v>209</v>
      </c>
      <c r="F38" s="210" t="s">
        <v>209</v>
      </c>
      <c r="G38" s="210" t="s">
        <v>202</v>
      </c>
      <c r="H38" s="210" t="s">
        <v>209</v>
      </c>
      <c r="I38" s="210"/>
      <c r="J38" s="210" t="s">
        <v>209</v>
      </c>
      <c r="K38" s="210" t="s">
        <v>209</v>
      </c>
      <c r="L38" s="210" t="s">
        <v>212</v>
      </c>
      <c r="M38" s="210" t="s">
        <v>209</v>
      </c>
    </row>
    <row r="39" spans="1:13" ht="20.25" customHeight="1">
      <c r="A39" s="294" t="s">
        <v>249</v>
      </c>
      <c r="B39" s="294"/>
      <c r="C39" s="295"/>
      <c r="D39" s="234">
        <v>10</v>
      </c>
      <c r="E39" s="237">
        <v>1417.764</v>
      </c>
      <c r="F39" s="237">
        <v>1227.949</v>
      </c>
      <c r="G39" s="237">
        <v>1680.4569999999999</v>
      </c>
      <c r="H39" s="237">
        <v>642.6</v>
      </c>
      <c r="I39" s="234">
        <v>16</v>
      </c>
      <c r="J39" s="236">
        <v>3993.309</v>
      </c>
      <c r="K39" s="237">
        <v>1911.068</v>
      </c>
      <c r="L39" s="237">
        <v>4734.996000000001</v>
      </c>
      <c r="M39" s="237">
        <v>1140.898</v>
      </c>
    </row>
    <row r="40" spans="1:13" ht="20.25" customHeight="1">
      <c r="A40" s="294">
        <v>17</v>
      </c>
      <c r="B40" s="294"/>
      <c r="C40" s="295"/>
      <c r="D40" s="234">
        <v>9</v>
      </c>
      <c r="E40" s="237">
        <v>1273</v>
      </c>
      <c r="F40" s="237">
        <v>837</v>
      </c>
      <c r="G40" s="237">
        <v>1205</v>
      </c>
      <c r="H40" s="237">
        <v>498</v>
      </c>
      <c r="I40" s="234">
        <v>16</v>
      </c>
      <c r="J40" s="236">
        <v>3727</v>
      </c>
      <c r="K40" s="237">
        <v>1767</v>
      </c>
      <c r="L40" s="237">
        <v>4373</v>
      </c>
      <c r="M40" s="237">
        <v>1106</v>
      </c>
    </row>
    <row r="41" spans="1:13" ht="20.25" customHeight="1">
      <c r="A41" s="294">
        <v>18</v>
      </c>
      <c r="B41" s="294"/>
      <c r="C41" s="295"/>
      <c r="D41" s="234">
        <v>8</v>
      </c>
      <c r="E41" s="237">
        <v>1231</v>
      </c>
      <c r="F41" s="237">
        <v>660</v>
      </c>
      <c r="G41" s="237">
        <v>931</v>
      </c>
      <c r="H41" s="237">
        <v>236</v>
      </c>
      <c r="I41" s="234">
        <v>16</v>
      </c>
      <c r="J41" s="236">
        <v>3619</v>
      </c>
      <c r="K41" s="237">
        <v>1805</v>
      </c>
      <c r="L41" s="237">
        <v>4356</v>
      </c>
      <c r="M41" s="237">
        <v>1114</v>
      </c>
    </row>
    <row r="42" spans="1:13" ht="20.25" customHeight="1">
      <c r="A42" s="294">
        <v>19</v>
      </c>
      <c r="B42" s="294"/>
      <c r="C42" s="295"/>
      <c r="D42" s="234">
        <v>7</v>
      </c>
      <c r="E42" s="237">
        <v>864</v>
      </c>
      <c r="F42" s="237">
        <v>402</v>
      </c>
      <c r="G42" s="237">
        <v>775</v>
      </c>
      <c r="H42" s="237">
        <v>217</v>
      </c>
      <c r="I42" s="234">
        <v>14</v>
      </c>
      <c r="J42" s="236">
        <v>3307</v>
      </c>
      <c r="K42" s="237">
        <v>1674</v>
      </c>
      <c r="L42" s="237">
        <v>4116</v>
      </c>
      <c r="M42" s="237">
        <v>1178</v>
      </c>
    </row>
    <row r="43" spans="1:13" ht="20.25" customHeight="1">
      <c r="A43" s="300">
        <v>20</v>
      </c>
      <c r="B43" s="300"/>
      <c r="C43" s="301"/>
      <c r="D43" s="238">
        <v>7</v>
      </c>
      <c r="E43" s="245">
        <v>912.1909999999998</v>
      </c>
      <c r="F43" s="245">
        <v>444.702</v>
      </c>
      <c r="G43" s="245">
        <v>622.631</v>
      </c>
      <c r="H43" s="245">
        <v>232.845</v>
      </c>
      <c r="I43" s="246">
        <v>14</v>
      </c>
      <c r="J43" s="245">
        <v>2870.644</v>
      </c>
      <c r="K43" s="245">
        <v>1399.3329999999999</v>
      </c>
      <c r="L43" s="245">
        <v>3396.111</v>
      </c>
      <c r="M43" s="245">
        <v>1281.023</v>
      </c>
    </row>
    <row r="44" spans="1:13" ht="13.5" customHeight="1">
      <c r="A44" s="4"/>
      <c r="B44" s="4"/>
      <c r="C44" s="5"/>
      <c r="D44" s="57"/>
      <c r="E44" s="19"/>
      <c r="F44" s="19"/>
      <c r="G44" s="19"/>
      <c r="H44" s="19"/>
      <c r="I44" s="57"/>
      <c r="J44" s="25"/>
      <c r="K44" s="19"/>
      <c r="L44" s="19"/>
      <c r="M44" s="19"/>
    </row>
    <row r="45" spans="1:13" ht="20.25" customHeight="1">
      <c r="A45" s="18" t="s">
        <v>250</v>
      </c>
      <c r="B45" s="18">
        <v>1</v>
      </c>
      <c r="C45" s="26" t="s">
        <v>4</v>
      </c>
      <c r="D45" s="240">
        <v>7</v>
      </c>
      <c r="E45" s="242">
        <v>67.52</v>
      </c>
      <c r="F45" s="242">
        <v>33.759</v>
      </c>
      <c r="G45" s="242">
        <v>50.242</v>
      </c>
      <c r="H45" s="242">
        <v>216.797</v>
      </c>
      <c r="I45" s="240">
        <v>15</v>
      </c>
      <c r="J45" s="242">
        <v>200.802</v>
      </c>
      <c r="K45" s="242">
        <v>109.768</v>
      </c>
      <c r="L45" s="242">
        <v>275.848</v>
      </c>
      <c r="M45" s="242">
        <v>1161.09</v>
      </c>
    </row>
    <row r="46" spans="1:13" ht="20.25" customHeight="1">
      <c r="A46" s="27"/>
      <c r="B46" s="27">
        <v>2</v>
      </c>
      <c r="C46" s="28"/>
      <c r="D46" s="240">
        <v>7</v>
      </c>
      <c r="E46" s="242">
        <v>73.928</v>
      </c>
      <c r="F46" s="242">
        <v>39.081</v>
      </c>
      <c r="G46" s="242">
        <v>57.442</v>
      </c>
      <c r="H46" s="242">
        <v>207.587</v>
      </c>
      <c r="I46" s="240">
        <v>15</v>
      </c>
      <c r="J46" s="242">
        <v>276.377</v>
      </c>
      <c r="K46" s="242">
        <v>130.122</v>
      </c>
      <c r="L46" s="242">
        <v>302.237</v>
      </c>
      <c r="M46" s="242">
        <v>1162.523</v>
      </c>
    </row>
    <row r="47" spans="1:13" ht="20.25" customHeight="1">
      <c r="A47" s="27"/>
      <c r="B47" s="27">
        <v>3</v>
      </c>
      <c r="C47" s="28"/>
      <c r="D47" s="240">
        <v>7</v>
      </c>
      <c r="E47" s="242">
        <v>80.958</v>
      </c>
      <c r="F47" s="242">
        <v>41.502</v>
      </c>
      <c r="G47" s="242">
        <v>58.437</v>
      </c>
      <c r="H47" s="242">
        <v>179.152</v>
      </c>
      <c r="I47" s="240">
        <v>15</v>
      </c>
      <c r="J47" s="242">
        <v>273.951</v>
      </c>
      <c r="K47" s="242">
        <v>144.04</v>
      </c>
      <c r="L47" s="242">
        <v>355.459</v>
      </c>
      <c r="M47" s="242">
        <v>1162.275</v>
      </c>
    </row>
    <row r="48" spans="1:13" ht="20.25" customHeight="1">
      <c r="A48" s="27"/>
      <c r="B48" s="27">
        <v>4</v>
      </c>
      <c r="C48" s="28"/>
      <c r="D48" s="240">
        <v>7</v>
      </c>
      <c r="E48" s="242">
        <v>84.018</v>
      </c>
      <c r="F48" s="242">
        <v>37.928</v>
      </c>
      <c r="G48" s="242">
        <v>51.809</v>
      </c>
      <c r="H48" s="242">
        <v>187.871</v>
      </c>
      <c r="I48" s="240">
        <v>15</v>
      </c>
      <c r="J48" s="242">
        <v>264.203</v>
      </c>
      <c r="K48" s="242">
        <v>111.517</v>
      </c>
      <c r="L48" s="242">
        <v>274.43</v>
      </c>
      <c r="M48" s="242">
        <v>1216.11</v>
      </c>
    </row>
    <row r="49" spans="1:13" ht="20.25" customHeight="1">
      <c r="A49" s="27"/>
      <c r="B49" s="27">
        <v>5</v>
      </c>
      <c r="C49" s="28"/>
      <c r="D49" s="240">
        <v>7</v>
      </c>
      <c r="E49" s="242">
        <v>73.802</v>
      </c>
      <c r="F49" s="242">
        <v>37.339</v>
      </c>
      <c r="G49" s="242">
        <v>47.872</v>
      </c>
      <c r="H49" s="242">
        <v>201.449</v>
      </c>
      <c r="I49" s="240">
        <v>14</v>
      </c>
      <c r="J49" s="242">
        <v>151.372</v>
      </c>
      <c r="K49" s="242">
        <v>89.439</v>
      </c>
      <c r="L49" s="242">
        <v>208.443</v>
      </c>
      <c r="M49" s="242">
        <v>1181.044</v>
      </c>
    </row>
    <row r="50" spans="1:13" ht="20.25" customHeight="1">
      <c r="A50" s="27"/>
      <c r="B50" s="27">
        <v>6</v>
      </c>
      <c r="C50" s="28"/>
      <c r="D50" s="240">
        <v>7</v>
      </c>
      <c r="E50" s="242">
        <v>80.933</v>
      </c>
      <c r="F50" s="242">
        <v>35.75</v>
      </c>
      <c r="G50" s="242">
        <v>49.708</v>
      </c>
      <c r="H50" s="242">
        <v>218.722</v>
      </c>
      <c r="I50" s="240">
        <v>14</v>
      </c>
      <c r="J50" s="242">
        <v>266.22</v>
      </c>
      <c r="K50" s="242">
        <v>114.409</v>
      </c>
      <c r="L50" s="242">
        <v>272.262</v>
      </c>
      <c r="M50" s="242">
        <v>1227.502</v>
      </c>
    </row>
    <row r="51" spans="1:13" ht="20.25" customHeight="1">
      <c r="A51" s="27"/>
      <c r="B51" s="27">
        <v>7</v>
      </c>
      <c r="C51" s="28"/>
      <c r="D51" s="240">
        <v>7</v>
      </c>
      <c r="E51" s="242">
        <v>95.278</v>
      </c>
      <c r="F51" s="242">
        <v>42.306</v>
      </c>
      <c r="G51" s="242">
        <v>58.762</v>
      </c>
      <c r="H51" s="242">
        <v>254.356</v>
      </c>
      <c r="I51" s="240">
        <v>14</v>
      </c>
      <c r="J51" s="242">
        <v>251.859</v>
      </c>
      <c r="K51" s="242">
        <v>112.115</v>
      </c>
      <c r="L51" s="242">
        <v>268.514</v>
      </c>
      <c r="M51" s="242">
        <v>1240.583</v>
      </c>
    </row>
    <row r="52" spans="1:13" ht="20.25" customHeight="1">
      <c r="A52" s="27"/>
      <c r="B52" s="27">
        <v>8</v>
      </c>
      <c r="C52" s="28"/>
      <c r="D52" s="240">
        <v>7</v>
      </c>
      <c r="E52" s="242">
        <v>53.43</v>
      </c>
      <c r="F52" s="242">
        <v>32.365</v>
      </c>
      <c r="G52" s="242">
        <v>43.41</v>
      </c>
      <c r="H52" s="242">
        <v>216.861</v>
      </c>
      <c r="I52" s="240">
        <v>14</v>
      </c>
      <c r="J52" s="242">
        <v>178.131</v>
      </c>
      <c r="K52" s="242">
        <v>104.403</v>
      </c>
      <c r="L52" s="242">
        <v>249.999</v>
      </c>
      <c r="M52" s="242">
        <v>1221.569</v>
      </c>
    </row>
    <row r="53" spans="1:13" ht="20.25" customHeight="1">
      <c r="A53" s="27"/>
      <c r="B53" s="27">
        <v>9</v>
      </c>
      <c r="C53" s="28"/>
      <c r="D53" s="240">
        <v>7</v>
      </c>
      <c r="E53" s="242">
        <v>70.534</v>
      </c>
      <c r="F53" s="242">
        <v>36.024</v>
      </c>
      <c r="G53" s="242">
        <v>50.326</v>
      </c>
      <c r="H53" s="242">
        <v>208.543</v>
      </c>
      <c r="I53" s="240">
        <v>14</v>
      </c>
      <c r="J53" s="242">
        <v>271.288</v>
      </c>
      <c r="K53" s="242">
        <v>124.092</v>
      </c>
      <c r="L53" s="242">
        <v>300.096</v>
      </c>
      <c r="M53" s="242">
        <v>1242.101</v>
      </c>
    </row>
    <row r="54" spans="1:13" ht="20.25" customHeight="1">
      <c r="A54" s="27"/>
      <c r="B54" s="27">
        <v>10</v>
      </c>
      <c r="C54" s="28"/>
      <c r="D54" s="240">
        <v>7</v>
      </c>
      <c r="E54" s="242">
        <v>80.392</v>
      </c>
      <c r="F54" s="242">
        <v>39.102</v>
      </c>
      <c r="G54" s="242">
        <v>58.304</v>
      </c>
      <c r="H54" s="242">
        <v>212.22</v>
      </c>
      <c r="I54" s="240">
        <v>14</v>
      </c>
      <c r="J54" s="242">
        <v>267.006</v>
      </c>
      <c r="K54" s="242">
        <v>118.709</v>
      </c>
      <c r="L54" s="242">
        <v>301.888</v>
      </c>
      <c r="M54" s="242">
        <v>1269.546</v>
      </c>
    </row>
    <row r="55" spans="1:13" ht="20.25" customHeight="1">
      <c r="A55" s="27"/>
      <c r="B55" s="27">
        <v>11</v>
      </c>
      <c r="C55" s="28"/>
      <c r="D55" s="240">
        <v>7</v>
      </c>
      <c r="E55" s="242">
        <v>72.266</v>
      </c>
      <c r="F55" s="242">
        <v>33.855</v>
      </c>
      <c r="G55" s="242">
        <v>47.486</v>
      </c>
      <c r="H55" s="242">
        <v>221.253</v>
      </c>
      <c r="I55" s="240">
        <v>14</v>
      </c>
      <c r="J55" s="242">
        <v>245.13</v>
      </c>
      <c r="K55" s="242">
        <v>122.658</v>
      </c>
      <c r="L55" s="242">
        <v>300.253</v>
      </c>
      <c r="M55" s="242">
        <v>1285.901</v>
      </c>
    </row>
    <row r="56" spans="1:13" ht="20.25" customHeight="1">
      <c r="A56" s="27"/>
      <c r="B56" s="27">
        <v>12</v>
      </c>
      <c r="C56" s="27"/>
      <c r="D56" s="243">
        <v>7</v>
      </c>
      <c r="E56" s="242">
        <v>79.132</v>
      </c>
      <c r="F56" s="242">
        <v>35.691</v>
      </c>
      <c r="G56" s="242">
        <v>48.833</v>
      </c>
      <c r="H56" s="242">
        <v>232.845</v>
      </c>
      <c r="I56" s="240">
        <v>14</v>
      </c>
      <c r="J56" s="242">
        <v>224.305</v>
      </c>
      <c r="K56" s="242">
        <v>118.061</v>
      </c>
      <c r="L56" s="242">
        <v>286.682</v>
      </c>
      <c r="M56" s="242">
        <v>1281.023</v>
      </c>
    </row>
    <row r="57" spans="1:13" ht="11.25" customHeight="1" thickBot="1">
      <c r="A57" s="40"/>
      <c r="B57" s="40"/>
      <c r="C57" s="41"/>
      <c r="D57" s="42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4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ht="21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13.5" customHeight="1">
      <c r="A60" s="85"/>
      <c r="B60" s="85"/>
      <c r="C60" s="85"/>
      <c r="D60" s="29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8.75">
      <c r="A61" s="112" t="s">
        <v>222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5" thickBot="1">
      <c r="A62" s="72"/>
      <c r="B62" s="24"/>
      <c r="C62" s="24"/>
      <c r="D62" s="121"/>
      <c r="E62" s="121"/>
      <c r="F62" s="24"/>
      <c r="G62" s="6"/>
      <c r="H62" s="24"/>
      <c r="I62" s="85"/>
      <c r="J62" s="85"/>
      <c r="K62" s="85"/>
      <c r="L62" s="85"/>
      <c r="M62" s="85"/>
    </row>
    <row r="63" spans="1:13" ht="29.25" customHeight="1" thickTop="1">
      <c r="A63" s="296" t="s">
        <v>76</v>
      </c>
      <c r="B63" s="296"/>
      <c r="C63" s="297"/>
      <c r="D63" s="288" t="s">
        <v>190</v>
      </c>
      <c r="E63" s="289"/>
      <c r="F63" s="289"/>
      <c r="G63" s="289"/>
      <c r="H63" s="289"/>
      <c r="I63" s="100"/>
      <c r="J63" s="85"/>
      <c r="K63" s="85"/>
      <c r="L63" s="85"/>
      <c r="M63" s="85"/>
    </row>
    <row r="64" spans="1:13" ht="29.25" customHeight="1">
      <c r="A64" s="294"/>
      <c r="B64" s="294"/>
      <c r="C64" s="295"/>
      <c r="D64" s="302" t="s">
        <v>10</v>
      </c>
      <c r="E64" s="302" t="s">
        <v>5</v>
      </c>
      <c r="F64" s="291" t="s">
        <v>87</v>
      </c>
      <c r="G64" s="293"/>
      <c r="H64" s="308" t="s">
        <v>6</v>
      </c>
      <c r="I64" s="100"/>
      <c r="J64" s="85"/>
      <c r="K64" s="85"/>
      <c r="L64" s="85"/>
      <c r="M64" s="85"/>
    </row>
    <row r="65" spans="1:13" ht="29.25" customHeight="1">
      <c r="A65" s="298"/>
      <c r="B65" s="298"/>
      <c r="C65" s="299"/>
      <c r="D65" s="303"/>
      <c r="E65" s="303"/>
      <c r="F65" s="17" t="s">
        <v>88</v>
      </c>
      <c r="G65" s="17" t="s">
        <v>89</v>
      </c>
      <c r="H65" s="305"/>
      <c r="I65" s="100"/>
      <c r="J65" s="85"/>
      <c r="K65" s="85"/>
      <c r="L65" s="85"/>
      <c r="M65" s="85"/>
    </row>
    <row r="66" spans="1:13" ht="13.5" customHeight="1">
      <c r="A66" s="30"/>
      <c r="B66" s="30"/>
      <c r="C66" s="31"/>
      <c r="D66" s="209"/>
      <c r="E66" s="210" t="s">
        <v>209</v>
      </c>
      <c r="F66" s="210" t="s">
        <v>209</v>
      </c>
      <c r="G66" s="210" t="s">
        <v>202</v>
      </c>
      <c r="H66" s="210" t="s">
        <v>209</v>
      </c>
      <c r="I66" s="113"/>
      <c r="J66" s="85"/>
      <c r="K66" s="85"/>
      <c r="L66" s="85"/>
      <c r="M66" s="85"/>
    </row>
    <row r="67" spans="1:13" ht="20.25" customHeight="1">
      <c r="A67" s="294" t="s">
        <v>249</v>
      </c>
      <c r="B67" s="294"/>
      <c r="C67" s="295"/>
      <c r="D67" s="234">
        <v>37</v>
      </c>
      <c r="E67" s="237">
        <v>20216</v>
      </c>
      <c r="F67" s="237">
        <v>17105</v>
      </c>
      <c r="G67" s="237">
        <v>17158</v>
      </c>
      <c r="H67" s="237">
        <v>3748</v>
      </c>
      <c r="I67" s="115"/>
      <c r="J67" s="85"/>
      <c r="K67" s="85"/>
      <c r="L67" s="85"/>
      <c r="M67" s="85"/>
    </row>
    <row r="68" spans="1:13" ht="20.25" customHeight="1">
      <c r="A68" s="294">
        <v>17</v>
      </c>
      <c r="B68" s="294"/>
      <c r="C68" s="295"/>
      <c r="D68" s="234">
        <v>36</v>
      </c>
      <c r="E68" s="237">
        <v>19714</v>
      </c>
      <c r="F68" s="237">
        <v>16568</v>
      </c>
      <c r="G68" s="237">
        <v>16248</v>
      </c>
      <c r="H68" s="237">
        <v>4025</v>
      </c>
      <c r="I68" s="116"/>
      <c r="J68" s="85"/>
      <c r="K68" s="85"/>
      <c r="L68" s="85"/>
      <c r="M68" s="85"/>
    </row>
    <row r="69" spans="1:13" ht="20.25" customHeight="1">
      <c r="A69" s="294">
        <v>18</v>
      </c>
      <c r="B69" s="294"/>
      <c r="C69" s="295"/>
      <c r="D69" s="234">
        <v>32</v>
      </c>
      <c r="E69" s="237">
        <v>20409</v>
      </c>
      <c r="F69" s="237">
        <v>16653</v>
      </c>
      <c r="G69" s="237">
        <v>17429</v>
      </c>
      <c r="H69" s="237">
        <v>4502</v>
      </c>
      <c r="I69" s="116"/>
      <c r="J69" s="85"/>
      <c r="K69" s="85"/>
      <c r="L69" s="85"/>
      <c r="M69" s="85"/>
    </row>
    <row r="70" spans="1:13" ht="20.25" customHeight="1">
      <c r="A70" s="294">
        <v>19</v>
      </c>
      <c r="B70" s="294"/>
      <c r="C70" s="295"/>
      <c r="D70" s="240">
        <v>32</v>
      </c>
      <c r="E70" s="244">
        <v>20129</v>
      </c>
      <c r="F70" s="244">
        <v>13159</v>
      </c>
      <c r="G70" s="244">
        <v>14092</v>
      </c>
      <c r="H70" s="247">
        <v>4729</v>
      </c>
      <c r="I70" s="116"/>
      <c r="J70" s="85"/>
      <c r="K70" s="85"/>
      <c r="L70" s="85"/>
      <c r="M70" s="85"/>
    </row>
    <row r="71" spans="1:13" ht="20.25" customHeight="1">
      <c r="A71" s="300">
        <v>20</v>
      </c>
      <c r="B71" s="300"/>
      <c r="C71" s="301"/>
      <c r="D71" s="238">
        <v>32</v>
      </c>
      <c r="E71" s="245">
        <v>15724.09</v>
      </c>
      <c r="F71" s="245">
        <v>10015.198999999999</v>
      </c>
      <c r="G71" s="245">
        <v>11034.162</v>
      </c>
      <c r="H71" s="245">
        <v>5052.058</v>
      </c>
      <c r="I71" s="117"/>
      <c r="J71" s="1"/>
      <c r="K71" s="1"/>
      <c r="L71" s="1"/>
      <c r="M71" s="1"/>
    </row>
    <row r="72" spans="1:13" ht="20.25" customHeight="1">
      <c r="A72" s="4"/>
      <c r="B72" s="4"/>
      <c r="C72" s="5"/>
      <c r="D72" s="57"/>
      <c r="E72" s="19"/>
      <c r="F72" s="19"/>
      <c r="G72" s="19"/>
      <c r="H72" s="19"/>
      <c r="I72" s="116"/>
      <c r="J72" s="85"/>
      <c r="K72" s="85"/>
      <c r="L72" s="85"/>
      <c r="M72" s="85"/>
    </row>
    <row r="73" spans="1:13" ht="20.25" customHeight="1">
      <c r="A73" s="18" t="s">
        <v>250</v>
      </c>
      <c r="B73" s="18">
        <v>1</v>
      </c>
      <c r="C73" s="26" t="s">
        <v>4</v>
      </c>
      <c r="D73" s="249">
        <v>32</v>
      </c>
      <c r="E73" s="248">
        <v>1182.001</v>
      </c>
      <c r="F73" s="247">
        <v>868.01</v>
      </c>
      <c r="G73" s="247">
        <v>966.472</v>
      </c>
      <c r="H73" s="247">
        <v>4765.588</v>
      </c>
      <c r="I73" s="115"/>
      <c r="J73" s="85"/>
      <c r="K73" s="85"/>
      <c r="L73" s="85"/>
      <c r="M73" s="85"/>
    </row>
    <row r="74" spans="1:13" ht="20.25" customHeight="1">
      <c r="A74" s="27"/>
      <c r="B74" s="27">
        <v>2</v>
      </c>
      <c r="C74" s="28"/>
      <c r="D74" s="249">
        <v>32</v>
      </c>
      <c r="E74" s="248">
        <v>1456.241</v>
      </c>
      <c r="F74" s="247">
        <v>939.061</v>
      </c>
      <c r="G74" s="247">
        <v>1011.58</v>
      </c>
      <c r="H74" s="247">
        <v>4751.398</v>
      </c>
      <c r="I74" s="115"/>
      <c r="J74" s="85"/>
      <c r="K74" s="85"/>
      <c r="L74" s="85"/>
      <c r="M74" s="85"/>
    </row>
    <row r="75" spans="1:13" ht="20.25" customHeight="1">
      <c r="A75" s="27"/>
      <c r="B75" s="27">
        <v>3</v>
      </c>
      <c r="C75" s="28"/>
      <c r="D75" s="249">
        <v>32</v>
      </c>
      <c r="E75" s="248">
        <v>1422.835</v>
      </c>
      <c r="F75" s="247">
        <v>902.565</v>
      </c>
      <c r="G75" s="247">
        <v>1009.043</v>
      </c>
      <c r="H75" s="247">
        <v>4731.294</v>
      </c>
      <c r="I75" s="115"/>
      <c r="J75" s="85"/>
      <c r="K75" s="85"/>
      <c r="L75" s="85"/>
      <c r="M75" s="85"/>
    </row>
    <row r="76" spans="1:13" ht="20.25" customHeight="1">
      <c r="A76" s="27"/>
      <c r="B76" s="27">
        <v>4</v>
      </c>
      <c r="C76" s="28"/>
      <c r="D76" s="250">
        <v>32</v>
      </c>
      <c r="E76" s="247">
        <v>1347.761</v>
      </c>
      <c r="F76" s="247">
        <v>810.308</v>
      </c>
      <c r="G76" s="247">
        <v>902.926</v>
      </c>
      <c r="H76" s="247">
        <v>4759.551</v>
      </c>
      <c r="I76" s="115"/>
      <c r="J76" s="85"/>
      <c r="K76" s="85"/>
      <c r="L76" s="85"/>
      <c r="M76" s="85"/>
    </row>
    <row r="77" spans="1:13" ht="20.25" customHeight="1">
      <c r="A77" s="27"/>
      <c r="B77" s="27">
        <v>5</v>
      </c>
      <c r="C77" s="28"/>
      <c r="D77" s="250">
        <v>32</v>
      </c>
      <c r="E77" s="247">
        <v>1032.591</v>
      </c>
      <c r="F77" s="247">
        <v>649.026</v>
      </c>
      <c r="G77" s="247">
        <v>727.121</v>
      </c>
      <c r="H77" s="247">
        <v>4808.751</v>
      </c>
      <c r="I77" s="115"/>
      <c r="J77" s="85"/>
      <c r="K77" s="85"/>
      <c r="L77" s="85"/>
      <c r="M77" s="85"/>
    </row>
    <row r="78" spans="1:13" ht="20.25" customHeight="1">
      <c r="A78" s="27"/>
      <c r="B78" s="27">
        <v>6</v>
      </c>
      <c r="C78" s="28"/>
      <c r="D78" s="250">
        <v>32</v>
      </c>
      <c r="E78" s="247">
        <v>1354.478</v>
      </c>
      <c r="F78" s="247">
        <v>804.933</v>
      </c>
      <c r="G78" s="247">
        <v>880.542</v>
      </c>
      <c r="H78" s="247">
        <v>4911.476</v>
      </c>
      <c r="I78" s="115"/>
      <c r="J78" s="85"/>
      <c r="K78" s="85"/>
      <c r="L78" s="85"/>
      <c r="M78" s="85"/>
    </row>
    <row r="79" spans="1:13" ht="20.25" customHeight="1">
      <c r="A79" s="27"/>
      <c r="B79" s="27">
        <v>7</v>
      </c>
      <c r="C79" s="28"/>
      <c r="D79" s="250">
        <v>32</v>
      </c>
      <c r="E79" s="247">
        <v>1355.959</v>
      </c>
      <c r="F79" s="247">
        <v>781.753</v>
      </c>
      <c r="G79" s="247">
        <v>881.973</v>
      </c>
      <c r="H79" s="247">
        <v>4993.1</v>
      </c>
      <c r="I79" s="115"/>
      <c r="J79" s="85"/>
      <c r="K79" s="85"/>
      <c r="L79" s="85"/>
      <c r="M79" s="85"/>
    </row>
    <row r="80" spans="1:13" ht="20.25" customHeight="1">
      <c r="A80" s="27"/>
      <c r="B80" s="27">
        <v>8</v>
      </c>
      <c r="C80" s="28"/>
      <c r="D80" s="250">
        <v>32</v>
      </c>
      <c r="E80" s="247">
        <v>1146.878</v>
      </c>
      <c r="F80" s="247">
        <v>690.138</v>
      </c>
      <c r="G80" s="247">
        <v>785.746</v>
      </c>
      <c r="H80" s="247">
        <v>5015.863</v>
      </c>
      <c r="I80" s="115"/>
      <c r="J80" s="85"/>
      <c r="K80" s="85"/>
      <c r="L80" s="85"/>
      <c r="M80" s="85"/>
    </row>
    <row r="81" spans="1:13" ht="20.25" customHeight="1">
      <c r="A81" s="27"/>
      <c r="B81" s="27">
        <v>9</v>
      </c>
      <c r="C81" s="28"/>
      <c r="D81" s="250">
        <v>32</v>
      </c>
      <c r="E81" s="247">
        <v>1349.852</v>
      </c>
      <c r="F81" s="247">
        <v>839.846</v>
      </c>
      <c r="G81" s="247">
        <v>909.88</v>
      </c>
      <c r="H81" s="247">
        <v>5077.98</v>
      </c>
      <c r="I81" s="115"/>
      <c r="J81" s="85"/>
      <c r="K81" s="85"/>
      <c r="L81" s="85"/>
      <c r="M81" s="85"/>
    </row>
    <row r="82" spans="1:13" ht="20.25" customHeight="1">
      <c r="A82" s="27"/>
      <c r="B82" s="27">
        <v>10</v>
      </c>
      <c r="C82" s="28"/>
      <c r="D82" s="250">
        <v>32</v>
      </c>
      <c r="E82" s="247">
        <v>1391.606</v>
      </c>
      <c r="F82" s="247">
        <v>899.808</v>
      </c>
      <c r="G82" s="247">
        <v>1009.601</v>
      </c>
      <c r="H82" s="247">
        <v>5111.097</v>
      </c>
      <c r="I82" s="115"/>
      <c r="J82" s="85"/>
      <c r="K82" s="85"/>
      <c r="L82" s="85"/>
      <c r="M82" s="85"/>
    </row>
    <row r="83" spans="1:13" ht="20.25" customHeight="1">
      <c r="A83" s="27"/>
      <c r="B83" s="27">
        <v>11</v>
      </c>
      <c r="C83" s="28"/>
      <c r="D83" s="250">
        <v>32</v>
      </c>
      <c r="E83" s="247">
        <v>1405.24</v>
      </c>
      <c r="F83" s="247">
        <v>959.554</v>
      </c>
      <c r="G83" s="247">
        <v>998.18</v>
      </c>
      <c r="H83" s="247">
        <v>5106.349</v>
      </c>
      <c r="I83" s="115"/>
      <c r="J83" s="85"/>
      <c r="K83" s="85"/>
      <c r="L83" s="85"/>
      <c r="M83" s="85"/>
    </row>
    <row r="84" spans="1:13" ht="20.25" customHeight="1">
      <c r="A84" s="27"/>
      <c r="B84" s="27">
        <v>12</v>
      </c>
      <c r="C84" s="27"/>
      <c r="D84" s="249">
        <v>32</v>
      </c>
      <c r="E84" s="248">
        <v>1278.648</v>
      </c>
      <c r="F84" s="248">
        <v>870.197</v>
      </c>
      <c r="G84" s="248">
        <v>951.098</v>
      </c>
      <c r="H84" s="248">
        <v>5052.058</v>
      </c>
      <c r="I84" s="115"/>
      <c r="J84" s="85"/>
      <c r="K84" s="85"/>
      <c r="L84" s="85"/>
      <c r="M84" s="85"/>
    </row>
    <row r="85" spans="1:13" ht="9.75" customHeight="1" thickBot="1">
      <c r="A85" s="40"/>
      <c r="B85" s="40"/>
      <c r="C85" s="41"/>
      <c r="D85" s="120"/>
      <c r="E85" s="40"/>
      <c r="F85" s="40"/>
      <c r="G85" s="40"/>
      <c r="H85" s="40"/>
      <c r="I85" s="37"/>
      <c r="J85" s="115"/>
      <c r="K85" s="37"/>
      <c r="L85" s="37"/>
      <c r="M85" s="37"/>
    </row>
    <row r="86" spans="1:13" ht="14.2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4.2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4.2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4.2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4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8.75">
      <c r="A91" s="112" t="s">
        <v>223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.75" customHeight="1">
      <c r="A92" s="112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5" thickBot="1">
      <c r="A93" s="72"/>
      <c r="B93" s="24"/>
      <c r="C93" s="24"/>
      <c r="D93" s="121"/>
      <c r="E93" s="121"/>
      <c r="F93" s="24"/>
      <c r="G93" s="24"/>
      <c r="H93" s="24"/>
      <c r="I93" s="24"/>
      <c r="J93" s="24"/>
      <c r="K93" s="24"/>
      <c r="L93" s="6"/>
      <c r="M93" s="24"/>
    </row>
    <row r="94" spans="1:13" ht="29.25" customHeight="1" thickTop="1">
      <c r="A94" s="296" t="s">
        <v>76</v>
      </c>
      <c r="B94" s="296"/>
      <c r="C94" s="297"/>
      <c r="D94" s="288" t="s">
        <v>85</v>
      </c>
      <c r="E94" s="289"/>
      <c r="F94" s="289"/>
      <c r="G94" s="289"/>
      <c r="H94" s="290"/>
      <c r="I94" s="288" t="s">
        <v>92</v>
      </c>
      <c r="J94" s="289"/>
      <c r="K94" s="289"/>
      <c r="L94" s="289"/>
      <c r="M94" s="289"/>
    </row>
    <row r="95" spans="1:13" ht="29.25" customHeight="1">
      <c r="A95" s="294"/>
      <c r="B95" s="294"/>
      <c r="C95" s="295"/>
      <c r="D95" s="302" t="s">
        <v>10</v>
      </c>
      <c r="E95" s="302" t="s">
        <v>5</v>
      </c>
      <c r="F95" s="291" t="s">
        <v>87</v>
      </c>
      <c r="G95" s="293"/>
      <c r="H95" s="302" t="s">
        <v>6</v>
      </c>
      <c r="I95" s="302" t="s">
        <v>10</v>
      </c>
      <c r="J95" s="302" t="s">
        <v>5</v>
      </c>
      <c r="K95" s="291" t="s">
        <v>87</v>
      </c>
      <c r="L95" s="293"/>
      <c r="M95" s="308" t="s">
        <v>6</v>
      </c>
    </row>
    <row r="96" spans="1:13" ht="29.25" customHeight="1">
      <c r="A96" s="298"/>
      <c r="B96" s="298"/>
      <c r="C96" s="299"/>
      <c r="D96" s="303"/>
      <c r="E96" s="303"/>
      <c r="F96" s="17" t="s">
        <v>88</v>
      </c>
      <c r="G96" s="17" t="s">
        <v>89</v>
      </c>
      <c r="H96" s="303"/>
      <c r="I96" s="303"/>
      <c r="J96" s="303"/>
      <c r="K96" s="17" t="s">
        <v>88</v>
      </c>
      <c r="L96" s="17" t="s">
        <v>89</v>
      </c>
      <c r="M96" s="305"/>
    </row>
    <row r="97" spans="1:13" ht="13.5" customHeight="1">
      <c r="A97" s="30"/>
      <c r="B97" s="30"/>
      <c r="C97" s="31"/>
      <c r="D97" s="209"/>
      <c r="E97" s="211" t="s">
        <v>198</v>
      </c>
      <c r="F97" s="211" t="s">
        <v>198</v>
      </c>
      <c r="G97" s="210" t="s">
        <v>202</v>
      </c>
      <c r="H97" s="211" t="s">
        <v>198</v>
      </c>
      <c r="I97" s="206"/>
      <c r="J97" s="211" t="s">
        <v>198</v>
      </c>
      <c r="K97" s="211" t="s">
        <v>198</v>
      </c>
      <c r="L97" s="210" t="s">
        <v>202</v>
      </c>
      <c r="M97" s="211" t="s">
        <v>198</v>
      </c>
    </row>
    <row r="98" spans="1:13" ht="20.25" customHeight="1">
      <c r="A98" s="294" t="s">
        <v>249</v>
      </c>
      <c r="B98" s="294"/>
      <c r="C98" s="295"/>
      <c r="D98" s="234">
        <v>338</v>
      </c>
      <c r="E98" s="236">
        <v>78390.13100000001</v>
      </c>
      <c r="F98" s="237">
        <v>78614.586</v>
      </c>
      <c r="G98" s="237">
        <v>25387.506</v>
      </c>
      <c r="H98" s="237">
        <v>22912.669</v>
      </c>
      <c r="I98" s="234">
        <v>285</v>
      </c>
      <c r="J98" s="236">
        <v>58572.367999999995</v>
      </c>
      <c r="K98" s="237">
        <v>58994.28200000001</v>
      </c>
      <c r="L98" s="237">
        <v>19239.025</v>
      </c>
      <c r="M98" s="237">
        <v>13802.483</v>
      </c>
    </row>
    <row r="99" spans="1:13" ht="20.25" customHeight="1">
      <c r="A99" s="294">
        <v>17</v>
      </c>
      <c r="B99" s="294"/>
      <c r="C99" s="295"/>
      <c r="D99" s="234">
        <v>322</v>
      </c>
      <c r="E99" s="236">
        <v>70156</v>
      </c>
      <c r="F99" s="237">
        <v>70003</v>
      </c>
      <c r="G99" s="237">
        <v>23693</v>
      </c>
      <c r="H99" s="237">
        <v>21911</v>
      </c>
      <c r="I99" s="234">
        <v>274</v>
      </c>
      <c r="J99" s="236">
        <v>53463</v>
      </c>
      <c r="K99" s="237">
        <v>53335</v>
      </c>
      <c r="L99" s="237">
        <v>18072</v>
      </c>
      <c r="M99" s="237">
        <v>13000</v>
      </c>
    </row>
    <row r="100" spans="1:13" ht="20.25" customHeight="1">
      <c r="A100" s="294">
        <v>18</v>
      </c>
      <c r="B100" s="294"/>
      <c r="C100" s="295"/>
      <c r="D100" s="234">
        <v>264</v>
      </c>
      <c r="E100" s="236">
        <v>62031</v>
      </c>
      <c r="F100" s="237">
        <v>62254</v>
      </c>
      <c r="G100" s="237">
        <v>21258</v>
      </c>
      <c r="H100" s="237">
        <v>20011</v>
      </c>
      <c r="I100" s="234">
        <v>228</v>
      </c>
      <c r="J100" s="236">
        <v>45984</v>
      </c>
      <c r="K100" s="237">
        <v>46121</v>
      </c>
      <c r="L100" s="237">
        <v>16388</v>
      </c>
      <c r="M100" s="237">
        <v>11330</v>
      </c>
    </row>
    <row r="101" spans="1:13" ht="20.25" customHeight="1">
      <c r="A101" s="294">
        <v>19</v>
      </c>
      <c r="B101" s="294"/>
      <c r="C101" s="295"/>
      <c r="D101" s="234">
        <v>216</v>
      </c>
      <c r="E101" s="236">
        <v>58648</v>
      </c>
      <c r="F101" s="237">
        <v>58513</v>
      </c>
      <c r="G101" s="237">
        <v>18036</v>
      </c>
      <c r="H101" s="237">
        <v>19933</v>
      </c>
      <c r="I101" s="234">
        <v>192</v>
      </c>
      <c r="J101" s="236">
        <v>43542</v>
      </c>
      <c r="K101" s="237">
        <v>43305</v>
      </c>
      <c r="L101" s="237">
        <v>14386</v>
      </c>
      <c r="M101" s="237">
        <v>11357</v>
      </c>
    </row>
    <row r="102" spans="1:13" ht="20.25" customHeight="1">
      <c r="A102" s="300">
        <v>20</v>
      </c>
      <c r="B102" s="300"/>
      <c r="C102" s="301"/>
      <c r="D102" s="238">
        <v>189</v>
      </c>
      <c r="E102" s="239">
        <v>54253.077000000005</v>
      </c>
      <c r="F102" s="239">
        <v>55016.857</v>
      </c>
      <c r="G102" s="239">
        <v>16841.828999999998</v>
      </c>
      <c r="H102" s="239">
        <v>18831.622</v>
      </c>
      <c r="I102" s="252">
        <v>168</v>
      </c>
      <c r="J102" s="239">
        <v>40380.994999999995</v>
      </c>
      <c r="K102" s="239">
        <v>40396.959</v>
      </c>
      <c r="L102" s="239">
        <v>13196.801000000001</v>
      </c>
      <c r="M102" s="239">
        <v>11294.018</v>
      </c>
    </row>
    <row r="103" spans="1:13" ht="20.25" customHeight="1">
      <c r="A103" s="4"/>
      <c r="B103" s="4"/>
      <c r="C103" s="5"/>
      <c r="D103" s="57"/>
      <c r="E103" s="25"/>
      <c r="F103" s="19"/>
      <c r="G103" s="19"/>
      <c r="H103" s="19"/>
      <c r="I103" s="57"/>
      <c r="J103" s="25"/>
      <c r="K103" s="19"/>
      <c r="L103" s="19"/>
      <c r="M103" s="19"/>
    </row>
    <row r="104" spans="1:13" ht="20.25" customHeight="1">
      <c r="A104" s="18" t="s">
        <v>250</v>
      </c>
      <c r="B104" s="18">
        <v>1</v>
      </c>
      <c r="C104" s="26" t="s">
        <v>4</v>
      </c>
      <c r="D104" s="240">
        <v>213</v>
      </c>
      <c r="E104" s="242">
        <v>4301.34</v>
      </c>
      <c r="F104" s="242">
        <v>4329.488</v>
      </c>
      <c r="G104" s="242">
        <v>1341.311</v>
      </c>
      <c r="H104" s="242">
        <v>20006.703</v>
      </c>
      <c r="I104" s="240">
        <v>188</v>
      </c>
      <c r="J104" s="242">
        <v>3156.637</v>
      </c>
      <c r="K104" s="242">
        <v>3152.208</v>
      </c>
      <c r="L104" s="242">
        <v>1054.581</v>
      </c>
      <c r="M104" s="242">
        <v>11368.763</v>
      </c>
    </row>
    <row r="105" spans="1:13" ht="20.25" customHeight="1">
      <c r="A105" s="27"/>
      <c r="B105" s="27">
        <v>2</v>
      </c>
      <c r="C105" s="28"/>
      <c r="D105" s="240">
        <v>213</v>
      </c>
      <c r="E105" s="242">
        <v>4933.718</v>
      </c>
      <c r="F105" s="242">
        <v>4996.023</v>
      </c>
      <c r="G105" s="242">
        <v>1505.2240000000002</v>
      </c>
      <c r="H105" s="242">
        <v>19966.743000000002</v>
      </c>
      <c r="I105" s="240">
        <v>188</v>
      </c>
      <c r="J105" s="242">
        <v>3652.304</v>
      </c>
      <c r="K105" s="242">
        <v>3635.14</v>
      </c>
      <c r="L105" s="242">
        <v>1186.068</v>
      </c>
      <c r="M105" s="242">
        <v>11377.432</v>
      </c>
    </row>
    <row r="106" spans="1:13" ht="20.25" customHeight="1">
      <c r="A106" s="27"/>
      <c r="B106" s="27">
        <v>3</v>
      </c>
      <c r="C106" s="28"/>
      <c r="D106" s="240">
        <v>212</v>
      </c>
      <c r="E106" s="242">
        <v>5007.516</v>
      </c>
      <c r="F106" s="242">
        <v>5021.341</v>
      </c>
      <c r="G106" s="242">
        <v>1540.703</v>
      </c>
      <c r="H106" s="242">
        <v>19972.028000000002</v>
      </c>
      <c r="I106" s="240">
        <v>187</v>
      </c>
      <c r="J106" s="242">
        <v>3769.697</v>
      </c>
      <c r="K106" s="242">
        <v>3722.501</v>
      </c>
      <c r="L106" s="242">
        <v>1224.367</v>
      </c>
      <c r="M106" s="242">
        <v>11395.808</v>
      </c>
    </row>
    <row r="107" spans="1:13" ht="20.25" customHeight="1">
      <c r="A107" s="27"/>
      <c r="B107" s="27">
        <v>4</v>
      </c>
      <c r="C107" s="28"/>
      <c r="D107" s="240">
        <v>210</v>
      </c>
      <c r="E107" s="242">
        <v>4763.226</v>
      </c>
      <c r="F107" s="242">
        <v>4803.793000000001</v>
      </c>
      <c r="G107" s="242">
        <v>1474.5069999999998</v>
      </c>
      <c r="H107" s="242">
        <v>19960.357</v>
      </c>
      <c r="I107" s="240">
        <v>186</v>
      </c>
      <c r="J107" s="242">
        <v>3470.481</v>
      </c>
      <c r="K107" s="242">
        <v>3456.881</v>
      </c>
      <c r="L107" s="242">
        <v>1156.068</v>
      </c>
      <c r="M107" s="242">
        <v>11407.078</v>
      </c>
    </row>
    <row r="108" spans="1:13" ht="20.25" customHeight="1">
      <c r="A108" s="27"/>
      <c r="B108" s="27">
        <v>5</v>
      </c>
      <c r="C108" s="28"/>
      <c r="D108" s="240">
        <v>207</v>
      </c>
      <c r="E108" s="242">
        <v>4356.314</v>
      </c>
      <c r="F108" s="242">
        <v>4486.196</v>
      </c>
      <c r="G108" s="242">
        <v>1361.237</v>
      </c>
      <c r="H108" s="242">
        <v>19844.9</v>
      </c>
      <c r="I108" s="240">
        <v>183</v>
      </c>
      <c r="J108" s="242">
        <v>3189.121</v>
      </c>
      <c r="K108" s="242">
        <v>3226.199</v>
      </c>
      <c r="L108" s="242">
        <v>1074.885</v>
      </c>
      <c r="M108" s="242">
        <v>11369.627</v>
      </c>
    </row>
    <row r="109" spans="1:13" ht="20.25" customHeight="1">
      <c r="A109" s="27"/>
      <c r="B109" s="27">
        <v>6</v>
      </c>
      <c r="C109" s="28"/>
      <c r="D109" s="240">
        <v>192</v>
      </c>
      <c r="E109" s="242">
        <v>4627.15</v>
      </c>
      <c r="F109" s="242">
        <v>4692.56</v>
      </c>
      <c r="G109" s="242">
        <v>1427.147</v>
      </c>
      <c r="H109" s="242">
        <v>19038.115</v>
      </c>
      <c r="I109" s="240">
        <v>170</v>
      </c>
      <c r="J109" s="242">
        <v>3472.666</v>
      </c>
      <c r="K109" s="242">
        <v>3481.251</v>
      </c>
      <c r="L109" s="242">
        <v>1129.375</v>
      </c>
      <c r="M109" s="242">
        <v>11347.608</v>
      </c>
    </row>
    <row r="110" spans="1:13" ht="20.25" customHeight="1">
      <c r="A110" s="27"/>
      <c r="B110" s="27">
        <v>7</v>
      </c>
      <c r="C110" s="28"/>
      <c r="D110" s="240">
        <v>192</v>
      </c>
      <c r="E110" s="242">
        <v>4662.6810000000005</v>
      </c>
      <c r="F110" s="242">
        <v>4633.3099999999995</v>
      </c>
      <c r="G110" s="242">
        <v>1399.9479999999999</v>
      </c>
      <c r="H110" s="242">
        <v>19108.243</v>
      </c>
      <c r="I110" s="240">
        <v>170</v>
      </c>
      <c r="J110" s="242">
        <v>3546.445</v>
      </c>
      <c r="K110" s="242">
        <v>3484.343</v>
      </c>
      <c r="L110" s="242">
        <v>1106.882</v>
      </c>
      <c r="M110" s="242">
        <v>11409.467</v>
      </c>
    </row>
    <row r="111" spans="1:13" ht="20.25" customHeight="1">
      <c r="A111" s="27"/>
      <c r="B111" s="27">
        <v>8</v>
      </c>
      <c r="C111" s="28"/>
      <c r="D111" s="240">
        <v>191</v>
      </c>
      <c r="E111" s="242">
        <v>3431.069</v>
      </c>
      <c r="F111" s="242">
        <v>3432.553</v>
      </c>
      <c r="G111" s="242">
        <v>1136.961</v>
      </c>
      <c r="H111" s="242">
        <v>19124.061999999998</v>
      </c>
      <c r="I111" s="240">
        <v>170</v>
      </c>
      <c r="J111" s="242">
        <v>2709.693</v>
      </c>
      <c r="K111" s="242">
        <v>2673.219</v>
      </c>
      <c r="L111" s="242">
        <v>894.116</v>
      </c>
      <c r="M111" s="242">
        <v>11446.244</v>
      </c>
    </row>
    <row r="112" spans="1:13" ht="20.25" customHeight="1">
      <c r="A112" s="27"/>
      <c r="B112" s="27">
        <v>9</v>
      </c>
      <c r="C112" s="28"/>
      <c r="D112" s="240">
        <v>189</v>
      </c>
      <c r="E112" s="242">
        <v>4557.673000000001</v>
      </c>
      <c r="F112" s="242">
        <v>4617.63</v>
      </c>
      <c r="G112" s="242">
        <v>1377.017</v>
      </c>
      <c r="H112" s="242">
        <v>19103.98</v>
      </c>
      <c r="I112" s="240">
        <v>168</v>
      </c>
      <c r="J112" s="242">
        <v>3411.163</v>
      </c>
      <c r="K112" s="242">
        <v>3381.736</v>
      </c>
      <c r="L112" s="242">
        <v>1076.558</v>
      </c>
      <c r="M112" s="242">
        <v>11475.446</v>
      </c>
    </row>
    <row r="113" spans="1:13" ht="20.25" customHeight="1">
      <c r="A113" s="27"/>
      <c r="B113" s="27">
        <v>10</v>
      </c>
      <c r="C113" s="28"/>
      <c r="D113" s="240">
        <v>189</v>
      </c>
      <c r="E113" s="242">
        <v>4631.278</v>
      </c>
      <c r="F113" s="242">
        <v>4648.361000000001</v>
      </c>
      <c r="G113" s="242">
        <v>1414.6100000000001</v>
      </c>
      <c r="H113" s="242">
        <v>19114.792</v>
      </c>
      <c r="I113" s="240">
        <v>168</v>
      </c>
      <c r="J113" s="242">
        <v>3518.259</v>
      </c>
      <c r="K113" s="242">
        <v>3488.385</v>
      </c>
      <c r="L113" s="242">
        <v>1111.09</v>
      </c>
      <c r="M113" s="242">
        <v>11505.075</v>
      </c>
    </row>
    <row r="114" spans="1:13" ht="20.25" customHeight="1">
      <c r="A114" s="27"/>
      <c r="B114" s="27">
        <v>11</v>
      </c>
      <c r="C114" s="28"/>
      <c r="D114" s="240">
        <v>189</v>
      </c>
      <c r="E114" s="242">
        <v>4548.705000000001</v>
      </c>
      <c r="F114" s="242">
        <v>4717.753</v>
      </c>
      <c r="G114" s="242">
        <v>1442.62</v>
      </c>
      <c r="H114" s="242">
        <v>18981.199</v>
      </c>
      <c r="I114" s="240">
        <v>168</v>
      </c>
      <c r="J114" s="242">
        <v>3330.706</v>
      </c>
      <c r="K114" s="242">
        <v>3430.839</v>
      </c>
      <c r="L114" s="242">
        <v>1115.549</v>
      </c>
      <c r="M114" s="242">
        <v>11404.697</v>
      </c>
    </row>
    <row r="115" spans="1:13" ht="20.25" customHeight="1">
      <c r="A115" s="27"/>
      <c r="B115" s="27">
        <v>12</v>
      </c>
      <c r="C115" s="27"/>
      <c r="D115" s="243">
        <v>189</v>
      </c>
      <c r="E115" s="242">
        <v>4432.407</v>
      </c>
      <c r="F115" s="242">
        <v>4637.849</v>
      </c>
      <c r="G115" s="242">
        <v>1420.5439999999999</v>
      </c>
      <c r="H115" s="242">
        <v>18831.622</v>
      </c>
      <c r="I115" s="240">
        <v>168</v>
      </c>
      <c r="J115" s="242">
        <v>3153.823</v>
      </c>
      <c r="K115" s="242">
        <v>3264.257</v>
      </c>
      <c r="L115" s="242">
        <v>1067.262</v>
      </c>
      <c r="M115" s="242">
        <v>11294.018</v>
      </c>
    </row>
    <row r="116" spans="1:13" ht="10.5" customHeight="1" thickBot="1">
      <c r="A116" s="40"/>
      <c r="B116" s="40"/>
      <c r="C116" s="41"/>
      <c r="D116" s="42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4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</row>
    <row r="118" spans="1:13" ht="14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</row>
    <row r="119" spans="1:13" ht="18.75">
      <c r="A119" s="112" t="s">
        <v>224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</row>
    <row r="120" spans="1:13" ht="15" thickBot="1">
      <c r="A120" s="72"/>
      <c r="B120" s="24"/>
      <c r="C120" s="24"/>
      <c r="D120" s="121"/>
      <c r="E120" s="121"/>
      <c r="F120" s="24"/>
      <c r="G120" s="24"/>
      <c r="H120" s="24"/>
      <c r="I120" s="24"/>
      <c r="J120" s="24"/>
      <c r="K120" s="24"/>
      <c r="L120" s="6"/>
      <c r="M120" s="24"/>
    </row>
    <row r="121" spans="1:13" ht="29.25" customHeight="1" thickTop="1">
      <c r="A121" s="296" t="s">
        <v>76</v>
      </c>
      <c r="B121" s="296"/>
      <c r="C121" s="297"/>
      <c r="D121" s="288" t="s">
        <v>93</v>
      </c>
      <c r="E121" s="289"/>
      <c r="F121" s="289"/>
      <c r="G121" s="289"/>
      <c r="H121" s="290"/>
      <c r="I121" s="288" t="s">
        <v>94</v>
      </c>
      <c r="J121" s="289"/>
      <c r="K121" s="289"/>
      <c r="L121" s="289"/>
      <c r="M121" s="289"/>
    </row>
    <row r="122" spans="1:13" ht="29.25" customHeight="1">
      <c r="A122" s="294"/>
      <c r="B122" s="294"/>
      <c r="C122" s="295"/>
      <c r="D122" s="302" t="s">
        <v>10</v>
      </c>
      <c r="E122" s="302" t="s">
        <v>5</v>
      </c>
      <c r="F122" s="291" t="s">
        <v>87</v>
      </c>
      <c r="G122" s="293"/>
      <c r="H122" s="302" t="s">
        <v>6</v>
      </c>
      <c r="I122" s="302" t="s">
        <v>10</v>
      </c>
      <c r="J122" s="302" t="s">
        <v>5</v>
      </c>
      <c r="K122" s="291" t="s">
        <v>87</v>
      </c>
      <c r="L122" s="293"/>
      <c r="M122" s="308" t="s">
        <v>6</v>
      </c>
    </row>
    <row r="123" spans="1:13" ht="29.25" customHeight="1">
      <c r="A123" s="298"/>
      <c r="B123" s="298"/>
      <c r="C123" s="299"/>
      <c r="D123" s="303"/>
      <c r="E123" s="303"/>
      <c r="F123" s="17" t="s">
        <v>88</v>
      </c>
      <c r="G123" s="17" t="s">
        <v>89</v>
      </c>
      <c r="H123" s="303"/>
      <c r="I123" s="303"/>
      <c r="J123" s="303"/>
      <c r="K123" s="17" t="s">
        <v>88</v>
      </c>
      <c r="L123" s="17" t="s">
        <v>89</v>
      </c>
      <c r="M123" s="305"/>
    </row>
    <row r="124" spans="1:13" ht="13.5" customHeight="1">
      <c r="A124" s="30"/>
      <c r="B124" s="30"/>
      <c r="C124" s="31"/>
      <c r="D124" s="206"/>
      <c r="E124" s="211" t="s">
        <v>198</v>
      </c>
      <c r="F124" s="211" t="s">
        <v>198</v>
      </c>
      <c r="G124" s="210" t="s">
        <v>202</v>
      </c>
      <c r="H124" s="211" t="s">
        <v>198</v>
      </c>
      <c r="I124" s="206"/>
      <c r="J124" s="211" t="s">
        <v>198</v>
      </c>
      <c r="K124" s="211" t="s">
        <v>198</v>
      </c>
      <c r="L124" s="210" t="s">
        <v>202</v>
      </c>
      <c r="M124" s="211" t="s">
        <v>198</v>
      </c>
    </row>
    <row r="125" spans="1:13" ht="20.25" customHeight="1">
      <c r="A125" s="294" t="s">
        <v>249</v>
      </c>
      <c r="B125" s="294"/>
      <c r="C125" s="295"/>
      <c r="D125" s="234">
        <v>11</v>
      </c>
      <c r="E125" s="237">
        <v>1105.32</v>
      </c>
      <c r="F125" s="237">
        <v>1100.82</v>
      </c>
      <c r="G125" s="237">
        <v>412.074</v>
      </c>
      <c r="H125" s="237">
        <v>448.56</v>
      </c>
      <c r="I125" s="234">
        <v>70</v>
      </c>
      <c r="J125" s="236">
        <v>16524.943000000003</v>
      </c>
      <c r="K125" s="237">
        <v>16329.784000000001</v>
      </c>
      <c r="L125" s="237">
        <v>5005.007</v>
      </c>
      <c r="M125" s="237">
        <v>8629.056</v>
      </c>
    </row>
    <row r="126" spans="1:13" ht="20.25" customHeight="1">
      <c r="A126" s="294">
        <v>17</v>
      </c>
      <c r="B126" s="294"/>
      <c r="C126" s="295"/>
      <c r="D126" s="234">
        <v>7</v>
      </c>
      <c r="E126" s="237">
        <v>633</v>
      </c>
      <c r="F126" s="237">
        <v>647</v>
      </c>
      <c r="G126" s="237">
        <v>259</v>
      </c>
      <c r="H126" s="237">
        <v>207</v>
      </c>
      <c r="I126" s="234">
        <v>65</v>
      </c>
      <c r="J126" s="236">
        <v>14001</v>
      </c>
      <c r="K126" s="237">
        <v>13943</v>
      </c>
      <c r="L126" s="237">
        <v>4691</v>
      </c>
      <c r="M126" s="237">
        <v>8688</v>
      </c>
    </row>
    <row r="127" spans="1:13" ht="20.25" customHeight="1">
      <c r="A127" s="294">
        <v>18</v>
      </c>
      <c r="B127" s="294"/>
      <c r="C127" s="295"/>
      <c r="D127" s="234">
        <v>7</v>
      </c>
      <c r="E127" s="237">
        <v>554</v>
      </c>
      <c r="F127" s="237">
        <v>549</v>
      </c>
      <c r="G127" s="237">
        <v>234</v>
      </c>
      <c r="H127" s="237">
        <v>212</v>
      </c>
      <c r="I127" s="234">
        <v>51</v>
      </c>
      <c r="J127" s="236">
        <v>13619</v>
      </c>
      <c r="K127" s="237">
        <v>13712</v>
      </c>
      <c r="L127" s="237">
        <v>4081</v>
      </c>
      <c r="M127" s="237">
        <v>8453</v>
      </c>
    </row>
    <row r="128" spans="1:13" ht="20.25" customHeight="1">
      <c r="A128" s="294">
        <v>19</v>
      </c>
      <c r="B128" s="294"/>
      <c r="C128" s="295"/>
      <c r="D128" s="234">
        <v>6</v>
      </c>
      <c r="E128" s="237">
        <v>548</v>
      </c>
      <c r="F128" s="237">
        <v>544</v>
      </c>
      <c r="G128" s="237">
        <v>203</v>
      </c>
      <c r="H128" s="237">
        <v>216</v>
      </c>
      <c r="I128" s="234">
        <v>38</v>
      </c>
      <c r="J128" s="236">
        <v>12926</v>
      </c>
      <c r="K128" s="237">
        <v>13034</v>
      </c>
      <c r="L128" s="237">
        <v>3020</v>
      </c>
      <c r="M128" s="237">
        <v>8343</v>
      </c>
    </row>
    <row r="129" spans="1:13" ht="20.25" customHeight="1">
      <c r="A129" s="300">
        <v>20</v>
      </c>
      <c r="B129" s="300"/>
      <c r="C129" s="301"/>
      <c r="D129" s="238">
        <v>5</v>
      </c>
      <c r="E129" s="245">
        <v>358.376</v>
      </c>
      <c r="F129" s="245">
        <v>352.371</v>
      </c>
      <c r="G129" s="245">
        <v>142.92800000000003</v>
      </c>
      <c r="H129" s="245">
        <v>53.899</v>
      </c>
      <c r="I129" s="246">
        <v>34</v>
      </c>
      <c r="J129" s="245">
        <v>12046.141000000001</v>
      </c>
      <c r="K129" s="245">
        <v>12797.821999999998</v>
      </c>
      <c r="L129" s="245">
        <v>3119.4399999999996</v>
      </c>
      <c r="M129" s="245">
        <v>7472.795</v>
      </c>
    </row>
    <row r="130" spans="1:13" ht="20.25" customHeight="1">
      <c r="A130" s="4"/>
      <c r="B130" s="4"/>
      <c r="C130" s="5"/>
      <c r="D130" s="57"/>
      <c r="E130" s="19"/>
      <c r="F130" s="19"/>
      <c r="G130" s="19"/>
      <c r="H130" s="19"/>
      <c r="I130" s="57"/>
      <c r="J130" s="25"/>
      <c r="K130" s="19"/>
      <c r="L130" s="19"/>
      <c r="M130" s="19"/>
    </row>
    <row r="131" spans="1:13" ht="20.25" customHeight="1">
      <c r="A131" s="18" t="s">
        <v>250</v>
      </c>
      <c r="B131" s="18">
        <v>1</v>
      </c>
      <c r="C131" s="26" t="s">
        <v>4</v>
      </c>
      <c r="D131" s="253">
        <v>6</v>
      </c>
      <c r="E131" s="247">
        <v>37.542</v>
      </c>
      <c r="F131" s="247">
        <v>40.421</v>
      </c>
      <c r="G131" s="247">
        <v>14.808</v>
      </c>
      <c r="H131" s="247">
        <v>212.657</v>
      </c>
      <c r="I131" s="251">
        <v>40</v>
      </c>
      <c r="J131" s="242">
        <v>1003.021</v>
      </c>
      <c r="K131" s="242">
        <v>1030.139</v>
      </c>
      <c r="L131" s="242">
        <v>242.022</v>
      </c>
      <c r="M131" s="242">
        <v>8411.453</v>
      </c>
    </row>
    <row r="132" spans="1:13" ht="20.25" customHeight="1">
      <c r="A132" s="27"/>
      <c r="B132" s="27">
        <v>2</v>
      </c>
      <c r="C132" s="28"/>
      <c r="D132" s="253">
        <v>6</v>
      </c>
      <c r="E132" s="247">
        <v>40.716</v>
      </c>
      <c r="F132" s="247">
        <v>39.467</v>
      </c>
      <c r="G132" s="247">
        <v>14.911</v>
      </c>
      <c r="H132" s="247">
        <v>213.906</v>
      </c>
      <c r="I132" s="251">
        <v>40</v>
      </c>
      <c r="J132" s="242">
        <v>1108.478</v>
      </c>
      <c r="K132" s="242">
        <v>1187.976</v>
      </c>
      <c r="L132" s="242">
        <v>269.545</v>
      </c>
      <c r="M132" s="242">
        <v>8362.795</v>
      </c>
    </row>
    <row r="133" spans="1:13" ht="20.25" customHeight="1">
      <c r="A133" s="27"/>
      <c r="B133" s="27">
        <v>3</v>
      </c>
      <c r="C133" s="28"/>
      <c r="D133" s="253">
        <v>6</v>
      </c>
      <c r="E133" s="247">
        <v>38.38</v>
      </c>
      <c r="F133" s="247">
        <v>39.086</v>
      </c>
      <c r="G133" s="247">
        <v>15.212</v>
      </c>
      <c r="H133" s="247">
        <v>213.2</v>
      </c>
      <c r="I133" s="251">
        <v>40</v>
      </c>
      <c r="J133" s="242">
        <v>1067.249</v>
      </c>
      <c r="K133" s="242">
        <v>1128.004</v>
      </c>
      <c r="L133" s="242">
        <v>266.924</v>
      </c>
      <c r="M133" s="242">
        <v>8349.97</v>
      </c>
    </row>
    <row r="134" spans="1:13" ht="20.25" customHeight="1">
      <c r="A134" s="27"/>
      <c r="B134" s="27">
        <v>4</v>
      </c>
      <c r="C134" s="28"/>
      <c r="D134" s="253">
        <v>6</v>
      </c>
      <c r="E134" s="247">
        <v>42.508</v>
      </c>
      <c r="F134" s="247">
        <v>39.196</v>
      </c>
      <c r="G134" s="247">
        <v>14.864</v>
      </c>
      <c r="H134" s="247">
        <v>216.512</v>
      </c>
      <c r="I134" s="251">
        <v>39</v>
      </c>
      <c r="J134" s="247">
        <v>1115.702</v>
      </c>
      <c r="K134" s="247">
        <v>1174.701</v>
      </c>
      <c r="L134" s="247">
        <v>269.025</v>
      </c>
      <c r="M134" s="247">
        <v>8322.197</v>
      </c>
    </row>
    <row r="135" spans="1:13" ht="20.25" customHeight="1">
      <c r="A135" s="27"/>
      <c r="B135" s="27">
        <v>5</v>
      </c>
      <c r="C135" s="28"/>
      <c r="D135" s="253">
        <v>6</v>
      </c>
      <c r="E135" s="247">
        <v>37.38</v>
      </c>
      <c r="F135" s="247">
        <v>34.34</v>
      </c>
      <c r="G135" s="247">
        <v>13.013</v>
      </c>
      <c r="H135" s="247">
        <v>219.552</v>
      </c>
      <c r="I135" s="251">
        <v>37</v>
      </c>
      <c r="J135" s="247">
        <v>1000.378</v>
      </c>
      <c r="K135" s="247">
        <v>1096.082</v>
      </c>
      <c r="L135" s="247">
        <v>240.189</v>
      </c>
      <c r="M135" s="247">
        <v>8241.511</v>
      </c>
    </row>
    <row r="136" spans="1:13" ht="20.25" customHeight="1">
      <c r="A136" s="27"/>
      <c r="B136" s="27">
        <v>6</v>
      </c>
      <c r="C136" s="28"/>
      <c r="D136" s="253">
        <v>5</v>
      </c>
      <c r="E136" s="247">
        <v>24.13</v>
      </c>
      <c r="F136" s="247">
        <v>23.587</v>
      </c>
      <c r="G136" s="247">
        <v>10.014</v>
      </c>
      <c r="H136" s="247">
        <v>52.453</v>
      </c>
      <c r="I136" s="251">
        <v>34</v>
      </c>
      <c r="J136" s="247">
        <v>1000.319</v>
      </c>
      <c r="K136" s="247">
        <v>1059.507</v>
      </c>
      <c r="L136" s="247">
        <v>255.308</v>
      </c>
      <c r="M136" s="247">
        <v>7622.244</v>
      </c>
    </row>
    <row r="137" spans="1:13" ht="20.25" customHeight="1">
      <c r="A137" s="27"/>
      <c r="B137" s="27">
        <v>7</v>
      </c>
      <c r="C137" s="28"/>
      <c r="D137" s="253">
        <v>5</v>
      </c>
      <c r="E137" s="247">
        <v>24.043</v>
      </c>
      <c r="F137" s="247">
        <v>24.315</v>
      </c>
      <c r="G137" s="247">
        <v>10.965</v>
      </c>
      <c r="H137" s="247">
        <v>52.181</v>
      </c>
      <c r="I137" s="251">
        <v>34</v>
      </c>
      <c r="J137" s="247">
        <v>962.658</v>
      </c>
      <c r="K137" s="247">
        <v>997.037</v>
      </c>
      <c r="L137" s="247">
        <v>249.751</v>
      </c>
      <c r="M137" s="247">
        <v>7629.085</v>
      </c>
    </row>
    <row r="138" spans="1:13" ht="20.25" customHeight="1">
      <c r="A138" s="27"/>
      <c r="B138" s="27">
        <v>8</v>
      </c>
      <c r="C138" s="28"/>
      <c r="D138" s="253">
        <v>5</v>
      </c>
      <c r="E138" s="247">
        <v>19.957</v>
      </c>
      <c r="F138" s="247">
        <v>19.413</v>
      </c>
      <c r="G138" s="247">
        <v>8.286</v>
      </c>
      <c r="H138" s="247">
        <v>52.725</v>
      </c>
      <c r="I138" s="251">
        <v>34</v>
      </c>
      <c r="J138" s="247">
        <v>596.184</v>
      </c>
      <c r="K138" s="247">
        <v>633.006</v>
      </c>
      <c r="L138" s="247">
        <v>206.609</v>
      </c>
      <c r="M138" s="247">
        <v>7611.083</v>
      </c>
    </row>
    <row r="139" spans="1:13" ht="20.25" customHeight="1">
      <c r="A139" s="27"/>
      <c r="B139" s="27">
        <v>9</v>
      </c>
      <c r="C139" s="28"/>
      <c r="D139" s="253">
        <v>5</v>
      </c>
      <c r="E139" s="247">
        <v>24.587</v>
      </c>
      <c r="F139" s="247">
        <v>24.043</v>
      </c>
      <c r="G139" s="247">
        <v>10.913</v>
      </c>
      <c r="H139" s="247">
        <v>53.269</v>
      </c>
      <c r="I139" s="251">
        <v>34</v>
      </c>
      <c r="J139" s="247">
        <v>1005.288</v>
      </c>
      <c r="K139" s="247">
        <v>1093.336</v>
      </c>
      <c r="L139" s="247">
        <v>258.596</v>
      </c>
      <c r="M139" s="247">
        <v>7563.355</v>
      </c>
    </row>
    <row r="140" spans="1:13" ht="20.25" customHeight="1">
      <c r="A140" s="27"/>
      <c r="B140" s="27">
        <v>10</v>
      </c>
      <c r="C140" s="28"/>
      <c r="D140" s="253">
        <v>5</v>
      </c>
      <c r="E140" s="247">
        <v>22.5</v>
      </c>
      <c r="F140" s="247">
        <v>20.87</v>
      </c>
      <c r="G140" s="247">
        <v>9.314</v>
      </c>
      <c r="H140" s="247">
        <v>54.899</v>
      </c>
      <c r="I140" s="251">
        <v>34</v>
      </c>
      <c r="J140" s="247">
        <v>973.984</v>
      </c>
      <c r="K140" s="247">
        <v>1021.591</v>
      </c>
      <c r="L140" s="247">
        <v>263.546</v>
      </c>
      <c r="M140" s="247">
        <v>7544.108</v>
      </c>
    </row>
    <row r="141" spans="1:13" ht="20.25" customHeight="1">
      <c r="A141" s="27"/>
      <c r="B141" s="27">
        <v>11</v>
      </c>
      <c r="C141" s="28"/>
      <c r="D141" s="253">
        <v>5</v>
      </c>
      <c r="E141" s="247">
        <v>23.587</v>
      </c>
      <c r="F141" s="247">
        <v>23.046</v>
      </c>
      <c r="G141" s="247">
        <v>9.912</v>
      </c>
      <c r="H141" s="247">
        <v>55.44</v>
      </c>
      <c r="I141" s="251">
        <v>34</v>
      </c>
      <c r="J141" s="247">
        <v>1075.977</v>
      </c>
      <c r="K141" s="247">
        <v>1145.553</v>
      </c>
      <c r="L141" s="247">
        <v>286.109</v>
      </c>
      <c r="M141" s="247">
        <v>7510.452</v>
      </c>
    </row>
    <row r="142" spans="1:13" ht="20.25" customHeight="1">
      <c r="A142" s="27"/>
      <c r="B142" s="27">
        <v>12</v>
      </c>
      <c r="C142" s="27"/>
      <c r="D142" s="250">
        <v>5</v>
      </c>
      <c r="E142" s="248">
        <v>23.046</v>
      </c>
      <c r="F142" s="248">
        <v>24.587</v>
      </c>
      <c r="G142" s="248">
        <v>10.716</v>
      </c>
      <c r="H142" s="248">
        <v>53.899</v>
      </c>
      <c r="I142" s="251">
        <v>34</v>
      </c>
      <c r="J142" s="242">
        <v>1136.903</v>
      </c>
      <c r="K142" s="242">
        <v>1230.89</v>
      </c>
      <c r="L142" s="242">
        <v>311.816</v>
      </c>
      <c r="M142" s="242">
        <v>7472.795</v>
      </c>
    </row>
    <row r="143" spans="1:13" ht="11.25" customHeight="1" thickBot="1">
      <c r="A143" s="40"/>
      <c r="B143" s="40"/>
      <c r="C143" s="41"/>
      <c r="D143" s="120"/>
      <c r="E143" s="40"/>
      <c r="F143" s="40"/>
      <c r="G143" s="40"/>
      <c r="H143" s="40"/>
      <c r="I143" s="40"/>
      <c r="J143" s="119"/>
      <c r="K143" s="40"/>
      <c r="L143" s="40"/>
      <c r="M143" s="40"/>
    </row>
    <row r="144" spans="1:13" ht="14.2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ht="14.2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4.25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1:13" ht="14.2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4.2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1:13" ht="14.2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  <row r="150" spans="1:13" ht="14.25">
      <c r="A150" s="111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</row>
    <row r="151" spans="1:13" ht="15" thickBot="1">
      <c r="A151" s="72"/>
      <c r="B151" s="24"/>
      <c r="C151" s="24"/>
      <c r="D151" s="121"/>
      <c r="E151" s="121"/>
      <c r="F151" s="24"/>
      <c r="G151" s="6"/>
      <c r="H151" s="24"/>
      <c r="I151" s="85"/>
      <c r="J151" s="85"/>
      <c r="K151" s="85"/>
      <c r="L151" s="85"/>
      <c r="M151" s="85"/>
    </row>
    <row r="152" spans="1:13" ht="29.25" customHeight="1" thickTop="1">
      <c r="A152" s="296" t="s">
        <v>76</v>
      </c>
      <c r="B152" s="296"/>
      <c r="C152" s="297"/>
      <c r="D152" s="288" t="s">
        <v>95</v>
      </c>
      <c r="E152" s="289"/>
      <c r="F152" s="289"/>
      <c r="G152" s="289"/>
      <c r="H152" s="289"/>
      <c r="I152" s="100"/>
      <c r="J152" s="85"/>
      <c r="K152" s="85"/>
      <c r="L152" s="85"/>
      <c r="M152" s="85"/>
    </row>
    <row r="153" spans="1:13" ht="29.25" customHeight="1">
      <c r="A153" s="294"/>
      <c r="B153" s="294"/>
      <c r="C153" s="295"/>
      <c r="D153" s="302" t="s">
        <v>10</v>
      </c>
      <c r="E153" s="302" t="s">
        <v>5</v>
      </c>
      <c r="F153" s="291" t="s">
        <v>87</v>
      </c>
      <c r="G153" s="293"/>
      <c r="H153" s="308" t="s">
        <v>6</v>
      </c>
      <c r="I153" s="100"/>
      <c r="J153" s="85"/>
      <c r="K153" s="85"/>
      <c r="L153" s="85"/>
      <c r="M153" s="85"/>
    </row>
    <row r="154" spans="1:13" ht="29.25" customHeight="1">
      <c r="A154" s="298"/>
      <c r="B154" s="298"/>
      <c r="C154" s="299"/>
      <c r="D154" s="303"/>
      <c r="E154" s="303"/>
      <c r="F154" s="17" t="s">
        <v>88</v>
      </c>
      <c r="G154" s="17" t="s">
        <v>89</v>
      </c>
      <c r="H154" s="305"/>
      <c r="I154" s="100"/>
      <c r="J154" s="85"/>
      <c r="K154" s="85"/>
      <c r="L154" s="85"/>
      <c r="M154" s="85"/>
    </row>
    <row r="155" spans="1:13" ht="13.5" customHeight="1">
      <c r="A155" s="30"/>
      <c r="B155" s="30"/>
      <c r="C155" s="31"/>
      <c r="D155" s="206"/>
      <c r="E155" s="211" t="s">
        <v>198</v>
      </c>
      <c r="F155" s="211" t="s">
        <v>198</v>
      </c>
      <c r="G155" s="210" t="s">
        <v>202</v>
      </c>
      <c r="H155" s="211" t="s">
        <v>198</v>
      </c>
      <c r="I155" s="114"/>
      <c r="J155" s="85"/>
      <c r="K155" s="85"/>
      <c r="L155" s="85"/>
      <c r="M155" s="85"/>
    </row>
    <row r="156" spans="1:13" ht="20.25" customHeight="1">
      <c r="A156" s="294" t="s">
        <v>249</v>
      </c>
      <c r="B156" s="294"/>
      <c r="C156" s="295"/>
      <c r="D156" s="234">
        <v>15</v>
      </c>
      <c r="E156" s="237">
        <v>2187.5</v>
      </c>
      <c r="F156" s="237">
        <v>2189.7</v>
      </c>
      <c r="G156" s="237">
        <v>731.4</v>
      </c>
      <c r="H156" s="237">
        <v>32.57</v>
      </c>
      <c r="I156" s="116"/>
      <c r="J156" s="85"/>
      <c r="K156" s="85"/>
      <c r="L156" s="85"/>
      <c r="M156" s="85"/>
    </row>
    <row r="157" spans="1:13" ht="20.25" customHeight="1">
      <c r="A157" s="294">
        <v>17</v>
      </c>
      <c r="B157" s="294"/>
      <c r="C157" s="295"/>
      <c r="D157" s="234">
        <v>14</v>
      </c>
      <c r="E157" s="237">
        <v>2058</v>
      </c>
      <c r="F157" s="237">
        <v>2078</v>
      </c>
      <c r="G157" s="237">
        <v>671</v>
      </c>
      <c r="H157" s="237">
        <v>16</v>
      </c>
      <c r="I157" s="116"/>
      <c r="J157" s="85"/>
      <c r="K157" s="85"/>
      <c r="L157" s="85"/>
      <c r="M157" s="85"/>
    </row>
    <row r="158" spans="1:13" ht="20.25" customHeight="1">
      <c r="A158" s="294">
        <v>18</v>
      </c>
      <c r="B158" s="294"/>
      <c r="C158" s="295"/>
      <c r="D158" s="234">
        <v>11</v>
      </c>
      <c r="E158" s="237">
        <v>1874</v>
      </c>
      <c r="F158" s="237">
        <v>1871</v>
      </c>
      <c r="G158" s="237">
        <v>555</v>
      </c>
      <c r="H158" s="237">
        <v>17</v>
      </c>
      <c r="I158" s="116"/>
      <c r="J158" s="85"/>
      <c r="K158" s="85"/>
      <c r="L158" s="85"/>
      <c r="M158" s="85"/>
    </row>
    <row r="159" spans="1:13" ht="20.25" customHeight="1">
      <c r="A159" s="294">
        <v>19</v>
      </c>
      <c r="B159" s="294"/>
      <c r="C159" s="295"/>
      <c r="D159" s="234">
        <v>9</v>
      </c>
      <c r="E159" s="237">
        <v>1631</v>
      </c>
      <c r="F159" s="237">
        <v>1629</v>
      </c>
      <c r="G159" s="237">
        <v>427</v>
      </c>
      <c r="H159" s="237">
        <v>16</v>
      </c>
      <c r="I159" s="116"/>
      <c r="J159" s="85"/>
      <c r="K159" s="85"/>
      <c r="L159" s="85"/>
      <c r="M159" s="85"/>
    </row>
    <row r="160" spans="1:13" ht="20.25" customHeight="1">
      <c r="A160" s="300">
        <v>20</v>
      </c>
      <c r="B160" s="300"/>
      <c r="C160" s="301"/>
      <c r="D160" s="238">
        <v>8</v>
      </c>
      <c r="E160" s="245">
        <v>1467.565</v>
      </c>
      <c r="F160" s="245">
        <v>1469.7050000000002</v>
      </c>
      <c r="G160" s="245">
        <v>382.66</v>
      </c>
      <c r="H160" s="245">
        <v>10.91</v>
      </c>
      <c r="I160" s="117"/>
      <c r="J160" s="1"/>
      <c r="K160" s="1"/>
      <c r="L160" s="1"/>
      <c r="M160" s="1"/>
    </row>
    <row r="161" spans="1:13" ht="20.25" customHeight="1">
      <c r="A161" s="4"/>
      <c r="B161" s="4"/>
      <c r="C161" s="5"/>
      <c r="D161" s="57"/>
      <c r="E161" s="19"/>
      <c r="F161" s="19"/>
      <c r="G161" s="19"/>
      <c r="H161" s="19"/>
      <c r="I161" s="116"/>
      <c r="J161" s="85"/>
      <c r="K161" s="85"/>
      <c r="L161" s="85"/>
      <c r="M161" s="85"/>
    </row>
    <row r="162" spans="1:13" ht="20.25" customHeight="1">
      <c r="A162" s="18" t="s">
        <v>250</v>
      </c>
      <c r="B162" s="18">
        <v>1</v>
      </c>
      <c r="C162" s="26" t="s">
        <v>4</v>
      </c>
      <c r="D162" s="240">
        <v>9</v>
      </c>
      <c r="E162" s="242">
        <v>104.14</v>
      </c>
      <c r="F162" s="242">
        <v>106.72</v>
      </c>
      <c r="G162" s="242">
        <v>29.9</v>
      </c>
      <c r="H162" s="242">
        <v>13.83</v>
      </c>
      <c r="I162" s="115"/>
      <c r="J162" s="85"/>
      <c r="K162" s="85"/>
      <c r="L162" s="85"/>
      <c r="M162" s="85"/>
    </row>
    <row r="163" spans="1:13" ht="20.25" customHeight="1">
      <c r="A163" s="27"/>
      <c r="B163" s="27">
        <v>2</v>
      </c>
      <c r="C163" s="28"/>
      <c r="D163" s="240">
        <v>9</v>
      </c>
      <c r="E163" s="242">
        <v>132.22</v>
      </c>
      <c r="F163" s="242">
        <v>133.44</v>
      </c>
      <c r="G163" s="242">
        <v>34.7</v>
      </c>
      <c r="H163" s="242">
        <v>12.61</v>
      </c>
      <c r="I163" s="115"/>
      <c r="J163" s="85"/>
      <c r="K163" s="85"/>
      <c r="L163" s="85"/>
      <c r="M163" s="85"/>
    </row>
    <row r="164" spans="1:13" ht="20.25" customHeight="1">
      <c r="A164" s="27"/>
      <c r="B164" s="27">
        <v>3</v>
      </c>
      <c r="C164" s="28"/>
      <c r="D164" s="240">
        <v>9</v>
      </c>
      <c r="E164" s="242">
        <v>132.19</v>
      </c>
      <c r="F164" s="242">
        <v>131.75</v>
      </c>
      <c r="G164" s="242">
        <v>34.2</v>
      </c>
      <c r="H164" s="242">
        <v>13.05</v>
      </c>
      <c r="I164" s="115"/>
      <c r="J164" s="85"/>
      <c r="K164" s="85"/>
      <c r="L164" s="85"/>
      <c r="M164" s="85"/>
    </row>
    <row r="165" spans="1:13" ht="20.25" customHeight="1">
      <c r="A165" s="27"/>
      <c r="B165" s="27">
        <v>4</v>
      </c>
      <c r="C165" s="28"/>
      <c r="D165" s="240">
        <v>9</v>
      </c>
      <c r="E165" s="242">
        <v>134.535</v>
      </c>
      <c r="F165" s="242">
        <v>133.015</v>
      </c>
      <c r="G165" s="242">
        <v>34.55</v>
      </c>
      <c r="H165" s="242">
        <v>14.57</v>
      </c>
      <c r="I165" s="115"/>
      <c r="J165" s="85"/>
      <c r="K165" s="85"/>
      <c r="L165" s="85"/>
      <c r="M165" s="85"/>
    </row>
    <row r="166" spans="1:13" ht="20.25" customHeight="1">
      <c r="A166" s="27"/>
      <c r="B166" s="27">
        <v>5</v>
      </c>
      <c r="C166" s="28"/>
      <c r="D166" s="240">
        <v>9</v>
      </c>
      <c r="E166" s="242">
        <v>129.435</v>
      </c>
      <c r="F166" s="242">
        <v>129.575</v>
      </c>
      <c r="G166" s="242">
        <v>33.15</v>
      </c>
      <c r="H166" s="242">
        <v>14.21</v>
      </c>
      <c r="I166" s="115"/>
      <c r="J166" s="85"/>
      <c r="K166" s="85"/>
      <c r="L166" s="85"/>
      <c r="M166" s="85"/>
    </row>
    <row r="167" spans="1:13" ht="20.25" customHeight="1">
      <c r="A167" s="27"/>
      <c r="B167" s="27">
        <v>6</v>
      </c>
      <c r="C167" s="28"/>
      <c r="D167" s="240">
        <v>9</v>
      </c>
      <c r="E167" s="242">
        <v>130.035</v>
      </c>
      <c r="F167" s="242">
        <v>128.215</v>
      </c>
      <c r="G167" s="242">
        <v>32.45</v>
      </c>
      <c r="H167" s="242">
        <v>15.81</v>
      </c>
      <c r="I167" s="115"/>
      <c r="J167" s="85"/>
      <c r="K167" s="85"/>
      <c r="L167" s="85"/>
      <c r="M167" s="85"/>
    </row>
    <row r="168" spans="1:13" ht="20.25" customHeight="1">
      <c r="A168" s="27"/>
      <c r="B168" s="27">
        <v>7</v>
      </c>
      <c r="C168" s="28"/>
      <c r="D168" s="240">
        <v>9</v>
      </c>
      <c r="E168" s="242">
        <v>129.535</v>
      </c>
      <c r="F168" s="242">
        <v>127.615</v>
      </c>
      <c r="G168" s="242">
        <v>32.35</v>
      </c>
      <c r="H168" s="242">
        <v>17.51</v>
      </c>
      <c r="I168" s="115"/>
      <c r="J168" s="85"/>
      <c r="K168" s="85"/>
      <c r="L168" s="85"/>
      <c r="M168" s="85"/>
    </row>
    <row r="169" spans="1:13" ht="20.25" customHeight="1">
      <c r="A169" s="27"/>
      <c r="B169" s="27">
        <v>8</v>
      </c>
      <c r="C169" s="28"/>
      <c r="D169" s="240">
        <v>8</v>
      </c>
      <c r="E169" s="242">
        <v>105.235</v>
      </c>
      <c r="F169" s="242">
        <v>106.915</v>
      </c>
      <c r="G169" s="242">
        <v>27.95</v>
      </c>
      <c r="H169" s="242">
        <v>14.01</v>
      </c>
      <c r="I169" s="115"/>
      <c r="J169" s="85"/>
      <c r="K169" s="85"/>
      <c r="L169" s="85"/>
      <c r="M169" s="85"/>
    </row>
    <row r="170" spans="1:13" ht="20.25" customHeight="1">
      <c r="A170" s="27"/>
      <c r="B170" s="27">
        <v>9</v>
      </c>
      <c r="C170" s="28"/>
      <c r="D170" s="240">
        <v>8</v>
      </c>
      <c r="E170" s="242">
        <v>116.635</v>
      </c>
      <c r="F170" s="242">
        <v>118.515</v>
      </c>
      <c r="G170" s="242">
        <v>30.95</v>
      </c>
      <c r="H170" s="242">
        <v>11.91</v>
      </c>
      <c r="I170" s="115"/>
      <c r="J170" s="85"/>
      <c r="K170" s="85"/>
      <c r="L170" s="85"/>
      <c r="M170" s="85"/>
    </row>
    <row r="171" spans="1:13" ht="20.25" customHeight="1">
      <c r="A171" s="27"/>
      <c r="B171" s="27">
        <v>10</v>
      </c>
      <c r="C171" s="28"/>
      <c r="D171" s="240">
        <v>8</v>
      </c>
      <c r="E171" s="242">
        <v>116.535</v>
      </c>
      <c r="F171" s="242">
        <v>117.515</v>
      </c>
      <c r="G171" s="242">
        <v>30.66</v>
      </c>
      <c r="H171" s="242">
        <v>10.71</v>
      </c>
      <c r="I171" s="115"/>
      <c r="J171" s="85"/>
      <c r="K171" s="85"/>
      <c r="L171" s="85"/>
      <c r="M171" s="85"/>
    </row>
    <row r="172" spans="1:13" ht="20.25" customHeight="1">
      <c r="A172" s="27"/>
      <c r="B172" s="27">
        <v>11</v>
      </c>
      <c r="C172" s="28"/>
      <c r="D172" s="240">
        <v>8</v>
      </c>
      <c r="E172" s="242">
        <v>118.435</v>
      </c>
      <c r="F172" s="242">
        <v>118.315</v>
      </c>
      <c r="G172" s="242">
        <v>31.05</v>
      </c>
      <c r="H172" s="242">
        <v>10.61</v>
      </c>
      <c r="I172" s="115"/>
      <c r="J172" s="85"/>
      <c r="K172" s="85"/>
      <c r="L172" s="85"/>
      <c r="M172" s="85"/>
    </row>
    <row r="173" spans="1:13" ht="20.25" customHeight="1">
      <c r="A173" s="27"/>
      <c r="B173" s="27">
        <v>12</v>
      </c>
      <c r="C173" s="27"/>
      <c r="D173" s="243">
        <v>8</v>
      </c>
      <c r="E173" s="242">
        <v>118.635</v>
      </c>
      <c r="F173" s="242">
        <v>118.115</v>
      </c>
      <c r="G173" s="242">
        <v>30.75</v>
      </c>
      <c r="H173" s="242">
        <v>10.91</v>
      </c>
      <c r="I173" s="115"/>
      <c r="J173" s="85"/>
      <c r="K173" s="85"/>
      <c r="L173" s="85"/>
      <c r="M173" s="85"/>
    </row>
    <row r="174" spans="1:13" ht="11.25" customHeight="1" thickBot="1">
      <c r="A174" s="40"/>
      <c r="B174" s="40"/>
      <c r="C174" s="41"/>
      <c r="D174" s="40"/>
      <c r="E174" s="40"/>
      <c r="F174" s="40"/>
      <c r="G174" s="40"/>
      <c r="H174" s="40"/>
      <c r="I174" s="85"/>
      <c r="J174" s="85"/>
      <c r="K174" s="85"/>
      <c r="L174" s="85"/>
      <c r="M174" s="85"/>
    </row>
    <row r="175" spans="1:13" ht="14.2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82" spans="1:13" ht="18.75">
      <c r="A182" s="112" t="s">
        <v>225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</row>
    <row r="183" spans="1:13" ht="15" thickBot="1">
      <c r="A183" s="72"/>
      <c r="B183" s="24"/>
      <c r="C183" s="24"/>
      <c r="D183" s="121"/>
      <c r="E183" s="24"/>
      <c r="F183" s="24"/>
      <c r="G183" s="24"/>
      <c r="H183" s="24"/>
      <c r="I183" s="24"/>
      <c r="J183" s="24"/>
      <c r="K183" s="24"/>
      <c r="L183" s="6"/>
      <c r="M183" s="24"/>
    </row>
    <row r="184" spans="1:13" ht="30.75" customHeight="1" thickTop="1">
      <c r="A184" s="296" t="s">
        <v>76</v>
      </c>
      <c r="B184" s="296"/>
      <c r="C184" s="297"/>
      <c r="D184" s="288" t="s">
        <v>96</v>
      </c>
      <c r="E184" s="289"/>
      <c r="F184" s="289"/>
      <c r="G184" s="289"/>
      <c r="H184" s="290"/>
      <c r="I184" s="288" t="s">
        <v>97</v>
      </c>
      <c r="J184" s="289"/>
      <c r="K184" s="289"/>
      <c r="L184" s="289"/>
      <c r="M184" s="289"/>
    </row>
    <row r="185" spans="1:13" ht="30.75" customHeight="1">
      <c r="A185" s="294"/>
      <c r="B185" s="294"/>
      <c r="C185" s="295"/>
      <c r="D185" s="302" t="s">
        <v>10</v>
      </c>
      <c r="E185" s="302" t="s">
        <v>5</v>
      </c>
      <c r="F185" s="291" t="s">
        <v>87</v>
      </c>
      <c r="G185" s="293"/>
      <c r="H185" s="302" t="s">
        <v>6</v>
      </c>
      <c r="I185" s="302" t="s">
        <v>10</v>
      </c>
      <c r="J185" s="302" t="s">
        <v>5</v>
      </c>
      <c r="K185" s="291" t="s">
        <v>87</v>
      </c>
      <c r="L185" s="293"/>
      <c r="M185" s="308" t="s">
        <v>6</v>
      </c>
    </row>
    <row r="186" spans="1:13" ht="30.75" customHeight="1">
      <c r="A186" s="298"/>
      <c r="B186" s="298"/>
      <c r="C186" s="299"/>
      <c r="D186" s="303"/>
      <c r="E186" s="303"/>
      <c r="F186" s="17" t="s">
        <v>88</v>
      </c>
      <c r="G186" s="17" t="s">
        <v>89</v>
      </c>
      <c r="H186" s="303"/>
      <c r="I186" s="303"/>
      <c r="J186" s="303"/>
      <c r="K186" s="17" t="s">
        <v>88</v>
      </c>
      <c r="L186" s="17" t="s">
        <v>89</v>
      </c>
      <c r="M186" s="305"/>
    </row>
    <row r="187" spans="1:13" ht="13.5" customHeight="1">
      <c r="A187" s="30"/>
      <c r="B187" s="30"/>
      <c r="C187" s="31"/>
      <c r="D187" s="209"/>
      <c r="E187" s="88" t="s">
        <v>198</v>
      </c>
      <c r="F187" s="88" t="s">
        <v>198</v>
      </c>
      <c r="G187" s="128" t="s">
        <v>202</v>
      </c>
      <c r="H187" s="88" t="s">
        <v>198</v>
      </c>
      <c r="I187" s="128"/>
      <c r="J187" s="88" t="s">
        <v>198</v>
      </c>
      <c r="K187" s="88" t="s">
        <v>198</v>
      </c>
      <c r="L187" s="128" t="s">
        <v>202</v>
      </c>
      <c r="M187" s="88" t="s">
        <v>198</v>
      </c>
    </row>
    <row r="188" spans="1:13" ht="20.25" customHeight="1">
      <c r="A188" s="294" t="s">
        <v>249</v>
      </c>
      <c r="B188" s="294"/>
      <c r="C188" s="295"/>
      <c r="D188" s="234">
        <v>4</v>
      </c>
      <c r="E188" s="237">
        <v>5676.517</v>
      </c>
      <c r="F188" s="237">
        <v>6082.433999999999</v>
      </c>
      <c r="G188" s="237">
        <v>3224.6349999999993</v>
      </c>
      <c r="H188" s="237">
        <v>1878.819</v>
      </c>
      <c r="I188" s="234">
        <v>13</v>
      </c>
      <c r="J188" s="237">
        <v>170.81</v>
      </c>
      <c r="K188" s="237">
        <v>172.96</v>
      </c>
      <c r="L188" s="237">
        <v>228.97</v>
      </c>
      <c r="M188" s="237">
        <v>7.71</v>
      </c>
    </row>
    <row r="189" spans="1:13" ht="20.25" customHeight="1">
      <c r="A189" s="294">
        <v>17</v>
      </c>
      <c r="B189" s="294"/>
      <c r="C189" s="295"/>
      <c r="D189" s="234">
        <v>3</v>
      </c>
      <c r="E189" s="237">
        <v>6296</v>
      </c>
      <c r="F189" s="237">
        <v>7099</v>
      </c>
      <c r="G189" s="237">
        <v>3571</v>
      </c>
      <c r="H189" s="237">
        <v>1075</v>
      </c>
      <c r="I189" s="234">
        <v>11</v>
      </c>
      <c r="J189" s="237">
        <v>137</v>
      </c>
      <c r="K189" s="237">
        <v>139</v>
      </c>
      <c r="L189" s="237">
        <v>214</v>
      </c>
      <c r="M189" s="237">
        <v>6</v>
      </c>
    </row>
    <row r="190" spans="1:13" ht="20.25" customHeight="1">
      <c r="A190" s="294">
        <v>18</v>
      </c>
      <c r="B190" s="294"/>
      <c r="C190" s="295"/>
      <c r="D190" s="234">
        <v>3</v>
      </c>
      <c r="E190" s="237">
        <v>8320</v>
      </c>
      <c r="F190" s="237">
        <v>8090</v>
      </c>
      <c r="G190" s="237">
        <v>4359</v>
      </c>
      <c r="H190" s="237">
        <v>1305</v>
      </c>
      <c r="I190" s="234">
        <v>8</v>
      </c>
      <c r="J190" s="237">
        <v>93</v>
      </c>
      <c r="K190" s="237">
        <v>92</v>
      </c>
      <c r="L190" s="237">
        <v>257</v>
      </c>
      <c r="M190" s="237">
        <v>5</v>
      </c>
    </row>
    <row r="191" spans="1:13" ht="20.25" customHeight="1">
      <c r="A191" s="294">
        <v>19</v>
      </c>
      <c r="B191" s="294"/>
      <c r="C191" s="295"/>
      <c r="D191" s="234">
        <v>4</v>
      </c>
      <c r="E191" s="237">
        <v>8505</v>
      </c>
      <c r="F191" s="237">
        <v>8397</v>
      </c>
      <c r="G191" s="237">
        <v>4659</v>
      </c>
      <c r="H191" s="237">
        <v>1412</v>
      </c>
      <c r="I191" s="234">
        <v>4</v>
      </c>
      <c r="J191" s="237">
        <v>92</v>
      </c>
      <c r="K191" s="237">
        <v>92</v>
      </c>
      <c r="L191" s="237">
        <v>73</v>
      </c>
      <c r="M191" s="237">
        <v>5</v>
      </c>
    </row>
    <row r="192" spans="1:13" ht="20.25" customHeight="1">
      <c r="A192" s="300">
        <v>20</v>
      </c>
      <c r="B192" s="300"/>
      <c r="C192" s="301"/>
      <c r="D192" s="238">
        <v>3</v>
      </c>
      <c r="E192" s="245">
        <v>8205.567</v>
      </c>
      <c r="F192" s="245">
        <v>8313.399</v>
      </c>
      <c r="G192" s="245">
        <v>4831.320000000001</v>
      </c>
      <c r="H192" s="245">
        <v>1484.227</v>
      </c>
      <c r="I192" s="246">
        <v>3</v>
      </c>
      <c r="J192" s="245">
        <v>69.3</v>
      </c>
      <c r="K192" s="245">
        <v>69.25</v>
      </c>
      <c r="L192" s="245">
        <v>62.69</v>
      </c>
      <c r="M192" s="245">
        <v>4.19</v>
      </c>
    </row>
    <row r="193" spans="1:13" ht="20.25" customHeight="1">
      <c r="A193" s="4"/>
      <c r="B193" s="4"/>
      <c r="C193" s="5"/>
      <c r="D193" s="123"/>
      <c r="E193" s="50"/>
      <c r="F193" s="50"/>
      <c r="G193" s="50"/>
      <c r="H193" s="50"/>
      <c r="I193" s="123"/>
      <c r="J193" s="50"/>
      <c r="K193" s="50"/>
      <c r="L193" s="50"/>
      <c r="M193" s="50"/>
    </row>
    <row r="194" spans="1:13" ht="20.25" customHeight="1">
      <c r="A194" s="18" t="s">
        <v>250</v>
      </c>
      <c r="B194" s="18">
        <v>1</v>
      </c>
      <c r="C194" s="26" t="s">
        <v>4</v>
      </c>
      <c r="D194" s="240">
        <v>3</v>
      </c>
      <c r="E194" s="242">
        <v>608.344</v>
      </c>
      <c r="F194" s="242">
        <v>663.541</v>
      </c>
      <c r="G194" s="242">
        <v>377.269</v>
      </c>
      <c r="H194" s="242">
        <v>1488.422</v>
      </c>
      <c r="I194" s="240">
        <v>4</v>
      </c>
      <c r="J194" s="242">
        <v>6.66</v>
      </c>
      <c r="K194" s="242">
        <v>6.66</v>
      </c>
      <c r="L194" s="242">
        <v>5.65</v>
      </c>
      <c r="M194" s="242">
        <v>4.91</v>
      </c>
    </row>
    <row r="195" spans="1:13" ht="20.25" customHeight="1">
      <c r="A195" s="27"/>
      <c r="B195" s="27">
        <v>2</v>
      </c>
      <c r="C195" s="28"/>
      <c r="D195" s="240">
        <v>3</v>
      </c>
      <c r="E195" s="242">
        <v>691.934</v>
      </c>
      <c r="F195" s="242">
        <v>591.089</v>
      </c>
      <c r="G195" s="242">
        <v>336.981</v>
      </c>
      <c r="H195" s="242">
        <v>1594.048</v>
      </c>
      <c r="I195" s="240">
        <v>4</v>
      </c>
      <c r="J195" s="242">
        <v>8.01</v>
      </c>
      <c r="K195" s="242">
        <v>8.01</v>
      </c>
      <c r="L195" s="242">
        <v>6.82</v>
      </c>
      <c r="M195" s="242">
        <v>4.91</v>
      </c>
    </row>
    <row r="196" spans="1:13" ht="20.25" customHeight="1">
      <c r="A196" s="27"/>
      <c r="B196" s="27">
        <v>3</v>
      </c>
      <c r="C196" s="28"/>
      <c r="D196" s="240">
        <v>3</v>
      </c>
      <c r="E196" s="242">
        <v>671.679</v>
      </c>
      <c r="F196" s="242">
        <v>590.954</v>
      </c>
      <c r="G196" s="242">
        <v>331.598</v>
      </c>
      <c r="H196" s="242">
        <v>1679.352</v>
      </c>
      <c r="I196" s="240">
        <v>4</v>
      </c>
      <c r="J196" s="242">
        <v>7.93</v>
      </c>
      <c r="K196" s="242">
        <v>7.93</v>
      </c>
      <c r="L196" s="242">
        <v>6.73</v>
      </c>
      <c r="M196" s="242">
        <v>4.91</v>
      </c>
    </row>
    <row r="197" spans="1:13" ht="20.25" customHeight="1">
      <c r="A197" s="27"/>
      <c r="B197" s="27">
        <v>4</v>
      </c>
      <c r="C197" s="28"/>
      <c r="D197" s="240">
        <v>3</v>
      </c>
      <c r="E197" s="242">
        <v>658.916</v>
      </c>
      <c r="F197" s="242">
        <v>707.631</v>
      </c>
      <c r="G197" s="242">
        <v>411.592</v>
      </c>
      <c r="H197" s="242">
        <v>1635.607</v>
      </c>
      <c r="I197" s="240">
        <v>4</v>
      </c>
      <c r="J197" s="242">
        <v>6.76</v>
      </c>
      <c r="K197" s="242">
        <v>6.76</v>
      </c>
      <c r="L197" s="242">
        <v>5.69</v>
      </c>
      <c r="M197" s="242">
        <v>4.91</v>
      </c>
    </row>
    <row r="198" spans="1:13" ht="20.25" customHeight="1">
      <c r="A198" s="27"/>
      <c r="B198" s="27">
        <v>5</v>
      </c>
      <c r="C198" s="28"/>
      <c r="D198" s="240">
        <v>3</v>
      </c>
      <c r="E198" s="242">
        <v>700.088</v>
      </c>
      <c r="F198" s="242">
        <v>701.971</v>
      </c>
      <c r="G198" s="242">
        <v>404.62</v>
      </c>
      <c r="H198" s="242">
        <v>1638.189</v>
      </c>
      <c r="I198" s="240">
        <v>4</v>
      </c>
      <c r="J198" s="242">
        <v>5.84</v>
      </c>
      <c r="K198" s="242">
        <v>5.84</v>
      </c>
      <c r="L198" s="242">
        <v>4.44</v>
      </c>
      <c r="M198" s="242">
        <v>4.91</v>
      </c>
    </row>
    <row r="199" spans="1:13" ht="20.25" customHeight="1">
      <c r="A199" s="27"/>
      <c r="B199" s="27">
        <v>6</v>
      </c>
      <c r="C199" s="28"/>
      <c r="D199" s="240">
        <v>3</v>
      </c>
      <c r="E199" s="242">
        <v>667.603</v>
      </c>
      <c r="F199" s="242">
        <v>667.563</v>
      </c>
      <c r="G199" s="242">
        <v>404.856</v>
      </c>
      <c r="H199" s="242">
        <v>1642.274</v>
      </c>
      <c r="I199" s="240">
        <v>3</v>
      </c>
      <c r="J199" s="242">
        <v>5.6</v>
      </c>
      <c r="K199" s="242">
        <v>5.6</v>
      </c>
      <c r="L199" s="242">
        <v>5.75</v>
      </c>
      <c r="M199" s="242">
        <v>4.14</v>
      </c>
    </row>
    <row r="200" spans="1:13" ht="20.25" customHeight="1">
      <c r="A200" s="27"/>
      <c r="B200" s="27">
        <v>7</v>
      </c>
      <c r="C200" s="28"/>
      <c r="D200" s="240">
        <v>3</v>
      </c>
      <c r="E200" s="242">
        <v>781.624</v>
      </c>
      <c r="F200" s="242">
        <v>793.528</v>
      </c>
      <c r="G200" s="242">
        <v>458.134</v>
      </c>
      <c r="H200" s="242">
        <v>1634.971</v>
      </c>
      <c r="I200" s="240">
        <v>3</v>
      </c>
      <c r="J200" s="242">
        <v>5.4</v>
      </c>
      <c r="K200" s="242">
        <v>5.5</v>
      </c>
      <c r="L200" s="242">
        <v>5.12</v>
      </c>
      <c r="M200" s="242">
        <v>4.04</v>
      </c>
    </row>
    <row r="201" spans="1:13" ht="20.25" customHeight="1">
      <c r="A201" s="27"/>
      <c r="B201" s="27">
        <v>8</v>
      </c>
      <c r="C201" s="28"/>
      <c r="D201" s="240">
        <v>3</v>
      </c>
      <c r="E201" s="242">
        <v>570.187</v>
      </c>
      <c r="F201" s="242">
        <v>634.071</v>
      </c>
      <c r="G201" s="242">
        <v>377.45</v>
      </c>
      <c r="H201" s="242">
        <v>1574.924</v>
      </c>
      <c r="I201" s="240">
        <v>3</v>
      </c>
      <c r="J201" s="242">
        <v>4.3</v>
      </c>
      <c r="K201" s="242">
        <v>4.1</v>
      </c>
      <c r="L201" s="242">
        <v>4.02</v>
      </c>
      <c r="M201" s="242">
        <v>4.24</v>
      </c>
    </row>
    <row r="202" spans="1:13" ht="20.25" customHeight="1">
      <c r="A202" s="27"/>
      <c r="B202" s="27">
        <v>9</v>
      </c>
      <c r="C202" s="28"/>
      <c r="D202" s="240">
        <v>3</v>
      </c>
      <c r="E202" s="242">
        <v>689.251</v>
      </c>
      <c r="F202" s="242">
        <v>675.418</v>
      </c>
      <c r="G202" s="242">
        <v>408.418</v>
      </c>
      <c r="H202" s="242">
        <v>1593.496</v>
      </c>
      <c r="I202" s="240">
        <v>3</v>
      </c>
      <c r="J202" s="242">
        <v>5.1</v>
      </c>
      <c r="K202" s="242">
        <v>5.1</v>
      </c>
      <c r="L202" s="242">
        <v>5.04</v>
      </c>
      <c r="M202" s="242">
        <v>4.24</v>
      </c>
    </row>
    <row r="203" spans="1:13" ht="20.25" customHeight="1">
      <c r="A203" s="27"/>
      <c r="B203" s="27">
        <v>10</v>
      </c>
      <c r="C203" s="28"/>
      <c r="D203" s="240">
        <v>3</v>
      </c>
      <c r="E203" s="242">
        <v>776.983</v>
      </c>
      <c r="F203" s="242">
        <v>854.341</v>
      </c>
      <c r="G203" s="242">
        <v>485.885</v>
      </c>
      <c r="H203" s="242">
        <v>1519.815</v>
      </c>
      <c r="I203" s="240">
        <v>3</v>
      </c>
      <c r="J203" s="242">
        <v>4.2</v>
      </c>
      <c r="K203" s="242">
        <v>4.3</v>
      </c>
      <c r="L203" s="242">
        <v>4.21</v>
      </c>
      <c r="M203" s="242">
        <v>4.14</v>
      </c>
    </row>
    <row r="204" spans="1:13" ht="20.25" customHeight="1">
      <c r="A204" s="27"/>
      <c r="B204" s="27">
        <v>11</v>
      </c>
      <c r="C204" s="28"/>
      <c r="D204" s="240">
        <v>3</v>
      </c>
      <c r="E204" s="242">
        <v>664.596</v>
      </c>
      <c r="F204" s="242">
        <v>611.203</v>
      </c>
      <c r="G204" s="242">
        <v>371.899</v>
      </c>
      <c r="H204" s="242">
        <v>1576.633</v>
      </c>
      <c r="I204" s="240">
        <v>3</v>
      </c>
      <c r="J204" s="242">
        <v>4.2</v>
      </c>
      <c r="K204" s="242">
        <v>4.2</v>
      </c>
      <c r="L204" s="242">
        <v>3.93</v>
      </c>
      <c r="M204" s="242">
        <v>4.14</v>
      </c>
    </row>
    <row r="205" spans="1:13" ht="20.25" customHeight="1">
      <c r="A205" s="27"/>
      <c r="B205" s="27">
        <v>12</v>
      </c>
      <c r="C205" s="27"/>
      <c r="D205" s="243">
        <v>3</v>
      </c>
      <c r="E205" s="242">
        <v>724.362</v>
      </c>
      <c r="F205" s="242">
        <v>822.089</v>
      </c>
      <c r="G205" s="242">
        <v>462.618</v>
      </c>
      <c r="H205" s="242">
        <v>1484.227</v>
      </c>
      <c r="I205" s="240">
        <v>3</v>
      </c>
      <c r="J205" s="242">
        <v>5.3</v>
      </c>
      <c r="K205" s="242">
        <v>5.25</v>
      </c>
      <c r="L205" s="242">
        <v>5.29</v>
      </c>
      <c r="M205" s="242">
        <v>4.19</v>
      </c>
    </row>
    <row r="206" spans="1:13" ht="11.25" customHeight="1" thickBot="1">
      <c r="A206" s="40"/>
      <c r="B206" s="40"/>
      <c r="C206" s="41"/>
      <c r="D206" s="40"/>
      <c r="E206" s="40"/>
      <c r="F206" s="40"/>
      <c r="G206" s="40"/>
      <c r="H206" s="40"/>
      <c r="I206" s="40"/>
      <c r="J206" s="40"/>
      <c r="K206" s="40"/>
      <c r="L206" s="40"/>
      <c r="M206" s="40"/>
    </row>
    <row r="212" ht="18.75">
      <c r="A212" s="112" t="s">
        <v>226</v>
      </c>
    </row>
    <row r="213" spans="1:9" ht="15" thickBot="1">
      <c r="A213" s="101"/>
      <c r="B213" s="85"/>
      <c r="C213" s="85"/>
      <c r="D213" s="2"/>
      <c r="E213" s="2"/>
      <c r="F213" s="2"/>
      <c r="G213" s="2"/>
      <c r="H213" s="2"/>
      <c r="I213" s="34"/>
    </row>
    <row r="214" spans="1:9" ht="30" customHeight="1" thickTop="1">
      <c r="A214" s="296" t="s">
        <v>76</v>
      </c>
      <c r="B214" s="296"/>
      <c r="C214" s="297"/>
      <c r="D214" s="81"/>
      <c r="E214" s="89"/>
      <c r="F214" s="89"/>
      <c r="G214" s="89"/>
      <c r="H214" s="81"/>
      <c r="I214" s="34"/>
    </row>
    <row r="215" spans="1:8" ht="30.75" customHeight="1">
      <c r="A215" s="294"/>
      <c r="B215" s="294"/>
      <c r="C215" s="295"/>
      <c r="D215" s="62" t="s">
        <v>98</v>
      </c>
      <c r="E215" s="62" t="s">
        <v>99</v>
      </c>
      <c r="F215" s="62" t="s">
        <v>100</v>
      </c>
      <c r="G215" s="200" t="s">
        <v>101</v>
      </c>
      <c r="H215" s="30" t="s">
        <v>195</v>
      </c>
    </row>
    <row r="216" spans="1:8" ht="30.75" customHeight="1">
      <c r="A216" s="298"/>
      <c r="B216" s="298"/>
      <c r="C216" s="299"/>
      <c r="D216" s="71"/>
      <c r="E216" s="16"/>
      <c r="F216" s="16"/>
      <c r="G216" s="16"/>
      <c r="H216" s="45"/>
    </row>
    <row r="217" spans="1:8" ht="13.5" customHeight="1">
      <c r="A217" s="30"/>
      <c r="B217" s="30"/>
      <c r="C217" s="31"/>
      <c r="D217" s="88" t="s">
        <v>217</v>
      </c>
      <c r="E217" s="88" t="s">
        <v>217</v>
      </c>
      <c r="F217" s="88" t="s">
        <v>217</v>
      </c>
      <c r="G217" s="88" t="s">
        <v>214</v>
      </c>
      <c r="H217" s="128" t="s">
        <v>102</v>
      </c>
    </row>
    <row r="218" spans="1:8" ht="20.25" customHeight="1">
      <c r="A218" s="294" t="s">
        <v>249</v>
      </c>
      <c r="B218" s="294"/>
      <c r="C218" s="295"/>
      <c r="D218" s="237">
        <v>8288</v>
      </c>
      <c r="E218" s="237">
        <v>2943</v>
      </c>
      <c r="F218" s="237">
        <v>15503</v>
      </c>
      <c r="G218" s="237">
        <v>94214</v>
      </c>
      <c r="H218" s="237">
        <v>108766</v>
      </c>
    </row>
    <row r="219" spans="1:8" ht="20.25" customHeight="1">
      <c r="A219" s="294">
        <v>17</v>
      </c>
      <c r="B219" s="294"/>
      <c r="C219" s="295"/>
      <c r="D219" s="254">
        <v>8146</v>
      </c>
      <c r="E219" s="254">
        <v>3084</v>
      </c>
      <c r="F219" s="254">
        <v>12569</v>
      </c>
      <c r="G219" s="254">
        <v>89386</v>
      </c>
      <c r="H219" s="254">
        <v>104103</v>
      </c>
    </row>
    <row r="220" spans="1:8" ht="20.25" customHeight="1">
      <c r="A220" s="294">
        <v>18</v>
      </c>
      <c r="B220" s="294"/>
      <c r="C220" s="295"/>
      <c r="D220" s="254">
        <v>10425</v>
      </c>
      <c r="E220" s="254">
        <v>4330</v>
      </c>
      <c r="F220" s="254">
        <v>9187</v>
      </c>
      <c r="G220" s="254">
        <v>85469</v>
      </c>
      <c r="H220" s="254">
        <v>101616</v>
      </c>
    </row>
    <row r="221" spans="1:8" ht="20.25" customHeight="1">
      <c r="A221" s="294">
        <v>19</v>
      </c>
      <c r="B221" s="294"/>
      <c r="C221" s="295"/>
      <c r="D221" s="254">
        <v>9702</v>
      </c>
      <c r="E221" s="254">
        <v>4295</v>
      </c>
      <c r="F221" s="254">
        <v>6082</v>
      </c>
      <c r="G221" s="254">
        <v>81485</v>
      </c>
      <c r="H221" s="254">
        <v>95804</v>
      </c>
    </row>
    <row r="222" spans="1:8" ht="20.25" customHeight="1">
      <c r="A222" s="300">
        <v>20</v>
      </c>
      <c r="B222" s="300"/>
      <c r="C222" s="301"/>
      <c r="D222" s="255">
        <v>9549.586</v>
      </c>
      <c r="E222" s="255">
        <v>4298.037</v>
      </c>
      <c r="F222" s="255">
        <v>5211.362</v>
      </c>
      <c r="G222" s="255">
        <v>67706.68999999999</v>
      </c>
      <c r="H222" s="255">
        <v>81774.767</v>
      </c>
    </row>
    <row r="223" spans="1:8" ht="20.25" customHeight="1">
      <c r="A223" s="4"/>
      <c r="B223" s="4"/>
      <c r="C223" s="5"/>
      <c r="D223" s="50"/>
      <c r="E223" s="50"/>
      <c r="F223" s="50"/>
      <c r="G223" s="50"/>
      <c r="H223" s="50"/>
    </row>
    <row r="224" spans="1:8" ht="20.25" customHeight="1">
      <c r="A224" s="18" t="s">
        <v>250</v>
      </c>
      <c r="B224" s="18">
        <v>1</v>
      </c>
      <c r="C224" s="26" t="s">
        <v>4</v>
      </c>
      <c r="D224" s="256">
        <v>780.634</v>
      </c>
      <c r="E224" s="242">
        <v>337.094</v>
      </c>
      <c r="F224" s="242">
        <v>402.506</v>
      </c>
      <c r="G224" s="242">
        <v>5718.969</v>
      </c>
      <c r="H224" s="242">
        <v>6986.886</v>
      </c>
    </row>
    <row r="225" spans="1:8" ht="20.25" customHeight="1">
      <c r="A225" s="27"/>
      <c r="B225" s="27">
        <v>2</v>
      </c>
      <c r="C225" s="28"/>
      <c r="D225" s="256">
        <v>896.04</v>
      </c>
      <c r="E225" s="242">
        <v>325.25</v>
      </c>
      <c r="F225" s="242">
        <v>453.194</v>
      </c>
      <c r="G225" s="242">
        <v>6253.343</v>
      </c>
      <c r="H225" s="242">
        <v>7444.402</v>
      </c>
    </row>
    <row r="226" spans="1:8" ht="20.25" customHeight="1">
      <c r="A226" s="27"/>
      <c r="B226" s="27">
        <v>3</v>
      </c>
      <c r="C226" s="28"/>
      <c r="D226" s="256">
        <v>859.765</v>
      </c>
      <c r="E226" s="242">
        <v>346.84</v>
      </c>
      <c r="F226" s="242">
        <v>440.105</v>
      </c>
      <c r="G226" s="242">
        <v>6087.278</v>
      </c>
      <c r="H226" s="242">
        <v>7375.091</v>
      </c>
    </row>
    <row r="227" spans="1:8" ht="20.25" customHeight="1">
      <c r="A227" s="27"/>
      <c r="B227" s="27">
        <v>4</v>
      </c>
      <c r="C227" s="28"/>
      <c r="D227" s="256">
        <v>812.539</v>
      </c>
      <c r="E227" s="242">
        <v>338.444</v>
      </c>
      <c r="F227" s="242">
        <v>431.054</v>
      </c>
      <c r="G227" s="242">
        <v>5930.489</v>
      </c>
      <c r="H227" s="242">
        <v>7148.249</v>
      </c>
    </row>
    <row r="228" spans="1:8" ht="20.25" customHeight="1">
      <c r="A228" s="27"/>
      <c r="B228" s="27">
        <v>5</v>
      </c>
      <c r="C228" s="28"/>
      <c r="D228" s="256">
        <v>759.292</v>
      </c>
      <c r="E228" s="242">
        <v>375.968</v>
      </c>
      <c r="F228" s="242">
        <v>325.613</v>
      </c>
      <c r="G228" s="242">
        <v>5001.256</v>
      </c>
      <c r="H228" s="242">
        <v>6010.951</v>
      </c>
    </row>
    <row r="229" spans="1:8" ht="20.25" customHeight="1">
      <c r="A229" s="27"/>
      <c r="B229" s="27">
        <v>6</v>
      </c>
      <c r="C229" s="28"/>
      <c r="D229" s="256">
        <v>797.828</v>
      </c>
      <c r="E229" s="242">
        <v>353.484</v>
      </c>
      <c r="F229" s="242">
        <v>425.193</v>
      </c>
      <c r="G229" s="242">
        <v>5757.947</v>
      </c>
      <c r="H229" s="242">
        <v>6771.766</v>
      </c>
    </row>
    <row r="230" spans="1:8" ht="20.25" customHeight="1">
      <c r="A230" s="27"/>
      <c r="B230" s="27">
        <v>7</v>
      </c>
      <c r="C230" s="28"/>
      <c r="D230" s="256">
        <v>761.689</v>
      </c>
      <c r="E230" s="242">
        <v>391.215</v>
      </c>
      <c r="F230" s="242">
        <v>402.881</v>
      </c>
      <c r="G230" s="242">
        <v>5773.721</v>
      </c>
      <c r="H230" s="242">
        <v>6821.075</v>
      </c>
    </row>
    <row r="231" spans="1:8" ht="20.25" customHeight="1">
      <c r="A231" s="27"/>
      <c r="B231" s="27">
        <v>8</v>
      </c>
      <c r="C231" s="28"/>
      <c r="D231" s="256">
        <v>668.749</v>
      </c>
      <c r="E231" s="242">
        <v>348.877</v>
      </c>
      <c r="F231" s="242">
        <v>377.595</v>
      </c>
      <c r="G231" s="242">
        <v>4472.161</v>
      </c>
      <c r="H231" s="242">
        <v>6285.273</v>
      </c>
    </row>
    <row r="232" spans="1:8" ht="20.25" customHeight="1">
      <c r="A232" s="27"/>
      <c r="B232" s="27">
        <v>9</v>
      </c>
      <c r="C232" s="28"/>
      <c r="D232" s="256">
        <v>770.737</v>
      </c>
      <c r="E232" s="242">
        <v>362.8</v>
      </c>
      <c r="F232" s="242">
        <v>429.402</v>
      </c>
      <c r="G232" s="242">
        <v>5683.837</v>
      </c>
      <c r="H232" s="242">
        <v>6449.653</v>
      </c>
    </row>
    <row r="233" spans="1:8" ht="20.25" customHeight="1">
      <c r="A233" s="27"/>
      <c r="B233" s="27">
        <v>10</v>
      </c>
      <c r="C233" s="28"/>
      <c r="D233" s="256">
        <v>842.699</v>
      </c>
      <c r="E233" s="242">
        <v>380.963</v>
      </c>
      <c r="F233" s="242">
        <v>529.331</v>
      </c>
      <c r="G233" s="242">
        <v>6039.001</v>
      </c>
      <c r="H233" s="242">
        <v>7075.995</v>
      </c>
    </row>
    <row r="234" spans="1:8" ht="20.25" customHeight="1">
      <c r="A234" s="27"/>
      <c r="B234" s="27">
        <v>11</v>
      </c>
      <c r="C234" s="28"/>
      <c r="D234" s="256">
        <v>807.097</v>
      </c>
      <c r="E234" s="242">
        <v>359.193</v>
      </c>
      <c r="F234" s="242">
        <v>507.033</v>
      </c>
      <c r="G234" s="242">
        <v>5658.488</v>
      </c>
      <c r="H234" s="242">
        <v>6827.163</v>
      </c>
    </row>
    <row r="235" spans="1:8" ht="20.25" customHeight="1">
      <c r="A235" s="27"/>
      <c r="B235" s="27">
        <v>12</v>
      </c>
      <c r="C235" s="27"/>
      <c r="D235" s="256">
        <v>792.517</v>
      </c>
      <c r="E235" s="242">
        <v>377.909</v>
      </c>
      <c r="F235" s="242">
        <v>487.455</v>
      </c>
      <c r="G235" s="242">
        <v>5330.2</v>
      </c>
      <c r="H235" s="242">
        <v>6578.263</v>
      </c>
    </row>
    <row r="236" spans="1:9" ht="9.75" customHeight="1" thickBot="1">
      <c r="A236" s="40"/>
      <c r="B236" s="40"/>
      <c r="C236" s="41"/>
      <c r="D236" s="11"/>
      <c r="E236" s="11"/>
      <c r="F236" s="11"/>
      <c r="G236" s="11"/>
      <c r="H236" s="11"/>
      <c r="I236" s="34"/>
    </row>
    <row r="237" ht="20.25" customHeight="1">
      <c r="D237" s="178" t="s">
        <v>196</v>
      </c>
    </row>
  </sheetData>
  <sheetProtection/>
  <mergeCells count="108">
    <mergeCell ref="E6:E7"/>
    <mergeCell ref="F6:G6"/>
    <mergeCell ref="H6:H7"/>
    <mergeCell ref="I6:I7"/>
    <mergeCell ref="J6:J7"/>
    <mergeCell ref="K6:L6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D6:D7"/>
    <mergeCell ref="E36:E37"/>
    <mergeCell ref="F36:G36"/>
    <mergeCell ref="H36:H37"/>
    <mergeCell ref="I36:I37"/>
    <mergeCell ref="J36:J37"/>
    <mergeCell ref="K36:L36"/>
    <mergeCell ref="M36:M37"/>
    <mergeCell ref="A39:C39"/>
    <mergeCell ref="A40:C40"/>
    <mergeCell ref="A41:C41"/>
    <mergeCell ref="A42:C42"/>
    <mergeCell ref="A43:C43"/>
    <mergeCell ref="A35:C37"/>
    <mergeCell ref="D35:H35"/>
    <mergeCell ref="I35:M35"/>
    <mergeCell ref="D36:D37"/>
    <mergeCell ref="A63:C65"/>
    <mergeCell ref="A68:C68"/>
    <mergeCell ref="A69:C69"/>
    <mergeCell ref="A70:C70"/>
    <mergeCell ref="A71:C71"/>
    <mergeCell ref="D63:H63"/>
    <mergeCell ref="D64:D65"/>
    <mergeCell ref="E64:E65"/>
    <mergeCell ref="F64:G64"/>
    <mergeCell ref="H64:H65"/>
    <mergeCell ref="A67:C67"/>
    <mergeCell ref="I94:M94"/>
    <mergeCell ref="D95:D96"/>
    <mergeCell ref="E95:E96"/>
    <mergeCell ref="F95:G95"/>
    <mergeCell ref="H95:H96"/>
    <mergeCell ref="I95:I96"/>
    <mergeCell ref="J95:J96"/>
    <mergeCell ref="K95:L95"/>
    <mergeCell ref="M95:M96"/>
    <mergeCell ref="A98:C98"/>
    <mergeCell ref="A99:C99"/>
    <mergeCell ref="A100:C100"/>
    <mergeCell ref="A101:C101"/>
    <mergeCell ref="A102:C102"/>
    <mergeCell ref="A121:C123"/>
    <mergeCell ref="D121:H121"/>
    <mergeCell ref="I121:M121"/>
    <mergeCell ref="D122:D123"/>
    <mergeCell ref="E122:E123"/>
    <mergeCell ref="F122:G122"/>
    <mergeCell ref="H122:H123"/>
    <mergeCell ref="I122:I123"/>
    <mergeCell ref="J122:J123"/>
    <mergeCell ref="K122:L122"/>
    <mergeCell ref="M122:M123"/>
    <mergeCell ref="A125:C125"/>
    <mergeCell ref="A126:C126"/>
    <mergeCell ref="A127:C127"/>
    <mergeCell ref="A128:C128"/>
    <mergeCell ref="A129:C129"/>
    <mergeCell ref="A152:C154"/>
    <mergeCell ref="D152:H152"/>
    <mergeCell ref="D153:D154"/>
    <mergeCell ref="E153:E154"/>
    <mergeCell ref="F153:G153"/>
    <mergeCell ref="H153:H154"/>
    <mergeCell ref="A156:C156"/>
    <mergeCell ref="A221:C221"/>
    <mergeCell ref="A222:C222"/>
    <mergeCell ref="A157:C157"/>
    <mergeCell ref="A158:C158"/>
    <mergeCell ref="A159:C159"/>
    <mergeCell ref="A160:C160"/>
    <mergeCell ref="A191:C191"/>
    <mergeCell ref="A192:C192"/>
    <mergeCell ref="A214:C216"/>
    <mergeCell ref="A218:C218"/>
    <mergeCell ref="A219:C219"/>
    <mergeCell ref="A220:C220"/>
    <mergeCell ref="J185:J186"/>
    <mergeCell ref="K185:L185"/>
    <mergeCell ref="M185:M186"/>
    <mergeCell ref="A188:C188"/>
    <mergeCell ref="A189:C189"/>
    <mergeCell ref="A190:C190"/>
    <mergeCell ref="D94:H94"/>
    <mergeCell ref="A94:C96"/>
    <mergeCell ref="A184:C186"/>
    <mergeCell ref="D184:H184"/>
    <mergeCell ref="I184:M184"/>
    <mergeCell ref="D185:D186"/>
    <mergeCell ref="E185:E186"/>
    <mergeCell ref="F185:G185"/>
    <mergeCell ref="H185:H186"/>
    <mergeCell ref="I185:I18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2" manualBreakCount="2">
    <brk id="60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selection activeCell="F31" sqref="F3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4" t="s">
        <v>251</v>
      </c>
      <c r="C1" s="14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1:14" ht="30.75" customHeight="1" thickTop="1">
      <c r="A3" s="296" t="s">
        <v>76</v>
      </c>
      <c r="B3" s="296"/>
      <c r="C3" s="297"/>
      <c r="D3" s="288" t="s">
        <v>112</v>
      </c>
      <c r="E3" s="289"/>
      <c r="F3" s="289"/>
      <c r="G3" s="289"/>
      <c r="H3" s="290"/>
      <c r="I3" s="288" t="s">
        <v>110</v>
      </c>
      <c r="J3" s="289"/>
      <c r="K3" s="289"/>
      <c r="L3" s="289"/>
      <c r="M3" s="289"/>
      <c r="N3" s="34"/>
    </row>
    <row r="4" spans="1:14" ht="29.25" customHeight="1">
      <c r="A4" s="294"/>
      <c r="B4" s="294"/>
      <c r="C4" s="295"/>
      <c r="D4" s="302" t="s">
        <v>0</v>
      </c>
      <c r="E4" s="302" t="s">
        <v>108</v>
      </c>
      <c r="F4" s="291" t="s">
        <v>111</v>
      </c>
      <c r="G4" s="293"/>
      <c r="H4" s="302" t="s">
        <v>109</v>
      </c>
      <c r="I4" s="302" t="s">
        <v>0</v>
      </c>
      <c r="J4" s="302" t="s">
        <v>108</v>
      </c>
      <c r="K4" s="291" t="s">
        <v>111</v>
      </c>
      <c r="L4" s="293"/>
      <c r="M4" s="308" t="s">
        <v>109</v>
      </c>
      <c r="N4" s="34"/>
    </row>
    <row r="5" spans="1:14" ht="29.25" customHeight="1">
      <c r="A5" s="298"/>
      <c r="B5" s="298"/>
      <c r="C5" s="299"/>
      <c r="D5" s="303"/>
      <c r="E5" s="303"/>
      <c r="F5" s="16" t="s">
        <v>104</v>
      </c>
      <c r="G5" s="127" t="s">
        <v>105</v>
      </c>
      <c r="H5" s="303"/>
      <c r="I5" s="303"/>
      <c r="J5" s="303"/>
      <c r="K5" s="16" t="s">
        <v>104</v>
      </c>
      <c r="L5" s="127" t="s">
        <v>105</v>
      </c>
      <c r="M5" s="305"/>
      <c r="N5" s="34"/>
    </row>
    <row r="6" spans="1:13" ht="13.5" customHeight="1">
      <c r="A6" s="63"/>
      <c r="B6" s="63"/>
      <c r="C6" s="84"/>
      <c r="D6" s="206"/>
      <c r="E6" s="206" t="s">
        <v>198</v>
      </c>
      <c r="F6" s="206" t="s">
        <v>198</v>
      </c>
      <c r="G6" s="209" t="s">
        <v>202</v>
      </c>
      <c r="H6" s="206" t="s">
        <v>198</v>
      </c>
      <c r="I6" s="206"/>
      <c r="J6" s="206" t="s">
        <v>198</v>
      </c>
      <c r="K6" s="206" t="s">
        <v>198</v>
      </c>
      <c r="L6" s="209" t="s">
        <v>202</v>
      </c>
      <c r="M6" s="206" t="s">
        <v>198</v>
      </c>
    </row>
    <row r="7" spans="1:13" ht="20.25" customHeight="1">
      <c r="A7" s="294" t="s">
        <v>249</v>
      </c>
      <c r="B7" s="294"/>
      <c r="C7" s="295"/>
      <c r="D7" s="133">
        <v>7</v>
      </c>
      <c r="E7" s="133">
        <v>25144</v>
      </c>
      <c r="F7" s="133">
        <v>24560</v>
      </c>
      <c r="G7" s="133">
        <v>2275.976</v>
      </c>
      <c r="H7" s="133">
        <v>3154</v>
      </c>
      <c r="I7" s="133">
        <v>7</v>
      </c>
      <c r="J7" s="133">
        <v>13186</v>
      </c>
      <c r="K7" s="133">
        <v>14019</v>
      </c>
      <c r="L7" s="133">
        <v>4111.311000000001</v>
      </c>
      <c r="M7" s="133">
        <v>3015</v>
      </c>
    </row>
    <row r="8" spans="1:13" ht="20.25" customHeight="1">
      <c r="A8" s="294">
        <v>17</v>
      </c>
      <c r="B8" s="294"/>
      <c r="C8" s="295"/>
      <c r="D8" s="20">
        <v>7</v>
      </c>
      <c r="E8" s="20">
        <v>24277</v>
      </c>
      <c r="F8" s="20">
        <v>23485</v>
      </c>
      <c r="G8" s="20">
        <v>2419.8669999999997</v>
      </c>
      <c r="H8" s="20">
        <v>3822</v>
      </c>
      <c r="I8" s="20">
        <v>7</v>
      </c>
      <c r="J8" s="20">
        <v>15383</v>
      </c>
      <c r="K8" s="20">
        <v>15415</v>
      </c>
      <c r="L8" s="20">
        <v>4618.755</v>
      </c>
      <c r="M8" s="20">
        <v>2936</v>
      </c>
    </row>
    <row r="9" spans="1:13" ht="20.25" customHeight="1">
      <c r="A9" s="294">
        <v>18</v>
      </c>
      <c r="B9" s="294"/>
      <c r="C9" s="295"/>
      <c r="D9" s="25">
        <v>7</v>
      </c>
      <c r="E9" s="25">
        <v>24967</v>
      </c>
      <c r="F9" s="25">
        <v>26526</v>
      </c>
      <c r="G9" s="25">
        <v>2616.6910000000003</v>
      </c>
      <c r="H9" s="25">
        <v>2221</v>
      </c>
      <c r="I9" s="25">
        <v>7</v>
      </c>
      <c r="J9" s="25">
        <v>15138</v>
      </c>
      <c r="K9" s="25">
        <v>15361</v>
      </c>
      <c r="L9" s="25">
        <v>4873.402</v>
      </c>
      <c r="M9" s="25">
        <v>2692</v>
      </c>
    </row>
    <row r="10" spans="1:13" ht="20.25" customHeight="1">
      <c r="A10" s="294">
        <v>19</v>
      </c>
      <c r="B10" s="294"/>
      <c r="C10" s="295"/>
      <c r="D10" s="25">
        <v>7</v>
      </c>
      <c r="E10" s="25">
        <v>23247</v>
      </c>
      <c r="F10" s="25">
        <v>22475</v>
      </c>
      <c r="G10" s="25">
        <v>2552.8920000000003</v>
      </c>
      <c r="H10" s="25">
        <v>2961</v>
      </c>
      <c r="I10" s="25">
        <v>7</v>
      </c>
      <c r="J10" s="25">
        <v>15766</v>
      </c>
      <c r="K10" s="25">
        <v>15798</v>
      </c>
      <c r="L10" s="25">
        <v>5085.212999999999</v>
      </c>
      <c r="M10" s="25">
        <v>2658</v>
      </c>
    </row>
    <row r="11" spans="1:13" ht="20.25" customHeight="1">
      <c r="A11" s="300">
        <v>20</v>
      </c>
      <c r="B11" s="300"/>
      <c r="C11" s="301"/>
      <c r="D11" s="51">
        <v>7</v>
      </c>
      <c r="E11" s="51">
        <v>24640</v>
      </c>
      <c r="F11" s="51">
        <v>22140</v>
      </c>
      <c r="G11" s="51">
        <v>2450.388000000001</v>
      </c>
      <c r="H11" s="51">
        <v>5456</v>
      </c>
      <c r="I11" s="51">
        <v>7</v>
      </c>
      <c r="J11" s="51">
        <v>17193</v>
      </c>
      <c r="K11" s="51">
        <v>17278</v>
      </c>
      <c r="L11" s="51">
        <v>5702.997</v>
      </c>
      <c r="M11" s="51">
        <v>2548</v>
      </c>
    </row>
    <row r="12" spans="1:13" ht="20.25" customHeight="1">
      <c r="A12" s="4"/>
      <c r="B12" s="4"/>
      <c r="C12" s="5"/>
      <c r="D12" s="25"/>
      <c r="E12" s="25"/>
      <c r="F12" s="19"/>
      <c r="G12" s="19"/>
      <c r="H12" s="19"/>
      <c r="I12" s="19"/>
      <c r="J12" s="19"/>
      <c r="K12" s="19"/>
      <c r="L12" s="19"/>
      <c r="M12" s="19"/>
    </row>
    <row r="13" spans="1:13" ht="20.25" customHeight="1">
      <c r="A13" s="18" t="s">
        <v>250</v>
      </c>
      <c r="B13" s="18">
        <v>1</v>
      </c>
      <c r="C13" s="26" t="s">
        <v>4</v>
      </c>
      <c r="D13" s="122">
        <v>7</v>
      </c>
      <c r="E13" s="122">
        <v>2131</v>
      </c>
      <c r="F13" s="122">
        <v>2393</v>
      </c>
      <c r="G13" s="122">
        <v>232.096</v>
      </c>
      <c r="H13" s="122">
        <v>2698</v>
      </c>
      <c r="I13" s="122">
        <v>7</v>
      </c>
      <c r="J13" s="199">
        <v>1212</v>
      </c>
      <c r="K13" s="199">
        <v>1247</v>
      </c>
      <c r="L13" s="122">
        <v>422.71</v>
      </c>
      <c r="M13" s="122">
        <v>2623</v>
      </c>
    </row>
    <row r="14" spans="1:13" ht="20.25" customHeight="1">
      <c r="A14" s="27"/>
      <c r="B14" s="27">
        <v>2</v>
      </c>
      <c r="C14" s="28"/>
      <c r="D14" s="122">
        <v>7</v>
      </c>
      <c r="E14" s="122">
        <v>2065</v>
      </c>
      <c r="F14" s="122">
        <v>2866</v>
      </c>
      <c r="G14" s="134">
        <v>276.795</v>
      </c>
      <c r="H14" s="122">
        <v>1897</v>
      </c>
      <c r="I14" s="122">
        <v>7</v>
      </c>
      <c r="J14" s="199">
        <v>1305</v>
      </c>
      <c r="K14" s="199">
        <v>1344</v>
      </c>
      <c r="L14" s="122">
        <v>440.437</v>
      </c>
      <c r="M14" s="122">
        <v>2584</v>
      </c>
    </row>
    <row r="15" spans="1:13" ht="20.25" customHeight="1">
      <c r="A15" s="27"/>
      <c r="B15" s="27">
        <v>3</v>
      </c>
      <c r="C15" s="28"/>
      <c r="D15" s="122">
        <v>7</v>
      </c>
      <c r="E15" s="122">
        <v>2101</v>
      </c>
      <c r="F15" s="122">
        <v>2001</v>
      </c>
      <c r="G15" s="134">
        <v>204.127</v>
      </c>
      <c r="H15" s="122">
        <v>1996</v>
      </c>
      <c r="I15" s="122">
        <v>7</v>
      </c>
      <c r="J15" s="199">
        <v>1466</v>
      </c>
      <c r="K15" s="199">
        <v>1448</v>
      </c>
      <c r="L15" s="122">
        <v>502.657</v>
      </c>
      <c r="M15" s="122">
        <v>2602</v>
      </c>
    </row>
    <row r="16" spans="1:13" ht="20.25" customHeight="1">
      <c r="A16" s="27"/>
      <c r="B16" s="27">
        <v>4</v>
      </c>
      <c r="C16" s="28"/>
      <c r="D16" s="122">
        <v>7</v>
      </c>
      <c r="E16" s="122">
        <v>1986</v>
      </c>
      <c r="F16" s="122">
        <v>1633</v>
      </c>
      <c r="G16" s="134">
        <v>182.484</v>
      </c>
      <c r="H16" s="122">
        <v>2348</v>
      </c>
      <c r="I16" s="122">
        <v>7</v>
      </c>
      <c r="J16" s="199">
        <v>1730</v>
      </c>
      <c r="K16" s="199">
        <v>1425</v>
      </c>
      <c r="L16" s="122">
        <v>470.729</v>
      </c>
      <c r="M16" s="122">
        <v>2888</v>
      </c>
    </row>
    <row r="17" spans="1:13" ht="20.25" customHeight="1">
      <c r="A17" s="27"/>
      <c r="B17" s="27">
        <v>5</v>
      </c>
      <c r="C17" s="28"/>
      <c r="D17" s="122">
        <v>7</v>
      </c>
      <c r="E17" s="122">
        <v>1720</v>
      </c>
      <c r="F17" s="122">
        <v>1868</v>
      </c>
      <c r="G17" s="134">
        <v>197.645</v>
      </c>
      <c r="H17" s="122">
        <v>2200</v>
      </c>
      <c r="I17" s="122">
        <v>7</v>
      </c>
      <c r="J17" s="199">
        <v>1608</v>
      </c>
      <c r="K17" s="199">
        <v>1560</v>
      </c>
      <c r="L17" s="122">
        <v>518.69</v>
      </c>
      <c r="M17" s="122">
        <v>2936</v>
      </c>
    </row>
    <row r="18" spans="1:13" ht="20.25" customHeight="1">
      <c r="A18" s="27"/>
      <c r="B18" s="27">
        <v>6</v>
      </c>
      <c r="C18" s="28"/>
      <c r="D18" s="122">
        <v>7</v>
      </c>
      <c r="E18" s="122">
        <v>2239</v>
      </c>
      <c r="F18" s="122">
        <v>1828</v>
      </c>
      <c r="G18" s="134">
        <v>202.801</v>
      </c>
      <c r="H18" s="122">
        <v>2611</v>
      </c>
      <c r="I18" s="122">
        <v>7</v>
      </c>
      <c r="J18" s="199">
        <v>1354</v>
      </c>
      <c r="K18" s="199">
        <v>1570</v>
      </c>
      <c r="L18" s="122">
        <v>508.689</v>
      </c>
      <c r="M18" s="122">
        <v>2720</v>
      </c>
    </row>
    <row r="19" spans="1:13" ht="20.25" customHeight="1">
      <c r="A19" s="27"/>
      <c r="B19" s="27">
        <v>7</v>
      </c>
      <c r="C19" s="28"/>
      <c r="D19" s="122">
        <v>6</v>
      </c>
      <c r="E19" s="122">
        <v>1924</v>
      </c>
      <c r="F19" s="122">
        <v>1812</v>
      </c>
      <c r="G19" s="134">
        <v>206.149</v>
      </c>
      <c r="H19" s="122">
        <v>2721</v>
      </c>
      <c r="I19" s="122">
        <v>7</v>
      </c>
      <c r="J19" s="199">
        <v>1361</v>
      </c>
      <c r="K19" s="199">
        <v>1421</v>
      </c>
      <c r="L19" s="122">
        <v>458.189</v>
      </c>
      <c r="M19" s="122">
        <v>2659</v>
      </c>
    </row>
    <row r="20" spans="1:13" ht="20.25" customHeight="1">
      <c r="A20" s="27"/>
      <c r="B20" s="27">
        <v>8</v>
      </c>
      <c r="C20" s="28"/>
      <c r="D20" s="122">
        <v>7</v>
      </c>
      <c r="E20" s="122">
        <v>1784</v>
      </c>
      <c r="F20" s="122">
        <v>1395</v>
      </c>
      <c r="G20" s="134">
        <v>172.197</v>
      </c>
      <c r="H20" s="122">
        <v>3110</v>
      </c>
      <c r="I20" s="122">
        <v>7</v>
      </c>
      <c r="J20" s="199">
        <v>1560</v>
      </c>
      <c r="K20" s="199">
        <v>1493</v>
      </c>
      <c r="L20" s="122">
        <v>440.066</v>
      </c>
      <c r="M20" s="122">
        <v>2726</v>
      </c>
    </row>
    <row r="21" spans="1:13" ht="20.25" customHeight="1">
      <c r="A21" s="27"/>
      <c r="B21" s="27">
        <v>9</v>
      </c>
      <c r="C21" s="28"/>
      <c r="D21" s="122">
        <v>7</v>
      </c>
      <c r="E21" s="122">
        <v>2162</v>
      </c>
      <c r="F21" s="122">
        <v>1586</v>
      </c>
      <c r="G21" s="134">
        <v>190.355</v>
      </c>
      <c r="H21" s="122">
        <v>3686</v>
      </c>
      <c r="I21" s="122">
        <v>7</v>
      </c>
      <c r="J21" s="199">
        <v>1339</v>
      </c>
      <c r="K21" s="199">
        <v>1474</v>
      </c>
      <c r="L21" s="122">
        <v>484.761</v>
      </c>
      <c r="M21" s="122">
        <v>2591</v>
      </c>
    </row>
    <row r="22" spans="1:13" ht="20.25" customHeight="1">
      <c r="A22" s="27"/>
      <c r="B22" s="27">
        <v>10</v>
      </c>
      <c r="C22" s="28"/>
      <c r="D22" s="122">
        <v>7</v>
      </c>
      <c r="E22" s="122">
        <v>2027</v>
      </c>
      <c r="F22" s="122">
        <v>1741</v>
      </c>
      <c r="G22" s="134">
        <v>210.088</v>
      </c>
      <c r="H22" s="122">
        <v>3972</v>
      </c>
      <c r="I22" s="122">
        <v>7</v>
      </c>
      <c r="J22" s="199">
        <v>1598</v>
      </c>
      <c r="K22" s="199">
        <v>1756</v>
      </c>
      <c r="L22" s="122">
        <v>598.665</v>
      </c>
      <c r="M22" s="122">
        <v>2428</v>
      </c>
    </row>
    <row r="23" spans="1:13" ht="20.25" customHeight="1">
      <c r="A23" s="27"/>
      <c r="B23" s="27">
        <v>11</v>
      </c>
      <c r="C23" s="28"/>
      <c r="D23" s="122">
        <v>7</v>
      </c>
      <c r="E23" s="122">
        <v>2406</v>
      </c>
      <c r="F23" s="122">
        <v>1511</v>
      </c>
      <c r="G23" s="134">
        <v>189.199</v>
      </c>
      <c r="H23" s="122">
        <v>4867</v>
      </c>
      <c r="I23" s="122">
        <v>7</v>
      </c>
      <c r="J23" s="199">
        <v>1175</v>
      </c>
      <c r="K23" s="199">
        <v>1231</v>
      </c>
      <c r="L23" s="122">
        <v>392.627</v>
      </c>
      <c r="M23" s="122">
        <v>2372</v>
      </c>
    </row>
    <row r="24" spans="1:13" ht="20.25" customHeight="1">
      <c r="A24" s="27"/>
      <c r="B24" s="27">
        <v>12</v>
      </c>
      <c r="C24" s="28"/>
      <c r="D24" s="122">
        <v>7</v>
      </c>
      <c r="E24" s="122">
        <v>2095</v>
      </c>
      <c r="F24" s="122">
        <v>1506</v>
      </c>
      <c r="G24" s="134">
        <v>186.452</v>
      </c>
      <c r="H24" s="122">
        <v>5456</v>
      </c>
      <c r="I24" s="122">
        <v>7</v>
      </c>
      <c r="J24" s="199">
        <v>1485</v>
      </c>
      <c r="K24" s="199">
        <v>1309</v>
      </c>
      <c r="L24" s="122">
        <v>464.777</v>
      </c>
      <c r="M24" s="122">
        <v>2548</v>
      </c>
    </row>
    <row r="25" spans="1:13" ht="9.75" customHeight="1" thickBot="1">
      <c r="A25" s="40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4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14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14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4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4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4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4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15" thickBot="1">
      <c r="A33" s="72"/>
      <c r="B33" s="24"/>
      <c r="C33" s="24"/>
      <c r="D33" s="102"/>
      <c r="E33" s="102"/>
      <c r="F33" s="102"/>
      <c r="G33" s="102"/>
      <c r="H33" s="102"/>
      <c r="I33" s="102"/>
      <c r="J33" s="102"/>
      <c r="K33" s="102"/>
      <c r="L33" s="3"/>
      <c r="M33" s="102"/>
    </row>
    <row r="34" spans="1:13" ht="30.75" customHeight="1" thickTop="1">
      <c r="A34" s="296" t="s">
        <v>76</v>
      </c>
      <c r="B34" s="296"/>
      <c r="C34" s="297"/>
      <c r="D34" s="288" t="s">
        <v>106</v>
      </c>
      <c r="E34" s="289"/>
      <c r="F34" s="289"/>
      <c r="G34" s="289"/>
      <c r="H34" s="290"/>
      <c r="I34" s="129" t="s">
        <v>252</v>
      </c>
      <c r="J34" s="32"/>
      <c r="K34" s="32"/>
      <c r="L34" s="130"/>
      <c r="M34" s="32"/>
    </row>
    <row r="35" spans="1:13" ht="31.5" customHeight="1">
      <c r="A35" s="294"/>
      <c r="B35" s="294"/>
      <c r="C35" s="295"/>
      <c r="D35" s="302" t="s">
        <v>0</v>
      </c>
      <c r="E35" s="302" t="s">
        <v>108</v>
      </c>
      <c r="F35" s="291" t="s">
        <v>111</v>
      </c>
      <c r="G35" s="293"/>
      <c r="H35" s="302" t="s">
        <v>109</v>
      </c>
      <c r="I35" s="302" t="s">
        <v>0</v>
      </c>
      <c r="J35" s="302" t="s">
        <v>108</v>
      </c>
      <c r="K35" s="291" t="s">
        <v>111</v>
      </c>
      <c r="L35" s="293"/>
      <c r="M35" s="308" t="s">
        <v>109</v>
      </c>
    </row>
    <row r="36" spans="1:13" ht="30.75" customHeight="1">
      <c r="A36" s="298"/>
      <c r="B36" s="298"/>
      <c r="C36" s="299"/>
      <c r="D36" s="303"/>
      <c r="E36" s="303"/>
      <c r="F36" s="16" t="s">
        <v>104</v>
      </c>
      <c r="G36" s="127" t="s">
        <v>105</v>
      </c>
      <c r="H36" s="303"/>
      <c r="I36" s="303"/>
      <c r="J36" s="303"/>
      <c r="K36" s="16" t="s">
        <v>104</v>
      </c>
      <c r="L36" s="127" t="s">
        <v>105</v>
      </c>
      <c r="M36" s="305"/>
    </row>
    <row r="37" spans="1:13" ht="13.5" customHeight="1">
      <c r="A37" s="30"/>
      <c r="B37" s="30"/>
      <c r="C37" s="31"/>
      <c r="D37" s="206"/>
      <c r="E37" s="206" t="s">
        <v>198</v>
      </c>
      <c r="F37" s="206" t="s">
        <v>198</v>
      </c>
      <c r="G37" s="209" t="s">
        <v>202</v>
      </c>
      <c r="H37" s="206" t="s">
        <v>198</v>
      </c>
      <c r="I37" s="206"/>
      <c r="J37" s="206" t="s">
        <v>198</v>
      </c>
      <c r="K37" s="206" t="s">
        <v>198</v>
      </c>
      <c r="L37" s="209" t="s">
        <v>202</v>
      </c>
      <c r="M37" s="206" t="s">
        <v>198</v>
      </c>
    </row>
    <row r="38" spans="1:13" ht="20.25" customHeight="1">
      <c r="A38" s="294" t="s">
        <v>249</v>
      </c>
      <c r="B38" s="294"/>
      <c r="C38" s="295"/>
      <c r="D38" s="20">
        <v>4</v>
      </c>
      <c r="E38" s="20">
        <v>294</v>
      </c>
      <c r="F38" s="20">
        <v>318</v>
      </c>
      <c r="G38" s="20">
        <v>93.59700000000001</v>
      </c>
      <c r="H38" s="20">
        <v>68</v>
      </c>
      <c r="I38" s="20">
        <v>6</v>
      </c>
      <c r="J38" s="20">
        <v>4480</v>
      </c>
      <c r="K38" s="20">
        <v>4482</v>
      </c>
      <c r="L38" s="20">
        <v>3013.1879999999996</v>
      </c>
      <c r="M38" s="20">
        <v>548</v>
      </c>
    </row>
    <row r="39" spans="1:13" ht="20.25" customHeight="1">
      <c r="A39" s="294">
        <v>17</v>
      </c>
      <c r="B39" s="294"/>
      <c r="C39" s="295"/>
      <c r="D39" s="20">
        <v>4</v>
      </c>
      <c r="E39" s="20">
        <v>335</v>
      </c>
      <c r="F39" s="20">
        <v>306</v>
      </c>
      <c r="G39" s="20">
        <v>113.547</v>
      </c>
      <c r="H39" s="20">
        <v>95</v>
      </c>
      <c r="I39" s="20">
        <v>6</v>
      </c>
      <c r="J39" s="20">
        <v>5089</v>
      </c>
      <c r="K39" s="20">
        <v>4852</v>
      </c>
      <c r="L39" s="20">
        <v>3046.034</v>
      </c>
      <c r="M39" s="20">
        <v>1129</v>
      </c>
    </row>
    <row r="40" spans="1:13" ht="20.25" customHeight="1">
      <c r="A40" s="294">
        <v>18</v>
      </c>
      <c r="B40" s="294"/>
      <c r="C40" s="295"/>
      <c r="D40" s="25">
        <v>4</v>
      </c>
      <c r="E40" s="25">
        <v>278</v>
      </c>
      <c r="F40" s="25">
        <v>252</v>
      </c>
      <c r="G40" s="25">
        <v>103.886</v>
      </c>
      <c r="H40" s="25">
        <v>118</v>
      </c>
      <c r="I40" s="25">
        <v>6</v>
      </c>
      <c r="J40" s="25">
        <v>5312</v>
      </c>
      <c r="K40" s="25">
        <v>5093</v>
      </c>
      <c r="L40" s="25">
        <v>3242.7700000000004</v>
      </c>
      <c r="M40" s="25">
        <v>1250</v>
      </c>
    </row>
    <row r="41" spans="1:13" ht="20.25" customHeight="1">
      <c r="A41" s="294">
        <v>19</v>
      </c>
      <c r="B41" s="294"/>
      <c r="C41" s="295"/>
      <c r="D41" s="25">
        <v>4</v>
      </c>
      <c r="E41" s="25">
        <v>267</v>
      </c>
      <c r="F41" s="25">
        <v>290</v>
      </c>
      <c r="G41" s="25">
        <v>173.656</v>
      </c>
      <c r="H41" s="25">
        <v>94</v>
      </c>
      <c r="I41" s="25">
        <v>6</v>
      </c>
      <c r="J41" s="25">
        <v>5571</v>
      </c>
      <c r="K41" s="25">
        <v>5508</v>
      </c>
      <c r="L41" s="25">
        <v>3610.941</v>
      </c>
      <c r="M41" s="25">
        <v>1279</v>
      </c>
    </row>
    <row r="42" spans="1:13" ht="20.25" customHeight="1">
      <c r="A42" s="300">
        <v>20</v>
      </c>
      <c r="B42" s="300"/>
      <c r="C42" s="301"/>
      <c r="D42" s="51">
        <v>4</v>
      </c>
      <c r="E42" s="51">
        <v>246</v>
      </c>
      <c r="F42" s="51">
        <v>250</v>
      </c>
      <c r="G42" s="51">
        <v>119.467</v>
      </c>
      <c r="H42" s="51">
        <v>89</v>
      </c>
      <c r="I42" s="51">
        <v>6</v>
      </c>
      <c r="J42" s="51">
        <v>5687</v>
      </c>
      <c r="K42" s="51">
        <v>5779</v>
      </c>
      <c r="L42" s="51">
        <v>4058.7310000000007</v>
      </c>
      <c r="M42" s="51">
        <v>1162</v>
      </c>
    </row>
    <row r="43" spans="1:13" ht="20.25" customHeight="1">
      <c r="A43" s="4"/>
      <c r="B43" s="4"/>
      <c r="C43" s="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 ht="21" customHeight="1">
      <c r="A44" s="18" t="s">
        <v>250</v>
      </c>
      <c r="B44" s="18">
        <v>1</v>
      </c>
      <c r="C44" s="26" t="s">
        <v>4</v>
      </c>
      <c r="D44" s="122">
        <v>4</v>
      </c>
      <c r="E44" s="122">
        <v>27</v>
      </c>
      <c r="F44" s="122">
        <v>18</v>
      </c>
      <c r="G44" s="122">
        <v>6.019</v>
      </c>
      <c r="H44" s="122">
        <v>103</v>
      </c>
      <c r="I44" s="122">
        <v>6</v>
      </c>
      <c r="J44" s="122">
        <v>476</v>
      </c>
      <c r="K44" s="122">
        <v>458</v>
      </c>
      <c r="L44" s="122">
        <v>299.828</v>
      </c>
      <c r="M44" s="122">
        <v>1287</v>
      </c>
    </row>
    <row r="45" spans="1:13" ht="20.25" customHeight="1">
      <c r="A45" s="27"/>
      <c r="B45" s="27">
        <v>2</v>
      </c>
      <c r="C45" s="28"/>
      <c r="D45" s="122">
        <v>4</v>
      </c>
      <c r="E45" s="122">
        <v>12</v>
      </c>
      <c r="F45" s="122">
        <v>25</v>
      </c>
      <c r="G45" s="122">
        <v>13.93</v>
      </c>
      <c r="H45" s="122">
        <v>90</v>
      </c>
      <c r="I45" s="122">
        <v>6</v>
      </c>
      <c r="J45" s="122">
        <v>519</v>
      </c>
      <c r="K45" s="122">
        <v>432</v>
      </c>
      <c r="L45" s="122">
        <v>342.232</v>
      </c>
      <c r="M45" s="122">
        <v>1374</v>
      </c>
    </row>
    <row r="46" spans="1:13" ht="20.25" customHeight="1">
      <c r="A46" s="27"/>
      <c r="B46" s="27">
        <v>3</v>
      </c>
      <c r="C46" s="28"/>
      <c r="D46" s="122">
        <v>4</v>
      </c>
      <c r="E46" s="122">
        <v>15</v>
      </c>
      <c r="F46" s="122">
        <v>20</v>
      </c>
      <c r="G46" s="122">
        <v>10.663</v>
      </c>
      <c r="H46" s="122">
        <v>84</v>
      </c>
      <c r="I46" s="122">
        <v>6</v>
      </c>
      <c r="J46" s="122">
        <v>515</v>
      </c>
      <c r="K46" s="122">
        <v>450</v>
      </c>
      <c r="L46" s="122">
        <v>372.557</v>
      </c>
      <c r="M46" s="122">
        <v>1440</v>
      </c>
    </row>
    <row r="47" spans="1:13" ht="20.25" customHeight="1">
      <c r="A47" s="27"/>
      <c r="B47" s="27">
        <v>4</v>
      </c>
      <c r="C47" s="28"/>
      <c r="D47" s="122">
        <v>4</v>
      </c>
      <c r="E47" s="122">
        <v>37</v>
      </c>
      <c r="F47" s="122">
        <v>16</v>
      </c>
      <c r="G47" s="122">
        <v>5.887</v>
      </c>
      <c r="H47" s="122">
        <v>105</v>
      </c>
      <c r="I47" s="122">
        <v>6</v>
      </c>
      <c r="J47" s="122">
        <v>452</v>
      </c>
      <c r="K47" s="122">
        <v>467</v>
      </c>
      <c r="L47" s="122">
        <v>324.231</v>
      </c>
      <c r="M47" s="122">
        <v>1392</v>
      </c>
    </row>
    <row r="48" spans="1:13" ht="20.25" customHeight="1">
      <c r="A48" s="27"/>
      <c r="B48" s="27">
        <v>5</v>
      </c>
      <c r="C48" s="28"/>
      <c r="D48" s="122">
        <v>4</v>
      </c>
      <c r="E48" s="122">
        <v>17</v>
      </c>
      <c r="F48" s="122">
        <v>19</v>
      </c>
      <c r="G48" s="122">
        <v>12.007</v>
      </c>
      <c r="H48" s="122">
        <v>103</v>
      </c>
      <c r="I48" s="122">
        <v>6</v>
      </c>
      <c r="J48" s="122">
        <v>454</v>
      </c>
      <c r="K48" s="122">
        <v>556</v>
      </c>
      <c r="L48" s="122">
        <v>372.086</v>
      </c>
      <c r="M48" s="122">
        <v>1326</v>
      </c>
    </row>
    <row r="49" spans="1:13" ht="20.25" customHeight="1">
      <c r="A49" s="27"/>
      <c r="B49" s="27">
        <v>6</v>
      </c>
      <c r="C49" s="28"/>
      <c r="D49" s="122">
        <v>4</v>
      </c>
      <c r="E49" s="122">
        <v>21</v>
      </c>
      <c r="F49" s="122">
        <v>27</v>
      </c>
      <c r="G49" s="122">
        <v>13.865</v>
      </c>
      <c r="H49" s="122">
        <v>97</v>
      </c>
      <c r="I49" s="122">
        <v>6</v>
      </c>
      <c r="J49" s="122">
        <v>463</v>
      </c>
      <c r="K49" s="122">
        <v>445</v>
      </c>
      <c r="L49" s="122">
        <v>302.12</v>
      </c>
      <c r="M49" s="122">
        <v>1339</v>
      </c>
    </row>
    <row r="50" spans="1:13" ht="20.25" customHeight="1">
      <c r="A50" s="27"/>
      <c r="B50" s="27">
        <v>7</v>
      </c>
      <c r="C50" s="28"/>
      <c r="D50" s="122">
        <v>4</v>
      </c>
      <c r="E50" s="122">
        <v>14</v>
      </c>
      <c r="F50" s="122">
        <v>18</v>
      </c>
      <c r="G50" s="122">
        <v>6.749</v>
      </c>
      <c r="H50" s="122">
        <v>93</v>
      </c>
      <c r="I50" s="122">
        <v>6</v>
      </c>
      <c r="J50" s="122">
        <v>513</v>
      </c>
      <c r="K50" s="122">
        <v>523</v>
      </c>
      <c r="L50" s="122">
        <v>359.885</v>
      </c>
      <c r="M50" s="122">
        <v>1328</v>
      </c>
    </row>
    <row r="51" spans="1:13" ht="20.25" customHeight="1">
      <c r="A51" s="27"/>
      <c r="B51" s="27">
        <v>8</v>
      </c>
      <c r="C51" s="28"/>
      <c r="D51" s="122">
        <v>4</v>
      </c>
      <c r="E51" s="122">
        <v>32</v>
      </c>
      <c r="F51" s="122">
        <v>14</v>
      </c>
      <c r="G51" s="122">
        <v>6.07</v>
      </c>
      <c r="H51" s="122">
        <v>111</v>
      </c>
      <c r="I51" s="122">
        <v>6</v>
      </c>
      <c r="J51" s="122">
        <v>478</v>
      </c>
      <c r="K51" s="122">
        <v>513</v>
      </c>
      <c r="L51" s="122">
        <v>368.335</v>
      </c>
      <c r="M51" s="122">
        <v>1289</v>
      </c>
    </row>
    <row r="52" spans="1:13" ht="20.25" customHeight="1">
      <c r="A52" s="27"/>
      <c r="B52" s="27">
        <v>9</v>
      </c>
      <c r="C52" s="28"/>
      <c r="D52" s="122">
        <v>4</v>
      </c>
      <c r="E52" s="122">
        <v>22</v>
      </c>
      <c r="F52" s="122">
        <v>21</v>
      </c>
      <c r="G52" s="122">
        <v>9.201</v>
      </c>
      <c r="H52" s="122">
        <v>112</v>
      </c>
      <c r="I52" s="122">
        <v>6</v>
      </c>
      <c r="J52" s="122">
        <v>507</v>
      </c>
      <c r="K52" s="122">
        <v>499</v>
      </c>
      <c r="L52" s="122">
        <v>342.357</v>
      </c>
      <c r="M52" s="122">
        <v>1297</v>
      </c>
    </row>
    <row r="53" spans="1:13" ht="20.25" customHeight="1">
      <c r="A53" s="27"/>
      <c r="B53" s="27">
        <v>10</v>
      </c>
      <c r="C53" s="28"/>
      <c r="D53" s="122">
        <v>4</v>
      </c>
      <c r="E53" s="122">
        <v>10</v>
      </c>
      <c r="F53" s="122">
        <v>25</v>
      </c>
      <c r="G53" s="122">
        <v>10.051</v>
      </c>
      <c r="H53" s="122">
        <v>97</v>
      </c>
      <c r="I53" s="122">
        <v>6</v>
      </c>
      <c r="J53" s="122">
        <v>498</v>
      </c>
      <c r="K53" s="122">
        <v>577</v>
      </c>
      <c r="L53" s="122">
        <v>400.443</v>
      </c>
      <c r="M53" s="122">
        <v>1210</v>
      </c>
    </row>
    <row r="54" spans="1:13" ht="20.25" customHeight="1">
      <c r="A54" s="27"/>
      <c r="B54" s="27">
        <v>11</v>
      </c>
      <c r="C54" s="28"/>
      <c r="D54" s="122">
        <v>4</v>
      </c>
      <c r="E54" s="122">
        <v>10</v>
      </c>
      <c r="F54" s="122">
        <v>21</v>
      </c>
      <c r="G54" s="122">
        <v>11.439</v>
      </c>
      <c r="H54" s="122">
        <v>86</v>
      </c>
      <c r="I54" s="122">
        <v>6</v>
      </c>
      <c r="J54" s="122">
        <v>498</v>
      </c>
      <c r="K54" s="122">
        <v>491</v>
      </c>
      <c r="L54" s="122">
        <v>310.605</v>
      </c>
      <c r="M54" s="122">
        <v>1216</v>
      </c>
    </row>
    <row r="55" spans="1:13" ht="20.25" customHeight="1">
      <c r="A55" s="27"/>
      <c r="B55" s="27">
        <v>12</v>
      </c>
      <c r="C55" s="28"/>
      <c r="D55" s="122">
        <v>4</v>
      </c>
      <c r="E55" s="122">
        <v>29</v>
      </c>
      <c r="F55" s="122">
        <v>26</v>
      </c>
      <c r="G55" s="122">
        <v>13.586</v>
      </c>
      <c r="H55" s="122">
        <v>89</v>
      </c>
      <c r="I55" s="122">
        <v>6</v>
      </c>
      <c r="J55" s="122">
        <v>314</v>
      </c>
      <c r="K55" s="122">
        <v>368</v>
      </c>
      <c r="L55" s="122">
        <v>264.052</v>
      </c>
      <c r="M55" s="122">
        <v>1162</v>
      </c>
    </row>
    <row r="56" spans="1:13" ht="10.5" customHeight="1" thickBot="1">
      <c r="A56" s="40"/>
      <c r="B56" s="40"/>
      <c r="C56" s="41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4.2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1:13" ht="14.2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</row>
    <row r="59" spans="1:13" ht="14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</row>
    <row r="60" spans="1:13" ht="20.25" customHeight="1">
      <c r="A60" s="14" t="s">
        <v>227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5" thickBot="1">
      <c r="A61" s="72"/>
      <c r="B61" s="24"/>
      <c r="C61" s="24"/>
      <c r="D61" s="102"/>
      <c r="E61" s="102"/>
      <c r="F61" s="102"/>
      <c r="G61" s="102"/>
      <c r="H61" s="102"/>
      <c r="I61" s="102"/>
      <c r="J61" s="102"/>
      <c r="K61" s="102"/>
      <c r="L61" s="3"/>
      <c r="M61" s="70"/>
    </row>
    <row r="62" spans="1:13" ht="30.75" customHeight="1" thickTop="1">
      <c r="A62" s="296" t="s">
        <v>76</v>
      </c>
      <c r="B62" s="296"/>
      <c r="C62" s="297"/>
      <c r="D62" s="288" t="s">
        <v>107</v>
      </c>
      <c r="E62" s="289"/>
      <c r="F62" s="289"/>
      <c r="G62" s="289"/>
      <c r="H62" s="290"/>
      <c r="I62" s="288" t="s">
        <v>194</v>
      </c>
      <c r="J62" s="289"/>
      <c r="K62" s="289"/>
      <c r="L62" s="289"/>
      <c r="M62" s="289"/>
    </row>
    <row r="63" spans="1:13" ht="31.5" customHeight="1">
      <c r="A63" s="294"/>
      <c r="B63" s="294"/>
      <c r="C63" s="295"/>
      <c r="D63" s="302" t="s">
        <v>0</v>
      </c>
      <c r="E63" s="302" t="s">
        <v>108</v>
      </c>
      <c r="F63" s="291" t="s">
        <v>111</v>
      </c>
      <c r="G63" s="293"/>
      <c r="H63" s="302" t="s">
        <v>109</v>
      </c>
      <c r="I63" s="302" t="s">
        <v>0</v>
      </c>
      <c r="J63" s="302" t="s">
        <v>108</v>
      </c>
      <c r="K63" s="291" t="s">
        <v>111</v>
      </c>
      <c r="L63" s="293"/>
      <c r="M63" s="308" t="s">
        <v>109</v>
      </c>
    </row>
    <row r="64" spans="1:13" ht="30" customHeight="1">
      <c r="A64" s="298"/>
      <c r="B64" s="298"/>
      <c r="C64" s="299"/>
      <c r="D64" s="303"/>
      <c r="E64" s="303"/>
      <c r="F64" s="16" t="s">
        <v>104</v>
      </c>
      <c r="G64" s="127" t="s">
        <v>105</v>
      </c>
      <c r="H64" s="303"/>
      <c r="I64" s="303"/>
      <c r="J64" s="303"/>
      <c r="K64" s="16" t="s">
        <v>104</v>
      </c>
      <c r="L64" s="127" t="s">
        <v>105</v>
      </c>
      <c r="M64" s="305"/>
    </row>
    <row r="65" spans="1:13" ht="13.5" customHeight="1">
      <c r="A65" s="30"/>
      <c r="B65" s="30"/>
      <c r="C65" s="31"/>
      <c r="D65" s="88"/>
      <c r="E65" s="88" t="s">
        <v>198</v>
      </c>
      <c r="F65" s="88" t="s">
        <v>198</v>
      </c>
      <c r="G65" s="128" t="s">
        <v>202</v>
      </c>
      <c r="H65" s="88" t="s">
        <v>198</v>
      </c>
      <c r="I65" s="88"/>
      <c r="J65" s="88" t="s">
        <v>198</v>
      </c>
      <c r="K65" s="88" t="s">
        <v>198</v>
      </c>
      <c r="L65" s="128" t="s">
        <v>202</v>
      </c>
      <c r="M65" s="88" t="s">
        <v>198</v>
      </c>
    </row>
    <row r="66" spans="1:13" ht="20.25" customHeight="1">
      <c r="A66" s="294" t="s">
        <v>249</v>
      </c>
      <c r="B66" s="294"/>
      <c r="C66" s="295"/>
      <c r="D66" s="20">
        <v>6</v>
      </c>
      <c r="E66" s="20">
        <v>33981</v>
      </c>
      <c r="F66" s="20">
        <v>33554</v>
      </c>
      <c r="G66" s="20">
        <v>3047.467</v>
      </c>
      <c r="H66" s="20">
        <v>3287</v>
      </c>
      <c r="I66" s="20">
        <v>5</v>
      </c>
      <c r="J66" s="20">
        <v>4188</v>
      </c>
      <c r="K66" s="20">
        <v>4282</v>
      </c>
      <c r="L66" s="20">
        <v>431.23100000000005</v>
      </c>
      <c r="M66" s="20">
        <v>497</v>
      </c>
    </row>
    <row r="67" spans="1:13" ht="20.25" customHeight="1">
      <c r="A67" s="294">
        <v>17</v>
      </c>
      <c r="B67" s="294"/>
      <c r="C67" s="295"/>
      <c r="D67" s="20">
        <v>6</v>
      </c>
      <c r="E67" s="20">
        <v>30196</v>
      </c>
      <c r="F67" s="20">
        <v>29812</v>
      </c>
      <c r="G67" s="20">
        <v>2839.0580000000004</v>
      </c>
      <c r="H67" s="20">
        <v>3638</v>
      </c>
      <c r="I67" s="20">
        <v>5</v>
      </c>
      <c r="J67" s="20">
        <v>4503</v>
      </c>
      <c r="K67" s="20">
        <v>4553</v>
      </c>
      <c r="L67" s="20">
        <v>497.362</v>
      </c>
      <c r="M67" s="20">
        <v>450</v>
      </c>
    </row>
    <row r="68" spans="1:13" ht="20.25" customHeight="1">
      <c r="A68" s="294">
        <v>18</v>
      </c>
      <c r="B68" s="294"/>
      <c r="C68" s="295"/>
      <c r="D68" s="25">
        <v>6</v>
      </c>
      <c r="E68" s="25">
        <v>32097</v>
      </c>
      <c r="F68" s="25">
        <v>31842</v>
      </c>
      <c r="G68" s="25">
        <v>3150.4290000000005</v>
      </c>
      <c r="H68" s="25">
        <v>3866</v>
      </c>
      <c r="I68" s="25">
        <v>5</v>
      </c>
      <c r="J68" s="25">
        <v>4216</v>
      </c>
      <c r="K68" s="25">
        <v>4245</v>
      </c>
      <c r="L68" s="25">
        <v>432.574</v>
      </c>
      <c r="M68" s="25">
        <v>418</v>
      </c>
    </row>
    <row r="69" spans="1:13" ht="20.25" customHeight="1">
      <c r="A69" s="294">
        <v>19</v>
      </c>
      <c r="B69" s="294"/>
      <c r="C69" s="295"/>
      <c r="D69" s="21">
        <v>6</v>
      </c>
      <c r="E69" s="25">
        <v>32843</v>
      </c>
      <c r="F69" s="25">
        <v>32387</v>
      </c>
      <c r="G69" s="25">
        <v>3175.37</v>
      </c>
      <c r="H69" s="25">
        <v>3877</v>
      </c>
      <c r="I69" s="25">
        <v>5</v>
      </c>
      <c r="J69" s="25">
        <v>4454</v>
      </c>
      <c r="K69" s="25">
        <v>4558</v>
      </c>
      <c r="L69" s="25">
        <v>443.519</v>
      </c>
      <c r="M69" s="25">
        <v>314</v>
      </c>
    </row>
    <row r="70" spans="1:13" ht="20.25" customHeight="1">
      <c r="A70" s="300">
        <v>20</v>
      </c>
      <c r="B70" s="300"/>
      <c r="C70" s="301"/>
      <c r="D70" s="22">
        <v>6</v>
      </c>
      <c r="E70" s="51">
        <v>35614</v>
      </c>
      <c r="F70" s="51">
        <v>35989</v>
      </c>
      <c r="G70" s="51">
        <v>3900.408</v>
      </c>
      <c r="H70" s="51">
        <v>3155</v>
      </c>
      <c r="I70" s="51">
        <v>5</v>
      </c>
      <c r="J70" s="51">
        <v>3989</v>
      </c>
      <c r="K70" s="51">
        <v>3914</v>
      </c>
      <c r="L70" s="51">
        <v>447.105</v>
      </c>
      <c r="M70" s="51">
        <v>389</v>
      </c>
    </row>
    <row r="71" spans="1:13" ht="20.25" customHeight="1">
      <c r="A71" s="4"/>
      <c r="B71" s="4"/>
      <c r="C71" s="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ht="20.25" customHeight="1">
      <c r="A72" s="18" t="s">
        <v>250</v>
      </c>
      <c r="B72" s="18">
        <v>1</v>
      </c>
      <c r="C72" s="26" t="s">
        <v>4</v>
      </c>
      <c r="D72" s="19">
        <v>6</v>
      </c>
      <c r="E72" s="19">
        <v>2681</v>
      </c>
      <c r="F72" s="19">
        <v>2496</v>
      </c>
      <c r="G72" s="19">
        <v>273.469</v>
      </c>
      <c r="H72" s="19">
        <v>4062</v>
      </c>
      <c r="I72" s="19">
        <v>5</v>
      </c>
      <c r="J72" s="19">
        <v>419</v>
      </c>
      <c r="K72" s="19">
        <v>314</v>
      </c>
      <c r="L72" s="19">
        <v>43.955</v>
      </c>
      <c r="M72" s="19">
        <v>419</v>
      </c>
    </row>
    <row r="73" spans="1:13" ht="20.25" customHeight="1">
      <c r="A73" s="27"/>
      <c r="B73" s="27">
        <v>2</v>
      </c>
      <c r="C73" s="28"/>
      <c r="D73" s="19">
        <v>6</v>
      </c>
      <c r="E73" s="19">
        <v>3131</v>
      </c>
      <c r="F73" s="19">
        <v>2970</v>
      </c>
      <c r="G73" s="19">
        <v>325.211</v>
      </c>
      <c r="H73" s="19">
        <v>4214</v>
      </c>
      <c r="I73" s="19">
        <v>5</v>
      </c>
      <c r="J73" s="19">
        <v>300</v>
      </c>
      <c r="K73" s="19">
        <v>333</v>
      </c>
      <c r="L73" s="19">
        <v>33.394</v>
      </c>
      <c r="M73" s="19">
        <v>386</v>
      </c>
    </row>
    <row r="74" spans="1:13" ht="20.25" customHeight="1">
      <c r="A74" s="27"/>
      <c r="B74" s="27">
        <v>3</v>
      </c>
      <c r="C74" s="28"/>
      <c r="D74" s="19">
        <v>6</v>
      </c>
      <c r="E74" s="19">
        <v>2639</v>
      </c>
      <c r="F74" s="19">
        <v>2457</v>
      </c>
      <c r="G74" s="19">
        <v>247.107</v>
      </c>
      <c r="H74" s="19">
        <v>4381</v>
      </c>
      <c r="I74" s="19">
        <v>5</v>
      </c>
      <c r="J74" s="19">
        <v>338</v>
      </c>
      <c r="K74" s="19">
        <v>317</v>
      </c>
      <c r="L74" s="19">
        <v>28.85</v>
      </c>
      <c r="M74" s="19">
        <v>407</v>
      </c>
    </row>
    <row r="75" spans="1:13" ht="20.25" customHeight="1">
      <c r="A75" s="27"/>
      <c r="B75" s="27">
        <v>4</v>
      </c>
      <c r="C75" s="28"/>
      <c r="D75" s="19">
        <v>6</v>
      </c>
      <c r="E75" s="19">
        <v>3062</v>
      </c>
      <c r="F75" s="19">
        <v>3198</v>
      </c>
      <c r="G75" s="19">
        <v>380.271</v>
      </c>
      <c r="H75" s="19">
        <v>4189</v>
      </c>
      <c r="I75" s="19">
        <v>5</v>
      </c>
      <c r="J75" s="19">
        <v>341</v>
      </c>
      <c r="K75" s="19">
        <v>376</v>
      </c>
      <c r="L75" s="19">
        <v>34.633</v>
      </c>
      <c r="M75" s="19">
        <v>372</v>
      </c>
    </row>
    <row r="76" spans="1:13" ht="20.25" customHeight="1">
      <c r="A76" s="27"/>
      <c r="B76" s="27">
        <v>5</v>
      </c>
      <c r="C76" s="28"/>
      <c r="D76" s="19">
        <v>6</v>
      </c>
      <c r="E76" s="19">
        <v>3570</v>
      </c>
      <c r="F76" s="19">
        <v>2936</v>
      </c>
      <c r="G76" s="19">
        <v>284.584</v>
      </c>
      <c r="H76" s="19">
        <v>4769</v>
      </c>
      <c r="I76" s="19">
        <v>5</v>
      </c>
      <c r="J76" s="19">
        <v>335</v>
      </c>
      <c r="K76" s="19">
        <v>291</v>
      </c>
      <c r="L76" s="19">
        <v>25.892</v>
      </c>
      <c r="M76" s="19">
        <v>416</v>
      </c>
    </row>
    <row r="77" spans="1:13" ht="20.25" customHeight="1">
      <c r="A77" s="27"/>
      <c r="B77" s="27">
        <v>6</v>
      </c>
      <c r="C77" s="28"/>
      <c r="D77" s="19">
        <v>6</v>
      </c>
      <c r="E77" s="19">
        <v>3129</v>
      </c>
      <c r="F77" s="19">
        <v>3512</v>
      </c>
      <c r="G77" s="19">
        <v>363.64</v>
      </c>
      <c r="H77" s="19">
        <v>4330</v>
      </c>
      <c r="I77" s="19">
        <v>5</v>
      </c>
      <c r="J77" s="19">
        <v>360</v>
      </c>
      <c r="K77" s="19">
        <v>366</v>
      </c>
      <c r="L77" s="19">
        <v>34.289</v>
      </c>
      <c r="M77" s="19">
        <v>410</v>
      </c>
    </row>
    <row r="78" spans="1:13" ht="20.25" customHeight="1">
      <c r="A78" s="27"/>
      <c r="B78" s="27">
        <v>7</v>
      </c>
      <c r="C78" s="28"/>
      <c r="D78" s="19">
        <v>6</v>
      </c>
      <c r="E78" s="19">
        <v>3161</v>
      </c>
      <c r="F78" s="19">
        <v>3589</v>
      </c>
      <c r="G78" s="19">
        <v>385.435</v>
      </c>
      <c r="H78" s="19">
        <v>3895</v>
      </c>
      <c r="I78" s="19">
        <v>5</v>
      </c>
      <c r="J78" s="19">
        <v>290</v>
      </c>
      <c r="K78" s="19">
        <v>314</v>
      </c>
      <c r="L78" s="19">
        <v>31.058</v>
      </c>
      <c r="M78" s="19">
        <v>386</v>
      </c>
    </row>
    <row r="79" spans="1:13" ht="20.25" customHeight="1">
      <c r="A79" s="27"/>
      <c r="B79" s="27">
        <v>8</v>
      </c>
      <c r="C79" s="28"/>
      <c r="D79" s="19">
        <v>6</v>
      </c>
      <c r="E79" s="19">
        <v>3074</v>
      </c>
      <c r="F79" s="19">
        <v>3098</v>
      </c>
      <c r="G79" s="19">
        <v>313.06</v>
      </c>
      <c r="H79" s="19">
        <v>3808</v>
      </c>
      <c r="I79" s="19">
        <v>5</v>
      </c>
      <c r="J79" s="19">
        <v>313</v>
      </c>
      <c r="K79" s="19">
        <v>308</v>
      </c>
      <c r="L79" s="19">
        <v>82.936</v>
      </c>
      <c r="M79" s="19">
        <v>391</v>
      </c>
    </row>
    <row r="80" spans="1:13" ht="20.25" customHeight="1">
      <c r="A80" s="27"/>
      <c r="B80" s="27">
        <v>9</v>
      </c>
      <c r="C80" s="28"/>
      <c r="D80" s="19">
        <v>6</v>
      </c>
      <c r="E80" s="19">
        <v>2966</v>
      </c>
      <c r="F80" s="19">
        <v>3284</v>
      </c>
      <c r="G80" s="19">
        <v>346.757</v>
      </c>
      <c r="H80" s="19">
        <v>3477</v>
      </c>
      <c r="I80" s="19">
        <v>5</v>
      </c>
      <c r="J80" s="19">
        <v>342</v>
      </c>
      <c r="K80" s="19">
        <v>342</v>
      </c>
      <c r="L80" s="19">
        <v>31.973</v>
      </c>
      <c r="M80" s="19">
        <v>391</v>
      </c>
    </row>
    <row r="81" spans="1:13" ht="20.25" customHeight="1">
      <c r="A81" s="27"/>
      <c r="B81" s="27">
        <v>10</v>
      </c>
      <c r="C81" s="28"/>
      <c r="D81" s="19">
        <v>6</v>
      </c>
      <c r="E81" s="19">
        <v>3089</v>
      </c>
      <c r="F81" s="19">
        <v>3139</v>
      </c>
      <c r="G81" s="19">
        <v>349.662</v>
      </c>
      <c r="H81" s="19">
        <v>3423</v>
      </c>
      <c r="I81" s="19">
        <v>5</v>
      </c>
      <c r="J81" s="19">
        <v>345</v>
      </c>
      <c r="K81" s="19">
        <v>343</v>
      </c>
      <c r="L81" s="19">
        <v>33.003</v>
      </c>
      <c r="M81" s="19">
        <v>393</v>
      </c>
    </row>
    <row r="82" spans="1:13" ht="20.25" customHeight="1">
      <c r="A82" s="27"/>
      <c r="B82" s="27">
        <v>11</v>
      </c>
      <c r="C82" s="28"/>
      <c r="D82" s="19">
        <v>6</v>
      </c>
      <c r="E82" s="19">
        <v>2794</v>
      </c>
      <c r="F82" s="19">
        <v>2862</v>
      </c>
      <c r="G82" s="19">
        <v>332.053</v>
      </c>
      <c r="H82" s="19">
        <v>3326</v>
      </c>
      <c r="I82" s="19">
        <v>5</v>
      </c>
      <c r="J82" s="19">
        <v>244</v>
      </c>
      <c r="K82" s="19">
        <v>261</v>
      </c>
      <c r="L82" s="19">
        <v>25.58</v>
      </c>
      <c r="M82" s="19">
        <v>376</v>
      </c>
    </row>
    <row r="83" spans="1:13" ht="20.25" customHeight="1">
      <c r="A83" s="27"/>
      <c r="B83" s="27">
        <v>12</v>
      </c>
      <c r="C83" s="28"/>
      <c r="D83" s="19">
        <v>6</v>
      </c>
      <c r="E83" s="19">
        <v>2318</v>
      </c>
      <c r="F83" s="19">
        <v>2448</v>
      </c>
      <c r="G83" s="19">
        <v>299.159</v>
      </c>
      <c r="H83" s="19">
        <v>3155</v>
      </c>
      <c r="I83" s="19">
        <v>5</v>
      </c>
      <c r="J83" s="19">
        <v>362</v>
      </c>
      <c r="K83" s="19">
        <v>349</v>
      </c>
      <c r="L83" s="19">
        <v>41.542</v>
      </c>
      <c r="M83" s="19">
        <v>389</v>
      </c>
    </row>
    <row r="84" spans="1:13" ht="11.25" customHeight="1" thickBot="1">
      <c r="A84" s="40"/>
      <c r="B84" s="40"/>
      <c r="C84" s="41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3" ht="14.25">
      <c r="A85" s="85"/>
      <c r="B85" s="85"/>
      <c r="C85" s="85"/>
    </row>
  </sheetData>
  <sheetProtection/>
  <mergeCells count="47">
    <mergeCell ref="I3:M3"/>
    <mergeCell ref="D4:D5"/>
    <mergeCell ref="E4:E5"/>
    <mergeCell ref="F4:G4"/>
    <mergeCell ref="H4:H5"/>
    <mergeCell ref="I4:I5"/>
    <mergeCell ref="J4:J5"/>
    <mergeCell ref="K4:L4"/>
    <mergeCell ref="F35:G35"/>
    <mergeCell ref="H35:H36"/>
    <mergeCell ref="M4:M5"/>
    <mergeCell ref="A7:C7"/>
    <mergeCell ref="A8:C8"/>
    <mergeCell ref="A9:C9"/>
    <mergeCell ref="A10:C10"/>
    <mergeCell ref="A11:C11"/>
    <mergeCell ref="A3:C5"/>
    <mergeCell ref="D3:H3"/>
    <mergeCell ref="I35:I36"/>
    <mergeCell ref="J35:J36"/>
    <mergeCell ref="K35:L35"/>
    <mergeCell ref="M35:M36"/>
    <mergeCell ref="A38:C38"/>
    <mergeCell ref="A39:C39"/>
    <mergeCell ref="A34:C36"/>
    <mergeCell ref="D34:H34"/>
    <mergeCell ref="D35:D36"/>
    <mergeCell ref="E35:E36"/>
    <mergeCell ref="M63:M64"/>
    <mergeCell ref="A66:C66"/>
    <mergeCell ref="A67:C67"/>
    <mergeCell ref="A40:C40"/>
    <mergeCell ref="A41:C41"/>
    <mergeCell ref="A42:C42"/>
    <mergeCell ref="A62:C64"/>
    <mergeCell ref="D62:H62"/>
    <mergeCell ref="I62:M62"/>
    <mergeCell ref="D63:D64"/>
    <mergeCell ref="A68:C68"/>
    <mergeCell ref="A69:C69"/>
    <mergeCell ref="A70:C70"/>
    <mergeCell ref="I63:I64"/>
    <mergeCell ref="J63:J64"/>
    <mergeCell ref="K63:L63"/>
    <mergeCell ref="E63:E64"/>
    <mergeCell ref="F63:G63"/>
    <mergeCell ref="H63:H6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A7" sqref="A7:C1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98" t="s">
        <v>230</v>
      </c>
      <c r="C1" s="98"/>
    </row>
    <row r="2" spans="1:12" ht="15" thickBot="1">
      <c r="A2" s="72"/>
      <c r="B2" s="24"/>
      <c r="C2" s="24"/>
      <c r="L2" s="6"/>
    </row>
    <row r="3" spans="1:13" ht="31.5" customHeight="1" thickTop="1">
      <c r="A3" s="296" t="s">
        <v>76</v>
      </c>
      <c r="B3" s="296"/>
      <c r="C3" s="297"/>
      <c r="D3" s="288" t="s">
        <v>113</v>
      </c>
      <c r="E3" s="289"/>
      <c r="F3" s="289"/>
      <c r="G3" s="289"/>
      <c r="H3" s="290"/>
      <c r="I3" s="288" t="s">
        <v>114</v>
      </c>
      <c r="J3" s="289"/>
      <c r="K3" s="289"/>
      <c r="L3" s="289"/>
      <c r="M3" s="289"/>
    </row>
    <row r="4" spans="1:13" ht="30.75" customHeight="1">
      <c r="A4" s="294"/>
      <c r="B4" s="294"/>
      <c r="C4" s="295"/>
      <c r="D4" s="302" t="s">
        <v>0</v>
      </c>
      <c r="E4" s="293" t="s">
        <v>115</v>
      </c>
      <c r="F4" s="291" t="s">
        <v>111</v>
      </c>
      <c r="G4" s="293"/>
      <c r="H4" s="309" t="s">
        <v>116</v>
      </c>
      <c r="I4" s="302" t="s">
        <v>0</v>
      </c>
      <c r="J4" s="309" t="s">
        <v>115</v>
      </c>
      <c r="K4" s="291" t="s">
        <v>111</v>
      </c>
      <c r="L4" s="293"/>
      <c r="M4" s="291" t="s">
        <v>116</v>
      </c>
    </row>
    <row r="5" spans="1:14" ht="30.75" customHeight="1">
      <c r="A5" s="298"/>
      <c r="B5" s="298"/>
      <c r="C5" s="299"/>
      <c r="D5" s="303"/>
      <c r="E5" s="293"/>
      <c r="F5" s="16" t="s">
        <v>104</v>
      </c>
      <c r="G5" s="127" t="s">
        <v>105</v>
      </c>
      <c r="H5" s="309"/>
      <c r="I5" s="303"/>
      <c r="J5" s="309"/>
      <c r="K5" s="16" t="s">
        <v>104</v>
      </c>
      <c r="L5" s="127" t="s">
        <v>105</v>
      </c>
      <c r="M5" s="291"/>
      <c r="N5" s="34"/>
    </row>
    <row r="6" spans="1:13" ht="13.5" customHeight="1">
      <c r="A6" s="30"/>
      <c r="B6" s="30"/>
      <c r="C6" s="31"/>
      <c r="D6" s="209"/>
      <c r="E6" s="88" t="s">
        <v>198</v>
      </c>
      <c r="F6" s="88" t="s">
        <v>198</v>
      </c>
      <c r="G6" s="128" t="s">
        <v>202</v>
      </c>
      <c r="H6" s="88" t="s">
        <v>198</v>
      </c>
      <c r="I6" s="128"/>
      <c r="J6" s="88" t="s">
        <v>198</v>
      </c>
      <c r="K6" s="88" t="s">
        <v>198</v>
      </c>
      <c r="L6" s="128" t="s">
        <v>202</v>
      </c>
      <c r="M6" s="88" t="s">
        <v>198</v>
      </c>
    </row>
    <row r="7" spans="1:13" ht="20.25" customHeight="1">
      <c r="A7" s="294" t="s">
        <v>249</v>
      </c>
      <c r="B7" s="294"/>
      <c r="C7" s="295"/>
      <c r="D7" s="260">
        <v>6</v>
      </c>
      <c r="E7" s="257">
        <v>195462</v>
      </c>
      <c r="F7" s="257">
        <v>198547</v>
      </c>
      <c r="G7" s="257">
        <v>2979</v>
      </c>
      <c r="H7" s="257">
        <v>33267</v>
      </c>
      <c r="I7" s="260">
        <v>4</v>
      </c>
      <c r="J7" s="257">
        <v>121692</v>
      </c>
      <c r="K7" s="257">
        <v>130844</v>
      </c>
      <c r="L7" s="257">
        <v>1582</v>
      </c>
      <c r="M7" s="257">
        <v>42421</v>
      </c>
    </row>
    <row r="8" spans="1:13" ht="20.25" customHeight="1">
      <c r="A8" s="294">
        <v>17</v>
      </c>
      <c r="B8" s="294"/>
      <c r="C8" s="295"/>
      <c r="D8" s="260">
        <v>7</v>
      </c>
      <c r="E8" s="257">
        <v>296362</v>
      </c>
      <c r="F8" s="257">
        <v>304920</v>
      </c>
      <c r="G8" s="257">
        <v>5019</v>
      </c>
      <c r="H8" s="257">
        <v>36589</v>
      </c>
      <c r="I8" s="260">
        <v>4</v>
      </c>
      <c r="J8" s="257">
        <v>166529</v>
      </c>
      <c r="K8" s="257">
        <v>185006</v>
      </c>
      <c r="L8" s="257">
        <v>2257</v>
      </c>
      <c r="M8" s="257">
        <v>34971</v>
      </c>
    </row>
    <row r="9" spans="1:13" ht="20.25" customHeight="1">
      <c r="A9" s="294">
        <v>18</v>
      </c>
      <c r="B9" s="294"/>
      <c r="C9" s="295"/>
      <c r="D9" s="260">
        <v>7</v>
      </c>
      <c r="E9" s="258">
        <v>289288</v>
      </c>
      <c r="F9" s="258">
        <v>283189</v>
      </c>
      <c r="G9" s="258">
        <v>4893</v>
      </c>
      <c r="H9" s="258">
        <v>42971</v>
      </c>
      <c r="I9" s="260">
        <v>4</v>
      </c>
      <c r="J9" s="258">
        <v>143563</v>
      </c>
      <c r="K9" s="258">
        <v>148329</v>
      </c>
      <c r="L9" s="258">
        <v>2028</v>
      </c>
      <c r="M9" s="258">
        <v>41130</v>
      </c>
    </row>
    <row r="10" spans="1:13" ht="20.25" customHeight="1">
      <c r="A10" s="294">
        <v>19</v>
      </c>
      <c r="B10" s="294"/>
      <c r="C10" s="295"/>
      <c r="D10" s="260">
        <v>7</v>
      </c>
      <c r="E10" s="258">
        <v>254810</v>
      </c>
      <c r="F10" s="258">
        <v>238278</v>
      </c>
      <c r="G10" s="258">
        <v>4404</v>
      </c>
      <c r="H10" s="258">
        <v>58973</v>
      </c>
      <c r="I10" s="260">
        <v>4</v>
      </c>
      <c r="J10" s="258">
        <v>127276</v>
      </c>
      <c r="K10" s="258">
        <v>134357</v>
      </c>
      <c r="L10" s="258">
        <v>1804</v>
      </c>
      <c r="M10" s="258">
        <v>39940</v>
      </c>
    </row>
    <row r="11" spans="1:13" ht="20.25" customHeight="1">
      <c r="A11" s="300">
        <v>20</v>
      </c>
      <c r="B11" s="300"/>
      <c r="C11" s="301"/>
      <c r="D11" s="259">
        <v>7</v>
      </c>
      <c r="E11" s="259">
        <v>253315</v>
      </c>
      <c r="F11" s="259">
        <v>261227</v>
      </c>
      <c r="G11" s="259">
        <v>5050</v>
      </c>
      <c r="H11" s="259">
        <v>48256</v>
      </c>
      <c r="I11" s="259">
        <v>4</v>
      </c>
      <c r="J11" s="259">
        <v>129920</v>
      </c>
      <c r="K11" s="259">
        <v>121114</v>
      </c>
      <c r="L11" s="259">
        <v>1448</v>
      </c>
      <c r="M11" s="259">
        <v>45769</v>
      </c>
    </row>
    <row r="12" spans="1:13" ht="20.25" customHeight="1">
      <c r="A12" s="4"/>
      <c r="B12" s="4"/>
      <c r="C12" s="5"/>
      <c r="D12" s="25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0.25" customHeight="1">
      <c r="A13" s="18" t="s">
        <v>250</v>
      </c>
      <c r="B13" s="18">
        <v>1</v>
      </c>
      <c r="C13" s="26" t="s">
        <v>4</v>
      </c>
      <c r="D13" s="257">
        <v>7</v>
      </c>
      <c r="E13" s="257">
        <v>20485</v>
      </c>
      <c r="F13" s="257">
        <v>18487</v>
      </c>
      <c r="G13" s="257">
        <v>331</v>
      </c>
      <c r="H13" s="257">
        <v>58273</v>
      </c>
      <c r="I13" s="257">
        <v>4</v>
      </c>
      <c r="J13" s="257">
        <v>11847</v>
      </c>
      <c r="K13" s="257">
        <v>18920</v>
      </c>
      <c r="L13" s="257">
        <v>266</v>
      </c>
      <c r="M13" s="257">
        <v>30173</v>
      </c>
    </row>
    <row r="14" spans="1:13" ht="20.25" customHeight="1">
      <c r="A14" s="27"/>
      <c r="B14" s="27">
        <v>2</v>
      </c>
      <c r="C14" s="28"/>
      <c r="D14" s="257">
        <v>7</v>
      </c>
      <c r="E14" s="257">
        <v>20566</v>
      </c>
      <c r="F14" s="257">
        <v>22232</v>
      </c>
      <c r="G14" s="257">
        <v>399</v>
      </c>
      <c r="H14" s="257">
        <v>56601</v>
      </c>
      <c r="I14" s="257">
        <v>4</v>
      </c>
      <c r="J14" s="257">
        <v>23974</v>
      </c>
      <c r="K14" s="257">
        <v>20901</v>
      </c>
      <c r="L14" s="257">
        <v>313</v>
      </c>
      <c r="M14" s="257">
        <v>33689</v>
      </c>
    </row>
    <row r="15" spans="1:13" ht="20.25" customHeight="1">
      <c r="A15" s="27"/>
      <c r="B15" s="27">
        <v>3</v>
      </c>
      <c r="C15" s="28"/>
      <c r="D15" s="257">
        <v>7</v>
      </c>
      <c r="E15" s="257">
        <v>17959</v>
      </c>
      <c r="F15" s="257">
        <v>20894</v>
      </c>
      <c r="G15" s="257">
        <v>381</v>
      </c>
      <c r="H15" s="257">
        <v>53387</v>
      </c>
      <c r="I15" s="257">
        <v>4</v>
      </c>
      <c r="J15" s="257">
        <v>11357</v>
      </c>
      <c r="K15" s="257">
        <v>12555</v>
      </c>
      <c r="L15" s="257">
        <v>151</v>
      </c>
      <c r="M15" s="257">
        <v>32934</v>
      </c>
    </row>
    <row r="16" spans="1:13" ht="20.25" customHeight="1">
      <c r="A16" s="27"/>
      <c r="B16" s="27">
        <v>4</v>
      </c>
      <c r="C16" s="28"/>
      <c r="D16" s="257">
        <v>7</v>
      </c>
      <c r="E16" s="257">
        <v>18377</v>
      </c>
      <c r="F16" s="257">
        <v>19300</v>
      </c>
      <c r="G16" s="257">
        <v>377</v>
      </c>
      <c r="H16" s="257">
        <v>52713</v>
      </c>
      <c r="I16" s="257">
        <v>4</v>
      </c>
      <c r="J16" s="257">
        <v>8286</v>
      </c>
      <c r="K16" s="257">
        <v>8963</v>
      </c>
      <c r="L16" s="257">
        <v>90</v>
      </c>
      <c r="M16" s="257">
        <v>32700</v>
      </c>
    </row>
    <row r="17" spans="1:13" ht="20.25" customHeight="1">
      <c r="A17" s="27"/>
      <c r="B17" s="27">
        <v>5</v>
      </c>
      <c r="C17" s="28"/>
      <c r="D17" s="257">
        <v>7</v>
      </c>
      <c r="E17" s="257">
        <v>20773</v>
      </c>
      <c r="F17" s="257">
        <v>21253</v>
      </c>
      <c r="G17" s="257">
        <v>409</v>
      </c>
      <c r="H17" s="257">
        <v>52228</v>
      </c>
      <c r="I17" s="257">
        <v>4</v>
      </c>
      <c r="J17" s="257">
        <v>8198</v>
      </c>
      <c r="K17" s="257">
        <v>7879</v>
      </c>
      <c r="L17" s="257">
        <v>78</v>
      </c>
      <c r="M17" s="257">
        <v>33462</v>
      </c>
    </row>
    <row r="18" spans="1:13" ht="20.25" customHeight="1">
      <c r="A18" s="27"/>
      <c r="B18" s="27">
        <v>6</v>
      </c>
      <c r="C18" s="28"/>
      <c r="D18" s="257">
        <v>7</v>
      </c>
      <c r="E18" s="257">
        <v>22620</v>
      </c>
      <c r="F18" s="257">
        <v>21802</v>
      </c>
      <c r="G18" s="257">
        <v>408</v>
      </c>
      <c r="H18" s="257">
        <v>53056</v>
      </c>
      <c r="I18" s="257">
        <v>4</v>
      </c>
      <c r="J18" s="257">
        <v>8376</v>
      </c>
      <c r="K18" s="257">
        <v>6360</v>
      </c>
      <c r="L18" s="257">
        <v>57</v>
      </c>
      <c r="M18" s="257">
        <v>35921</v>
      </c>
    </row>
    <row r="19" spans="1:13" ht="20.25" customHeight="1">
      <c r="A19" s="27"/>
      <c r="B19" s="27">
        <v>7</v>
      </c>
      <c r="C19" s="28"/>
      <c r="D19" s="257">
        <v>7</v>
      </c>
      <c r="E19" s="257">
        <v>23967</v>
      </c>
      <c r="F19" s="257">
        <v>28233</v>
      </c>
      <c r="G19" s="257">
        <v>546</v>
      </c>
      <c r="H19" s="257">
        <v>48756</v>
      </c>
      <c r="I19" s="257">
        <v>4</v>
      </c>
      <c r="J19" s="257">
        <v>8648</v>
      </c>
      <c r="K19" s="257">
        <v>6691</v>
      </c>
      <c r="L19" s="257">
        <v>71</v>
      </c>
      <c r="M19" s="257">
        <v>38321</v>
      </c>
    </row>
    <row r="20" spans="1:13" ht="20.25" customHeight="1">
      <c r="A20" s="27"/>
      <c r="B20" s="27">
        <v>8</v>
      </c>
      <c r="C20" s="28"/>
      <c r="D20" s="257">
        <v>7</v>
      </c>
      <c r="E20" s="257">
        <v>20971</v>
      </c>
      <c r="F20" s="257">
        <v>22898</v>
      </c>
      <c r="G20" s="257">
        <v>436</v>
      </c>
      <c r="H20" s="257">
        <v>46818</v>
      </c>
      <c r="I20" s="257">
        <v>4</v>
      </c>
      <c r="J20" s="257">
        <v>6738</v>
      </c>
      <c r="K20" s="257">
        <v>5487</v>
      </c>
      <c r="L20" s="257">
        <v>57</v>
      </c>
      <c r="M20" s="257">
        <v>40015</v>
      </c>
    </row>
    <row r="21" spans="1:13" ht="20.25" customHeight="1">
      <c r="A21" s="27"/>
      <c r="B21" s="27">
        <v>9</v>
      </c>
      <c r="C21" s="28"/>
      <c r="D21" s="257">
        <v>7</v>
      </c>
      <c r="E21" s="257">
        <v>22673</v>
      </c>
      <c r="F21" s="257">
        <v>23882</v>
      </c>
      <c r="G21" s="257">
        <v>484</v>
      </c>
      <c r="H21" s="257">
        <v>45592</v>
      </c>
      <c r="I21" s="257">
        <v>4</v>
      </c>
      <c r="J21" s="257">
        <v>9045</v>
      </c>
      <c r="K21" s="257">
        <v>6604</v>
      </c>
      <c r="L21" s="257">
        <v>72</v>
      </c>
      <c r="M21" s="257">
        <v>42899</v>
      </c>
    </row>
    <row r="22" spans="1:13" ht="20.25" customHeight="1">
      <c r="A22" s="27"/>
      <c r="B22" s="27">
        <v>10</v>
      </c>
      <c r="C22" s="28"/>
      <c r="D22" s="257">
        <v>7</v>
      </c>
      <c r="E22" s="257">
        <v>21281</v>
      </c>
      <c r="F22" s="257">
        <v>22605</v>
      </c>
      <c r="G22" s="257">
        <v>457</v>
      </c>
      <c r="H22" s="257">
        <v>44266</v>
      </c>
      <c r="I22" s="257">
        <v>4</v>
      </c>
      <c r="J22" s="257">
        <v>11153</v>
      </c>
      <c r="K22" s="257">
        <v>8833</v>
      </c>
      <c r="L22" s="257">
        <v>97</v>
      </c>
      <c r="M22" s="257">
        <v>45662</v>
      </c>
    </row>
    <row r="23" spans="1:13" ht="20.25" customHeight="1">
      <c r="A23" s="27"/>
      <c r="B23" s="27">
        <v>11</v>
      </c>
      <c r="C23" s="28"/>
      <c r="D23" s="257">
        <v>7</v>
      </c>
      <c r="E23" s="257">
        <v>21353</v>
      </c>
      <c r="F23" s="257">
        <v>19610</v>
      </c>
      <c r="G23" s="257">
        <v>401</v>
      </c>
      <c r="H23" s="257">
        <v>46004</v>
      </c>
      <c r="I23" s="257">
        <v>4</v>
      </c>
      <c r="J23" s="257">
        <v>11703</v>
      </c>
      <c r="K23" s="257">
        <v>8970</v>
      </c>
      <c r="L23" s="257">
        <v>98</v>
      </c>
      <c r="M23" s="257">
        <v>46260</v>
      </c>
    </row>
    <row r="24" spans="1:13" ht="20.25" customHeight="1">
      <c r="A24" s="27"/>
      <c r="B24" s="27">
        <v>12</v>
      </c>
      <c r="C24" s="28"/>
      <c r="D24" s="257">
        <f>IF((ISERROR(GETPIVOTDATA("数値",'[2]データ'!$U$3,"項目番号",1001,"欄番号","F"))=TRUE),0,(GETPIVOTDATA("数値",'[2]データ'!$U$3,"項目番号",1001,"欄番号","F")))</f>
        <v>7</v>
      </c>
      <c r="E24" s="257">
        <f>VLOOKUP(1001,'[2]集計'!$B$3:$H$28,2,FALSE)</f>
        <v>22290</v>
      </c>
      <c r="F24" s="257">
        <f>VLOOKUP(1001,'[2]集計'!$B$3:$H$28,4,FALSE)</f>
        <v>20031</v>
      </c>
      <c r="G24" s="257">
        <f>ROUND(VLOOKUP(1001,'[2]集計'!$B$3:$H$28,5,FALSE)/1000,0)</f>
        <v>421</v>
      </c>
      <c r="H24" s="257">
        <f>VLOOKUP(1001,'[2]集計'!$B$3:$H$28,7,FALSE)</f>
        <v>48256</v>
      </c>
      <c r="I24" s="257">
        <f>IF((ISERROR(GETPIVOTDATA("数値",'[2]データ'!$U$3,"項目番号",105,"欄番号","A"))=TRUE),0,(GETPIVOTDATA("数値",'[2]データ'!$U$3,"項目番号",105,"欄番号","A")))</f>
        <v>4</v>
      </c>
      <c r="J24" s="257">
        <f>VLOOKUP(105,'[2]集計'!$B$3:$H$28,2,FALSE)</f>
        <v>10595</v>
      </c>
      <c r="K24" s="257">
        <f>VLOOKUP(105,'[2]集計'!$B$3:$H$28,4,FALSE)</f>
        <v>8951</v>
      </c>
      <c r="L24" s="257">
        <f>ROUND(VLOOKUP(105,'[2]集計'!$B$3:$H$28,5,FALSE)/1000,0)</f>
        <v>98</v>
      </c>
      <c r="M24" s="257">
        <f>VLOOKUP(105,'[2]集計'!$B$3:$H$28,7,FALSE)</f>
        <v>45769</v>
      </c>
    </row>
    <row r="25" spans="1:13" ht="11.25" customHeight="1" thickBot="1">
      <c r="A25" s="40"/>
      <c r="B25" s="40"/>
      <c r="C25" s="41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3" ht="8.25" customHeight="1">
      <c r="A26" s="85"/>
      <c r="B26" s="85"/>
      <c r="C26" s="85"/>
    </row>
    <row r="27" spans="1:3" ht="14.25">
      <c r="A27" s="85"/>
      <c r="B27" s="85"/>
      <c r="C27" s="85"/>
    </row>
    <row r="28" spans="1:3" ht="14.25">
      <c r="A28" s="85"/>
      <c r="B28" s="85"/>
      <c r="C28" s="85"/>
    </row>
    <row r="29" spans="1:3" ht="14.25">
      <c r="A29" s="85"/>
      <c r="B29" s="85"/>
      <c r="C29" s="85"/>
    </row>
    <row r="30" spans="1:3" ht="14.25">
      <c r="A30" s="85"/>
      <c r="B30" s="85"/>
      <c r="C30" s="85"/>
    </row>
    <row r="33" spans="1:7" ht="15" thickBot="1">
      <c r="A33" s="72"/>
      <c r="B33" s="24"/>
      <c r="C33" s="24"/>
      <c r="G33" s="6"/>
    </row>
    <row r="34" spans="1:8" ht="29.25" customHeight="1" thickTop="1">
      <c r="A34" s="296" t="s">
        <v>76</v>
      </c>
      <c r="B34" s="296"/>
      <c r="C34" s="297"/>
      <c r="D34" s="288" t="s">
        <v>117</v>
      </c>
      <c r="E34" s="289"/>
      <c r="F34" s="289"/>
      <c r="G34" s="289"/>
      <c r="H34" s="289"/>
    </row>
    <row r="35" spans="1:8" ht="31.5" customHeight="1">
      <c r="A35" s="294"/>
      <c r="B35" s="294"/>
      <c r="C35" s="295"/>
      <c r="D35" s="302" t="s">
        <v>0</v>
      </c>
      <c r="E35" s="309" t="s">
        <v>115</v>
      </c>
      <c r="F35" s="291" t="s">
        <v>111</v>
      </c>
      <c r="G35" s="293"/>
      <c r="H35" s="291" t="s">
        <v>116</v>
      </c>
    </row>
    <row r="36" spans="1:8" ht="29.25" customHeight="1">
      <c r="A36" s="298"/>
      <c r="B36" s="298"/>
      <c r="C36" s="299"/>
      <c r="D36" s="303"/>
      <c r="E36" s="309"/>
      <c r="F36" s="16" t="s">
        <v>104</v>
      </c>
      <c r="G36" s="127" t="s">
        <v>105</v>
      </c>
      <c r="H36" s="291"/>
    </row>
    <row r="37" spans="1:8" ht="13.5" customHeight="1">
      <c r="A37" s="30"/>
      <c r="B37" s="30"/>
      <c r="C37" s="31"/>
      <c r="D37" s="209"/>
      <c r="E37" s="88" t="s">
        <v>198</v>
      </c>
      <c r="F37" s="88" t="s">
        <v>198</v>
      </c>
      <c r="G37" s="128" t="s">
        <v>202</v>
      </c>
      <c r="H37" s="88" t="s">
        <v>198</v>
      </c>
    </row>
    <row r="38" spans="1:8" ht="20.25" customHeight="1">
      <c r="A38" s="294" t="s">
        <v>249</v>
      </c>
      <c r="B38" s="294"/>
      <c r="C38" s="295"/>
      <c r="D38" s="260">
        <v>11</v>
      </c>
      <c r="E38" s="257">
        <v>636700</v>
      </c>
      <c r="F38" s="257">
        <v>640605</v>
      </c>
      <c r="G38" s="257">
        <v>5353</v>
      </c>
      <c r="H38" s="257">
        <v>142881</v>
      </c>
    </row>
    <row r="39" spans="1:8" ht="20.25" customHeight="1">
      <c r="A39" s="294">
        <v>17</v>
      </c>
      <c r="B39" s="294"/>
      <c r="C39" s="295"/>
      <c r="D39" s="260">
        <v>11</v>
      </c>
      <c r="E39" s="257">
        <v>601744</v>
      </c>
      <c r="F39" s="257">
        <v>652783</v>
      </c>
      <c r="G39" s="257">
        <v>5402</v>
      </c>
      <c r="H39" s="257">
        <v>152433</v>
      </c>
    </row>
    <row r="40" spans="1:8" ht="20.25" customHeight="1">
      <c r="A40" s="294">
        <v>18</v>
      </c>
      <c r="B40" s="294"/>
      <c r="C40" s="295"/>
      <c r="D40" s="260">
        <v>11</v>
      </c>
      <c r="E40" s="258">
        <v>617296</v>
      </c>
      <c r="F40" s="258">
        <v>607777</v>
      </c>
      <c r="G40" s="258">
        <v>5172</v>
      </c>
      <c r="H40" s="258">
        <v>203136</v>
      </c>
    </row>
    <row r="41" spans="1:8" ht="20.25" customHeight="1">
      <c r="A41" s="294">
        <v>19</v>
      </c>
      <c r="B41" s="294"/>
      <c r="C41" s="295"/>
      <c r="D41" s="260">
        <v>10</v>
      </c>
      <c r="E41" s="258">
        <v>496291</v>
      </c>
      <c r="F41" s="258">
        <v>573514</v>
      </c>
      <c r="G41" s="258">
        <v>4659</v>
      </c>
      <c r="H41" s="258">
        <v>152048</v>
      </c>
    </row>
    <row r="42" spans="1:8" ht="20.25" customHeight="1">
      <c r="A42" s="300">
        <v>20</v>
      </c>
      <c r="B42" s="300"/>
      <c r="C42" s="301"/>
      <c r="D42" s="259">
        <v>9</v>
      </c>
      <c r="E42" s="259">
        <v>471358</v>
      </c>
      <c r="F42" s="259">
        <v>522073</v>
      </c>
      <c r="G42" s="259">
        <v>4566</v>
      </c>
      <c r="H42" s="259">
        <v>125109</v>
      </c>
    </row>
    <row r="43" spans="1:8" ht="20.25" customHeight="1">
      <c r="A43" s="4"/>
      <c r="B43" s="4"/>
      <c r="C43" s="5"/>
      <c r="D43" s="257"/>
      <c r="E43" s="257"/>
      <c r="F43" s="257"/>
      <c r="G43" s="257"/>
      <c r="H43" s="257"/>
    </row>
    <row r="44" spans="1:8" ht="20.25" customHeight="1">
      <c r="A44" s="18" t="s">
        <v>250</v>
      </c>
      <c r="B44" s="18">
        <v>1</v>
      </c>
      <c r="C44" s="26" t="s">
        <v>4</v>
      </c>
      <c r="D44" s="257">
        <v>10</v>
      </c>
      <c r="E44" s="257">
        <v>36765</v>
      </c>
      <c r="F44" s="257">
        <v>42997</v>
      </c>
      <c r="G44" s="257">
        <v>413</v>
      </c>
      <c r="H44" s="257">
        <v>146578</v>
      </c>
    </row>
    <row r="45" spans="1:8" ht="20.25" customHeight="1">
      <c r="A45" s="27"/>
      <c r="B45" s="27">
        <v>2</v>
      </c>
      <c r="C45" s="28"/>
      <c r="D45" s="257">
        <v>10</v>
      </c>
      <c r="E45" s="257">
        <v>41306</v>
      </c>
      <c r="F45" s="257">
        <v>52542</v>
      </c>
      <c r="G45" s="257">
        <v>509</v>
      </c>
      <c r="H45" s="257">
        <v>136359</v>
      </c>
    </row>
    <row r="46" spans="1:8" ht="20.25" customHeight="1">
      <c r="A46" s="27"/>
      <c r="B46" s="27">
        <v>3</v>
      </c>
      <c r="C46" s="28"/>
      <c r="D46" s="257">
        <v>9</v>
      </c>
      <c r="E46" s="257">
        <v>41737</v>
      </c>
      <c r="F46" s="257">
        <v>45609</v>
      </c>
      <c r="G46" s="257">
        <v>388</v>
      </c>
      <c r="H46" s="257">
        <v>133715</v>
      </c>
    </row>
    <row r="47" spans="1:8" ht="20.25" customHeight="1">
      <c r="A47" s="27"/>
      <c r="B47" s="27">
        <v>4</v>
      </c>
      <c r="C47" s="28"/>
      <c r="D47" s="257">
        <v>9</v>
      </c>
      <c r="E47" s="257">
        <v>39168</v>
      </c>
      <c r="F47" s="257">
        <v>43774</v>
      </c>
      <c r="G47" s="257">
        <v>324</v>
      </c>
      <c r="H47" s="257">
        <v>130716</v>
      </c>
    </row>
    <row r="48" spans="1:8" ht="20.25" customHeight="1">
      <c r="A48" s="27"/>
      <c r="B48" s="27">
        <v>5</v>
      </c>
      <c r="C48" s="28"/>
      <c r="D48" s="257">
        <v>9</v>
      </c>
      <c r="E48" s="257">
        <v>38546</v>
      </c>
      <c r="F48" s="257">
        <v>41775</v>
      </c>
      <c r="G48" s="257">
        <v>289</v>
      </c>
      <c r="H48" s="257">
        <v>127095</v>
      </c>
    </row>
    <row r="49" spans="1:8" ht="20.25" customHeight="1">
      <c r="A49" s="27"/>
      <c r="B49" s="27">
        <v>6</v>
      </c>
      <c r="C49" s="28"/>
      <c r="D49" s="257">
        <v>9</v>
      </c>
      <c r="E49" s="257">
        <v>38641</v>
      </c>
      <c r="F49" s="257">
        <v>40004</v>
      </c>
      <c r="G49" s="257">
        <v>295</v>
      </c>
      <c r="H49" s="257">
        <v>127127</v>
      </c>
    </row>
    <row r="50" spans="1:8" ht="20.25" customHeight="1">
      <c r="A50" s="27"/>
      <c r="B50" s="27">
        <v>7</v>
      </c>
      <c r="C50" s="28"/>
      <c r="D50" s="257">
        <v>8</v>
      </c>
      <c r="E50" s="257">
        <v>37982</v>
      </c>
      <c r="F50" s="257">
        <v>42769</v>
      </c>
      <c r="G50" s="257">
        <v>314</v>
      </c>
      <c r="H50" s="257">
        <v>123351</v>
      </c>
    </row>
    <row r="51" spans="1:8" ht="20.25" customHeight="1">
      <c r="A51" s="27"/>
      <c r="B51" s="27">
        <v>8</v>
      </c>
      <c r="C51" s="28"/>
      <c r="D51" s="257">
        <v>9</v>
      </c>
      <c r="E51" s="257">
        <v>33897</v>
      </c>
      <c r="F51" s="257">
        <v>36985</v>
      </c>
      <c r="G51" s="257">
        <v>326</v>
      </c>
      <c r="H51" s="257">
        <v>123960</v>
      </c>
    </row>
    <row r="52" spans="1:8" ht="20.25" customHeight="1">
      <c r="A52" s="27"/>
      <c r="B52" s="27">
        <v>9</v>
      </c>
      <c r="C52" s="28"/>
      <c r="D52" s="257">
        <v>9</v>
      </c>
      <c r="E52" s="257">
        <v>39187</v>
      </c>
      <c r="F52" s="257">
        <v>40124</v>
      </c>
      <c r="G52" s="257">
        <v>349</v>
      </c>
      <c r="H52" s="257">
        <v>126742</v>
      </c>
    </row>
    <row r="53" spans="1:8" ht="20.25" customHeight="1">
      <c r="A53" s="27"/>
      <c r="B53" s="27">
        <v>10</v>
      </c>
      <c r="C53" s="28"/>
      <c r="D53" s="257">
        <v>9</v>
      </c>
      <c r="E53" s="257">
        <v>42410</v>
      </c>
      <c r="F53" s="257">
        <v>41732</v>
      </c>
      <c r="G53" s="257">
        <v>376</v>
      </c>
      <c r="H53" s="257">
        <v>130928</v>
      </c>
    </row>
    <row r="54" spans="1:8" ht="20.25" customHeight="1">
      <c r="A54" s="27"/>
      <c r="B54" s="27">
        <v>11</v>
      </c>
      <c r="C54" s="28"/>
      <c r="D54" s="257">
        <v>9</v>
      </c>
      <c r="E54" s="257">
        <v>40965</v>
      </c>
      <c r="F54" s="257">
        <v>46891</v>
      </c>
      <c r="G54" s="257">
        <v>480</v>
      </c>
      <c r="H54" s="257">
        <v>128210</v>
      </c>
    </row>
    <row r="55" spans="1:8" ht="20.25" customHeight="1">
      <c r="A55" s="27"/>
      <c r="B55" s="27">
        <v>12</v>
      </c>
      <c r="C55" s="28"/>
      <c r="D55" s="257">
        <f>IF((ISERROR(GETPIVOTDATA("数値",'[2]データ'!$U$3,"項目番号",106,"欄番号","A"))=TRUE),0,(GETPIVOTDATA("数値",'[2]データ'!$U$3,"項目番号",106,"欄番号","A")))</f>
        <v>9</v>
      </c>
      <c r="E55" s="257">
        <f>VLOOKUP(106,'[2]集計'!$B$3:$H$28,2,FALSE)</f>
        <v>40754</v>
      </c>
      <c r="F55" s="257">
        <f>VLOOKUP(106,'[2]集計'!$B$3:$H$28,4,FALSE)</f>
        <v>46871</v>
      </c>
      <c r="G55" s="257">
        <f>ROUND(VLOOKUP(106,'[2]集計'!$B$3:$H$28,5,FALSE)/1000,0)</f>
        <v>503</v>
      </c>
      <c r="H55" s="257">
        <f>VLOOKUP(106,'[2]集計'!$B$3:$H$28,7,FALSE)</f>
        <v>125109</v>
      </c>
    </row>
    <row r="56" spans="1:8" ht="10.5" customHeight="1" thickBot="1">
      <c r="A56" s="40"/>
      <c r="B56" s="40"/>
      <c r="C56" s="41"/>
      <c r="D56" s="7"/>
      <c r="E56" s="7"/>
      <c r="F56" s="7"/>
      <c r="G56" s="7"/>
      <c r="H56" s="7"/>
    </row>
    <row r="57" spans="1:3" ht="14.25">
      <c r="A57" s="85"/>
      <c r="B57" s="85"/>
      <c r="C57" s="85"/>
    </row>
    <row r="58" spans="1:3" ht="14.25">
      <c r="A58" s="85"/>
      <c r="B58" s="85"/>
      <c r="C58" s="85"/>
    </row>
  </sheetData>
  <sheetProtection/>
  <mergeCells count="27">
    <mergeCell ref="K4:L4"/>
    <mergeCell ref="M4:M5"/>
    <mergeCell ref="A7:C7"/>
    <mergeCell ref="A8:C8"/>
    <mergeCell ref="A9:C9"/>
    <mergeCell ref="A3:C5"/>
    <mergeCell ref="D3:H3"/>
    <mergeCell ref="I3:M3"/>
    <mergeCell ref="D4:D5"/>
    <mergeCell ref="E4:E5"/>
    <mergeCell ref="D34:H34"/>
    <mergeCell ref="D35:D36"/>
    <mergeCell ref="E35:E36"/>
    <mergeCell ref="F35:G35"/>
    <mergeCell ref="H35:H36"/>
    <mergeCell ref="J4:J5"/>
    <mergeCell ref="F4:G4"/>
    <mergeCell ref="H4:H5"/>
    <mergeCell ref="I4:I5"/>
    <mergeCell ref="A38:C38"/>
    <mergeCell ref="A39:C39"/>
    <mergeCell ref="A40:C40"/>
    <mergeCell ref="A41:C41"/>
    <mergeCell ref="A42:C42"/>
    <mergeCell ref="A10:C10"/>
    <mergeCell ref="A11:C11"/>
    <mergeCell ref="A34:C3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="75" zoomScaleNormal="75" zoomScalePageLayoutView="0" workbookViewId="0" topLeftCell="A49">
      <selection activeCell="J76" sqref="J76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21" customHeight="1">
      <c r="A1" s="180" t="s">
        <v>179</v>
      </c>
      <c r="B1" s="85"/>
      <c r="C1" s="85"/>
    </row>
    <row r="2" spans="1:3" ht="13.5" customHeight="1">
      <c r="A2" s="85"/>
      <c r="B2" s="85"/>
      <c r="C2" s="85"/>
    </row>
    <row r="3" spans="1:4" ht="18.75">
      <c r="A3" s="98" t="s">
        <v>228</v>
      </c>
      <c r="D3" s="98"/>
    </row>
    <row r="4" spans="1:12" ht="15" thickBot="1">
      <c r="A4" s="72"/>
      <c r="B4" s="24"/>
      <c r="C4" s="24"/>
      <c r="D4" s="2"/>
      <c r="E4" s="2"/>
      <c r="F4" s="2"/>
      <c r="G4" s="2"/>
      <c r="H4" s="2"/>
      <c r="I4" s="2"/>
      <c r="J4" s="2"/>
      <c r="L4" s="6"/>
    </row>
    <row r="5" spans="1:13" ht="30" customHeight="1" thickTop="1">
      <c r="A5" s="296" t="s">
        <v>76</v>
      </c>
      <c r="B5" s="296"/>
      <c r="C5" s="297"/>
      <c r="D5" s="288" t="s">
        <v>118</v>
      </c>
      <c r="E5" s="289"/>
      <c r="F5" s="289"/>
      <c r="G5" s="289"/>
      <c r="H5" s="290"/>
      <c r="I5" s="288" t="s">
        <v>169</v>
      </c>
      <c r="J5" s="289"/>
      <c r="K5" s="289"/>
      <c r="L5" s="289"/>
      <c r="M5" s="289"/>
    </row>
    <row r="6" spans="1:13" ht="29.25" customHeight="1">
      <c r="A6" s="294"/>
      <c r="B6" s="294"/>
      <c r="C6" s="295"/>
      <c r="D6" s="302" t="s">
        <v>0</v>
      </c>
      <c r="E6" s="309" t="s">
        <v>115</v>
      </c>
      <c r="F6" s="291" t="s">
        <v>111</v>
      </c>
      <c r="G6" s="293"/>
      <c r="H6" s="291" t="s">
        <v>116</v>
      </c>
      <c r="I6" s="302" t="s">
        <v>0</v>
      </c>
      <c r="J6" s="309" t="s">
        <v>115</v>
      </c>
      <c r="K6" s="291" t="s">
        <v>111</v>
      </c>
      <c r="L6" s="293"/>
      <c r="M6" s="291" t="s">
        <v>116</v>
      </c>
    </row>
    <row r="7" spans="1:13" ht="30" customHeight="1">
      <c r="A7" s="298"/>
      <c r="B7" s="298"/>
      <c r="C7" s="299"/>
      <c r="D7" s="303"/>
      <c r="E7" s="309"/>
      <c r="F7" s="16" t="s">
        <v>104</v>
      </c>
      <c r="G7" s="127" t="s">
        <v>105</v>
      </c>
      <c r="H7" s="291"/>
      <c r="I7" s="303"/>
      <c r="J7" s="309"/>
      <c r="K7" s="16" t="s">
        <v>104</v>
      </c>
      <c r="L7" s="127" t="s">
        <v>105</v>
      </c>
      <c r="M7" s="291"/>
    </row>
    <row r="8" spans="1:13" ht="13.5" customHeight="1">
      <c r="A8" s="30"/>
      <c r="B8" s="30"/>
      <c r="C8" s="31"/>
      <c r="D8" s="88"/>
      <c r="E8" s="212" t="s">
        <v>198</v>
      </c>
      <c r="F8" s="212" t="s">
        <v>198</v>
      </c>
      <c r="G8" s="213" t="s">
        <v>202</v>
      </c>
      <c r="H8" s="212" t="s">
        <v>198</v>
      </c>
      <c r="I8" s="212"/>
      <c r="J8" s="212" t="s">
        <v>198</v>
      </c>
      <c r="K8" s="212" t="s">
        <v>198</v>
      </c>
      <c r="L8" s="213" t="s">
        <v>202</v>
      </c>
      <c r="M8" s="212" t="s">
        <v>198</v>
      </c>
    </row>
    <row r="9" spans="1:13" ht="22.5" customHeight="1">
      <c r="A9" s="294" t="s">
        <v>249</v>
      </c>
      <c r="B9" s="294"/>
      <c r="C9" s="295"/>
      <c r="D9" s="261">
        <v>31</v>
      </c>
      <c r="E9" s="132">
        <v>300039</v>
      </c>
      <c r="F9" s="132">
        <v>314995</v>
      </c>
      <c r="G9" s="132">
        <v>220592.59100000001</v>
      </c>
      <c r="H9" s="132">
        <v>12816</v>
      </c>
      <c r="I9" s="261">
        <v>5</v>
      </c>
      <c r="J9" s="132">
        <v>79700</v>
      </c>
      <c r="K9" s="132">
        <v>85322</v>
      </c>
      <c r="L9" s="132">
        <v>57163.954999999994</v>
      </c>
      <c r="M9" s="132">
        <v>6601</v>
      </c>
    </row>
    <row r="10" spans="1:13" ht="22.5" customHeight="1">
      <c r="A10" s="294">
        <v>17</v>
      </c>
      <c r="B10" s="294"/>
      <c r="C10" s="295"/>
      <c r="D10" s="261">
        <v>33</v>
      </c>
      <c r="E10" s="133">
        <v>329359</v>
      </c>
      <c r="F10" s="133">
        <v>341359</v>
      </c>
      <c r="G10" s="133">
        <v>241573.65</v>
      </c>
      <c r="H10" s="133">
        <v>14577</v>
      </c>
      <c r="I10" s="20">
        <v>5</v>
      </c>
      <c r="J10" s="133">
        <v>78935</v>
      </c>
      <c r="K10" s="133">
        <v>86018</v>
      </c>
      <c r="L10" s="133">
        <v>59802.444</v>
      </c>
      <c r="M10" s="133">
        <v>6519</v>
      </c>
    </row>
    <row r="11" spans="1:13" ht="22.5" customHeight="1">
      <c r="A11" s="294">
        <v>18</v>
      </c>
      <c r="B11" s="294"/>
      <c r="C11" s="295"/>
      <c r="D11" s="133">
        <v>36</v>
      </c>
      <c r="E11" s="133">
        <v>387164</v>
      </c>
      <c r="F11" s="133">
        <v>402680</v>
      </c>
      <c r="G11" s="133">
        <v>281680.47599999997</v>
      </c>
      <c r="H11" s="133">
        <v>20882</v>
      </c>
      <c r="I11" s="133">
        <v>7</v>
      </c>
      <c r="J11" s="133">
        <v>126581</v>
      </c>
      <c r="K11" s="133">
        <v>132205</v>
      </c>
      <c r="L11" s="133">
        <v>73176.265</v>
      </c>
      <c r="M11" s="133">
        <v>12510</v>
      </c>
    </row>
    <row r="12" spans="1:13" ht="22.5" customHeight="1">
      <c r="A12" s="294">
        <v>19</v>
      </c>
      <c r="B12" s="294"/>
      <c r="C12" s="295"/>
      <c r="D12" s="133">
        <v>35</v>
      </c>
      <c r="E12" s="133">
        <v>403091</v>
      </c>
      <c r="F12" s="133">
        <v>419270</v>
      </c>
      <c r="G12" s="133">
        <v>287135</v>
      </c>
      <c r="H12" s="133">
        <v>21746</v>
      </c>
      <c r="I12" s="133">
        <v>7</v>
      </c>
      <c r="J12" s="133">
        <v>136863</v>
      </c>
      <c r="K12" s="133">
        <v>138936</v>
      </c>
      <c r="L12" s="133">
        <v>79219</v>
      </c>
      <c r="M12" s="133">
        <v>13602</v>
      </c>
    </row>
    <row r="13" spans="1:13" ht="22.5" customHeight="1">
      <c r="A13" s="300">
        <v>20</v>
      </c>
      <c r="B13" s="300"/>
      <c r="C13" s="301"/>
      <c r="D13" s="262">
        <v>35</v>
      </c>
      <c r="E13" s="262">
        <v>406128</v>
      </c>
      <c r="F13" s="262">
        <v>428525</v>
      </c>
      <c r="G13" s="262">
        <v>291928.76999999996</v>
      </c>
      <c r="H13" s="262">
        <v>21589</v>
      </c>
      <c r="I13" s="262">
        <v>7</v>
      </c>
      <c r="J13" s="262">
        <v>144607</v>
      </c>
      <c r="K13" s="262">
        <v>150812</v>
      </c>
      <c r="L13" s="262">
        <v>89546.94200000001</v>
      </c>
      <c r="M13" s="262">
        <v>13186</v>
      </c>
    </row>
    <row r="14" spans="1:13" ht="22.5" customHeight="1">
      <c r="A14" s="4"/>
      <c r="B14" s="4"/>
      <c r="C14" s="5"/>
      <c r="D14" s="263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20.25" customHeight="1">
      <c r="A15" s="18" t="s">
        <v>250</v>
      </c>
      <c r="B15" s="18">
        <v>1</v>
      </c>
      <c r="C15" s="26" t="s">
        <v>4</v>
      </c>
      <c r="D15" s="265">
        <v>35</v>
      </c>
      <c r="E15" s="265">
        <v>32048</v>
      </c>
      <c r="F15" s="265">
        <v>32614</v>
      </c>
      <c r="G15" s="265">
        <v>22321.575</v>
      </c>
      <c r="H15" s="265">
        <v>22667</v>
      </c>
      <c r="I15" s="265">
        <v>7</v>
      </c>
      <c r="J15" s="265">
        <v>11490</v>
      </c>
      <c r="K15" s="265">
        <v>10842</v>
      </c>
      <c r="L15" s="265">
        <v>6151.348</v>
      </c>
      <c r="M15" s="265">
        <v>14496</v>
      </c>
    </row>
    <row r="16" spans="1:13" ht="20.25" customHeight="1">
      <c r="A16" s="27"/>
      <c r="B16" s="27">
        <v>2</v>
      </c>
      <c r="C16" s="28"/>
      <c r="D16" s="265">
        <v>35</v>
      </c>
      <c r="E16" s="265">
        <v>33302</v>
      </c>
      <c r="F16" s="265">
        <v>35420</v>
      </c>
      <c r="G16" s="265">
        <v>25320.691</v>
      </c>
      <c r="H16" s="265">
        <v>22462</v>
      </c>
      <c r="I16" s="265">
        <v>7</v>
      </c>
      <c r="J16" s="265">
        <v>11849</v>
      </c>
      <c r="K16" s="265">
        <v>12250</v>
      </c>
      <c r="L16" s="265">
        <v>7495.717</v>
      </c>
      <c r="M16" s="265">
        <v>14184</v>
      </c>
    </row>
    <row r="17" spans="1:13" ht="20.25" customHeight="1">
      <c r="A17" s="27"/>
      <c r="B17" s="27">
        <v>3</v>
      </c>
      <c r="C17" s="28"/>
      <c r="D17" s="265">
        <v>35</v>
      </c>
      <c r="E17" s="265">
        <v>35319</v>
      </c>
      <c r="F17" s="265">
        <v>37249</v>
      </c>
      <c r="G17" s="265">
        <v>25814.488</v>
      </c>
      <c r="H17" s="265">
        <v>22330</v>
      </c>
      <c r="I17" s="265">
        <v>7</v>
      </c>
      <c r="J17" s="265">
        <v>12799</v>
      </c>
      <c r="K17" s="265">
        <v>13086</v>
      </c>
      <c r="L17" s="265">
        <v>7736.209</v>
      </c>
      <c r="M17" s="265">
        <v>14113</v>
      </c>
    </row>
    <row r="18" spans="1:13" ht="20.25" customHeight="1">
      <c r="A18" s="27"/>
      <c r="B18" s="27">
        <v>4</v>
      </c>
      <c r="C18" s="28"/>
      <c r="D18" s="265">
        <v>35</v>
      </c>
      <c r="E18" s="265">
        <v>33465</v>
      </c>
      <c r="F18" s="265">
        <v>36400</v>
      </c>
      <c r="G18" s="265">
        <v>24817.345</v>
      </c>
      <c r="H18" s="265">
        <v>21318</v>
      </c>
      <c r="I18" s="265">
        <v>7</v>
      </c>
      <c r="J18" s="265">
        <v>10927</v>
      </c>
      <c r="K18" s="265">
        <v>12459</v>
      </c>
      <c r="L18" s="265">
        <v>7710.203</v>
      </c>
      <c r="M18" s="265">
        <v>13068</v>
      </c>
    </row>
    <row r="19" spans="1:13" ht="20.25" customHeight="1">
      <c r="A19" s="27"/>
      <c r="B19" s="27">
        <v>5</v>
      </c>
      <c r="C19" s="28"/>
      <c r="D19" s="265">
        <v>35</v>
      </c>
      <c r="E19" s="265">
        <v>32991</v>
      </c>
      <c r="F19" s="265">
        <v>35208</v>
      </c>
      <c r="G19" s="265">
        <v>24037.639</v>
      </c>
      <c r="H19" s="265">
        <v>20839</v>
      </c>
      <c r="I19" s="265">
        <v>7</v>
      </c>
      <c r="J19" s="265">
        <v>11205</v>
      </c>
      <c r="K19" s="265">
        <v>11835</v>
      </c>
      <c r="L19" s="265">
        <v>7536.946</v>
      </c>
      <c r="M19" s="265">
        <v>12707</v>
      </c>
    </row>
    <row r="20" spans="1:13" ht="20.25" customHeight="1">
      <c r="A20" s="27"/>
      <c r="B20" s="27">
        <v>6</v>
      </c>
      <c r="C20" s="28"/>
      <c r="D20" s="265">
        <v>35</v>
      </c>
      <c r="E20" s="265">
        <v>34432</v>
      </c>
      <c r="F20" s="265">
        <v>35715</v>
      </c>
      <c r="G20" s="265">
        <v>24468.198</v>
      </c>
      <c r="H20" s="265">
        <v>21289</v>
      </c>
      <c r="I20" s="265">
        <v>7</v>
      </c>
      <c r="J20" s="265">
        <v>11940</v>
      </c>
      <c r="K20" s="265">
        <v>11757</v>
      </c>
      <c r="L20" s="265">
        <v>7571.563</v>
      </c>
      <c r="M20" s="265">
        <v>13166</v>
      </c>
    </row>
    <row r="21" spans="1:13" ht="20.25" customHeight="1">
      <c r="A21" s="27"/>
      <c r="B21" s="27">
        <v>7</v>
      </c>
      <c r="C21" s="28"/>
      <c r="D21" s="265">
        <v>35</v>
      </c>
      <c r="E21" s="265">
        <v>36142</v>
      </c>
      <c r="F21" s="265">
        <v>38202</v>
      </c>
      <c r="G21" s="265">
        <v>25957.513</v>
      </c>
      <c r="H21" s="265">
        <v>20768</v>
      </c>
      <c r="I21" s="265">
        <v>7</v>
      </c>
      <c r="J21" s="265">
        <v>13404</v>
      </c>
      <c r="K21" s="265">
        <v>14267</v>
      </c>
      <c r="L21" s="265">
        <v>8569.039</v>
      </c>
      <c r="M21" s="265">
        <v>12528</v>
      </c>
    </row>
    <row r="22" spans="1:13" ht="20.25" customHeight="1">
      <c r="A22" s="27"/>
      <c r="B22" s="27">
        <v>8</v>
      </c>
      <c r="C22" s="28"/>
      <c r="D22" s="265">
        <v>35</v>
      </c>
      <c r="E22" s="265">
        <v>34412</v>
      </c>
      <c r="F22" s="265">
        <v>36268</v>
      </c>
      <c r="G22" s="265">
        <v>24142.848</v>
      </c>
      <c r="H22" s="265">
        <v>20682</v>
      </c>
      <c r="I22" s="265">
        <v>7</v>
      </c>
      <c r="J22" s="265">
        <v>12856</v>
      </c>
      <c r="K22" s="265">
        <v>13577</v>
      </c>
      <c r="L22" s="265">
        <v>7896.978</v>
      </c>
      <c r="M22" s="265">
        <v>12548</v>
      </c>
    </row>
    <row r="23" spans="1:13" ht="20.25" customHeight="1">
      <c r="A23" s="27"/>
      <c r="B23" s="27">
        <v>9</v>
      </c>
      <c r="C23" s="28"/>
      <c r="D23" s="265">
        <v>35</v>
      </c>
      <c r="E23" s="265">
        <v>36049</v>
      </c>
      <c r="F23" s="265">
        <v>37390</v>
      </c>
      <c r="G23" s="265">
        <v>25731.163</v>
      </c>
      <c r="H23" s="265">
        <v>21345</v>
      </c>
      <c r="I23" s="265">
        <v>7</v>
      </c>
      <c r="J23" s="265">
        <v>13357</v>
      </c>
      <c r="K23" s="265">
        <v>13549</v>
      </c>
      <c r="L23" s="265">
        <v>7933.134</v>
      </c>
      <c r="M23" s="265">
        <v>13079</v>
      </c>
    </row>
    <row r="24" spans="1:13" ht="20.25" customHeight="1">
      <c r="A24" s="27"/>
      <c r="B24" s="27">
        <v>10</v>
      </c>
      <c r="C24" s="28"/>
      <c r="D24" s="265">
        <v>35</v>
      </c>
      <c r="E24" s="265">
        <v>35016</v>
      </c>
      <c r="F24" s="265">
        <v>36904</v>
      </c>
      <c r="G24" s="265">
        <v>25633.16</v>
      </c>
      <c r="H24" s="265">
        <v>21446</v>
      </c>
      <c r="I24" s="265">
        <v>7</v>
      </c>
      <c r="J24" s="265">
        <v>12870</v>
      </c>
      <c r="K24" s="265">
        <v>13430</v>
      </c>
      <c r="L24" s="265">
        <v>7849.182</v>
      </c>
      <c r="M24" s="265">
        <v>13203</v>
      </c>
    </row>
    <row r="25" spans="1:13" ht="20.25" customHeight="1">
      <c r="A25" s="27"/>
      <c r="B25" s="27">
        <v>11</v>
      </c>
      <c r="C25" s="28"/>
      <c r="D25" s="265">
        <v>35</v>
      </c>
      <c r="E25" s="265">
        <v>33760</v>
      </c>
      <c r="F25" s="265">
        <v>35383</v>
      </c>
      <c r="G25" s="265">
        <v>23470.154</v>
      </c>
      <c r="H25" s="265">
        <v>22041</v>
      </c>
      <c r="I25" s="265">
        <v>7</v>
      </c>
      <c r="J25" s="265">
        <v>12355</v>
      </c>
      <c r="K25" s="265">
        <v>12707</v>
      </c>
      <c r="L25" s="265">
        <v>7187.384</v>
      </c>
      <c r="M25" s="265">
        <v>13692</v>
      </c>
    </row>
    <row r="26" spans="1:13" ht="20.25" customHeight="1">
      <c r="A26" s="27"/>
      <c r="B26" s="27">
        <v>12</v>
      </c>
      <c r="C26" s="28"/>
      <c r="D26" s="265">
        <v>35</v>
      </c>
      <c r="E26" s="265">
        <v>29192</v>
      </c>
      <c r="F26" s="265">
        <v>31772</v>
      </c>
      <c r="G26" s="265">
        <v>20213.996</v>
      </c>
      <c r="H26" s="265">
        <v>21589</v>
      </c>
      <c r="I26" s="265">
        <v>7</v>
      </c>
      <c r="J26" s="265">
        <v>9555</v>
      </c>
      <c r="K26" s="265">
        <v>11053</v>
      </c>
      <c r="L26" s="265">
        <v>5909.239</v>
      </c>
      <c r="M26" s="265">
        <v>13186</v>
      </c>
    </row>
    <row r="27" spans="1:13" ht="9.75" customHeight="1" thickBot="1">
      <c r="A27" s="68"/>
      <c r="B27" s="68"/>
      <c r="C27" s="69"/>
      <c r="D27" s="135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7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" thickBot="1">
      <c r="A35" s="72"/>
      <c r="B35" s="24"/>
      <c r="C35" s="24"/>
      <c r="D35" s="70"/>
      <c r="E35" s="70"/>
      <c r="F35" s="70"/>
      <c r="G35" s="70"/>
      <c r="H35" s="70"/>
      <c r="I35" s="70"/>
      <c r="J35" s="24"/>
      <c r="K35" s="24"/>
      <c r="L35" s="6"/>
      <c r="M35" s="24"/>
    </row>
    <row r="36" spans="1:13" ht="30" customHeight="1" thickTop="1">
      <c r="A36" s="296" t="s">
        <v>76</v>
      </c>
      <c r="B36" s="296"/>
      <c r="C36" s="297"/>
      <c r="D36" s="288" t="s">
        <v>171</v>
      </c>
      <c r="E36" s="289"/>
      <c r="F36" s="289"/>
      <c r="G36" s="289"/>
      <c r="H36" s="290"/>
      <c r="I36" s="288" t="s">
        <v>170</v>
      </c>
      <c r="J36" s="289"/>
      <c r="K36" s="289"/>
      <c r="L36" s="289"/>
      <c r="M36" s="289"/>
    </row>
    <row r="37" spans="1:13" ht="29.25" customHeight="1">
      <c r="A37" s="294"/>
      <c r="B37" s="294"/>
      <c r="C37" s="295"/>
      <c r="D37" s="302" t="s">
        <v>0</v>
      </c>
      <c r="E37" s="309" t="s">
        <v>115</v>
      </c>
      <c r="F37" s="291" t="s">
        <v>111</v>
      </c>
      <c r="G37" s="293"/>
      <c r="H37" s="291" t="s">
        <v>116</v>
      </c>
      <c r="I37" s="302" t="s">
        <v>0</v>
      </c>
      <c r="J37" s="309" t="s">
        <v>115</v>
      </c>
      <c r="K37" s="291" t="s">
        <v>111</v>
      </c>
      <c r="L37" s="293"/>
      <c r="M37" s="291" t="s">
        <v>116</v>
      </c>
    </row>
    <row r="38" spans="1:13" ht="30" customHeight="1">
      <c r="A38" s="298"/>
      <c r="B38" s="298"/>
      <c r="C38" s="299"/>
      <c r="D38" s="303"/>
      <c r="E38" s="309"/>
      <c r="F38" s="16" t="s">
        <v>104</v>
      </c>
      <c r="G38" s="127" t="s">
        <v>105</v>
      </c>
      <c r="H38" s="291"/>
      <c r="I38" s="303"/>
      <c r="J38" s="309"/>
      <c r="K38" s="16" t="s">
        <v>104</v>
      </c>
      <c r="L38" s="127" t="s">
        <v>105</v>
      </c>
      <c r="M38" s="291"/>
    </row>
    <row r="39" spans="1:13" ht="13.5" customHeight="1">
      <c r="A39" s="30"/>
      <c r="B39" s="30"/>
      <c r="C39" s="31"/>
      <c r="D39" s="88"/>
      <c r="E39" s="212" t="s">
        <v>198</v>
      </c>
      <c r="F39" s="212" t="s">
        <v>198</v>
      </c>
      <c r="G39" s="213" t="s">
        <v>202</v>
      </c>
      <c r="H39" s="212" t="s">
        <v>198</v>
      </c>
      <c r="I39" s="212"/>
      <c r="J39" s="212" t="s">
        <v>198</v>
      </c>
      <c r="K39" s="212" t="s">
        <v>198</v>
      </c>
      <c r="L39" s="213" t="s">
        <v>202</v>
      </c>
      <c r="M39" s="212" t="s">
        <v>198</v>
      </c>
    </row>
    <row r="40" spans="1:13" ht="22.5" customHeight="1">
      <c r="A40" s="294" t="s">
        <v>249</v>
      </c>
      <c r="B40" s="294"/>
      <c r="C40" s="295"/>
      <c r="D40" s="132">
        <v>13</v>
      </c>
      <c r="E40" s="132">
        <v>30146</v>
      </c>
      <c r="F40" s="132">
        <v>33436</v>
      </c>
      <c r="G40" s="132">
        <v>68207.121</v>
      </c>
      <c r="H40" s="132">
        <v>628</v>
      </c>
      <c r="I40" s="132">
        <v>3</v>
      </c>
      <c r="J40" s="132">
        <v>13079</v>
      </c>
      <c r="K40" s="132">
        <v>14890</v>
      </c>
      <c r="L40" s="132">
        <v>12847.62</v>
      </c>
      <c r="M40" s="132">
        <v>643</v>
      </c>
    </row>
    <row r="41" spans="1:13" ht="22.5" customHeight="1">
      <c r="A41" s="294">
        <v>17</v>
      </c>
      <c r="B41" s="294"/>
      <c r="C41" s="295"/>
      <c r="D41" s="20">
        <v>14</v>
      </c>
      <c r="E41" s="133">
        <v>32211</v>
      </c>
      <c r="F41" s="133">
        <v>33576</v>
      </c>
      <c r="G41" s="133">
        <v>69525.469</v>
      </c>
      <c r="H41" s="133">
        <v>770</v>
      </c>
      <c r="I41" s="133">
        <v>3</v>
      </c>
      <c r="J41" s="133">
        <v>11746</v>
      </c>
      <c r="K41" s="133">
        <v>13435</v>
      </c>
      <c r="L41" s="133">
        <v>11675.519</v>
      </c>
      <c r="M41" s="133">
        <v>610</v>
      </c>
    </row>
    <row r="42" spans="1:13" ht="22.5" customHeight="1">
      <c r="A42" s="294">
        <v>18</v>
      </c>
      <c r="B42" s="294"/>
      <c r="C42" s="295"/>
      <c r="D42" s="133">
        <v>15</v>
      </c>
      <c r="E42" s="133">
        <v>37681</v>
      </c>
      <c r="F42" s="133">
        <v>43328</v>
      </c>
      <c r="G42" s="133">
        <v>92027.632</v>
      </c>
      <c r="H42" s="133">
        <v>748</v>
      </c>
      <c r="I42" s="133">
        <v>3</v>
      </c>
      <c r="J42" s="133">
        <v>11898</v>
      </c>
      <c r="K42" s="133">
        <v>13514</v>
      </c>
      <c r="L42" s="133">
        <v>11791.654999999997</v>
      </c>
      <c r="M42" s="133">
        <v>650</v>
      </c>
    </row>
    <row r="43" spans="1:13" ht="22.5" customHeight="1">
      <c r="A43" s="294">
        <v>19</v>
      </c>
      <c r="B43" s="294"/>
      <c r="C43" s="295"/>
      <c r="D43" s="133">
        <v>15</v>
      </c>
      <c r="E43" s="133">
        <v>33079</v>
      </c>
      <c r="F43" s="133">
        <v>42410</v>
      </c>
      <c r="G43" s="133">
        <v>90482</v>
      </c>
      <c r="H43" s="133">
        <v>775</v>
      </c>
      <c r="I43" s="133">
        <v>3</v>
      </c>
      <c r="J43" s="133">
        <v>11226</v>
      </c>
      <c r="K43" s="133">
        <v>12864</v>
      </c>
      <c r="L43" s="133">
        <v>11717</v>
      </c>
      <c r="M43" s="133">
        <v>668</v>
      </c>
    </row>
    <row r="44" spans="1:13" ht="22.5" customHeight="1">
      <c r="A44" s="300">
        <v>20</v>
      </c>
      <c r="B44" s="300"/>
      <c r="C44" s="301"/>
      <c r="D44" s="266">
        <v>15</v>
      </c>
      <c r="E44" s="267">
        <v>30401</v>
      </c>
      <c r="F44" s="267">
        <v>40491</v>
      </c>
      <c r="G44" s="267">
        <v>86314.02100000001</v>
      </c>
      <c r="H44" s="267">
        <v>699</v>
      </c>
      <c r="I44" s="267">
        <v>3</v>
      </c>
      <c r="J44" s="267">
        <v>10686</v>
      </c>
      <c r="K44" s="267">
        <v>12376</v>
      </c>
      <c r="L44" s="267">
        <v>11475.329000000002</v>
      </c>
      <c r="M44" s="267">
        <v>602</v>
      </c>
    </row>
    <row r="45" spans="1:13" ht="22.5" customHeight="1">
      <c r="A45" s="4"/>
      <c r="B45" s="4"/>
      <c r="C45" s="5"/>
      <c r="D45" s="196"/>
      <c r="E45" s="268"/>
      <c r="F45" s="268"/>
      <c r="G45" s="268"/>
      <c r="H45" s="268"/>
      <c r="I45" s="268"/>
      <c r="J45" s="268"/>
      <c r="K45" s="268"/>
      <c r="L45" s="268"/>
      <c r="M45" s="268"/>
    </row>
    <row r="46" spans="1:13" ht="20.25" customHeight="1">
      <c r="A46" s="18" t="s">
        <v>250</v>
      </c>
      <c r="B46" s="18">
        <v>1</v>
      </c>
      <c r="C46" s="26" t="s">
        <v>4</v>
      </c>
      <c r="D46" s="196">
        <v>15</v>
      </c>
      <c r="E46" s="268">
        <v>2511</v>
      </c>
      <c r="F46" s="268">
        <v>3379</v>
      </c>
      <c r="G46" s="268">
        <v>6850.38</v>
      </c>
      <c r="H46" s="268">
        <v>754</v>
      </c>
      <c r="I46" s="268">
        <v>3</v>
      </c>
      <c r="J46" s="268">
        <v>907</v>
      </c>
      <c r="K46" s="268">
        <v>1026</v>
      </c>
      <c r="L46" s="268">
        <v>961.114</v>
      </c>
      <c r="M46" s="268">
        <v>655</v>
      </c>
    </row>
    <row r="47" spans="1:13" ht="20.25" customHeight="1">
      <c r="A47" s="27"/>
      <c r="B47" s="27">
        <v>2</v>
      </c>
      <c r="C47" s="28"/>
      <c r="D47" s="196">
        <v>15</v>
      </c>
      <c r="E47" s="269">
        <v>2833</v>
      </c>
      <c r="F47" s="269">
        <v>3932</v>
      </c>
      <c r="G47" s="269">
        <v>8265.211</v>
      </c>
      <c r="H47" s="269">
        <v>762</v>
      </c>
      <c r="I47" s="268">
        <v>3</v>
      </c>
      <c r="J47" s="269">
        <v>1028</v>
      </c>
      <c r="K47" s="269">
        <v>1168</v>
      </c>
      <c r="L47" s="269">
        <v>987.275</v>
      </c>
      <c r="M47" s="269">
        <v>653</v>
      </c>
    </row>
    <row r="48" spans="1:13" ht="20.25" customHeight="1">
      <c r="A48" s="27"/>
      <c r="B48" s="27">
        <v>3</v>
      </c>
      <c r="C48" s="28"/>
      <c r="D48" s="196">
        <v>15</v>
      </c>
      <c r="E48" s="269">
        <v>2907</v>
      </c>
      <c r="F48" s="269">
        <v>3927</v>
      </c>
      <c r="G48" s="269">
        <v>8346.771</v>
      </c>
      <c r="H48" s="269">
        <v>751</v>
      </c>
      <c r="I48" s="268">
        <v>3</v>
      </c>
      <c r="J48" s="269">
        <v>928</v>
      </c>
      <c r="K48" s="269">
        <v>1073</v>
      </c>
      <c r="L48" s="269">
        <v>966.167</v>
      </c>
      <c r="M48" s="269">
        <v>646</v>
      </c>
    </row>
    <row r="49" spans="1:13" ht="20.25" customHeight="1">
      <c r="A49" s="27"/>
      <c r="B49" s="27">
        <v>4</v>
      </c>
      <c r="C49" s="28"/>
      <c r="D49" s="196">
        <v>15</v>
      </c>
      <c r="E49" s="269">
        <v>2601</v>
      </c>
      <c r="F49" s="269">
        <v>3555</v>
      </c>
      <c r="G49" s="269">
        <v>7343.759</v>
      </c>
      <c r="H49" s="269">
        <v>753</v>
      </c>
      <c r="I49" s="268">
        <v>3</v>
      </c>
      <c r="J49" s="269">
        <v>953</v>
      </c>
      <c r="K49" s="269">
        <v>1081</v>
      </c>
      <c r="L49" s="269">
        <v>976.881</v>
      </c>
      <c r="M49" s="269">
        <v>656</v>
      </c>
    </row>
    <row r="50" spans="1:13" ht="20.25" customHeight="1">
      <c r="A50" s="27"/>
      <c r="B50" s="27">
        <v>5</v>
      </c>
      <c r="C50" s="28"/>
      <c r="D50" s="196">
        <v>15</v>
      </c>
      <c r="E50" s="269">
        <v>2392</v>
      </c>
      <c r="F50" s="269">
        <v>3307</v>
      </c>
      <c r="G50" s="269">
        <v>6903.904</v>
      </c>
      <c r="H50" s="269">
        <v>747</v>
      </c>
      <c r="I50" s="268">
        <v>3</v>
      </c>
      <c r="J50" s="269">
        <v>868</v>
      </c>
      <c r="K50" s="269">
        <v>1015</v>
      </c>
      <c r="L50" s="269">
        <v>932.062</v>
      </c>
      <c r="M50" s="269">
        <v>647</v>
      </c>
    </row>
    <row r="51" spans="1:13" ht="20.25" customHeight="1">
      <c r="A51" s="27"/>
      <c r="B51" s="27">
        <v>6</v>
      </c>
      <c r="C51" s="28"/>
      <c r="D51" s="196">
        <v>15</v>
      </c>
      <c r="E51" s="269">
        <v>2595</v>
      </c>
      <c r="F51" s="269">
        <v>3511</v>
      </c>
      <c r="G51" s="269">
        <v>7273.768</v>
      </c>
      <c r="H51" s="269">
        <v>724</v>
      </c>
      <c r="I51" s="268">
        <v>3</v>
      </c>
      <c r="J51" s="269">
        <v>866</v>
      </c>
      <c r="K51" s="269">
        <v>1025</v>
      </c>
      <c r="L51" s="269">
        <v>953.451</v>
      </c>
      <c r="M51" s="269">
        <v>626</v>
      </c>
    </row>
    <row r="52" spans="1:13" ht="20.25" customHeight="1">
      <c r="A52" s="27"/>
      <c r="B52" s="27">
        <v>7</v>
      </c>
      <c r="C52" s="28"/>
      <c r="D52" s="196">
        <v>15</v>
      </c>
      <c r="E52" s="269">
        <v>2678</v>
      </c>
      <c r="F52" s="269">
        <v>3539</v>
      </c>
      <c r="G52" s="269">
        <v>7267.546</v>
      </c>
      <c r="H52" s="269">
        <v>742</v>
      </c>
      <c r="I52" s="268">
        <v>3</v>
      </c>
      <c r="J52" s="269">
        <v>840</v>
      </c>
      <c r="K52" s="269">
        <v>1008</v>
      </c>
      <c r="L52" s="269">
        <v>972.161</v>
      </c>
      <c r="M52" s="269">
        <v>596</v>
      </c>
    </row>
    <row r="53" spans="1:13" ht="20.25" customHeight="1">
      <c r="A53" s="27"/>
      <c r="B53" s="27">
        <v>8</v>
      </c>
      <c r="C53" s="28"/>
      <c r="D53" s="196">
        <v>15</v>
      </c>
      <c r="E53" s="269">
        <v>2172</v>
      </c>
      <c r="F53" s="269">
        <v>2828</v>
      </c>
      <c r="G53" s="269">
        <v>6703.301</v>
      </c>
      <c r="H53" s="269">
        <v>713</v>
      </c>
      <c r="I53" s="268">
        <v>3</v>
      </c>
      <c r="J53" s="269">
        <v>858</v>
      </c>
      <c r="K53" s="269">
        <v>1006</v>
      </c>
      <c r="L53" s="269">
        <v>935.548</v>
      </c>
      <c r="M53" s="269">
        <v>586</v>
      </c>
    </row>
    <row r="54" spans="1:13" ht="20.25" customHeight="1">
      <c r="A54" s="27"/>
      <c r="B54" s="27">
        <v>9</v>
      </c>
      <c r="C54" s="28"/>
      <c r="D54" s="196">
        <v>15</v>
      </c>
      <c r="E54" s="269">
        <v>2630</v>
      </c>
      <c r="F54" s="269">
        <v>3380</v>
      </c>
      <c r="G54" s="269">
        <v>7664.711</v>
      </c>
      <c r="H54" s="269">
        <v>745</v>
      </c>
      <c r="I54" s="268">
        <v>3</v>
      </c>
      <c r="J54" s="269">
        <v>888</v>
      </c>
      <c r="K54" s="269">
        <v>1007</v>
      </c>
      <c r="L54" s="269">
        <v>943.638</v>
      </c>
      <c r="M54" s="269">
        <v>605</v>
      </c>
    </row>
    <row r="55" spans="1:13" ht="20.25" customHeight="1">
      <c r="A55" s="27"/>
      <c r="B55" s="27">
        <v>10</v>
      </c>
      <c r="C55" s="28"/>
      <c r="D55" s="196">
        <v>15</v>
      </c>
      <c r="E55" s="269">
        <v>2661</v>
      </c>
      <c r="F55" s="269">
        <v>3418</v>
      </c>
      <c r="G55" s="269">
        <v>7772.98</v>
      </c>
      <c r="H55" s="269">
        <v>759</v>
      </c>
      <c r="I55" s="268">
        <v>3</v>
      </c>
      <c r="J55" s="269">
        <v>885</v>
      </c>
      <c r="K55" s="269">
        <v>1026</v>
      </c>
      <c r="L55" s="269">
        <v>995.188</v>
      </c>
      <c r="M55" s="269">
        <v>602</v>
      </c>
    </row>
    <row r="56" spans="1:13" ht="20.25" customHeight="1">
      <c r="A56" s="27"/>
      <c r="B56" s="27">
        <v>11</v>
      </c>
      <c r="C56" s="28"/>
      <c r="D56" s="196">
        <v>15</v>
      </c>
      <c r="E56" s="269">
        <v>2335</v>
      </c>
      <c r="F56" s="269">
        <v>3045</v>
      </c>
      <c r="G56" s="269">
        <v>6680.731</v>
      </c>
      <c r="H56" s="269">
        <v>726</v>
      </c>
      <c r="I56" s="268">
        <v>3</v>
      </c>
      <c r="J56" s="269">
        <v>841</v>
      </c>
      <c r="K56" s="269">
        <v>980</v>
      </c>
      <c r="L56" s="269">
        <v>917.25</v>
      </c>
      <c r="M56" s="269">
        <v>601</v>
      </c>
    </row>
    <row r="57" spans="1:13" ht="20.25" customHeight="1">
      <c r="A57" s="27"/>
      <c r="B57" s="27">
        <v>12</v>
      </c>
      <c r="C57" s="28"/>
      <c r="D57" s="196">
        <v>15</v>
      </c>
      <c r="E57" s="269">
        <v>2086</v>
      </c>
      <c r="F57" s="269">
        <v>2670</v>
      </c>
      <c r="G57" s="269">
        <v>5240.959</v>
      </c>
      <c r="H57" s="269">
        <v>699</v>
      </c>
      <c r="I57" s="268">
        <v>3</v>
      </c>
      <c r="J57" s="269">
        <v>824</v>
      </c>
      <c r="K57" s="269">
        <v>961</v>
      </c>
      <c r="L57" s="269">
        <v>934.594</v>
      </c>
      <c r="M57" s="269">
        <v>602</v>
      </c>
    </row>
    <row r="58" spans="1:13" ht="11.25" customHeight="1" thickBot="1">
      <c r="A58" s="68"/>
      <c r="B58" s="68"/>
      <c r="C58" s="69"/>
      <c r="D58" s="135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1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21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3.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8.75">
      <c r="A62" s="98" t="s">
        <v>229</v>
      </c>
      <c r="D62" s="98"/>
      <c r="E62" s="24"/>
      <c r="F62" s="24"/>
      <c r="G62" s="24"/>
      <c r="H62" s="24"/>
      <c r="I62" s="24"/>
      <c r="J62" s="24"/>
      <c r="K62" s="24"/>
      <c r="L62" s="24"/>
      <c r="M62" s="24"/>
    </row>
    <row r="63" spans="1:8" ht="15" thickBot="1">
      <c r="A63" s="72"/>
      <c r="B63" s="24"/>
      <c r="C63" s="24"/>
      <c r="D63" s="70"/>
      <c r="E63" s="136"/>
      <c r="F63" s="136"/>
      <c r="G63" s="136"/>
      <c r="H63" s="136"/>
    </row>
    <row r="64" spans="1:8" ht="30" customHeight="1" thickTop="1">
      <c r="A64" s="296" t="s">
        <v>76</v>
      </c>
      <c r="B64" s="296"/>
      <c r="C64" s="297"/>
      <c r="D64" s="288" t="s">
        <v>172</v>
      </c>
      <c r="E64" s="289"/>
      <c r="F64" s="289"/>
      <c r="G64" s="289"/>
      <c r="H64" s="289"/>
    </row>
    <row r="65" spans="1:8" ht="29.25" customHeight="1">
      <c r="A65" s="294"/>
      <c r="B65" s="294"/>
      <c r="C65" s="295"/>
      <c r="D65" s="302" t="s">
        <v>0</v>
      </c>
      <c r="E65" s="309" t="s">
        <v>115</v>
      </c>
      <c r="F65" s="291" t="s">
        <v>111</v>
      </c>
      <c r="G65" s="293"/>
      <c r="H65" s="291" t="s">
        <v>116</v>
      </c>
    </row>
    <row r="66" spans="1:8" ht="31.5" customHeight="1">
      <c r="A66" s="298"/>
      <c r="B66" s="298"/>
      <c r="C66" s="299"/>
      <c r="D66" s="303"/>
      <c r="E66" s="309"/>
      <c r="F66" s="16" t="s">
        <v>104</v>
      </c>
      <c r="G66" s="127" t="s">
        <v>105</v>
      </c>
      <c r="H66" s="291"/>
    </row>
    <row r="67" spans="1:8" ht="13.5" customHeight="1">
      <c r="A67" s="30"/>
      <c r="B67" s="30"/>
      <c r="C67" s="31"/>
      <c r="D67" s="219"/>
      <c r="E67" s="212" t="s">
        <v>198</v>
      </c>
      <c r="F67" s="212" t="s">
        <v>198</v>
      </c>
      <c r="G67" s="213" t="s">
        <v>202</v>
      </c>
      <c r="H67" s="212" t="s">
        <v>198</v>
      </c>
    </row>
    <row r="68" spans="1:8" ht="22.5" customHeight="1">
      <c r="A68" s="294" t="s">
        <v>249</v>
      </c>
      <c r="B68" s="294"/>
      <c r="C68" s="295"/>
      <c r="D68" s="132">
        <v>3</v>
      </c>
      <c r="E68" s="132">
        <v>10574</v>
      </c>
      <c r="F68" s="132">
        <v>10556</v>
      </c>
      <c r="G68" s="132">
        <v>10033.933999999997</v>
      </c>
      <c r="H68" s="132">
        <v>388</v>
      </c>
    </row>
    <row r="69" spans="1:8" ht="22.5" customHeight="1">
      <c r="A69" s="294">
        <v>17</v>
      </c>
      <c r="B69" s="294"/>
      <c r="C69" s="295"/>
      <c r="D69" s="133">
        <v>3</v>
      </c>
      <c r="E69" s="133">
        <v>10943</v>
      </c>
      <c r="F69" s="133">
        <v>10882</v>
      </c>
      <c r="G69" s="133">
        <v>10270.675999999998</v>
      </c>
      <c r="H69" s="133">
        <v>442</v>
      </c>
    </row>
    <row r="70" spans="1:8" ht="22.5" customHeight="1">
      <c r="A70" s="294">
        <v>18</v>
      </c>
      <c r="B70" s="294"/>
      <c r="C70" s="295"/>
      <c r="D70" s="133">
        <v>3</v>
      </c>
      <c r="E70" s="133">
        <v>11149</v>
      </c>
      <c r="F70" s="133">
        <v>11208</v>
      </c>
      <c r="G70" s="133">
        <v>11081.288</v>
      </c>
      <c r="H70" s="133">
        <v>383</v>
      </c>
    </row>
    <row r="71" spans="1:8" ht="22.5" customHeight="1">
      <c r="A71" s="294">
        <v>19</v>
      </c>
      <c r="B71" s="294"/>
      <c r="C71" s="295"/>
      <c r="D71" s="133">
        <v>3</v>
      </c>
      <c r="E71" s="133">
        <v>12881</v>
      </c>
      <c r="F71" s="133">
        <v>12709</v>
      </c>
      <c r="G71" s="133">
        <v>11774</v>
      </c>
      <c r="H71" s="133">
        <v>361</v>
      </c>
    </row>
    <row r="72" spans="1:8" ht="22.5" customHeight="1">
      <c r="A72" s="300">
        <v>20</v>
      </c>
      <c r="B72" s="300"/>
      <c r="C72" s="301"/>
      <c r="D72" s="270">
        <v>3</v>
      </c>
      <c r="E72" s="271">
        <v>13816</v>
      </c>
      <c r="F72" s="271">
        <v>13037</v>
      </c>
      <c r="G72" s="271">
        <v>11707.482</v>
      </c>
      <c r="H72" s="271">
        <v>345</v>
      </c>
    </row>
    <row r="73" spans="1:8" ht="22.5" customHeight="1">
      <c r="A73" s="4"/>
      <c r="B73" s="4"/>
      <c r="C73" s="5"/>
      <c r="D73" s="272"/>
      <c r="E73" s="273"/>
      <c r="F73" s="273"/>
      <c r="G73" s="273"/>
      <c r="H73" s="273"/>
    </row>
    <row r="74" spans="1:8" ht="20.25" customHeight="1">
      <c r="A74" s="18" t="s">
        <v>250</v>
      </c>
      <c r="B74" s="18">
        <v>1</v>
      </c>
      <c r="C74" s="26" t="s">
        <v>4</v>
      </c>
      <c r="D74" s="272">
        <v>3</v>
      </c>
      <c r="E74" s="273">
        <v>1155</v>
      </c>
      <c r="F74" s="273">
        <v>1087</v>
      </c>
      <c r="G74" s="273">
        <v>986.429</v>
      </c>
      <c r="H74" s="273">
        <v>361</v>
      </c>
    </row>
    <row r="75" spans="1:8" ht="20.25" customHeight="1">
      <c r="A75" s="27"/>
      <c r="B75" s="27">
        <v>2</v>
      </c>
      <c r="C75" s="28"/>
      <c r="D75" s="272">
        <v>3</v>
      </c>
      <c r="E75" s="274">
        <v>1168</v>
      </c>
      <c r="F75" s="274">
        <v>1103</v>
      </c>
      <c r="G75" s="274">
        <v>1017.444</v>
      </c>
      <c r="H75" s="274">
        <v>363</v>
      </c>
    </row>
    <row r="76" spans="1:8" ht="20.25" customHeight="1">
      <c r="A76" s="27"/>
      <c r="B76" s="27">
        <v>3</v>
      </c>
      <c r="C76" s="28"/>
      <c r="D76" s="272">
        <v>3</v>
      </c>
      <c r="E76" s="274">
        <v>1191</v>
      </c>
      <c r="F76" s="274">
        <v>1130</v>
      </c>
      <c r="G76" s="274">
        <v>1058.471</v>
      </c>
      <c r="H76" s="274">
        <v>357</v>
      </c>
    </row>
    <row r="77" spans="1:8" ht="20.25" customHeight="1">
      <c r="A77" s="27"/>
      <c r="B77" s="27">
        <v>4</v>
      </c>
      <c r="C77" s="28"/>
      <c r="D77" s="272">
        <v>3</v>
      </c>
      <c r="E77" s="274">
        <v>1140</v>
      </c>
      <c r="F77" s="274">
        <v>1073</v>
      </c>
      <c r="G77" s="274">
        <v>909.078</v>
      </c>
      <c r="H77" s="274">
        <v>357</v>
      </c>
    </row>
    <row r="78" spans="1:8" ht="20.25" customHeight="1">
      <c r="A78" s="27"/>
      <c r="B78" s="27">
        <v>5</v>
      </c>
      <c r="C78" s="28"/>
      <c r="D78" s="272">
        <v>3</v>
      </c>
      <c r="E78" s="274">
        <v>1151</v>
      </c>
      <c r="F78" s="274">
        <v>1083</v>
      </c>
      <c r="G78" s="274">
        <v>942.293</v>
      </c>
      <c r="H78" s="274">
        <v>357</v>
      </c>
    </row>
    <row r="79" spans="1:8" ht="20.25" customHeight="1">
      <c r="A79" s="27"/>
      <c r="B79" s="27">
        <v>6</v>
      </c>
      <c r="C79" s="28"/>
      <c r="D79" s="272">
        <v>3</v>
      </c>
      <c r="E79" s="274">
        <v>1181</v>
      </c>
      <c r="F79" s="274">
        <v>1113</v>
      </c>
      <c r="G79" s="274">
        <v>1006.888</v>
      </c>
      <c r="H79" s="274">
        <v>357</v>
      </c>
    </row>
    <row r="80" spans="1:8" ht="20.25" customHeight="1">
      <c r="A80" s="27"/>
      <c r="B80" s="27">
        <v>7</v>
      </c>
      <c r="C80" s="28"/>
      <c r="D80" s="272">
        <v>3</v>
      </c>
      <c r="E80" s="274">
        <v>1211</v>
      </c>
      <c r="F80" s="274">
        <v>1138</v>
      </c>
      <c r="G80" s="274">
        <v>1051.273</v>
      </c>
      <c r="H80" s="274">
        <v>362</v>
      </c>
    </row>
    <row r="81" spans="1:8" ht="20.25" customHeight="1">
      <c r="A81" s="27"/>
      <c r="B81" s="27">
        <v>8</v>
      </c>
      <c r="C81" s="28"/>
      <c r="D81" s="272">
        <v>3</v>
      </c>
      <c r="E81" s="274">
        <v>1086</v>
      </c>
      <c r="F81" s="274">
        <v>1027</v>
      </c>
      <c r="G81" s="274">
        <v>870.581</v>
      </c>
      <c r="H81" s="274">
        <v>354</v>
      </c>
    </row>
    <row r="82" spans="1:8" ht="20.25" customHeight="1">
      <c r="A82" s="27"/>
      <c r="B82" s="27">
        <v>9</v>
      </c>
      <c r="C82" s="28"/>
      <c r="D82" s="272">
        <v>3</v>
      </c>
      <c r="E82" s="274">
        <v>1216</v>
      </c>
      <c r="F82" s="274">
        <v>1157</v>
      </c>
      <c r="G82" s="274">
        <v>1077.723</v>
      </c>
      <c r="H82" s="274">
        <v>354</v>
      </c>
    </row>
    <row r="83" spans="1:8" ht="20.25" customHeight="1">
      <c r="A83" s="27"/>
      <c r="B83" s="27">
        <v>10</v>
      </c>
      <c r="C83" s="28"/>
      <c r="D83" s="272">
        <v>3</v>
      </c>
      <c r="E83" s="274">
        <v>1171</v>
      </c>
      <c r="F83" s="274">
        <v>1113</v>
      </c>
      <c r="G83" s="274">
        <v>1016.059</v>
      </c>
      <c r="H83" s="274">
        <v>347</v>
      </c>
    </row>
    <row r="84" spans="1:8" ht="20.25" customHeight="1">
      <c r="A84" s="27"/>
      <c r="B84" s="27">
        <v>11</v>
      </c>
      <c r="C84" s="28"/>
      <c r="D84" s="272">
        <v>3</v>
      </c>
      <c r="E84" s="274">
        <v>1133</v>
      </c>
      <c r="F84" s="274">
        <v>1064</v>
      </c>
      <c r="G84" s="274">
        <v>932.027</v>
      </c>
      <c r="H84" s="274">
        <v>349</v>
      </c>
    </row>
    <row r="85" spans="1:8" ht="20.25" customHeight="1">
      <c r="A85" s="27"/>
      <c r="B85" s="27">
        <v>12</v>
      </c>
      <c r="C85" s="28"/>
      <c r="D85" s="272">
        <v>3</v>
      </c>
      <c r="E85" s="274">
        <v>1013</v>
      </c>
      <c r="F85" s="274">
        <v>949</v>
      </c>
      <c r="G85" s="274">
        <v>839.216</v>
      </c>
      <c r="H85" s="274">
        <v>345</v>
      </c>
    </row>
    <row r="86" spans="1:8" ht="9" customHeight="1" thickBot="1">
      <c r="A86" s="40"/>
      <c r="B86" s="40"/>
      <c r="C86" s="41"/>
      <c r="D86" s="42"/>
      <c r="E86" s="40"/>
      <c r="F86" s="40"/>
      <c r="G86" s="40"/>
      <c r="H86" s="40"/>
    </row>
    <row r="87" spans="1:3" ht="14.25">
      <c r="A87" s="85"/>
      <c r="B87" s="85"/>
      <c r="C87" s="85"/>
    </row>
    <row r="94" ht="13.5" customHeight="1"/>
  </sheetData>
  <sheetProtection/>
  <mergeCells count="43">
    <mergeCell ref="K6:L6"/>
    <mergeCell ref="D6:D7"/>
    <mergeCell ref="E6:E7"/>
    <mergeCell ref="F6:G6"/>
    <mergeCell ref="H6:H7"/>
    <mergeCell ref="I6:I7"/>
    <mergeCell ref="J6:J7"/>
    <mergeCell ref="K37:L37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D37:D38"/>
    <mergeCell ref="E37:E38"/>
    <mergeCell ref="F37:G37"/>
    <mergeCell ref="H37:H38"/>
    <mergeCell ref="I37:I38"/>
    <mergeCell ref="J37:J38"/>
    <mergeCell ref="A68:C68"/>
    <mergeCell ref="M37:M38"/>
    <mergeCell ref="A40:C40"/>
    <mergeCell ref="A41:C41"/>
    <mergeCell ref="A42:C42"/>
    <mergeCell ref="A43:C43"/>
    <mergeCell ref="A44:C44"/>
    <mergeCell ref="A36:C38"/>
    <mergeCell ref="D36:H36"/>
    <mergeCell ref="I36:M36"/>
    <mergeCell ref="A69:C69"/>
    <mergeCell ref="A70:C70"/>
    <mergeCell ref="A71:C71"/>
    <mergeCell ref="A72:C72"/>
    <mergeCell ref="D64:H64"/>
    <mergeCell ref="A64:C66"/>
    <mergeCell ref="D65:D66"/>
    <mergeCell ref="E65:E66"/>
    <mergeCell ref="F65:G65"/>
    <mergeCell ref="H65:H6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1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1.625" style="0" customWidth="1"/>
    <col min="5" max="5" width="12.625" style="0" customWidth="1"/>
    <col min="6" max="9" width="11.625" style="0" customWidth="1"/>
    <col min="10" max="10" width="12.625" style="0" customWidth="1"/>
    <col min="11" max="13" width="11.625" style="0" customWidth="1"/>
    <col min="14" max="15" width="9.125" style="0" bestFit="1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21">
      <c r="A1" s="180" t="s">
        <v>173</v>
      </c>
    </row>
    <row r="2" ht="13.5" customHeight="1"/>
    <row r="3" spans="1:3" ht="21">
      <c r="A3" s="180" t="s">
        <v>231</v>
      </c>
      <c r="C3" s="180"/>
    </row>
    <row r="4" spans="1:15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4"/>
      <c r="O4" s="18"/>
    </row>
    <row r="5" spans="1:15" ht="18" customHeight="1" thickTop="1">
      <c r="A5" s="323" t="s">
        <v>181</v>
      </c>
      <c r="B5" s="323"/>
      <c r="C5" s="324"/>
      <c r="D5" s="329" t="s">
        <v>143</v>
      </c>
      <c r="E5" s="323"/>
      <c r="F5" s="323"/>
      <c r="G5" s="323"/>
      <c r="H5" s="324"/>
      <c r="I5" s="329" t="s">
        <v>151</v>
      </c>
      <c r="J5" s="323"/>
      <c r="K5" s="323"/>
      <c r="L5" s="323"/>
      <c r="M5" s="323"/>
      <c r="N5" s="34"/>
      <c r="O5" s="34"/>
    </row>
    <row r="6" spans="1:13" ht="30" customHeight="1">
      <c r="A6" s="331"/>
      <c r="B6" s="331"/>
      <c r="C6" s="326"/>
      <c r="D6" s="330"/>
      <c r="E6" s="327"/>
      <c r="F6" s="327"/>
      <c r="G6" s="327"/>
      <c r="H6" s="328"/>
      <c r="I6" s="330"/>
      <c r="J6" s="327"/>
      <c r="K6" s="327"/>
      <c r="L6" s="327"/>
      <c r="M6" s="327"/>
    </row>
    <row r="7" spans="1:13" ht="22.5" customHeight="1">
      <c r="A7" s="331"/>
      <c r="B7" s="331"/>
      <c r="C7" s="326"/>
      <c r="D7" s="316" t="s">
        <v>0</v>
      </c>
      <c r="E7" s="316" t="s">
        <v>5</v>
      </c>
      <c r="F7" s="320" t="s">
        <v>8</v>
      </c>
      <c r="G7" s="322"/>
      <c r="H7" s="316" t="s">
        <v>6</v>
      </c>
      <c r="I7" s="316" t="s">
        <v>0</v>
      </c>
      <c r="J7" s="316" t="s">
        <v>5</v>
      </c>
      <c r="K7" s="320" t="s">
        <v>8</v>
      </c>
      <c r="L7" s="322"/>
      <c r="M7" s="332" t="s">
        <v>6</v>
      </c>
    </row>
    <row r="8" spans="1:13" ht="23.25" customHeight="1">
      <c r="A8" s="327"/>
      <c r="B8" s="327"/>
      <c r="C8" s="328"/>
      <c r="D8" s="317"/>
      <c r="E8" s="317"/>
      <c r="F8" s="176" t="s">
        <v>2</v>
      </c>
      <c r="G8" s="175" t="s">
        <v>3</v>
      </c>
      <c r="H8" s="317"/>
      <c r="I8" s="317"/>
      <c r="J8" s="317"/>
      <c r="K8" s="176" t="s">
        <v>2</v>
      </c>
      <c r="L8" s="175" t="s">
        <v>3</v>
      </c>
      <c r="M8" s="330"/>
    </row>
    <row r="9" spans="1:13" ht="13.5" customHeight="1">
      <c r="A9" s="4"/>
      <c r="B9" s="4"/>
      <c r="C9" s="5"/>
      <c r="D9" s="206"/>
      <c r="E9" s="88" t="s">
        <v>208</v>
      </c>
      <c r="F9" s="88" t="s">
        <v>208</v>
      </c>
      <c r="G9" s="88" t="s">
        <v>208</v>
      </c>
      <c r="H9" s="88" t="s">
        <v>208</v>
      </c>
      <c r="I9" s="88"/>
      <c r="J9" s="88" t="s">
        <v>208</v>
      </c>
      <c r="K9" s="88" t="s">
        <v>208</v>
      </c>
      <c r="L9" s="88" t="s">
        <v>208</v>
      </c>
      <c r="M9" s="88" t="s">
        <v>208</v>
      </c>
    </row>
    <row r="10" spans="1:13" ht="22.5" customHeight="1">
      <c r="A10" s="294" t="s">
        <v>249</v>
      </c>
      <c r="B10" s="294"/>
      <c r="C10" s="295"/>
      <c r="D10" s="192">
        <v>16</v>
      </c>
      <c r="E10" s="19">
        <v>21862</v>
      </c>
      <c r="F10" s="20">
        <v>17253</v>
      </c>
      <c r="G10" s="20">
        <v>5410</v>
      </c>
      <c r="H10" s="19">
        <v>2045</v>
      </c>
      <c r="I10" s="20">
        <v>5</v>
      </c>
      <c r="J10" s="19">
        <v>6741</v>
      </c>
      <c r="K10" s="20">
        <v>5573</v>
      </c>
      <c r="L10" s="20">
        <v>1348</v>
      </c>
      <c r="M10" s="19">
        <v>682</v>
      </c>
    </row>
    <row r="11" spans="1:13" ht="23.25" customHeight="1">
      <c r="A11" s="294">
        <v>17</v>
      </c>
      <c r="B11" s="294"/>
      <c r="C11" s="295"/>
      <c r="D11" s="192">
        <v>16</v>
      </c>
      <c r="E11" s="19">
        <v>18968</v>
      </c>
      <c r="F11" s="20">
        <v>14396</v>
      </c>
      <c r="G11" s="20">
        <v>4493</v>
      </c>
      <c r="H11" s="19">
        <v>2201</v>
      </c>
      <c r="I11" s="20">
        <v>4</v>
      </c>
      <c r="J11" s="19">
        <v>5322</v>
      </c>
      <c r="K11" s="20">
        <v>4415</v>
      </c>
      <c r="L11" s="20">
        <v>813</v>
      </c>
      <c r="M11" s="19">
        <v>776</v>
      </c>
    </row>
    <row r="12" spans="1:13" ht="23.25" customHeight="1">
      <c r="A12" s="294">
        <v>18</v>
      </c>
      <c r="B12" s="294"/>
      <c r="C12" s="295"/>
      <c r="D12" s="21">
        <v>14</v>
      </c>
      <c r="E12" s="19">
        <v>16421</v>
      </c>
      <c r="F12" s="19">
        <v>13544</v>
      </c>
      <c r="G12" s="19">
        <v>3838</v>
      </c>
      <c r="H12" s="19">
        <v>1320</v>
      </c>
      <c r="I12" s="19">
        <v>3</v>
      </c>
      <c r="J12" s="19">
        <v>3935</v>
      </c>
      <c r="K12" s="19">
        <v>4015</v>
      </c>
      <c r="L12" s="19">
        <v>357</v>
      </c>
      <c r="M12" s="19">
        <v>339</v>
      </c>
    </row>
    <row r="13" spans="1:13" ht="22.5" customHeight="1">
      <c r="A13" s="294">
        <v>19</v>
      </c>
      <c r="B13" s="294"/>
      <c r="C13" s="295"/>
      <c r="D13" s="21">
        <v>13</v>
      </c>
      <c r="E13" s="19">
        <v>16729</v>
      </c>
      <c r="F13" s="19">
        <v>13165</v>
      </c>
      <c r="G13" s="19">
        <v>3400</v>
      </c>
      <c r="H13" s="19">
        <v>1568</v>
      </c>
      <c r="I13" s="19">
        <v>3</v>
      </c>
      <c r="J13" s="19">
        <v>4600</v>
      </c>
      <c r="K13" s="19">
        <v>4413</v>
      </c>
      <c r="L13" s="19">
        <v>133</v>
      </c>
      <c r="M13" s="19">
        <v>392</v>
      </c>
    </row>
    <row r="14" spans="1:13" ht="22.5" customHeight="1">
      <c r="A14" s="300">
        <v>20</v>
      </c>
      <c r="B14" s="300"/>
      <c r="C14" s="301"/>
      <c r="D14" s="22">
        <v>13</v>
      </c>
      <c r="E14" s="23">
        <v>14446</v>
      </c>
      <c r="F14" s="23">
        <v>11465</v>
      </c>
      <c r="G14" s="23">
        <v>3110</v>
      </c>
      <c r="H14" s="23">
        <v>1513</v>
      </c>
      <c r="I14" s="23">
        <v>3</v>
      </c>
      <c r="J14" s="23">
        <v>2949</v>
      </c>
      <c r="K14" s="23">
        <v>2963</v>
      </c>
      <c r="L14" s="23">
        <v>87</v>
      </c>
      <c r="M14" s="23">
        <v>291</v>
      </c>
    </row>
    <row r="15" spans="1:13" ht="15" customHeight="1">
      <c r="A15" s="4"/>
      <c r="B15" s="4"/>
      <c r="C15" s="5"/>
      <c r="D15" s="18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2.5" customHeight="1">
      <c r="A16" s="18" t="s">
        <v>250</v>
      </c>
      <c r="B16" s="18">
        <v>1</v>
      </c>
      <c r="C16" s="26" t="s">
        <v>4</v>
      </c>
      <c r="D16" s="25">
        <v>13</v>
      </c>
      <c r="E16" s="25">
        <v>1090</v>
      </c>
      <c r="F16" s="25">
        <v>776</v>
      </c>
      <c r="G16" s="25">
        <v>266</v>
      </c>
      <c r="H16" s="25">
        <v>1624</v>
      </c>
      <c r="I16" s="25">
        <v>3</v>
      </c>
      <c r="J16" s="25">
        <v>205</v>
      </c>
      <c r="K16" s="25">
        <v>197</v>
      </c>
      <c r="L16" s="25">
        <v>10</v>
      </c>
      <c r="M16" s="25">
        <v>390</v>
      </c>
    </row>
    <row r="17" spans="1:13" ht="22.5" customHeight="1">
      <c r="A17" s="27"/>
      <c r="B17" s="27">
        <v>2</v>
      </c>
      <c r="C17" s="28"/>
      <c r="D17" s="25">
        <v>13</v>
      </c>
      <c r="E17" s="25">
        <v>1163</v>
      </c>
      <c r="F17" s="25">
        <v>854</v>
      </c>
      <c r="G17" s="25">
        <v>264</v>
      </c>
      <c r="H17" s="25">
        <v>1674</v>
      </c>
      <c r="I17" s="25">
        <v>3</v>
      </c>
      <c r="J17" s="25">
        <v>231</v>
      </c>
      <c r="K17" s="25">
        <v>208</v>
      </c>
      <c r="L17" s="25">
        <v>8</v>
      </c>
      <c r="M17" s="25">
        <v>405</v>
      </c>
    </row>
    <row r="18" spans="1:13" ht="22.5" customHeight="1">
      <c r="A18" s="27"/>
      <c r="B18" s="27">
        <v>3</v>
      </c>
      <c r="C18" s="28"/>
      <c r="D18" s="25">
        <v>13</v>
      </c>
      <c r="E18" s="25">
        <v>1179</v>
      </c>
      <c r="F18" s="25">
        <v>1077</v>
      </c>
      <c r="G18" s="25">
        <v>284</v>
      </c>
      <c r="H18" s="25">
        <v>1498</v>
      </c>
      <c r="I18" s="25">
        <v>3</v>
      </c>
      <c r="J18" s="25">
        <v>236</v>
      </c>
      <c r="K18" s="25">
        <v>282</v>
      </c>
      <c r="L18" s="25">
        <v>5</v>
      </c>
      <c r="M18" s="25">
        <v>354</v>
      </c>
    </row>
    <row r="19" spans="1:13" ht="22.5" customHeight="1">
      <c r="A19" s="27"/>
      <c r="B19" s="27">
        <v>4</v>
      </c>
      <c r="C19" s="28"/>
      <c r="D19" s="25">
        <v>13</v>
      </c>
      <c r="E19" s="25">
        <v>1285</v>
      </c>
      <c r="F19" s="25">
        <v>1070</v>
      </c>
      <c r="G19" s="25">
        <v>264</v>
      </c>
      <c r="H19" s="25">
        <v>1457</v>
      </c>
      <c r="I19" s="25">
        <v>3</v>
      </c>
      <c r="J19" s="25">
        <v>275</v>
      </c>
      <c r="K19" s="25">
        <v>248</v>
      </c>
      <c r="L19" s="25">
        <v>8</v>
      </c>
      <c r="M19" s="25">
        <v>373</v>
      </c>
    </row>
    <row r="20" spans="1:13" ht="22.5" customHeight="1">
      <c r="A20" s="27"/>
      <c r="B20" s="27">
        <v>5</v>
      </c>
      <c r="C20" s="28"/>
      <c r="D20" s="25">
        <v>13</v>
      </c>
      <c r="E20" s="25">
        <v>1253</v>
      </c>
      <c r="F20" s="25">
        <v>1070</v>
      </c>
      <c r="G20" s="25">
        <v>262</v>
      </c>
      <c r="H20" s="25">
        <v>1384</v>
      </c>
      <c r="I20" s="25">
        <v>3</v>
      </c>
      <c r="J20" s="25">
        <v>267</v>
      </c>
      <c r="K20" s="25">
        <v>290</v>
      </c>
      <c r="L20" s="25">
        <v>12</v>
      </c>
      <c r="M20" s="25">
        <v>338</v>
      </c>
    </row>
    <row r="21" spans="1:13" ht="22.5" customHeight="1">
      <c r="A21" s="27"/>
      <c r="B21" s="27">
        <v>6</v>
      </c>
      <c r="C21" s="28"/>
      <c r="D21" s="25">
        <v>13</v>
      </c>
      <c r="E21" s="25">
        <v>1330</v>
      </c>
      <c r="F21" s="25">
        <v>1075</v>
      </c>
      <c r="G21" s="25">
        <v>257</v>
      </c>
      <c r="H21" s="25">
        <v>1389</v>
      </c>
      <c r="I21" s="25">
        <v>3</v>
      </c>
      <c r="J21" s="25">
        <v>292</v>
      </c>
      <c r="K21" s="25">
        <v>235</v>
      </c>
      <c r="L21" s="25">
        <v>7</v>
      </c>
      <c r="M21" s="25">
        <v>388</v>
      </c>
    </row>
    <row r="22" spans="1:13" ht="22.5" customHeight="1">
      <c r="A22" s="27"/>
      <c r="B22" s="27">
        <v>7</v>
      </c>
      <c r="C22" s="28"/>
      <c r="D22" s="25">
        <v>13</v>
      </c>
      <c r="E22" s="25">
        <v>1366</v>
      </c>
      <c r="F22" s="25">
        <v>1069</v>
      </c>
      <c r="G22" s="25">
        <v>262</v>
      </c>
      <c r="H22" s="25">
        <v>1431</v>
      </c>
      <c r="I22" s="25">
        <v>3</v>
      </c>
      <c r="J22" s="25">
        <v>305</v>
      </c>
      <c r="K22" s="25">
        <v>288</v>
      </c>
      <c r="L22" s="25">
        <v>8</v>
      </c>
      <c r="M22" s="25">
        <v>397</v>
      </c>
    </row>
    <row r="23" spans="1:13" ht="22.5" customHeight="1">
      <c r="A23" s="27"/>
      <c r="B23" s="27">
        <v>8</v>
      </c>
      <c r="C23" s="28"/>
      <c r="D23" s="25">
        <v>13</v>
      </c>
      <c r="E23" s="25">
        <v>1205</v>
      </c>
      <c r="F23" s="25">
        <v>953</v>
      </c>
      <c r="G23" s="25">
        <v>232</v>
      </c>
      <c r="H23" s="25">
        <v>1456</v>
      </c>
      <c r="I23" s="25">
        <v>3</v>
      </c>
      <c r="J23" s="25">
        <v>286</v>
      </c>
      <c r="K23" s="25">
        <v>285</v>
      </c>
      <c r="L23" s="25">
        <v>6</v>
      </c>
      <c r="M23" s="25">
        <v>392</v>
      </c>
    </row>
    <row r="24" spans="1:13" ht="22.5" customHeight="1">
      <c r="A24" s="27"/>
      <c r="B24" s="27">
        <v>9</v>
      </c>
      <c r="C24" s="28"/>
      <c r="D24" s="25">
        <v>13</v>
      </c>
      <c r="E24" s="25">
        <v>1302</v>
      </c>
      <c r="F24" s="25">
        <v>1044</v>
      </c>
      <c r="G24" s="25">
        <v>264</v>
      </c>
      <c r="H24" s="25">
        <v>1456</v>
      </c>
      <c r="I24" s="25">
        <v>3</v>
      </c>
      <c r="J24" s="25">
        <v>274</v>
      </c>
      <c r="K24" s="25">
        <v>291</v>
      </c>
      <c r="L24" s="25">
        <v>6</v>
      </c>
      <c r="M24" s="25">
        <v>369</v>
      </c>
    </row>
    <row r="25" spans="1:13" ht="22.5" customHeight="1">
      <c r="A25" s="27"/>
      <c r="B25" s="27">
        <v>10</v>
      </c>
      <c r="C25" s="28"/>
      <c r="D25" s="25">
        <v>13</v>
      </c>
      <c r="E25" s="25">
        <v>1268</v>
      </c>
      <c r="F25" s="25">
        <v>916</v>
      </c>
      <c r="G25" s="25">
        <v>277</v>
      </c>
      <c r="H25" s="25">
        <v>1537</v>
      </c>
      <c r="I25" s="25">
        <v>3</v>
      </c>
      <c r="J25" s="25">
        <v>202</v>
      </c>
      <c r="K25" s="25">
        <v>223</v>
      </c>
      <c r="L25" s="25">
        <v>5</v>
      </c>
      <c r="M25" s="25">
        <v>343</v>
      </c>
    </row>
    <row r="26" spans="1:13" ht="22.5" customHeight="1">
      <c r="A26" s="27"/>
      <c r="B26" s="27">
        <v>11</v>
      </c>
      <c r="C26" s="28"/>
      <c r="D26" s="25">
        <v>13</v>
      </c>
      <c r="E26" s="25">
        <v>1063</v>
      </c>
      <c r="F26" s="25">
        <v>798</v>
      </c>
      <c r="G26" s="25">
        <v>239</v>
      </c>
      <c r="H26" s="25">
        <v>1569</v>
      </c>
      <c r="I26" s="25">
        <v>3</v>
      </c>
      <c r="J26" s="25">
        <v>208</v>
      </c>
      <c r="K26" s="25">
        <v>181</v>
      </c>
      <c r="L26" s="25">
        <v>5</v>
      </c>
      <c r="M26" s="25">
        <v>365</v>
      </c>
    </row>
    <row r="27" spans="1:13" ht="22.5" customHeight="1">
      <c r="A27" s="27"/>
      <c r="B27" s="27">
        <v>12</v>
      </c>
      <c r="C27" s="28"/>
      <c r="D27" s="25">
        <v>13</v>
      </c>
      <c r="E27" s="25">
        <v>942</v>
      </c>
      <c r="F27" s="25">
        <v>763</v>
      </c>
      <c r="G27" s="25">
        <v>239</v>
      </c>
      <c r="H27" s="25">
        <v>1513</v>
      </c>
      <c r="I27" s="25">
        <v>3</v>
      </c>
      <c r="J27" s="25">
        <v>168</v>
      </c>
      <c r="K27" s="25">
        <v>235</v>
      </c>
      <c r="L27" s="25">
        <v>7</v>
      </c>
      <c r="M27" s="25">
        <v>291</v>
      </c>
    </row>
    <row r="28" spans="1:13" ht="9.75" customHeight="1" thickBot="1">
      <c r="A28" s="7"/>
      <c r="B28" s="7"/>
      <c r="C28" s="8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1:1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7.25">
      <c r="A35" s="13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18"/>
    </row>
    <row r="37" spans="1:15" ht="15" customHeight="1" thickTop="1">
      <c r="A37" s="323" t="s">
        <v>182</v>
      </c>
      <c r="B37" s="323"/>
      <c r="C37" s="324"/>
      <c r="D37" s="329" t="s">
        <v>152</v>
      </c>
      <c r="E37" s="323"/>
      <c r="F37" s="323"/>
      <c r="G37" s="323"/>
      <c r="H37" s="324"/>
      <c r="I37" s="329" t="s">
        <v>153</v>
      </c>
      <c r="J37" s="323"/>
      <c r="K37" s="323"/>
      <c r="L37" s="323"/>
      <c r="M37" s="323"/>
      <c r="N37" s="34"/>
      <c r="O37" s="222"/>
    </row>
    <row r="38" spans="1:15" ht="28.5" customHeight="1">
      <c r="A38" s="325"/>
      <c r="B38" s="325"/>
      <c r="C38" s="326"/>
      <c r="D38" s="330"/>
      <c r="E38" s="327"/>
      <c r="F38" s="327"/>
      <c r="G38" s="327"/>
      <c r="H38" s="328"/>
      <c r="I38" s="330"/>
      <c r="J38" s="327"/>
      <c r="K38" s="327"/>
      <c r="L38" s="327"/>
      <c r="M38" s="327"/>
      <c r="N38" s="34"/>
      <c r="O38" s="222"/>
    </row>
    <row r="39" spans="1:13" ht="22.5" customHeight="1">
      <c r="A39" s="325"/>
      <c r="B39" s="325"/>
      <c r="C39" s="326"/>
      <c r="D39" s="316" t="s">
        <v>0</v>
      </c>
      <c r="E39" s="316" t="s">
        <v>5</v>
      </c>
      <c r="F39" s="320" t="s">
        <v>7</v>
      </c>
      <c r="G39" s="322"/>
      <c r="H39" s="316" t="s">
        <v>6</v>
      </c>
      <c r="I39" s="316" t="s">
        <v>0</v>
      </c>
      <c r="J39" s="316" t="s">
        <v>5</v>
      </c>
      <c r="K39" s="320" t="s">
        <v>7</v>
      </c>
      <c r="L39" s="322"/>
      <c r="M39" s="332" t="s">
        <v>6</v>
      </c>
    </row>
    <row r="40" spans="1:13" ht="23.25" customHeight="1">
      <c r="A40" s="327"/>
      <c r="B40" s="327"/>
      <c r="C40" s="328"/>
      <c r="D40" s="317"/>
      <c r="E40" s="317"/>
      <c r="F40" s="176" t="s">
        <v>2</v>
      </c>
      <c r="G40" s="175" t="s">
        <v>3</v>
      </c>
      <c r="H40" s="317"/>
      <c r="I40" s="317"/>
      <c r="J40" s="317"/>
      <c r="K40" s="176" t="s">
        <v>2</v>
      </c>
      <c r="L40" s="175" t="s">
        <v>3</v>
      </c>
      <c r="M40" s="330"/>
    </row>
    <row r="41" spans="1:13" ht="13.5" customHeight="1">
      <c r="A41" s="4"/>
      <c r="B41" s="4"/>
      <c r="C41" s="5"/>
      <c r="D41" s="206"/>
      <c r="E41" s="88" t="s">
        <v>208</v>
      </c>
      <c r="F41" s="88" t="s">
        <v>208</v>
      </c>
      <c r="G41" s="88" t="s">
        <v>208</v>
      </c>
      <c r="H41" s="88" t="s">
        <v>208</v>
      </c>
      <c r="I41" s="88"/>
      <c r="J41" s="88" t="s">
        <v>208</v>
      </c>
      <c r="K41" s="88" t="s">
        <v>208</v>
      </c>
      <c r="L41" s="88" t="s">
        <v>208</v>
      </c>
      <c r="M41" s="88" t="s">
        <v>208</v>
      </c>
    </row>
    <row r="42" spans="1:13" ht="22.5" customHeight="1">
      <c r="A42" s="294" t="s">
        <v>249</v>
      </c>
      <c r="B42" s="294"/>
      <c r="C42" s="295"/>
      <c r="D42" s="20">
        <v>9</v>
      </c>
      <c r="E42" s="19">
        <v>4326</v>
      </c>
      <c r="F42" s="20">
        <v>1771</v>
      </c>
      <c r="G42" s="20">
        <v>2795</v>
      </c>
      <c r="H42" s="19">
        <v>530</v>
      </c>
      <c r="I42" s="20">
        <v>3</v>
      </c>
      <c r="J42" s="19">
        <v>1085</v>
      </c>
      <c r="K42" s="20">
        <v>920</v>
      </c>
      <c r="L42" s="20">
        <v>190</v>
      </c>
      <c r="M42" s="19">
        <v>76</v>
      </c>
    </row>
    <row r="43" spans="1:13" ht="22.5" customHeight="1">
      <c r="A43" s="294">
        <v>17</v>
      </c>
      <c r="B43" s="294"/>
      <c r="C43" s="295"/>
      <c r="D43" s="20">
        <v>9</v>
      </c>
      <c r="E43" s="19">
        <v>4186</v>
      </c>
      <c r="F43" s="20">
        <v>1621</v>
      </c>
      <c r="G43" s="20">
        <v>2653</v>
      </c>
      <c r="H43" s="19">
        <v>519</v>
      </c>
      <c r="I43" s="20">
        <v>3</v>
      </c>
      <c r="J43" s="19">
        <v>1401</v>
      </c>
      <c r="K43" s="20">
        <v>1140</v>
      </c>
      <c r="L43" s="20">
        <v>148</v>
      </c>
      <c r="M43" s="19">
        <v>190</v>
      </c>
    </row>
    <row r="44" spans="1:13" ht="23.25" customHeight="1">
      <c r="A44" s="294">
        <v>18</v>
      </c>
      <c r="B44" s="294"/>
      <c r="C44" s="295"/>
      <c r="D44" s="20">
        <v>9</v>
      </c>
      <c r="E44" s="19">
        <v>4528</v>
      </c>
      <c r="F44" s="20">
        <v>1703</v>
      </c>
      <c r="G44" s="20">
        <v>2959</v>
      </c>
      <c r="H44" s="19">
        <v>466</v>
      </c>
      <c r="I44" s="20">
        <v>3</v>
      </c>
      <c r="J44" s="19">
        <v>911</v>
      </c>
      <c r="K44" s="20">
        <v>1016</v>
      </c>
      <c r="L44" s="20">
        <v>24</v>
      </c>
      <c r="M44" s="19">
        <v>61</v>
      </c>
    </row>
    <row r="45" spans="1:13" ht="22.5" customHeight="1">
      <c r="A45" s="294">
        <v>19</v>
      </c>
      <c r="B45" s="294"/>
      <c r="C45" s="295"/>
      <c r="D45" s="19">
        <v>9</v>
      </c>
      <c r="E45" s="19">
        <v>4220</v>
      </c>
      <c r="F45" s="19">
        <v>1671</v>
      </c>
      <c r="G45" s="19">
        <v>2679</v>
      </c>
      <c r="H45" s="19">
        <v>421</v>
      </c>
      <c r="I45" s="19">
        <v>3</v>
      </c>
      <c r="J45" s="19">
        <v>1080</v>
      </c>
      <c r="K45" s="133">
        <v>976</v>
      </c>
      <c r="L45" s="19">
        <v>3</v>
      </c>
      <c r="M45" s="19">
        <v>162</v>
      </c>
    </row>
    <row r="46" spans="1:13" ht="22.5" customHeight="1">
      <c r="A46" s="300">
        <v>20</v>
      </c>
      <c r="B46" s="300"/>
      <c r="C46" s="301"/>
      <c r="D46" s="23">
        <v>9</v>
      </c>
      <c r="E46" s="23">
        <v>3941</v>
      </c>
      <c r="F46" s="23">
        <v>1533</v>
      </c>
      <c r="G46" s="23">
        <v>2484</v>
      </c>
      <c r="H46" s="23">
        <v>416</v>
      </c>
      <c r="I46" s="23">
        <v>3</v>
      </c>
      <c r="J46" s="23">
        <v>996</v>
      </c>
      <c r="K46" s="64">
        <v>1045</v>
      </c>
      <c r="L46" s="227">
        <v>0</v>
      </c>
      <c r="M46" s="23">
        <v>113</v>
      </c>
    </row>
    <row r="47" spans="1:13" ht="15" customHeight="1">
      <c r="A47" s="4"/>
      <c r="B47" s="4"/>
      <c r="C47" s="5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22.5" customHeight="1">
      <c r="A48" s="18" t="s">
        <v>250</v>
      </c>
      <c r="B48" s="18">
        <v>1</v>
      </c>
      <c r="C48" s="26" t="s">
        <v>4</v>
      </c>
      <c r="D48" s="19">
        <v>9</v>
      </c>
      <c r="E48" s="19">
        <v>326</v>
      </c>
      <c r="F48" s="19">
        <v>120</v>
      </c>
      <c r="G48" s="19">
        <v>214</v>
      </c>
      <c r="H48" s="19">
        <v>421</v>
      </c>
      <c r="I48" s="19">
        <v>3</v>
      </c>
      <c r="J48" s="19">
        <v>83</v>
      </c>
      <c r="K48" s="19">
        <v>74</v>
      </c>
      <c r="L48" s="226">
        <v>0</v>
      </c>
      <c r="M48" s="19">
        <v>171</v>
      </c>
    </row>
    <row r="49" spans="1:13" ht="22.5" customHeight="1">
      <c r="A49" s="27"/>
      <c r="B49" s="27">
        <v>2</v>
      </c>
      <c r="C49" s="28"/>
      <c r="D49" s="19">
        <v>9</v>
      </c>
      <c r="E49" s="19">
        <v>331</v>
      </c>
      <c r="F49" s="19">
        <v>127</v>
      </c>
      <c r="G49" s="19">
        <v>220</v>
      </c>
      <c r="H49" s="19">
        <v>410</v>
      </c>
      <c r="I49" s="19">
        <v>3</v>
      </c>
      <c r="J49" s="19">
        <v>98</v>
      </c>
      <c r="K49" s="19">
        <v>81</v>
      </c>
      <c r="L49" s="226">
        <v>0</v>
      </c>
      <c r="M49" s="19">
        <v>188</v>
      </c>
    </row>
    <row r="50" spans="1:13" ht="22.5" customHeight="1">
      <c r="A50" s="27"/>
      <c r="B50" s="27">
        <v>3</v>
      </c>
      <c r="C50" s="28"/>
      <c r="D50" s="19">
        <v>9</v>
      </c>
      <c r="E50" s="19">
        <v>344</v>
      </c>
      <c r="F50" s="19">
        <v>153</v>
      </c>
      <c r="G50" s="19">
        <v>230</v>
      </c>
      <c r="H50" s="19">
        <v>377</v>
      </c>
      <c r="I50" s="19">
        <v>3</v>
      </c>
      <c r="J50" s="19">
        <v>74</v>
      </c>
      <c r="K50" s="19">
        <v>113</v>
      </c>
      <c r="L50" s="226">
        <v>0</v>
      </c>
      <c r="M50" s="19">
        <v>149</v>
      </c>
    </row>
    <row r="51" spans="1:13" ht="22.5" customHeight="1">
      <c r="A51" s="27"/>
      <c r="B51" s="27">
        <v>4</v>
      </c>
      <c r="C51" s="28"/>
      <c r="D51" s="19">
        <v>9</v>
      </c>
      <c r="E51" s="19">
        <v>358</v>
      </c>
      <c r="F51" s="19">
        <v>178</v>
      </c>
      <c r="G51" s="19">
        <v>215</v>
      </c>
      <c r="H51" s="19">
        <v>350</v>
      </c>
      <c r="I51" s="19">
        <v>3</v>
      </c>
      <c r="J51" s="20">
        <v>70</v>
      </c>
      <c r="K51" s="133">
        <v>91</v>
      </c>
      <c r="L51" s="226">
        <v>0</v>
      </c>
      <c r="M51" s="19">
        <v>128</v>
      </c>
    </row>
    <row r="52" spans="1:13" ht="22.5" customHeight="1">
      <c r="A52" s="27"/>
      <c r="B52" s="27">
        <v>5</v>
      </c>
      <c r="C52" s="28"/>
      <c r="D52" s="19">
        <v>9</v>
      </c>
      <c r="E52" s="19">
        <v>341</v>
      </c>
      <c r="F52" s="19">
        <v>148</v>
      </c>
      <c r="G52" s="19">
        <v>199</v>
      </c>
      <c r="H52" s="19">
        <v>350</v>
      </c>
      <c r="I52" s="19">
        <v>3</v>
      </c>
      <c r="J52" s="19">
        <v>73</v>
      </c>
      <c r="K52" s="19">
        <v>73</v>
      </c>
      <c r="L52" s="226">
        <v>0</v>
      </c>
      <c r="M52" s="19">
        <v>128</v>
      </c>
    </row>
    <row r="53" spans="1:13" ht="22.5" customHeight="1">
      <c r="A53" s="27"/>
      <c r="B53" s="27">
        <v>6</v>
      </c>
      <c r="C53" s="28"/>
      <c r="D53" s="19">
        <v>9</v>
      </c>
      <c r="E53" s="19">
        <v>348</v>
      </c>
      <c r="F53" s="19">
        <v>159</v>
      </c>
      <c r="G53" s="19">
        <v>210</v>
      </c>
      <c r="H53" s="19">
        <v>336</v>
      </c>
      <c r="I53" s="19">
        <v>3</v>
      </c>
      <c r="J53" s="19">
        <v>76</v>
      </c>
      <c r="K53" s="19">
        <v>86</v>
      </c>
      <c r="L53" s="226">
        <v>0</v>
      </c>
      <c r="M53" s="19">
        <v>118</v>
      </c>
    </row>
    <row r="54" spans="1:13" ht="22.5" customHeight="1">
      <c r="A54" s="27"/>
      <c r="B54" s="27">
        <v>7</v>
      </c>
      <c r="C54" s="28"/>
      <c r="D54" s="19">
        <v>9</v>
      </c>
      <c r="E54" s="19">
        <v>355</v>
      </c>
      <c r="F54" s="19">
        <v>140</v>
      </c>
      <c r="G54" s="19">
        <v>218</v>
      </c>
      <c r="H54" s="19">
        <v>340</v>
      </c>
      <c r="I54" s="19">
        <v>3</v>
      </c>
      <c r="J54" s="19">
        <v>90</v>
      </c>
      <c r="K54" s="19">
        <v>99</v>
      </c>
      <c r="L54" s="226">
        <v>0</v>
      </c>
      <c r="M54" s="19">
        <v>109</v>
      </c>
    </row>
    <row r="55" spans="1:13" ht="22.5" customHeight="1">
      <c r="A55" s="27"/>
      <c r="B55" s="27">
        <v>8</v>
      </c>
      <c r="C55" s="28"/>
      <c r="D55" s="19">
        <v>9</v>
      </c>
      <c r="E55" s="19">
        <v>298</v>
      </c>
      <c r="F55" s="19">
        <v>116</v>
      </c>
      <c r="G55" s="19">
        <v>182</v>
      </c>
      <c r="H55" s="19">
        <v>345</v>
      </c>
      <c r="I55" s="196">
        <v>3</v>
      </c>
      <c r="J55" s="20">
        <v>85</v>
      </c>
      <c r="K55" s="133">
        <v>79</v>
      </c>
      <c r="L55" s="226">
        <v>0</v>
      </c>
      <c r="M55" s="196">
        <v>115</v>
      </c>
    </row>
    <row r="56" spans="1:13" ht="22.5" customHeight="1">
      <c r="A56" s="27"/>
      <c r="B56" s="27">
        <v>9</v>
      </c>
      <c r="C56" s="28"/>
      <c r="D56" s="19">
        <v>9</v>
      </c>
      <c r="E56" s="19">
        <v>336</v>
      </c>
      <c r="F56" s="19">
        <v>116</v>
      </c>
      <c r="G56" s="19">
        <v>216</v>
      </c>
      <c r="H56" s="19">
        <v>355</v>
      </c>
      <c r="I56" s="19">
        <v>3</v>
      </c>
      <c r="J56" s="19">
        <v>117</v>
      </c>
      <c r="K56" s="19">
        <v>111</v>
      </c>
      <c r="L56" s="226">
        <v>0</v>
      </c>
      <c r="M56" s="19">
        <v>121</v>
      </c>
    </row>
    <row r="57" spans="1:13" ht="22.5" customHeight="1">
      <c r="A57" s="27"/>
      <c r="B57" s="27">
        <v>10</v>
      </c>
      <c r="C57" s="28"/>
      <c r="D57" s="19">
        <v>9</v>
      </c>
      <c r="E57" s="19">
        <v>328</v>
      </c>
      <c r="F57" s="19">
        <v>104</v>
      </c>
      <c r="G57" s="19">
        <v>209</v>
      </c>
      <c r="H57" s="19">
        <v>376</v>
      </c>
      <c r="I57" s="19">
        <v>3</v>
      </c>
      <c r="J57" s="19">
        <v>116</v>
      </c>
      <c r="K57" s="19">
        <v>107</v>
      </c>
      <c r="L57" s="226">
        <v>0</v>
      </c>
      <c r="M57" s="19">
        <v>130</v>
      </c>
    </row>
    <row r="58" spans="1:13" ht="22.5" customHeight="1">
      <c r="A58" s="27"/>
      <c r="B58" s="27">
        <v>11</v>
      </c>
      <c r="C58" s="28"/>
      <c r="D58" s="19">
        <v>9</v>
      </c>
      <c r="E58" s="19">
        <v>290</v>
      </c>
      <c r="F58" s="19">
        <v>82</v>
      </c>
      <c r="G58" s="19">
        <v>191</v>
      </c>
      <c r="H58" s="19">
        <v>396</v>
      </c>
      <c r="I58" s="19">
        <v>3</v>
      </c>
      <c r="J58" s="19">
        <v>63</v>
      </c>
      <c r="K58" s="19">
        <v>69</v>
      </c>
      <c r="L58" s="226">
        <v>0</v>
      </c>
      <c r="M58" s="19">
        <v>124</v>
      </c>
    </row>
    <row r="59" spans="1:13" ht="22.5" customHeight="1">
      <c r="A59" s="27"/>
      <c r="B59" s="27">
        <v>12</v>
      </c>
      <c r="C59" s="28"/>
      <c r="D59" s="19">
        <v>9</v>
      </c>
      <c r="E59" s="19">
        <v>286</v>
      </c>
      <c r="F59" s="19">
        <v>90</v>
      </c>
      <c r="G59" s="19">
        <v>180</v>
      </c>
      <c r="H59" s="19">
        <v>416</v>
      </c>
      <c r="I59" s="19">
        <v>3</v>
      </c>
      <c r="J59" s="19">
        <v>51</v>
      </c>
      <c r="K59" s="19">
        <v>62</v>
      </c>
      <c r="L59" s="226">
        <v>0</v>
      </c>
      <c r="M59" s="19">
        <v>113</v>
      </c>
    </row>
    <row r="60" spans="1:13" ht="9.75" customHeight="1" thickBot="1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5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21">
      <c r="A64" s="180" t="s">
        <v>175</v>
      </c>
      <c r="B64" s="14"/>
      <c r="C64" s="180" t="s">
        <v>9</v>
      </c>
      <c r="D64" s="10"/>
      <c r="E64" s="10"/>
      <c r="F64" s="10"/>
      <c r="G64" s="10"/>
      <c r="H64" s="10"/>
      <c r="I64" s="6"/>
      <c r="J64" s="6"/>
      <c r="K64" s="6"/>
      <c r="L64" s="6"/>
      <c r="M64" s="6"/>
      <c r="N64" s="6"/>
      <c r="O64" s="6"/>
    </row>
    <row r="65" spans="1:15" ht="1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18"/>
    </row>
    <row r="66" spans="1:15" ht="23.25" customHeight="1" thickTop="1">
      <c r="A66" s="323" t="s">
        <v>181</v>
      </c>
      <c r="B66" s="323"/>
      <c r="C66" s="324"/>
      <c r="D66" s="318" t="s">
        <v>154</v>
      </c>
      <c r="E66" s="319"/>
      <c r="F66" s="319"/>
      <c r="G66" s="319"/>
      <c r="H66" s="319"/>
      <c r="I66" s="319"/>
      <c r="J66" s="319"/>
      <c r="K66" s="319"/>
      <c r="L66" s="319"/>
      <c r="M66" s="319"/>
      <c r="N66" s="34"/>
      <c r="O66" s="34"/>
    </row>
    <row r="67" spans="1:16" ht="22.5" customHeight="1">
      <c r="A67" s="325"/>
      <c r="B67" s="325"/>
      <c r="C67" s="326"/>
      <c r="D67" s="320" t="s">
        <v>1</v>
      </c>
      <c r="E67" s="321"/>
      <c r="F67" s="321"/>
      <c r="G67" s="321"/>
      <c r="H67" s="322"/>
      <c r="I67" s="320" t="s">
        <v>155</v>
      </c>
      <c r="J67" s="321"/>
      <c r="K67" s="321"/>
      <c r="L67" s="321"/>
      <c r="M67" s="321"/>
      <c r="N67" s="34"/>
      <c r="O67" s="34"/>
      <c r="P67" s="34"/>
    </row>
    <row r="68" spans="1:16" ht="21.75" customHeight="1">
      <c r="A68" s="325"/>
      <c r="B68" s="325"/>
      <c r="C68" s="326"/>
      <c r="D68" s="316" t="s">
        <v>0</v>
      </c>
      <c r="E68" s="316" t="s">
        <v>5</v>
      </c>
      <c r="F68" s="320" t="s">
        <v>7</v>
      </c>
      <c r="G68" s="322"/>
      <c r="H68" s="316" t="s">
        <v>6</v>
      </c>
      <c r="I68" s="316" t="s">
        <v>0</v>
      </c>
      <c r="J68" s="316" t="s">
        <v>5</v>
      </c>
      <c r="K68" s="320" t="s">
        <v>7</v>
      </c>
      <c r="L68" s="322"/>
      <c r="M68" s="332" t="s">
        <v>6</v>
      </c>
      <c r="P68" s="34"/>
    </row>
    <row r="69" spans="1:16" ht="22.5" customHeight="1">
      <c r="A69" s="327"/>
      <c r="B69" s="327"/>
      <c r="C69" s="328"/>
      <c r="D69" s="317"/>
      <c r="E69" s="317"/>
      <c r="F69" s="176" t="s">
        <v>2</v>
      </c>
      <c r="G69" s="175" t="s">
        <v>3</v>
      </c>
      <c r="H69" s="317"/>
      <c r="I69" s="317"/>
      <c r="J69" s="317"/>
      <c r="K69" s="176" t="s">
        <v>2</v>
      </c>
      <c r="L69" s="175" t="s">
        <v>3</v>
      </c>
      <c r="M69" s="330"/>
      <c r="P69" s="34"/>
    </row>
    <row r="70" spans="1:13" ht="13.5" customHeight="1">
      <c r="A70" s="177"/>
      <c r="B70" s="177"/>
      <c r="C70" s="179"/>
      <c r="D70" s="206"/>
      <c r="E70" s="88" t="s">
        <v>208</v>
      </c>
      <c r="F70" s="88" t="s">
        <v>208</v>
      </c>
      <c r="G70" s="88" t="s">
        <v>208</v>
      </c>
      <c r="H70" s="88" t="s">
        <v>208</v>
      </c>
      <c r="I70" s="88"/>
      <c r="J70" s="88" t="s">
        <v>208</v>
      </c>
      <c r="K70" s="88" t="s">
        <v>208</v>
      </c>
      <c r="L70" s="88" t="s">
        <v>208</v>
      </c>
      <c r="M70" s="88" t="s">
        <v>208</v>
      </c>
    </row>
    <row r="71" spans="1:13" ht="23.25" customHeight="1">
      <c r="A71" s="294" t="s">
        <v>249</v>
      </c>
      <c r="B71" s="294"/>
      <c r="C71" s="295"/>
      <c r="D71" s="20">
        <v>10</v>
      </c>
      <c r="E71" s="19">
        <v>9327</v>
      </c>
      <c r="F71" s="20">
        <v>8590</v>
      </c>
      <c r="G71" s="20">
        <v>1055</v>
      </c>
      <c r="H71" s="19">
        <v>713</v>
      </c>
      <c r="I71" s="20">
        <v>6</v>
      </c>
      <c r="J71" s="20">
        <v>3667</v>
      </c>
      <c r="K71" s="20">
        <v>3687</v>
      </c>
      <c r="L71" s="20">
        <v>61</v>
      </c>
      <c r="M71" s="20">
        <v>317</v>
      </c>
    </row>
    <row r="72" spans="1:13" ht="23.25" customHeight="1">
      <c r="A72" s="294">
        <v>17</v>
      </c>
      <c r="B72" s="294"/>
      <c r="C72" s="295"/>
      <c r="D72" s="20">
        <v>9</v>
      </c>
      <c r="E72" s="19">
        <v>7618</v>
      </c>
      <c r="F72" s="20">
        <v>6779</v>
      </c>
      <c r="G72" s="20">
        <v>879</v>
      </c>
      <c r="H72" s="19">
        <v>672</v>
      </c>
      <c r="I72" s="20">
        <v>5</v>
      </c>
      <c r="J72" s="20">
        <v>3250</v>
      </c>
      <c r="K72" s="20">
        <v>3186</v>
      </c>
      <c r="L72" s="20">
        <v>109</v>
      </c>
      <c r="M72" s="20">
        <v>270</v>
      </c>
    </row>
    <row r="73" spans="1:13" ht="23.25" customHeight="1">
      <c r="A73" s="294">
        <v>18</v>
      </c>
      <c r="B73" s="294"/>
      <c r="C73" s="295"/>
      <c r="D73" s="19">
        <v>8</v>
      </c>
      <c r="E73" s="19">
        <v>6374</v>
      </c>
      <c r="F73" s="19">
        <v>6110</v>
      </c>
      <c r="G73" s="19">
        <v>498</v>
      </c>
      <c r="H73" s="19">
        <v>437</v>
      </c>
      <c r="I73" s="19">
        <v>4</v>
      </c>
      <c r="J73" s="19">
        <v>3043</v>
      </c>
      <c r="K73" s="19">
        <v>3157</v>
      </c>
      <c r="L73" s="20">
        <v>4</v>
      </c>
      <c r="M73" s="19">
        <v>152</v>
      </c>
    </row>
    <row r="74" spans="1:13" ht="23.25" customHeight="1">
      <c r="A74" s="294">
        <v>19</v>
      </c>
      <c r="B74" s="294"/>
      <c r="C74" s="295"/>
      <c r="D74" s="19">
        <v>8</v>
      </c>
      <c r="E74" s="19">
        <v>6178</v>
      </c>
      <c r="F74" s="19">
        <v>5485</v>
      </c>
      <c r="G74" s="19">
        <v>585</v>
      </c>
      <c r="H74" s="19">
        <v>545</v>
      </c>
      <c r="I74" s="19">
        <v>4</v>
      </c>
      <c r="J74" s="19">
        <v>2967</v>
      </c>
      <c r="K74" s="19">
        <v>2884</v>
      </c>
      <c r="L74" s="226">
        <v>0</v>
      </c>
      <c r="M74" s="19">
        <v>235</v>
      </c>
    </row>
    <row r="75" spans="1:13" ht="23.25" customHeight="1">
      <c r="A75" s="300">
        <v>20</v>
      </c>
      <c r="B75" s="300"/>
      <c r="C75" s="301"/>
      <c r="D75" s="23">
        <v>8</v>
      </c>
      <c r="E75" s="23">
        <v>5947</v>
      </c>
      <c r="F75" s="23">
        <v>5358</v>
      </c>
      <c r="G75" s="23">
        <v>539</v>
      </c>
      <c r="H75" s="23">
        <v>598</v>
      </c>
      <c r="I75" s="23">
        <v>4</v>
      </c>
      <c r="J75" s="23">
        <v>2800</v>
      </c>
      <c r="K75" s="23">
        <v>2735</v>
      </c>
      <c r="L75" s="227">
        <v>0</v>
      </c>
      <c r="M75" s="23">
        <v>300</v>
      </c>
    </row>
    <row r="76" spans="1:13" ht="15" customHeight="1">
      <c r="A76" s="4"/>
      <c r="B76" s="4"/>
      <c r="C76" s="5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23.25" customHeight="1">
      <c r="A77" s="18" t="s">
        <v>250</v>
      </c>
      <c r="B77" s="18">
        <v>1</v>
      </c>
      <c r="C77" s="26" t="s">
        <v>4</v>
      </c>
      <c r="D77" s="19">
        <v>8</v>
      </c>
      <c r="E77" s="19">
        <v>427</v>
      </c>
      <c r="F77" s="19">
        <v>335</v>
      </c>
      <c r="G77" s="19">
        <v>42</v>
      </c>
      <c r="H77" s="19">
        <v>595</v>
      </c>
      <c r="I77" s="19">
        <v>4</v>
      </c>
      <c r="J77" s="19">
        <v>181</v>
      </c>
      <c r="K77" s="19">
        <v>148</v>
      </c>
      <c r="L77" s="226">
        <v>0</v>
      </c>
      <c r="M77" s="19">
        <v>268</v>
      </c>
    </row>
    <row r="78" spans="1:13" ht="23.25" customHeight="1">
      <c r="A78" s="27"/>
      <c r="B78" s="27">
        <v>2</v>
      </c>
      <c r="C78" s="28"/>
      <c r="D78" s="19">
        <v>8</v>
      </c>
      <c r="E78" s="19">
        <v>447</v>
      </c>
      <c r="F78" s="19">
        <v>401</v>
      </c>
      <c r="G78" s="19">
        <v>36</v>
      </c>
      <c r="H78" s="19">
        <v>605</v>
      </c>
      <c r="I78" s="19">
        <v>4</v>
      </c>
      <c r="J78" s="19">
        <v>202</v>
      </c>
      <c r="K78" s="19">
        <v>188</v>
      </c>
      <c r="L78" s="226">
        <v>0</v>
      </c>
      <c r="M78" s="19">
        <v>282</v>
      </c>
    </row>
    <row r="79" spans="1:13" ht="23.25" customHeight="1">
      <c r="A79" s="27"/>
      <c r="B79" s="27">
        <v>3</v>
      </c>
      <c r="C79" s="28"/>
      <c r="D79" s="19">
        <v>8</v>
      </c>
      <c r="E79" s="19">
        <v>476</v>
      </c>
      <c r="F79" s="19">
        <v>471</v>
      </c>
      <c r="G79" s="19">
        <v>49</v>
      </c>
      <c r="H79" s="19">
        <v>561</v>
      </c>
      <c r="I79" s="19">
        <v>4</v>
      </c>
      <c r="J79" s="19">
        <v>259</v>
      </c>
      <c r="K79" s="19">
        <v>303</v>
      </c>
      <c r="L79" s="226">
        <v>0</v>
      </c>
      <c r="M79" s="19">
        <v>238</v>
      </c>
    </row>
    <row r="80" spans="1:13" ht="23.25" customHeight="1">
      <c r="A80" s="27"/>
      <c r="B80" s="27">
        <v>4</v>
      </c>
      <c r="C80" s="28"/>
      <c r="D80" s="19">
        <v>8</v>
      </c>
      <c r="E80" s="19">
        <v>529</v>
      </c>
      <c r="F80" s="19">
        <v>493</v>
      </c>
      <c r="G80" s="19">
        <v>41</v>
      </c>
      <c r="H80" s="19">
        <v>556</v>
      </c>
      <c r="I80" s="19">
        <v>4</v>
      </c>
      <c r="J80" s="19">
        <v>269</v>
      </c>
      <c r="K80" s="19">
        <v>262</v>
      </c>
      <c r="L80" s="226">
        <v>0</v>
      </c>
      <c r="M80" s="19">
        <v>245</v>
      </c>
    </row>
    <row r="81" spans="1:13" ht="23.25" customHeight="1">
      <c r="A81" s="27"/>
      <c r="B81" s="27">
        <v>5</v>
      </c>
      <c r="C81" s="28"/>
      <c r="D81" s="19">
        <v>8</v>
      </c>
      <c r="E81" s="19">
        <v>535</v>
      </c>
      <c r="F81" s="19">
        <v>517</v>
      </c>
      <c r="G81" s="19">
        <v>51</v>
      </c>
      <c r="H81" s="19">
        <v>523</v>
      </c>
      <c r="I81" s="19">
        <v>5</v>
      </c>
      <c r="J81" s="19">
        <v>274</v>
      </c>
      <c r="K81" s="19">
        <v>284</v>
      </c>
      <c r="L81" s="226">
        <v>0</v>
      </c>
      <c r="M81" s="19">
        <v>235</v>
      </c>
    </row>
    <row r="82" spans="1:13" ht="23.25" customHeight="1">
      <c r="A82" s="27"/>
      <c r="B82" s="27">
        <v>6</v>
      </c>
      <c r="C82" s="28"/>
      <c r="D82" s="19">
        <v>8</v>
      </c>
      <c r="E82" s="19">
        <v>559</v>
      </c>
      <c r="F82" s="19">
        <v>541</v>
      </c>
      <c r="G82" s="19">
        <v>40</v>
      </c>
      <c r="H82" s="19">
        <v>501</v>
      </c>
      <c r="I82" s="19">
        <v>4</v>
      </c>
      <c r="J82" s="19">
        <v>286</v>
      </c>
      <c r="K82" s="19">
        <v>279</v>
      </c>
      <c r="L82" s="226">
        <v>0</v>
      </c>
      <c r="M82" s="19">
        <v>242</v>
      </c>
    </row>
    <row r="83" spans="1:13" ht="23.25" customHeight="1">
      <c r="A83" s="27"/>
      <c r="B83" s="27">
        <v>7</v>
      </c>
      <c r="C83" s="28"/>
      <c r="D83" s="19">
        <v>8</v>
      </c>
      <c r="E83" s="19">
        <v>570</v>
      </c>
      <c r="F83" s="19">
        <v>503</v>
      </c>
      <c r="G83" s="19">
        <v>36</v>
      </c>
      <c r="H83" s="19">
        <v>532</v>
      </c>
      <c r="I83" s="19">
        <v>4</v>
      </c>
      <c r="J83" s="19">
        <v>270</v>
      </c>
      <c r="K83" s="19">
        <v>272</v>
      </c>
      <c r="L83" s="226">
        <v>0</v>
      </c>
      <c r="M83" s="19">
        <v>240</v>
      </c>
    </row>
    <row r="84" spans="1:13" ht="23.25" customHeight="1">
      <c r="A84" s="27"/>
      <c r="B84" s="27">
        <v>8</v>
      </c>
      <c r="C84" s="28"/>
      <c r="D84" s="19">
        <v>8</v>
      </c>
      <c r="E84" s="19">
        <v>499</v>
      </c>
      <c r="F84" s="19">
        <v>442</v>
      </c>
      <c r="G84" s="19">
        <v>44</v>
      </c>
      <c r="H84" s="19">
        <v>545</v>
      </c>
      <c r="I84" s="19">
        <v>4</v>
      </c>
      <c r="J84" s="19">
        <v>228</v>
      </c>
      <c r="K84" s="19">
        <v>230</v>
      </c>
      <c r="L84" s="226">
        <v>0</v>
      </c>
      <c r="M84" s="19">
        <v>238</v>
      </c>
    </row>
    <row r="85" spans="1:13" ht="23.25" customHeight="1">
      <c r="A85" s="27"/>
      <c r="B85" s="27">
        <v>9</v>
      </c>
      <c r="C85" s="28"/>
      <c r="D85" s="19">
        <v>8</v>
      </c>
      <c r="E85" s="19">
        <v>508</v>
      </c>
      <c r="F85" s="19">
        <v>487</v>
      </c>
      <c r="G85" s="19">
        <v>42</v>
      </c>
      <c r="H85" s="19">
        <v>524</v>
      </c>
      <c r="I85" s="19">
        <v>4</v>
      </c>
      <c r="J85" s="19">
        <v>250</v>
      </c>
      <c r="K85" s="19">
        <v>245</v>
      </c>
      <c r="L85" s="226">
        <v>0</v>
      </c>
      <c r="M85" s="19">
        <v>243</v>
      </c>
    </row>
    <row r="86" spans="1:13" ht="23.25" customHeight="1">
      <c r="A86" s="27"/>
      <c r="B86" s="27">
        <v>10</v>
      </c>
      <c r="C86" s="28"/>
      <c r="D86" s="19">
        <v>8</v>
      </c>
      <c r="E86" s="19">
        <v>549</v>
      </c>
      <c r="F86" s="19">
        <v>421</v>
      </c>
      <c r="G86" s="19">
        <v>63</v>
      </c>
      <c r="H86" s="19">
        <v>589</v>
      </c>
      <c r="I86" s="19">
        <v>4</v>
      </c>
      <c r="J86" s="19">
        <v>239</v>
      </c>
      <c r="K86" s="19">
        <v>208</v>
      </c>
      <c r="L86" s="226">
        <v>0</v>
      </c>
      <c r="M86" s="19">
        <v>274</v>
      </c>
    </row>
    <row r="87" spans="1:13" ht="23.25" customHeight="1">
      <c r="A87" s="27"/>
      <c r="B87" s="27">
        <v>11</v>
      </c>
      <c r="C87" s="28"/>
      <c r="D87" s="19">
        <v>8</v>
      </c>
      <c r="E87" s="19">
        <v>459</v>
      </c>
      <c r="F87" s="19">
        <v>400</v>
      </c>
      <c r="G87" s="19">
        <v>43</v>
      </c>
      <c r="H87" s="19">
        <v>608</v>
      </c>
      <c r="I87" s="19">
        <v>4</v>
      </c>
      <c r="J87" s="19">
        <v>180</v>
      </c>
      <c r="K87" s="19">
        <v>165</v>
      </c>
      <c r="L87" s="226">
        <v>0</v>
      </c>
      <c r="M87" s="19">
        <v>289</v>
      </c>
    </row>
    <row r="88" spans="1:13" ht="23.25" customHeight="1">
      <c r="A88" s="27"/>
      <c r="B88" s="27">
        <v>12</v>
      </c>
      <c r="C88" s="28"/>
      <c r="D88" s="19">
        <v>8</v>
      </c>
      <c r="E88" s="19">
        <v>389</v>
      </c>
      <c r="F88" s="19">
        <v>347</v>
      </c>
      <c r="G88" s="19">
        <v>52</v>
      </c>
      <c r="H88" s="19">
        <v>598</v>
      </c>
      <c r="I88" s="19">
        <v>4</v>
      </c>
      <c r="J88" s="19">
        <v>162</v>
      </c>
      <c r="K88" s="19">
        <v>151</v>
      </c>
      <c r="L88" s="226">
        <v>0</v>
      </c>
      <c r="M88" s="19">
        <v>300</v>
      </c>
    </row>
    <row r="89" spans="1:13" ht="9.75" customHeight="1" thickBot="1">
      <c r="A89" s="7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5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</row>
    <row r="93" spans="1:15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1"/>
      <c r="B96" s="1"/>
      <c r="C96" s="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.75" customHeight="1" thickBot="1">
      <c r="A97" s="3"/>
      <c r="B97" s="3"/>
      <c r="C97" s="3"/>
      <c r="D97" s="3"/>
      <c r="E97" s="3"/>
      <c r="F97" s="3"/>
      <c r="G97" s="3"/>
      <c r="H97" s="3"/>
      <c r="I97" s="18"/>
      <c r="J97" s="4"/>
      <c r="K97" s="4"/>
      <c r="L97" s="4"/>
      <c r="M97" s="4"/>
      <c r="N97" s="4"/>
      <c r="O97" s="4"/>
    </row>
    <row r="98" spans="1:15" ht="22.5" customHeight="1" thickTop="1">
      <c r="A98" s="310" t="s">
        <v>183</v>
      </c>
      <c r="B98" s="310"/>
      <c r="C98" s="311"/>
      <c r="D98" s="318" t="s">
        <v>157</v>
      </c>
      <c r="E98" s="319"/>
      <c r="F98" s="319"/>
      <c r="G98" s="319"/>
      <c r="H98" s="319"/>
      <c r="I98" s="222"/>
      <c r="J98" s="4"/>
      <c r="K98" s="4"/>
      <c r="L98" s="4"/>
      <c r="M98" s="4"/>
      <c r="N98" s="4"/>
      <c r="O98" s="4"/>
    </row>
    <row r="99" spans="1:15" ht="21.75" customHeight="1">
      <c r="A99" s="312"/>
      <c r="B99" s="312"/>
      <c r="C99" s="313"/>
      <c r="D99" s="320" t="s">
        <v>156</v>
      </c>
      <c r="E99" s="321"/>
      <c r="F99" s="321"/>
      <c r="G99" s="321"/>
      <c r="H99" s="321"/>
      <c r="I99" s="222"/>
      <c r="J99" s="4"/>
      <c r="K99" s="6"/>
      <c r="L99" s="6"/>
      <c r="M99" s="6"/>
      <c r="N99" s="6"/>
      <c r="O99" s="6"/>
    </row>
    <row r="100" spans="1:15" ht="21.75" customHeight="1">
      <c r="A100" s="312"/>
      <c r="B100" s="312"/>
      <c r="C100" s="313"/>
      <c r="D100" s="316" t="s">
        <v>0</v>
      </c>
      <c r="E100" s="316" t="s">
        <v>5</v>
      </c>
      <c r="F100" s="320" t="s">
        <v>7</v>
      </c>
      <c r="G100" s="322"/>
      <c r="H100" s="332" t="s">
        <v>6</v>
      </c>
      <c r="I100" s="34"/>
      <c r="J100" s="4"/>
      <c r="K100" s="6"/>
      <c r="L100" s="6"/>
      <c r="M100" s="6"/>
      <c r="N100" s="6"/>
      <c r="O100" s="6"/>
    </row>
    <row r="101" spans="1:15" ht="21.75" customHeight="1">
      <c r="A101" s="314"/>
      <c r="B101" s="314"/>
      <c r="C101" s="315"/>
      <c r="D101" s="317"/>
      <c r="E101" s="317"/>
      <c r="F101" s="176" t="s">
        <v>2</v>
      </c>
      <c r="G101" s="175" t="s">
        <v>3</v>
      </c>
      <c r="H101" s="330"/>
      <c r="I101" s="34"/>
      <c r="J101" s="4"/>
      <c r="K101" s="6"/>
      <c r="L101" s="6"/>
      <c r="M101" s="6"/>
      <c r="N101" s="6"/>
      <c r="O101" s="6"/>
    </row>
    <row r="102" spans="1:15" ht="13.5" customHeight="1">
      <c r="A102" s="177"/>
      <c r="B102" s="177"/>
      <c r="C102" s="179"/>
      <c r="D102" s="206"/>
      <c r="E102" s="88" t="s">
        <v>198</v>
      </c>
      <c r="F102" s="88" t="s">
        <v>198</v>
      </c>
      <c r="G102" s="88" t="s">
        <v>198</v>
      </c>
      <c r="H102" s="88" t="s">
        <v>198</v>
      </c>
      <c r="J102" s="128"/>
      <c r="K102" s="128"/>
      <c r="L102" s="128"/>
      <c r="M102" s="128"/>
      <c r="N102" s="128"/>
      <c r="O102" s="128"/>
    </row>
    <row r="103" spans="1:15" ht="23.25" customHeight="1">
      <c r="A103" s="294" t="s">
        <v>249</v>
      </c>
      <c r="B103" s="294"/>
      <c r="C103" s="295"/>
      <c r="D103" s="20">
        <v>6</v>
      </c>
      <c r="E103" s="20">
        <v>5446</v>
      </c>
      <c r="F103" s="20">
        <v>4711</v>
      </c>
      <c r="G103" s="20">
        <v>906</v>
      </c>
      <c r="H103" s="20">
        <v>356</v>
      </c>
      <c r="J103" s="6"/>
      <c r="K103" s="6"/>
      <c r="L103" s="6"/>
      <c r="M103" s="6"/>
      <c r="N103" s="6"/>
      <c r="O103" s="6"/>
    </row>
    <row r="104" spans="1:15" ht="23.25" customHeight="1">
      <c r="A104" s="294">
        <v>17</v>
      </c>
      <c r="B104" s="294"/>
      <c r="C104" s="295"/>
      <c r="D104" s="20">
        <v>7</v>
      </c>
      <c r="E104" s="20">
        <v>4189</v>
      </c>
      <c r="F104" s="20">
        <v>3494</v>
      </c>
      <c r="G104" s="20">
        <v>683</v>
      </c>
      <c r="H104" s="20">
        <v>369</v>
      </c>
      <c r="J104" s="6"/>
      <c r="K104" s="6"/>
      <c r="L104" s="6"/>
      <c r="M104" s="6"/>
      <c r="N104" s="6"/>
      <c r="O104" s="6"/>
    </row>
    <row r="105" spans="1:15" ht="23.25" customHeight="1">
      <c r="A105" s="294">
        <v>18</v>
      </c>
      <c r="B105" s="294"/>
      <c r="C105" s="295"/>
      <c r="D105" s="19">
        <v>6</v>
      </c>
      <c r="E105" s="19">
        <v>3240</v>
      </c>
      <c r="F105" s="19">
        <v>2858</v>
      </c>
      <c r="G105" s="19">
        <v>494</v>
      </c>
      <c r="H105" s="19">
        <v>256</v>
      </c>
      <c r="J105" s="6"/>
      <c r="K105" s="6"/>
      <c r="L105" s="6"/>
      <c r="M105" s="6"/>
      <c r="N105" s="6"/>
      <c r="O105" s="6"/>
    </row>
    <row r="106" spans="1:15" ht="23.25" customHeight="1">
      <c r="A106" s="294">
        <v>19</v>
      </c>
      <c r="B106" s="294"/>
      <c r="C106" s="295"/>
      <c r="D106" s="19">
        <v>6</v>
      </c>
      <c r="E106" s="19">
        <v>3118</v>
      </c>
      <c r="F106" s="19">
        <v>2499</v>
      </c>
      <c r="G106" s="19">
        <v>585</v>
      </c>
      <c r="H106" s="19">
        <v>290</v>
      </c>
      <c r="J106" s="6"/>
      <c r="K106" s="6"/>
      <c r="L106" s="6"/>
      <c r="M106" s="6"/>
      <c r="N106" s="6"/>
      <c r="O106" s="6"/>
    </row>
    <row r="107" spans="1:15" ht="23.25" customHeight="1">
      <c r="A107" s="300">
        <v>20</v>
      </c>
      <c r="B107" s="300"/>
      <c r="C107" s="301"/>
      <c r="D107" s="23">
        <v>6</v>
      </c>
      <c r="E107" s="23">
        <v>3038</v>
      </c>
      <c r="F107" s="23">
        <v>2505</v>
      </c>
      <c r="G107" s="23">
        <v>539</v>
      </c>
      <c r="H107" s="23">
        <v>287</v>
      </c>
      <c r="J107" s="6"/>
      <c r="K107" s="6"/>
      <c r="L107" s="6"/>
      <c r="M107" s="6"/>
      <c r="N107" s="6"/>
      <c r="O107" s="6"/>
    </row>
    <row r="108" spans="1:15" ht="15" customHeight="1">
      <c r="A108" s="4"/>
      <c r="B108" s="4"/>
      <c r="C108" s="5"/>
      <c r="D108" s="19"/>
      <c r="E108" s="19"/>
      <c r="F108" s="19"/>
      <c r="G108" s="19"/>
      <c r="H108" s="19"/>
      <c r="J108" s="6"/>
      <c r="K108" s="6"/>
      <c r="L108" s="6"/>
      <c r="M108" s="6"/>
      <c r="N108" s="6"/>
      <c r="O108" s="6"/>
    </row>
    <row r="109" spans="1:15" ht="23.25" customHeight="1">
      <c r="A109" s="18" t="s">
        <v>250</v>
      </c>
      <c r="B109" s="18">
        <v>1</v>
      </c>
      <c r="C109" s="26" t="s">
        <v>4</v>
      </c>
      <c r="D109" s="19">
        <v>6</v>
      </c>
      <c r="E109" s="19">
        <v>240</v>
      </c>
      <c r="F109" s="19">
        <v>181</v>
      </c>
      <c r="G109" s="19">
        <v>42</v>
      </c>
      <c r="H109" s="19">
        <v>307</v>
      </c>
      <c r="J109" s="6"/>
      <c r="K109" s="6"/>
      <c r="L109" s="6"/>
      <c r="M109" s="6"/>
      <c r="N109" s="6"/>
      <c r="O109" s="6"/>
    </row>
    <row r="110" spans="1:15" ht="23.25" customHeight="1">
      <c r="A110" s="27"/>
      <c r="B110" s="27">
        <v>2</v>
      </c>
      <c r="C110" s="28"/>
      <c r="D110" s="19">
        <v>6</v>
      </c>
      <c r="E110" s="19">
        <v>238</v>
      </c>
      <c r="F110" s="19">
        <v>206</v>
      </c>
      <c r="G110" s="19">
        <v>36</v>
      </c>
      <c r="H110" s="19">
        <v>303</v>
      </c>
      <c r="J110" s="6"/>
      <c r="K110" s="6"/>
      <c r="L110" s="6"/>
      <c r="M110" s="6"/>
      <c r="N110" s="6"/>
      <c r="O110" s="6"/>
    </row>
    <row r="111" spans="1:15" ht="23.25" customHeight="1">
      <c r="A111" s="27"/>
      <c r="B111" s="27">
        <v>3</v>
      </c>
      <c r="C111" s="28"/>
      <c r="D111" s="19">
        <v>6</v>
      </c>
      <c r="E111" s="19">
        <v>208</v>
      </c>
      <c r="F111" s="19">
        <v>159</v>
      </c>
      <c r="G111" s="19">
        <v>49</v>
      </c>
      <c r="H111" s="19">
        <v>303</v>
      </c>
      <c r="J111" s="6"/>
      <c r="K111" s="6"/>
      <c r="L111" s="6"/>
      <c r="M111" s="6"/>
      <c r="N111" s="6"/>
      <c r="O111" s="6"/>
    </row>
    <row r="112" spans="1:15" ht="23.25" customHeight="1">
      <c r="A112" s="27"/>
      <c r="B112" s="27">
        <v>4</v>
      </c>
      <c r="C112" s="28"/>
      <c r="D112" s="19">
        <v>6</v>
      </c>
      <c r="E112" s="19">
        <v>248</v>
      </c>
      <c r="F112" s="19">
        <v>219</v>
      </c>
      <c r="G112" s="19">
        <v>41</v>
      </c>
      <c r="H112" s="19">
        <v>291</v>
      </c>
      <c r="J112" s="6"/>
      <c r="K112" s="6"/>
      <c r="L112" s="6"/>
      <c r="M112" s="6"/>
      <c r="N112" s="6"/>
      <c r="O112" s="6"/>
    </row>
    <row r="113" spans="1:15" ht="23.25" customHeight="1">
      <c r="A113" s="27"/>
      <c r="B113" s="27">
        <v>5</v>
      </c>
      <c r="C113" s="28"/>
      <c r="D113" s="19">
        <v>6</v>
      </c>
      <c r="E113" s="19">
        <v>250</v>
      </c>
      <c r="F113" s="19">
        <v>219</v>
      </c>
      <c r="G113" s="19">
        <v>51</v>
      </c>
      <c r="H113" s="19">
        <v>271</v>
      </c>
      <c r="J113" s="6"/>
      <c r="K113" s="6"/>
      <c r="L113" s="6"/>
      <c r="M113" s="6"/>
      <c r="N113" s="6"/>
      <c r="O113" s="6"/>
    </row>
    <row r="114" spans="1:15" ht="23.25" customHeight="1">
      <c r="A114" s="27"/>
      <c r="B114" s="27">
        <v>6</v>
      </c>
      <c r="C114" s="28"/>
      <c r="D114" s="19">
        <v>6</v>
      </c>
      <c r="E114" s="19">
        <v>270</v>
      </c>
      <c r="F114" s="19">
        <v>258</v>
      </c>
      <c r="G114" s="19">
        <v>40</v>
      </c>
      <c r="H114" s="19">
        <v>243</v>
      </c>
      <c r="J114" s="6"/>
      <c r="K114" s="6"/>
      <c r="L114" s="6"/>
      <c r="M114" s="6"/>
      <c r="N114" s="6"/>
      <c r="O114" s="6"/>
    </row>
    <row r="115" spans="1:15" ht="23.25" customHeight="1">
      <c r="A115" s="27"/>
      <c r="B115" s="27">
        <v>7</v>
      </c>
      <c r="C115" s="28"/>
      <c r="D115" s="19">
        <v>6</v>
      </c>
      <c r="E115" s="19">
        <v>292</v>
      </c>
      <c r="F115" s="19">
        <v>226</v>
      </c>
      <c r="G115" s="19">
        <v>36</v>
      </c>
      <c r="H115" s="19">
        <v>273</v>
      </c>
      <c r="J115" s="6"/>
      <c r="K115" s="6"/>
      <c r="L115" s="6"/>
      <c r="M115" s="6"/>
      <c r="N115" s="6"/>
      <c r="O115" s="6"/>
    </row>
    <row r="116" spans="1:15" ht="23.25" customHeight="1">
      <c r="A116" s="27"/>
      <c r="B116" s="27">
        <v>8</v>
      </c>
      <c r="C116" s="28"/>
      <c r="D116" s="19">
        <v>6</v>
      </c>
      <c r="E116" s="19">
        <v>257</v>
      </c>
      <c r="F116" s="19">
        <v>196</v>
      </c>
      <c r="G116" s="19">
        <v>44</v>
      </c>
      <c r="H116" s="19">
        <v>290</v>
      </c>
      <c r="J116" s="6"/>
      <c r="K116" s="6"/>
      <c r="L116" s="6"/>
      <c r="M116" s="6"/>
      <c r="N116" s="6"/>
      <c r="O116" s="6"/>
    </row>
    <row r="117" spans="1:15" ht="25.5" customHeight="1">
      <c r="A117" s="27"/>
      <c r="B117" s="27">
        <v>9</v>
      </c>
      <c r="C117" s="28"/>
      <c r="D117" s="19">
        <v>6</v>
      </c>
      <c r="E117" s="19">
        <v>246</v>
      </c>
      <c r="F117" s="19">
        <v>229</v>
      </c>
      <c r="G117" s="19">
        <v>42</v>
      </c>
      <c r="H117" s="19">
        <v>265</v>
      </c>
      <c r="J117" s="6"/>
      <c r="K117" s="6"/>
      <c r="L117" s="6"/>
      <c r="M117" s="6"/>
      <c r="N117" s="6"/>
      <c r="O117" s="6"/>
    </row>
    <row r="118" spans="1:15" ht="23.25" customHeight="1">
      <c r="A118" s="27"/>
      <c r="B118" s="27">
        <v>10</v>
      </c>
      <c r="C118" s="28"/>
      <c r="D118" s="19">
        <v>6</v>
      </c>
      <c r="E118" s="19">
        <v>294</v>
      </c>
      <c r="F118" s="19">
        <v>201</v>
      </c>
      <c r="G118" s="19">
        <v>63</v>
      </c>
      <c r="H118" s="19">
        <v>295</v>
      </c>
      <c r="J118" s="6"/>
      <c r="K118" s="6"/>
      <c r="L118" s="6"/>
      <c r="M118" s="6"/>
      <c r="N118" s="6"/>
      <c r="O118" s="6"/>
    </row>
    <row r="119" spans="1:15" ht="23.25" customHeight="1">
      <c r="A119" s="27"/>
      <c r="B119" s="27">
        <v>11</v>
      </c>
      <c r="C119" s="28"/>
      <c r="D119" s="19">
        <v>6</v>
      </c>
      <c r="E119" s="19">
        <v>269</v>
      </c>
      <c r="F119" s="19">
        <v>225</v>
      </c>
      <c r="G119" s="19">
        <v>43</v>
      </c>
      <c r="H119" s="19">
        <v>299</v>
      </c>
      <c r="J119" s="6"/>
      <c r="K119" s="6"/>
      <c r="L119" s="6"/>
      <c r="M119" s="6"/>
      <c r="N119" s="6"/>
      <c r="O119" s="6"/>
    </row>
    <row r="120" spans="1:15" ht="23.25" customHeight="1">
      <c r="A120" s="27"/>
      <c r="B120" s="27">
        <v>12</v>
      </c>
      <c r="C120" s="28"/>
      <c r="D120" s="19">
        <v>6</v>
      </c>
      <c r="E120" s="19">
        <v>226</v>
      </c>
      <c r="F120" s="19">
        <v>186</v>
      </c>
      <c r="G120" s="19">
        <v>52</v>
      </c>
      <c r="H120" s="19">
        <v>287</v>
      </c>
      <c r="J120" s="6"/>
      <c r="K120" s="6"/>
      <c r="L120" s="6"/>
      <c r="M120" s="6"/>
      <c r="N120" s="6"/>
      <c r="O120" s="6"/>
    </row>
    <row r="121" spans="1:8" ht="11.25" customHeight="1" thickBot="1">
      <c r="A121" s="11"/>
      <c r="B121" s="11"/>
      <c r="C121" s="12"/>
      <c r="D121" s="11"/>
      <c r="E121" s="11"/>
      <c r="F121" s="11"/>
      <c r="G121" s="11"/>
      <c r="H121" s="11"/>
    </row>
    <row r="130" ht="13.5" customHeight="1"/>
  </sheetData>
  <sheetProtection/>
  <mergeCells count="61">
    <mergeCell ref="H100:H101"/>
    <mergeCell ref="D66:M66"/>
    <mergeCell ref="D67:H67"/>
    <mergeCell ref="I67:M67"/>
    <mergeCell ref="M68:M69"/>
    <mergeCell ref="K68:L68"/>
    <mergeCell ref="H68:H69"/>
    <mergeCell ref="F68:G68"/>
    <mergeCell ref="I39:I40"/>
    <mergeCell ref="J39:J40"/>
    <mergeCell ref="I37:M38"/>
    <mergeCell ref="M39:M40"/>
    <mergeCell ref="K39:L39"/>
    <mergeCell ref="I68:I69"/>
    <mergeCell ref="J68:J69"/>
    <mergeCell ref="I5:M6"/>
    <mergeCell ref="F7:G7"/>
    <mergeCell ref="H7:H8"/>
    <mergeCell ref="K7:L7"/>
    <mergeCell ref="M7:M8"/>
    <mergeCell ref="J7:J8"/>
    <mergeCell ref="A45:C45"/>
    <mergeCell ref="E39:E40"/>
    <mergeCell ref="A5:C8"/>
    <mergeCell ref="D7:D8"/>
    <mergeCell ref="E7:E8"/>
    <mergeCell ref="A71:C71"/>
    <mergeCell ref="A12:C12"/>
    <mergeCell ref="A14:C14"/>
    <mergeCell ref="A66:C69"/>
    <mergeCell ref="D5:H6"/>
    <mergeCell ref="A43:C43"/>
    <mergeCell ref="A44:C44"/>
    <mergeCell ref="D39:D40"/>
    <mergeCell ref="I7:I8"/>
    <mergeCell ref="A13:C13"/>
    <mergeCell ref="A10:C10"/>
    <mergeCell ref="A11:C11"/>
    <mergeCell ref="D37:H38"/>
    <mergeCell ref="F39:G39"/>
    <mergeCell ref="H39:H40"/>
    <mergeCell ref="A107:C107"/>
    <mergeCell ref="A46:C46"/>
    <mergeCell ref="A37:C40"/>
    <mergeCell ref="D100:D101"/>
    <mergeCell ref="E100:E101"/>
    <mergeCell ref="A42:C42"/>
    <mergeCell ref="A105:C105"/>
    <mergeCell ref="A106:C106"/>
    <mergeCell ref="A73:C73"/>
    <mergeCell ref="A74:C74"/>
    <mergeCell ref="A98:C101"/>
    <mergeCell ref="A103:C103"/>
    <mergeCell ref="A104:C104"/>
    <mergeCell ref="A75:C75"/>
    <mergeCell ref="D68:D69"/>
    <mergeCell ref="E68:E69"/>
    <mergeCell ref="A72:C72"/>
    <mergeCell ref="D98:H98"/>
    <mergeCell ref="D99:H99"/>
    <mergeCell ref="F100:G100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61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="75" zoomScaleNormal="75" zoomScalePageLayoutView="0" workbookViewId="0" topLeftCell="A49">
      <selection activeCell="E90" sqref="E90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84" t="s">
        <v>233</v>
      </c>
    </row>
    <row r="2" spans="1:13" ht="14.25" thickBot="1">
      <c r="A2" s="2"/>
      <c r="D2" s="2"/>
      <c r="E2" s="2"/>
      <c r="I2" s="2"/>
      <c r="M2" s="6"/>
    </row>
    <row r="3" spans="1:14" ht="23.25" customHeight="1" thickTop="1">
      <c r="A3" s="296" t="s">
        <v>13</v>
      </c>
      <c r="B3" s="296"/>
      <c r="C3" s="297"/>
      <c r="D3" s="333" t="s">
        <v>12</v>
      </c>
      <c r="E3" s="296"/>
      <c r="F3" s="296"/>
      <c r="G3" s="296"/>
      <c r="H3" s="297"/>
      <c r="I3" s="288" t="s">
        <v>158</v>
      </c>
      <c r="J3" s="289"/>
      <c r="K3" s="289"/>
      <c r="L3" s="289"/>
      <c r="N3" s="34"/>
    </row>
    <row r="4" spans="1:14" ht="22.5" customHeight="1">
      <c r="A4" s="294"/>
      <c r="B4" s="294"/>
      <c r="C4" s="295"/>
      <c r="D4" s="305"/>
      <c r="E4" s="298"/>
      <c r="F4" s="298"/>
      <c r="G4" s="298"/>
      <c r="H4" s="299"/>
      <c r="I4" s="291" t="s">
        <v>241</v>
      </c>
      <c r="J4" s="292"/>
      <c r="K4" s="292"/>
      <c r="L4" s="292"/>
      <c r="N4" s="34"/>
    </row>
    <row r="5" spans="1:14" ht="22.5" customHeight="1">
      <c r="A5" s="294"/>
      <c r="B5" s="294"/>
      <c r="C5" s="295"/>
      <c r="D5" s="302" t="s">
        <v>10</v>
      </c>
      <c r="E5" s="302" t="s">
        <v>5</v>
      </c>
      <c r="F5" s="291" t="s">
        <v>16</v>
      </c>
      <c r="G5" s="293"/>
      <c r="H5" s="302" t="s">
        <v>6</v>
      </c>
      <c r="I5" s="302" t="s">
        <v>5</v>
      </c>
      <c r="J5" s="291" t="s">
        <v>16</v>
      </c>
      <c r="K5" s="293"/>
      <c r="L5" s="308" t="s">
        <v>6</v>
      </c>
      <c r="N5" s="34"/>
    </row>
    <row r="6" spans="1:14" ht="21" customHeight="1">
      <c r="A6" s="298"/>
      <c r="B6" s="298"/>
      <c r="C6" s="299"/>
      <c r="D6" s="303"/>
      <c r="E6" s="303"/>
      <c r="F6" s="32" t="s">
        <v>15</v>
      </c>
      <c r="G6" s="17" t="s">
        <v>14</v>
      </c>
      <c r="H6" s="303"/>
      <c r="I6" s="303"/>
      <c r="J6" s="32" t="s">
        <v>15</v>
      </c>
      <c r="K6" s="17" t="s">
        <v>14</v>
      </c>
      <c r="L6" s="305"/>
      <c r="N6" s="34"/>
    </row>
    <row r="7" spans="1:14" ht="13.5" customHeight="1">
      <c r="A7" s="37"/>
      <c r="B7" s="37"/>
      <c r="C7" s="38"/>
      <c r="D7" s="207"/>
      <c r="E7" s="208" t="s">
        <v>209</v>
      </c>
      <c r="F7" s="208" t="s">
        <v>209</v>
      </c>
      <c r="G7" s="208" t="s">
        <v>209</v>
      </c>
      <c r="H7" s="208" t="s">
        <v>209</v>
      </c>
      <c r="I7" s="208" t="s">
        <v>209</v>
      </c>
      <c r="J7" s="208" t="s">
        <v>209</v>
      </c>
      <c r="K7" s="208" t="s">
        <v>209</v>
      </c>
      <c r="L7" s="208" t="s">
        <v>209</v>
      </c>
      <c r="N7" s="34"/>
    </row>
    <row r="8" spans="1:14" ht="20.25" customHeight="1">
      <c r="A8" s="294" t="s">
        <v>249</v>
      </c>
      <c r="B8" s="294"/>
      <c r="C8" s="295"/>
      <c r="D8" s="20">
        <v>537</v>
      </c>
      <c r="E8" s="25">
        <v>22227.361999999997</v>
      </c>
      <c r="F8" s="25">
        <v>6971.942000000001</v>
      </c>
      <c r="G8" s="25">
        <v>17357.139</v>
      </c>
      <c r="H8" s="25">
        <v>1309.464</v>
      </c>
      <c r="I8" s="25">
        <v>11867.06</v>
      </c>
      <c r="J8" s="25">
        <v>3895.355</v>
      </c>
      <c r="K8" s="25">
        <v>10170.432999999999</v>
      </c>
      <c r="L8" s="19">
        <v>582.053</v>
      </c>
      <c r="N8" s="34"/>
    </row>
    <row r="9" spans="1:14" ht="20.25" customHeight="1">
      <c r="A9" s="294">
        <v>17</v>
      </c>
      <c r="B9" s="294"/>
      <c r="C9" s="295"/>
      <c r="D9" s="20">
        <v>498</v>
      </c>
      <c r="E9" s="25">
        <v>24668.641</v>
      </c>
      <c r="F9" s="25">
        <v>8415.966999999999</v>
      </c>
      <c r="G9" s="25">
        <v>19064.753</v>
      </c>
      <c r="H9" s="25">
        <v>1161.651</v>
      </c>
      <c r="I9" s="25">
        <v>12281.538</v>
      </c>
      <c r="J9" s="25">
        <v>4017.54</v>
      </c>
      <c r="K9" s="25">
        <v>10819.562000000002</v>
      </c>
      <c r="L9" s="19">
        <v>587.204</v>
      </c>
      <c r="N9" s="34"/>
    </row>
    <row r="10" spans="1:14" ht="20.25" customHeight="1">
      <c r="A10" s="294">
        <v>18</v>
      </c>
      <c r="B10" s="294"/>
      <c r="C10" s="295"/>
      <c r="D10" s="58">
        <v>471</v>
      </c>
      <c r="E10" s="25">
        <v>27441.182</v>
      </c>
      <c r="F10" s="25">
        <v>9157.697</v>
      </c>
      <c r="G10" s="25">
        <v>21044.702999999998</v>
      </c>
      <c r="H10" s="25">
        <v>1104.784</v>
      </c>
      <c r="I10" s="25">
        <v>12591.949</v>
      </c>
      <c r="J10" s="19">
        <v>3873.875</v>
      </c>
      <c r="K10" s="19">
        <v>11255.876</v>
      </c>
      <c r="L10" s="19">
        <v>627.759</v>
      </c>
      <c r="N10" s="34"/>
    </row>
    <row r="11" spans="1:14" ht="20.25" customHeight="1">
      <c r="A11" s="294">
        <v>19</v>
      </c>
      <c r="B11" s="294"/>
      <c r="C11" s="295"/>
      <c r="D11" s="55">
        <v>402</v>
      </c>
      <c r="E11" s="25">
        <v>25471.356000000003</v>
      </c>
      <c r="F11" s="25">
        <v>8245.344</v>
      </c>
      <c r="G11" s="25">
        <v>20111.233</v>
      </c>
      <c r="H11" s="25">
        <v>880.401</v>
      </c>
      <c r="I11" s="25">
        <v>11705.053</v>
      </c>
      <c r="J11" s="25">
        <v>3919.625</v>
      </c>
      <c r="K11" s="25">
        <v>10435.707</v>
      </c>
      <c r="L11" s="53">
        <v>564.884</v>
      </c>
      <c r="N11" s="34"/>
    </row>
    <row r="12" spans="1:14" ht="20.25" customHeight="1">
      <c r="A12" s="300">
        <v>20</v>
      </c>
      <c r="B12" s="300"/>
      <c r="C12" s="301"/>
      <c r="D12" s="52">
        <v>357</v>
      </c>
      <c r="E12" s="51">
        <v>23025.221000000005</v>
      </c>
      <c r="F12" s="51">
        <v>8074.817</v>
      </c>
      <c r="G12" s="51">
        <v>17441.751000000004</v>
      </c>
      <c r="H12" s="51">
        <v>693.808</v>
      </c>
      <c r="I12" s="51">
        <v>10265.83</v>
      </c>
      <c r="J12" s="51">
        <v>4012.5849999999996</v>
      </c>
      <c r="K12" s="51">
        <v>8583.337000000001</v>
      </c>
      <c r="L12" s="54">
        <v>407.233</v>
      </c>
      <c r="N12" s="34"/>
    </row>
    <row r="13" spans="1:14" ht="15" customHeight="1">
      <c r="A13" s="4"/>
      <c r="B13" s="4"/>
      <c r="C13" s="5"/>
      <c r="D13" s="39"/>
      <c r="E13" s="37"/>
      <c r="F13" s="37"/>
      <c r="G13" s="37"/>
      <c r="H13" s="37"/>
      <c r="I13" s="37"/>
      <c r="J13" s="37"/>
      <c r="K13" s="49"/>
      <c r="L13" s="37"/>
      <c r="N13" s="34"/>
    </row>
    <row r="14" spans="1:14" ht="20.25" customHeight="1">
      <c r="A14" s="18" t="s">
        <v>250</v>
      </c>
      <c r="B14" s="18">
        <v>1</v>
      </c>
      <c r="C14" s="26" t="s">
        <v>4</v>
      </c>
      <c r="D14" s="55">
        <v>402</v>
      </c>
      <c r="E14" s="25">
        <v>1917.019</v>
      </c>
      <c r="F14" s="25">
        <v>676.746</v>
      </c>
      <c r="G14" s="25">
        <v>1527.846</v>
      </c>
      <c r="H14" s="25">
        <v>819.213</v>
      </c>
      <c r="I14" s="25">
        <v>855.308</v>
      </c>
      <c r="J14" s="53">
        <v>340.101</v>
      </c>
      <c r="K14" s="25">
        <v>772.231</v>
      </c>
      <c r="L14" s="25">
        <v>523.917</v>
      </c>
      <c r="N14" s="34"/>
    </row>
    <row r="15" spans="1:14" ht="20.25" customHeight="1">
      <c r="A15" s="27"/>
      <c r="B15" s="27">
        <v>2</v>
      </c>
      <c r="C15" s="28"/>
      <c r="D15" s="55">
        <v>400</v>
      </c>
      <c r="E15" s="25">
        <v>1879.617</v>
      </c>
      <c r="F15" s="25">
        <v>667.671</v>
      </c>
      <c r="G15" s="25">
        <v>1433.508</v>
      </c>
      <c r="H15" s="25">
        <v>813.31</v>
      </c>
      <c r="I15" s="25">
        <v>821.778</v>
      </c>
      <c r="J15" s="53">
        <v>331.914</v>
      </c>
      <c r="K15" s="25">
        <v>701.309</v>
      </c>
      <c r="L15" s="25">
        <v>516.934</v>
      </c>
      <c r="N15" s="34"/>
    </row>
    <row r="16" spans="1:14" ht="20.25" customHeight="1">
      <c r="A16" s="27"/>
      <c r="B16" s="27">
        <v>3</v>
      </c>
      <c r="C16" s="28"/>
      <c r="D16" s="55">
        <v>396</v>
      </c>
      <c r="E16" s="25">
        <v>1840.185</v>
      </c>
      <c r="F16" s="25">
        <v>671.045</v>
      </c>
      <c r="G16" s="25">
        <v>1355.321</v>
      </c>
      <c r="H16" s="25">
        <v>788.175</v>
      </c>
      <c r="I16" s="25">
        <v>796.592</v>
      </c>
      <c r="J16" s="53">
        <v>329.791</v>
      </c>
      <c r="K16" s="25">
        <v>634.647</v>
      </c>
      <c r="L16" s="53">
        <v>497.912</v>
      </c>
      <c r="N16" s="34"/>
    </row>
    <row r="17" spans="1:14" ht="20.25" customHeight="1">
      <c r="A17" s="27"/>
      <c r="B17" s="27">
        <v>4</v>
      </c>
      <c r="C17" s="28"/>
      <c r="D17" s="55">
        <v>394</v>
      </c>
      <c r="E17" s="25">
        <v>1891.591</v>
      </c>
      <c r="F17" s="25">
        <v>682.847</v>
      </c>
      <c r="G17" s="25">
        <v>1402.718</v>
      </c>
      <c r="H17" s="25">
        <v>768.997</v>
      </c>
      <c r="I17" s="25">
        <v>834.001</v>
      </c>
      <c r="J17" s="53">
        <v>344.31</v>
      </c>
      <c r="K17" s="25">
        <v>683.273</v>
      </c>
      <c r="L17" s="53">
        <v>466.527</v>
      </c>
      <c r="N17" s="34"/>
    </row>
    <row r="18" spans="1:14" ht="20.25" customHeight="1">
      <c r="A18" s="27"/>
      <c r="B18" s="27">
        <v>5</v>
      </c>
      <c r="C18" s="28"/>
      <c r="D18" s="55">
        <v>390</v>
      </c>
      <c r="E18" s="25">
        <v>1885.19</v>
      </c>
      <c r="F18" s="25">
        <v>665.786</v>
      </c>
      <c r="G18" s="25">
        <v>1403.481</v>
      </c>
      <c r="H18" s="25">
        <v>746.105</v>
      </c>
      <c r="I18" s="25">
        <v>831.036</v>
      </c>
      <c r="J18" s="53">
        <v>327.794</v>
      </c>
      <c r="K18" s="25">
        <v>666.35</v>
      </c>
      <c r="L18" s="53">
        <v>454.128</v>
      </c>
      <c r="N18" s="34"/>
    </row>
    <row r="19" spans="1:14" ht="20.25" customHeight="1">
      <c r="A19" s="27"/>
      <c r="B19" s="27">
        <v>6</v>
      </c>
      <c r="C19" s="28"/>
      <c r="D19" s="55">
        <v>386</v>
      </c>
      <c r="E19" s="25">
        <v>1962.12</v>
      </c>
      <c r="F19" s="25">
        <v>665.103</v>
      </c>
      <c r="G19" s="25">
        <v>1526.622</v>
      </c>
      <c r="H19" s="25">
        <v>746.622</v>
      </c>
      <c r="I19" s="25">
        <v>889.727</v>
      </c>
      <c r="J19" s="53">
        <v>324.555</v>
      </c>
      <c r="K19" s="25">
        <v>784.611</v>
      </c>
      <c r="L19" s="53">
        <v>452.48</v>
      </c>
      <c r="N19" s="34"/>
    </row>
    <row r="20" spans="1:14" ht="20.25" customHeight="1">
      <c r="A20" s="27"/>
      <c r="B20" s="27">
        <v>7</v>
      </c>
      <c r="C20" s="28"/>
      <c r="D20" s="55">
        <v>385</v>
      </c>
      <c r="E20" s="25">
        <v>2061.093</v>
      </c>
      <c r="F20" s="25">
        <v>690.284</v>
      </c>
      <c r="G20" s="25">
        <v>1587.719</v>
      </c>
      <c r="H20" s="25">
        <v>763.954</v>
      </c>
      <c r="I20" s="25">
        <v>963.517</v>
      </c>
      <c r="J20" s="53">
        <v>358.985</v>
      </c>
      <c r="K20" s="25">
        <v>815.095</v>
      </c>
      <c r="L20" s="53">
        <v>463.559</v>
      </c>
      <c r="N20" s="34"/>
    </row>
    <row r="21" spans="1:14" ht="20.25" customHeight="1">
      <c r="A21" s="27"/>
      <c r="B21" s="27">
        <v>8</v>
      </c>
      <c r="C21" s="28"/>
      <c r="D21" s="55">
        <v>378</v>
      </c>
      <c r="E21" s="25">
        <v>1971.253</v>
      </c>
      <c r="F21" s="25">
        <v>654.942</v>
      </c>
      <c r="G21" s="25">
        <v>1493.61</v>
      </c>
      <c r="H21" s="25">
        <v>761.668</v>
      </c>
      <c r="I21" s="25">
        <v>899.322</v>
      </c>
      <c r="J21" s="53">
        <v>319.991</v>
      </c>
      <c r="K21" s="25">
        <v>734.897</v>
      </c>
      <c r="L21" s="53">
        <v>471.788</v>
      </c>
      <c r="N21" s="34"/>
    </row>
    <row r="22" spans="1:14" ht="20.25" customHeight="1">
      <c r="A22" s="27"/>
      <c r="B22" s="27">
        <v>9</v>
      </c>
      <c r="C22" s="28"/>
      <c r="D22" s="55">
        <v>371</v>
      </c>
      <c r="E22" s="25">
        <v>1958.662</v>
      </c>
      <c r="F22" s="25">
        <v>662.991</v>
      </c>
      <c r="G22" s="25">
        <v>1481.449</v>
      </c>
      <c r="H22" s="25">
        <v>771.783</v>
      </c>
      <c r="I22" s="25">
        <v>878.337</v>
      </c>
      <c r="J22" s="53">
        <v>325.481</v>
      </c>
      <c r="K22" s="25">
        <v>741.015</v>
      </c>
      <c r="L22" s="53">
        <v>468.882</v>
      </c>
      <c r="N22" s="34"/>
    </row>
    <row r="23" spans="1:14" ht="20.25" customHeight="1">
      <c r="A23" s="27"/>
      <c r="B23" s="27">
        <v>10</v>
      </c>
      <c r="C23" s="28"/>
      <c r="D23" s="55">
        <v>367</v>
      </c>
      <c r="E23" s="25">
        <v>1915.972</v>
      </c>
      <c r="F23" s="25">
        <v>684.24</v>
      </c>
      <c r="G23" s="25">
        <v>1427.755</v>
      </c>
      <c r="H23" s="25">
        <v>755.587</v>
      </c>
      <c r="I23" s="25">
        <v>850.676</v>
      </c>
      <c r="J23" s="53">
        <v>344.545</v>
      </c>
      <c r="K23" s="25">
        <v>689.417</v>
      </c>
      <c r="L23" s="53">
        <v>455.298</v>
      </c>
      <c r="N23" s="34"/>
    </row>
    <row r="24" spans="1:14" ht="20.25" customHeight="1">
      <c r="A24" s="27"/>
      <c r="B24" s="27">
        <v>11</v>
      </c>
      <c r="C24" s="28"/>
      <c r="D24" s="55">
        <v>363</v>
      </c>
      <c r="E24" s="25">
        <v>1894.017</v>
      </c>
      <c r="F24" s="25">
        <v>674.611</v>
      </c>
      <c r="G24" s="25">
        <v>1386.69</v>
      </c>
      <c r="H24" s="25">
        <v>745.631</v>
      </c>
      <c r="I24" s="25">
        <v>836.322</v>
      </c>
      <c r="J24" s="53">
        <v>331.154</v>
      </c>
      <c r="K24" s="25">
        <v>666.209</v>
      </c>
      <c r="L24" s="53">
        <v>442.163</v>
      </c>
      <c r="N24" s="34"/>
    </row>
    <row r="25" spans="1:14" ht="20.25" customHeight="1">
      <c r="A25" s="27"/>
      <c r="B25" s="27">
        <v>12</v>
      </c>
      <c r="C25" s="28"/>
      <c r="D25" s="55">
        <v>357</v>
      </c>
      <c r="E25" s="25">
        <v>1848.502</v>
      </c>
      <c r="F25" s="25">
        <v>678.551</v>
      </c>
      <c r="G25" s="25">
        <v>1415.032</v>
      </c>
      <c r="H25" s="25">
        <v>693.808</v>
      </c>
      <c r="I25" s="25">
        <v>809.214</v>
      </c>
      <c r="J25" s="53">
        <v>333.964</v>
      </c>
      <c r="K25" s="25">
        <v>694.283</v>
      </c>
      <c r="L25" s="53">
        <v>407.233</v>
      </c>
      <c r="N25" s="34"/>
    </row>
    <row r="26" spans="1:14" ht="11.25" customHeight="1" thickBot="1">
      <c r="A26" s="40"/>
      <c r="B26" s="40"/>
      <c r="C26" s="41"/>
      <c r="D26" s="42"/>
      <c r="E26" s="40"/>
      <c r="F26" s="40"/>
      <c r="G26" s="40"/>
      <c r="H26" s="40"/>
      <c r="I26" s="40"/>
      <c r="J26" s="40"/>
      <c r="K26" s="40"/>
      <c r="L26" s="40"/>
      <c r="N26" s="34"/>
    </row>
    <row r="27" ht="13.5">
      <c r="N27" s="34"/>
    </row>
    <row r="28" ht="13.5">
      <c r="N28" s="34"/>
    </row>
    <row r="29" ht="13.5">
      <c r="N29" s="34"/>
    </row>
    <row r="30" ht="13.5">
      <c r="N30" s="34"/>
    </row>
    <row r="31" ht="13.5">
      <c r="N31" s="34"/>
    </row>
    <row r="32" spans="1:14" ht="18.75">
      <c r="A32" s="48"/>
      <c r="N32" s="34"/>
    </row>
    <row r="33" spans="1:14" ht="15" thickBot="1">
      <c r="A33" s="2"/>
      <c r="J33" s="2"/>
      <c r="M33" s="24"/>
      <c r="N33" s="34"/>
    </row>
    <row r="34" spans="1:14" ht="22.5" customHeight="1" thickTop="1">
      <c r="A34" s="296" t="s">
        <v>13</v>
      </c>
      <c r="B34" s="296"/>
      <c r="C34" s="297"/>
      <c r="D34" s="288" t="s">
        <v>158</v>
      </c>
      <c r="E34" s="289"/>
      <c r="F34" s="289"/>
      <c r="G34" s="290"/>
      <c r="H34" s="333" t="s">
        <v>159</v>
      </c>
      <c r="I34" s="296"/>
      <c r="J34" s="296"/>
      <c r="K34" s="296"/>
      <c r="N34" s="34"/>
    </row>
    <row r="35" spans="1:14" ht="21.75" customHeight="1">
      <c r="A35" s="294"/>
      <c r="B35" s="294"/>
      <c r="C35" s="295"/>
      <c r="D35" s="291" t="s">
        <v>240</v>
      </c>
      <c r="E35" s="292"/>
      <c r="F35" s="292"/>
      <c r="G35" s="293"/>
      <c r="H35" s="305"/>
      <c r="I35" s="298"/>
      <c r="J35" s="298"/>
      <c r="K35" s="298"/>
      <c r="N35" s="34"/>
    </row>
    <row r="36" spans="1:14" ht="21.75" customHeight="1">
      <c r="A36" s="294"/>
      <c r="B36" s="294"/>
      <c r="C36" s="295"/>
      <c r="D36" s="302" t="s">
        <v>5</v>
      </c>
      <c r="E36" s="291" t="s">
        <v>16</v>
      </c>
      <c r="F36" s="293"/>
      <c r="G36" s="308" t="s">
        <v>6</v>
      </c>
      <c r="H36" s="302" t="s">
        <v>5</v>
      </c>
      <c r="I36" s="291" t="s">
        <v>16</v>
      </c>
      <c r="J36" s="293"/>
      <c r="K36" s="308" t="s">
        <v>6</v>
      </c>
      <c r="N36" s="34"/>
    </row>
    <row r="37" spans="1:14" ht="22.5" customHeight="1">
      <c r="A37" s="298"/>
      <c r="B37" s="298"/>
      <c r="C37" s="299"/>
      <c r="D37" s="303"/>
      <c r="E37" s="32" t="s">
        <v>15</v>
      </c>
      <c r="F37" s="17" t="s">
        <v>14</v>
      </c>
      <c r="G37" s="305"/>
      <c r="H37" s="303"/>
      <c r="I37" s="32" t="s">
        <v>15</v>
      </c>
      <c r="J37" s="17" t="s">
        <v>14</v>
      </c>
      <c r="K37" s="305"/>
      <c r="N37" s="34"/>
    </row>
    <row r="38" spans="1:14" ht="13.5" customHeight="1">
      <c r="A38" s="37"/>
      <c r="B38" s="37"/>
      <c r="C38" s="38"/>
      <c r="D38" s="208" t="s">
        <v>209</v>
      </c>
      <c r="E38" s="208" t="s">
        <v>209</v>
      </c>
      <c r="F38" s="208" t="s">
        <v>209</v>
      </c>
      <c r="G38" s="208" t="s">
        <v>209</v>
      </c>
      <c r="H38" s="208" t="s">
        <v>209</v>
      </c>
      <c r="I38" s="208" t="s">
        <v>209</v>
      </c>
      <c r="J38" s="208" t="s">
        <v>209</v>
      </c>
      <c r="K38" s="208" t="s">
        <v>209</v>
      </c>
      <c r="N38" s="34"/>
    </row>
    <row r="39" spans="1:14" ht="20.25" customHeight="1">
      <c r="A39" s="294" t="s">
        <v>249</v>
      </c>
      <c r="B39" s="294"/>
      <c r="C39" s="295"/>
      <c r="D39" s="25">
        <v>2070.6779999999994</v>
      </c>
      <c r="E39" s="25">
        <v>258.79900000000004</v>
      </c>
      <c r="F39" s="25">
        <v>1946.452</v>
      </c>
      <c r="G39" s="56">
        <v>97.397</v>
      </c>
      <c r="H39" s="25">
        <v>3130.631</v>
      </c>
      <c r="I39" s="25">
        <v>1206.867</v>
      </c>
      <c r="J39" s="25">
        <v>1702.442</v>
      </c>
      <c r="K39" s="25">
        <v>442.804</v>
      </c>
      <c r="N39" s="34"/>
    </row>
    <row r="40" spans="1:14" ht="20.25" customHeight="1">
      <c r="A40" s="294">
        <v>17</v>
      </c>
      <c r="B40" s="294"/>
      <c r="C40" s="295"/>
      <c r="D40" s="25">
        <v>2432.961</v>
      </c>
      <c r="E40" s="25">
        <v>355.705</v>
      </c>
      <c r="F40" s="25">
        <v>2147.7290000000003</v>
      </c>
      <c r="G40" s="56">
        <v>116.672</v>
      </c>
      <c r="H40" s="25">
        <v>3197.2169999999996</v>
      </c>
      <c r="I40" s="25">
        <v>1564.586</v>
      </c>
      <c r="J40" s="25">
        <v>1828.8580000000002</v>
      </c>
      <c r="K40" s="25">
        <v>246.577</v>
      </c>
      <c r="N40" s="34"/>
    </row>
    <row r="41" spans="1:14" ht="20.25" customHeight="1">
      <c r="A41" s="294">
        <v>18</v>
      </c>
      <c r="B41" s="294"/>
      <c r="C41" s="295"/>
      <c r="D41" s="25">
        <v>3234.599</v>
      </c>
      <c r="E41" s="25">
        <v>466.88900000000007</v>
      </c>
      <c r="F41" s="25">
        <v>2827.938</v>
      </c>
      <c r="G41" s="25">
        <v>167.744</v>
      </c>
      <c r="H41" s="25">
        <v>3460.5959999999995</v>
      </c>
      <c r="I41" s="25">
        <v>1612.353</v>
      </c>
      <c r="J41" s="25">
        <v>1935.705</v>
      </c>
      <c r="K41" s="25">
        <v>159.115</v>
      </c>
      <c r="N41" s="34"/>
    </row>
    <row r="42" spans="1:14" ht="20.25" customHeight="1">
      <c r="A42" s="294">
        <v>19</v>
      </c>
      <c r="B42" s="294"/>
      <c r="C42" s="295"/>
      <c r="D42" s="25">
        <v>3615.2050000000004</v>
      </c>
      <c r="E42" s="25">
        <v>512.909</v>
      </c>
      <c r="F42" s="25">
        <v>3239.285</v>
      </c>
      <c r="G42" s="25">
        <v>185.927</v>
      </c>
      <c r="H42" s="25">
        <v>2739.391</v>
      </c>
      <c r="I42" s="25">
        <v>1082.406</v>
      </c>
      <c r="J42" s="25">
        <v>1738.3370000000002</v>
      </c>
      <c r="K42" s="25">
        <v>10.427</v>
      </c>
      <c r="N42" s="34"/>
    </row>
    <row r="43" spans="1:14" ht="20.25" customHeight="1">
      <c r="A43" s="300">
        <v>20</v>
      </c>
      <c r="B43" s="300"/>
      <c r="C43" s="301"/>
      <c r="D43" s="51">
        <v>3254.72</v>
      </c>
      <c r="E43" s="51">
        <v>573.473</v>
      </c>
      <c r="F43" s="51">
        <v>2831.3679999999995</v>
      </c>
      <c r="G43" s="51">
        <v>157.329</v>
      </c>
      <c r="H43" s="51">
        <v>2239.2389999999996</v>
      </c>
      <c r="I43" s="51">
        <v>730.843</v>
      </c>
      <c r="J43" s="51">
        <v>1516.544</v>
      </c>
      <c r="K43" s="51">
        <v>2.279</v>
      </c>
      <c r="N43" s="34"/>
    </row>
    <row r="44" spans="1:14" ht="15" customHeight="1">
      <c r="A44" s="4"/>
      <c r="B44" s="4"/>
      <c r="C44" s="5"/>
      <c r="D44" s="49"/>
      <c r="E44" s="49"/>
      <c r="F44" s="49"/>
      <c r="G44" s="49"/>
      <c r="H44" s="49"/>
      <c r="I44" s="49"/>
      <c r="J44" s="49"/>
      <c r="K44" s="49"/>
      <c r="N44" s="34"/>
    </row>
    <row r="45" spans="1:14" ht="20.25" customHeight="1">
      <c r="A45" s="18" t="s">
        <v>250</v>
      </c>
      <c r="B45" s="18">
        <v>1</v>
      </c>
      <c r="C45" s="26" t="s">
        <v>4</v>
      </c>
      <c r="D45" s="25">
        <v>280.458</v>
      </c>
      <c r="E45" s="25">
        <v>49.499</v>
      </c>
      <c r="F45" s="25">
        <v>257.944</v>
      </c>
      <c r="G45" s="25">
        <v>168.308</v>
      </c>
      <c r="H45" s="25">
        <v>189.916</v>
      </c>
      <c r="I45" s="25">
        <v>63.363</v>
      </c>
      <c r="J45" s="25">
        <v>124.053</v>
      </c>
      <c r="K45" s="25">
        <v>12.927</v>
      </c>
      <c r="N45" s="34"/>
    </row>
    <row r="46" spans="1:14" ht="20.25" customHeight="1">
      <c r="A46" s="27"/>
      <c r="B46" s="27">
        <v>2</v>
      </c>
      <c r="C46" s="28"/>
      <c r="D46" s="25">
        <v>268.473</v>
      </c>
      <c r="E46" s="25">
        <v>46.575</v>
      </c>
      <c r="F46" s="25">
        <v>243.95</v>
      </c>
      <c r="G46" s="25">
        <v>156.643</v>
      </c>
      <c r="H46" s="25">
        <v>188.46</v>
      </c>
      <c r="I46" s="25">
        <v>58.945</v>
      </c>
      <c r="J46" s="25">
        <v>116.613</v>
      </c>
      <c r="K46" s="25">
        <v>25.829</v>
      </c>
      <c r="N46" s="34"/>
    </row>
    <row r="47" spans="1:14" ht="20.25" customHeight="1">
      <c r="A47" s="27"/>
      <c r="B47" s="27">
        <v>3</v>
      </c>
      <c r="C47" s="28"/>
      <c r="D47" s="25">
        <v>262.978</v>
      </c>
      <c r="E47" s="25">
        <v>46.711</v>
      </c>
      <c r="F47" s="25">
        <v>229.809</v>
      </c>
      <c r="G47" s="25">
        <v>154.543</v>
      </c>
      <c r="H47" s="25">
        <v>187.51</v>
      </c>
      <c r="I47" s="25">
        <v>61.89</v>
      </c>
      <c r="J47" s="25">
        <v>129.213</v>
      </c>
      <c r="K47" s="25">
        <v>22.236</v>
      </c>
      <c r="N47" s="34"/>
    </row>
    <row r="48" spans="1:14" ht="20.25" customHeight="1">
      <c r="A48" s="27"/>
      <c r="B48" s="27">
        <v>4</v>
      </c>
      <c r="C48" s="28"/>
      <c r="D48" s="25">
        <v>264.741</v>
      </c>
      <c r="E48" s="25">
        <v>46.264</v>
      </c>
      <c r="F48" s="25">
        <v>224.298</v>
      </c>
      <c r="G48" s="25">
        <v>160.509</v>
      </c>
      <c r="H48" s="25">
        <v>185.653</v>
      </c>
      <c r="I48" s="25">
        <v>58.812</v>
      </c>
      <c r="J48" s="25">
        <v>122.792</v>
      </c>
      <c r="K48" s="25">
        <v>26.285</v>
      </c>
      <c r="N48" s="34"/>
    </row>
    <row r="49" spans="1:14" ht="20.25" customHeight="1">
      <c r="A49" s="27"/>
      <c r="B49" s="27">
        <v>5</v>
      </c>
      <c r="C49" s="28"/>
      <c r="D49" s="25">
        <v>267.39</v>
      </c>
      <c r="E49" s="25">
        <v>44.405</v>
      </c>
      <c r="F49" s="25">
        <v>233.83</v>
      </c>
      <c r="G49" s="25">
        <v>159.294</v>
      </c>
      <c r="H49" s="25">
        <v>185.593</v>
      </c>
      <c r="I49" s="25">
        <v>61.121</v>
      </c>
      <c r="J49" s="25">
        <v>127.646</v>
      </c>
      <c r="K49" s="25">
        <v>23.111</v>
      </c>
      <c r="N49" s="34"/>
    </row>
    <row r="50" spans="1:14" ht="20.25" customHeight="1">
      <c r="A50" s="27"/>
      <c r="B50" s="27">
        <v>6</v>
      </c>
      <c r="C50" s="28"/>
      <c r="D50" s="25">
        <v>274.072</v>
      </c>
      <c r="E50" s="25">
        <v>45.68</v>
      </c>
      <c r="F50" s="25">
        <v>238.08</v>
      </c>
      <c r="G50" s="25">
        <v>161.055</v>
      </c>
      <c r="H50" s="25">
        <v>185.606</v>
      </c>
      <c r="I50" s="25">
        <v>59.341</v>
      </c>
      <c r="J50" s="25">
        <v>127.302</v>
      </c>
      <c r="K50" s="25">
        <v>22.074</v>
      </c>
      <c r="N50" s="34"/>
    </row>
    <row r="51" spans="1:14" ht="20.25" customHeight="1">
      <c r="A51" s="27"/>
      <c r="B51" s="27">
        <v>7</v>
      </c>
      <c r="C51" s="28"/>
      <c r="D51" s="25">
        <v>301.175</v>
      </c>
      <c r="E51" s="25">
        <v>44.267</v>
      </c>
      <c r="F51" s="25">
        <v>254.735</v>
      </c>
      <c r="G51" s="25">
        <v>174.854</v>
      </c>
      <c r="H51" s="25">
        <v>185.616</v>
      </c>
      <c r="I51" s="25">
        <v>61.112</v>
      </c>
      <c r="J51" s="25">
        <v>130.419</v>
      </c>
      <c r="K51" s="25">
        <v>16.159</v>
      </c>
      <c r="N51" s="34"/>
    </row>
    <row r="52" spans="1:14" ht="20.25" customHeight="1">
      <c r="A52" s="27"/>
      <c r="B52" s="27">
        <v>8</v>
      </c>
      <c r="C52" s="28"/>
      <c r="D52" s="25">
        <v>286.073</v>
      </c>
      <c r="E52" s="25">
        <v>46.769</v>
      </c>
      <c r="F52" s="25">
        <v>253.751</v>
      </c>
      <c r="G52" s="25">
        <v>170.7</v>
      </c>
      <c r="H52" s="25">
        <v>184.626</v>
      </c>
      <c r="I52" s="25">
        <v>59.049</v>
      </c>
      <c r="J52" s="25">
        <v>125.238</v>
      </c>
      <c r="K52" s="25">
        <v>16.498</v>
      </c>
      <c r="N52" s="34"/>
    </row>
    <row r="53" spans="1:14" ht="20.25" customHeight="1">
      <c r="A53" s="27"/>
      <c r="B53" s="27">
        <v>9</v>
      </c>
      <c r="C53" s="28"/>
      <c r="D53" s="25">
        <v>281.997</v>
      </c>
      <c r="E53" s="25">
        <v>51.525</v>
      </c>
      <c r="F53" s="25">
        <v>230.654</v>
      </c>
      <c r="G53" s="25">
        <v>180.191</v>
      </c>
      <c r="H53" s="25">
        <v>184.639</v>
      </c>
      <c r="I53" s="25">
        <v>60.806</v>
      </c>
      <c r="J53" s="25">
        <v>129.036</v>
      </c>
      <c r="K53" s="25">
        <v>11.295</v>
      </c>
      <c r="N53" s="34"/>
    </row>
    <row r="54" spans="1:14" ht="20.25" customHeight="1">
      <c r="A54" s="27"/>
      <c r="B54" s="27">
        <v>10</v>
      </c>
      <c r="C54" s="28"/>
      <c r="D54" s="25">
        <v>268.87</v>
      </c>
      <c r="E54" s="25">
        <v>50.421</v>
      </c>
      <c r="F54" s="25">
        <v>224.707</v>
      </c>
      <c r="G54" s="25">
        <v>183.138</v>
      </c>
      <c r="H54" s="25">
        <v>184.62</v>
      </c>
      <c r="I54" s="25">
        <v>61.356</v>
      </c>
      <c r="J54" s="25">
        <v>126.453</v>
      </c>
      <c r="K54" s="25">
        <v>8.106</v>
      </c>
      <c r="N54" s="34"/>
    </row>
    <row r="55" spans="1:14" ht="20.25" customHeight="1">
      <c r="A55" s="27"/>
      <c r="B55" s="27">
        <v>11</v>
      </c>
      <c r="C55" s="28"/>
      <c r="D55" s="25">
        <v>257.062</v>
      </c>
      <c r="E55" s="25">
        <v>51.901</v>
      </c>
      <c r="F55" s="25">
        <v>220.106</v>
      </c>
      <c r="G55" s="25">
        <v>176.759</v>
      </c>
      <c r="H55" s="25">
        <v>188.68</v>
      </c>
      <c r="I55" s="25">
        <v>62.558</v>
      </c>
      <c r="J55" s="25">
        <v>128.94</v>
      </c>
      <c r="K55" s="25">
        <v>5.288</v>
      </c>
      <c r="N55" s="34"/>
    </row>
    <row r="56" spans="1:14" ht="20.25" customHeight="1">
      <c r="A56" s="27"/>
      <c r="B56" s="27">
        <v>12</v>
      </c>
      <c r="C56" s="28"/>
      <c r="D56" s="25">
        <v>241.431</v>
      </c>
      <c r="E56" s="25">
        <v>49.456</v>
      </c>
      <c r="F56" s="25">
        <v>219.504</v>
      </c>
      <c r="G56" s="25">
        <v>157.329</v>
      </c>
      <c r="H56" s="25">
        <v>188.32</v>
      </c>
      <c r="I56" s="25">
        <v>62.49</v>
      </c>
      <c r="J56" s="25">
        <v>128.839</v>
      </c>
      <c r="K56" s="25">
        <v>2.279</v>
      </c>
      <c r="N56" s="34"/>
    </row>
    <row r="57" spans="1:14" ht="10.5" customHeight="1" thickBot="1">
      <c r="A57" s="40"/>
      <c r="B57" s="40"/>
      <c r="C57" s="41"/>
      <c r="D57" s="40"/>
      <c r="E57" s="40"/>
      <c r="F57" s="40"/>
      <c r="G57" s="40"/>
      <c r="H57" s="40"/>
      <c r="I57" s="40"/>
      <c r="J57" s="40"/>
      <c r="K57" s="40"/>
      <c r="N57" s="34"/>
    </row>
    <row r="58" spans="12:14" ht="13.5">
      <c r="L58" s="34"/>
      <c r="N58" s="34"/>
    </row>
    <row r="59" ht="13.5">
      <c r="N59" s="34"/>
    </row>
    <row r="60" spans="1:14" ht="18.75">
      <c r="A60" s="48" t="s">
        <v>232</v>
      </c>
      <c r="N60" s="34"/>
    </row>
    <row r="61" spans="1:13" ht="14.25" thickBot="1">
      <c r="A61" s="2"/>
      <c r="I61" s="2"/>
      <c r="M61" s="6"/>
    </row>
    <row r="62" spans="1:14" ht="22.5" customHeight="1" thickTop="1">
      <c r="A62" s="296" t="s">
        <v>13</v>
      </c>
      <c r="B62" s="296"/>
      <c r="C62" s="297"/>
      <c r="D62" s="288" t="s">
        <v>242</v>
      </c>
      <c r="E62" s="289"/>
      <c r="F62" s="289"/>
      <c r="G62" s="289"/>
      <c r="H62" s="289"/>
      <c r="I62" s="289"/>
      <c r="J62" s="289"/>
      <c r="K62" s="289"/>
      <c r="N62" s="34"/>
    </row>
    <row r="63" spans="1:14" ht="22.5" customHeight="1">
      <c r="A63" s="294"/>
      <c r="B63" s="294"/>
      <c r="C63" s="295"/>
      <c r="D63" s="291" t="s">
        <v>238</v>
      </c>
      <c r="E63" s="292"/>
      <c r="F63" s="292"/>
      <c r="G63" s="293"/>
      <c r="H63" s="291" t="s">
        <v>239</v>
      </c>
      <c r="I63" s="292"/>
      <c r="J63" s="292"/>
      <c r="K63" s="292"/>
      <c r="N63" s="34"/>
    </row>
    <row r="64" spans="1:14" ht="21.75" customHeight="1">
      <c r="A64" s="294"/>
      <c r="B64" s="294"/>
      <c r="C64" s="295"/>
      <c r="D64" s="302" t="s">
        <v>5</v>
      </c>
      <c r="E64" s="291" t="s">
        <v>16</v>
      </c>
      <c r="F64" s="293"/>
      <c r="G64" s="302" t="s">
        <v>6</v>
      </c>
      <c r="H64" s="302" t="s">
        <v>5</v>
      </c>
      <c r="I64" s="291" t="s">
        <v>16</v>
      </c>
      <c r="J64" s="293"/>
      <c r="K64" s="308" t="s">
        <v>6</v>
      </c>
      <c r="N64" s="34"/>
    </row>
    <row r="65" spans="1:14" ht="22.5" customHeight="1">
      <c r="A65" s="298"/>
      <c r="B65" s="298"/>
      <c r="C65" s="299"/>
      <c r="D65" s="303"/>
      <c r="E65" s="32" t="s">
        <v>15</v>
      </c>
      <c r="F65" s="17" t="s">
        <v>14</v>
      </c>
      <c r="G65" s="303"/>
      <c r="H65" s="303"/>
      <c r="I65" s="32" t="s">
        <v>15</v>
      </c>
      <c r="J65" s="17" t="s">
        <v>14</v>
      </c>
      <c r="K65" s="305"/>
      <c r="N65" s="34"/>
    </row>
    <row r="66" spans="1:14" ht="13.5" customHeight="1">
      <c r="A66" s="37"/>
      <c r="B66" s="37"/>
      <c r="C66" s="38"/>
      <c r="D66" s="208" t="s">
        <v>209</v>
      </c>
      <c r="E66" s="208" t="s">
        <v>209</v>
      </c>
      <c r="F66" s="208" t="s">
        <v>209</v>
      </c>
      <c r="G66" s="208" t="s">
        <v>209</v>
      </c>
      <c r="H66" s="208" t="s">
        <v>209</v>
      </c>
      <c r="I66" s="208" t="s">
        <v>209</v>
      </c>
      <c r="J66" s="208" t="s">
        <v>209</v>
      </c>
      <c r="K66" s="208" t="s">
        <v>209</v>
      </c>
      <c r="N66" s="34"/>
    </row>
    <row r="67" spans="1:14" ht="20.25" customHeight="1">
      <c r="A67" s="294" t="s">
        <v>249</v>
      </c>
      <c r="B67" s="294"/>
      <c r="C67" s="295"/>
      <c r="D67" s="25">
        <v>821.6210000000001</v>
      </c>
      <c r="E67" s="25">
        <v>311.886</v>
      </c>
      <c r="F67" s="25">
        <v>512.485</v>
      </c>
      <c r="G67" s="19">
        <v>7.182</v>
      </c>
      <c r="H67" s="25">
        <v>4003.3669999999993</v>
      </c>
      <c r="I67" s="25">
        <v>1170.6380000000001</v>
      </c>
      <c r="J67" s="25">
        <v>2855.67</v>
      </c>
      <c r="K67" s="25">
        <v>106.434</v>
      </c>
      <c r="N67" s="34"/>
    </row>
    <row r="68" spans="1:14" ht="20.25" customHeight="1">
      <c r="A68" s="294">
        <v>17</v>
      </c>
      <c r="B68" s="294"/>
      <c r="C68" s="295"/>
      <c r="D68" s="25">
        <v>1025.45</v>
      </c>
      <c r="E68" s="25">
        <v>426.68399999999997</v>
      </c>
      <c r="F68" s="25">
        <v>584.834</v>
      </c>
      <c r="G68" s="25">
        <v>21.114</v>
      </c>
      <c r="H68" s="25">
        <v>5401.852000000001</v>
      </c>
      <c r="I68" s="25">
        <v>1947.2109999999998</v>
      </c>
      <c r="J68" s="25">
        <v>3458.0520000000006</v>
      </c>
      <c r="K68" s="25">
        <v>117.091</v>
      </c>
      <c r="N68" s="34"/>
    </row>
    <row r="69" spans="1:14" ht="20.25" customHeight="1">
      <c r="A69" s="294">
        <v>18</v>
      </c>
      <c r="B69" s="294"/>
      <c r="C69" s="295"/>
      <c r="D69" s="25">
        <v>992.7939999999999</v>
      </c>
      <c r="E69" s="25">
        <v>445.6460000000001</v>
      </c>
      <c r="F69" s="25">
        <v>563.898</v>
      </c>
      <c r="G69" s="25">
        <v>4.364</v>
      </c>
      <c r="H69" s="25">
        <v>6768.13</v>
      </c>
      <c r="I69" s="25">
        <v>2573.639</v>
      </c>
      <c r="J69" s="25">
        <v>4205.003</v>
      </c>
      <c r="K69" s="25">
        <v>121.273</v>
      </c>
      <c r="N69" s="34"/>
    </row>
    <row r="70" spans="1:14" ht="20.25" customHeight="1">
      <c r="A70" s="294">
        <v>19</v>
      </c>
      <c r="B70" s="294"/>
      <c r="C70" s="295"/>
      <c r="D70" s="25">
        <v>840.4720000000001</v>
      </c>
      <c r="E70" s="25">
        <v>375.72800000000007</v>
      </c>
      <c r="F70" s="25">
        <v>464.8359999999999</v>
      </c>
      <c r="G70" s="25">
        <v>3.972</v>
      </c>
      <c r="H70" s="25">
        <v>6260.764</v>
      </c>
      <c r="I70" s="25">
        <v>2316.952</v>
      </c>
      <c r="J70" s="25">
        <v>3963.547</v>
      </c>
      <c r="K70" s="25">
        <v>115.191</v>
      </c>
      <c r="N70" s="34"/>
    </row>
    <row r="71" spans="1:14" ht="20.25" customHeight="1">
      <c r="A71" s="300">
        <v>20</v>
      </c>
      <c r="B71" s="300"/>
      <c r="C71" s="301"/>
      <c r="D71" s="51">
        <v>749.764</v>
      </c>
      <c r="E71" s="51">
        <v>341.26699999999994</v>
      </c>
      <c r="F71" s="51">
        <v>408.716</v>
      </c>
      <c r="G71" s="51">
        <v>3.753</v>
      </c>
      <c r="H71" s="51">
        <v>6214.063000000001</v>
      </c>
      <c r="I71" s="51">
        <v>2416.649</v>
      </c>
      <c r="J71" s="51">
        <v>3800.0910000000003</v>
      </c>
      <c r="K71" s="51">
        <v>123.214</v>
      </c>
      <c r="N71" s="34"/>
    </row>
    <row r="72" spans="1:14" ht="15" customHeight="1">
      <c r="A72" s="4"/>
      <c r="B72" s="4"/>
      <c r="C72" s="5"/>
      <c r="D72" s="49"/>
      <c r="E72" s="49"/>
      <c r="F72" s="49"/>
      <c r="G72" s="49"/>
      <c r="H72" s="49"/>
      <c r="I72" s="49"/>
      <c r="J72" s="49"/>
      <c r="K72" s="49"/>
      <c r="N72" s="34"/>
    </row>
    <row r="73" spans="1:14" ht="20.25" customHeight="1">
      <c r="A73" s="18" t="s">
        <v>250</v>
      </c>
      <c r="B73" s="18">
        <v>1</v>
      </c>
      <c r="C73" s="26" t="s">
        <v>4</v>
      </c>
      <c r="D73" s="25">
        <v>68.338</v>
      </c>
      <c r="E73" s="25">
        <v>27.395</v>
      </c>
      <c r="F73" s="25">
        <v>39.261</v>
      </c>
      <c r="G73" s="25">
        <v>5.654</v>
      </c>
      <c r="H73" s="25">
        <v>500.233</v>
      </c>
      <c r="I73" s="25">
        <v>196.388</v>
      </c>
      <c r="J73" s="25">
        <v>311.501</v>
      </c>
      <c r="K73" s="25">
        <v>108.407</v>
      </c>
      <c r="N73" s="34"/>
    </row>
    <row r="74" spans="1:11" ht="20.25" customHeight="1">
      <c r="A74" s="27"/>
      <c r="B74" s="27">
        <v>2</v>
      </c>
      <c r="C74" s="28"/>
      <c r="D74" s="25">
        <v>67.915</v>
      </c>
      <c r="E74" s="25">
        <v>30.059</v>
      </c>
      <c r="F74" s="25">
        <v>39.361</v>
      </c>
      <c r="G74" s="25">
        <v>4.149</v>
      </c>
      <c r="H74" s="25">
        <v>509.744</v>
      </c>
      <c r="I74" s="25">
        <v>200.178</v>
      </c>
      <c r="J74" s="25">
        <v>309.028</v>
      </c>
      <c r="K74" s="25">
        <v>109.755</v>
      </c>
    </row>
    <row r="75" spans="1:11" ht="20.25" customHeight="1">
      <c r="A75" s="27"/>
      <c r="B75" s="27">
        <v>3</v>
      </c>
      <c r="C75" s="28"/>
      <c r="D75" s="25">
        <v>66.073</v>
      </c>
      <c r="E75" s="25">
        <v>30.539</v>
      </c>
      <c r="F75" s="25">
        <v>36.959</v>
      </c>
      <c r="G75" s="25">
        <v>2.724</v>
      </c>
      <c r="H75" s="25">
        <v>504.341</v>
      </c>
      <c r="I75" s="25">
        <v>202.114</v>
      </c>
      <c r="J75" s="25">
        <v>302.002</v>
      </c>
      <c r="K75" s="25">
        <v>110.76</v>
      </c>
    </row>
    <row r="76" spans="1:11" ht="20.25" customHeight="1">
      <c r="A76" s="27"/>
      <c r="B76" s="27">
        <v>4</v>
      </c>
      <c r="C76" s="28"/>
      <c r="D76" s="25">
        <v>65.723</v>
      </c>
      <c r="E76" s="25">
        <v>29.285</v>
      </c>
      <c r="F76" s="25">
        <v>35.095</v>
      </c>
      <c r="G76" s="25">
        <v>4.067</v>
      </c>
      <c r="H76" s="25">
        <v>516.723</v>
      </c>
      <c r="I76" s="25">
        <v>204.176</v>
      </c>
      <c r="J76" s="25">
        <v>312.51</v>
      </c>
      <c r="K76" s="25">
        <v>111.609</v>
      </c>
    </row>
    <row r="77" spans="1:11" ht="20.25" customHeight="1">
      <c r="A77" s="27"/>
      <c r="B77" s="27">
        <v>5</v>
      </c>
      <c r="C77" s="28"/>
      <c r="D77" s="25">
        <v>63.578</v>
      </c>
      <c r="E77" s="25">
        <v>29.125</v>
      </c>
      <c r="F77" s="25">
        <v>34.683</v>
      </c>
      <c r="G77" s="25">
        <v>3.837</v>
      </c>
      <c r="H77" s="25">
        <v>512.961</v>
      </c>
      <c r="I77" s="25">
        <v>203.341</v>
      </c>
      <c r="J77" s="25">
        <v>316.34</v>
      </c>
      <c r="K77" s="25">
        <v>105.735</v>
      </c>
    </row>
    <row r="78" spans="1:11" ht="20.25" customHeight="1">
      <c r="A78" s="27"/>
      <c r="B78" s="27">
        <v>6</v>
      </c>
      <c r="C78" s="28"/>
      <c r="D78" s="25">
        <v>63.366</v>
      </c>
      <c r="E78" s="25">
        <v>28.086</v>
      </c>
      <c r="F78" s="25">
        <v>33.486</v>
      </c>
      <c r="G78" s="25">
        <v>5.631</v>
      </c>
      <c r="H78" s="25">
        <v>522.83</v>
      </c>
      <c r="I78" s="25">
        <v>207.441</v>
      </c>
      <c r="J78" s="25">
        <v>316.624</v>
      </c>
      <c r="K78" s="25">
        <v>105.382</v>
      </c>
    </row>
    <row r="79" spans="1:11" ht="20.25" customHeight="1">
      <c r="A79" s="27"/>
      <c r="B79" s="27">
        <v>7</v>
      </c>
      <c r="C79" s="28"/>
      <c r="D79" s="25">
        <v>61.4</v>
      </c>
      <c r="E79" s="25">
        <v>28.912</v>
      </c>
      <c r="F79" s="25">
        <v>33.646</v>
      </c>
      <c r="G79" s="25">
        <v>4.473</v>
      </c>
      <c r="H79" s="25">
        <v>522.353</v>
      </c>
      <c r="I79" s="25">
        <v>197.008</v>
      </c>
      <c r="J79" s="25">
        <v>326.792</v>
      </c>
      <c r="K79" s="25">
        <v>104.909</v>
      </c>
    </row>
    <row r="80" spans="1:11" ht="20.25" customHeight="1">
      <c r="A80" s="27"/>
      <c r="B80" s="27">
        <v>8</v>
      </c>
      <c r="C80" s="28"/>
      <c r="D80" s="25">
        <v>59.637</v>
      </c>
      <c r="E80" s="25">
        <v>28.266</v>
      </c>
      <c r="F80" s="25">
        <v>32.533</v>
      </c>
      <c r="G80" s="25">
        <v>3.311</v>
      </c>
      <c r="H80" s="25">
        <v>513.36</v>
      </c>
      <c r="I80" s="25">
        <v>200.867</v>
      </c>
      <c r="J80" s="25">
        <v>318.956</v>
      </c>
      <c r="K80" s="25">
        <v>99.371</v>
      </c>
    </row>
    <row r="81" spans="1:11" ht="20.25" customHeight="1">
      <c r="A81" s="27"/>
      <c r="B81" s="27">
        <v>9</v>
      </c>
      <c r="C81" s="28"/>
      <c r="D81" s="25">
        <v>58.416</v>
      </c>
      <c r="E81" s="25">
        <v>28.102</v>
      </c>
      <c r="F81" s="25">
        <v>30.483</v>
      </c>
      <c r="G81" s="25">
        <v>3.142</v>
      </c>
      <c r="H81" s="25">
        <v>527.773</v>
      </c>
      <c r="I81" s="25">
        <v>197.077</v>
      </c>
      <c r="J81" s="25">
        <v>322.761</v>
      </c>
      <c r="K81" s="25">
        <v>108.273</v>
      </c>
    </row>
    <row r="82" spans="1:11" ht="20.25" customHeight="1">
      <c r="A82" s="27"/>
      <c r="B82" s="27">
        <v>10</v>
      </c>
      <c r="C82" s="28"/>
      <c r="D82" s="25">
        <v>57.938</v>
      </c>
      <c r="E82" s="25">
        <v>26.834</v>
      </c>
      <c r="F82" s="25">
        <v>31.044</v>
      </c>
      <c r="G82" s="25">
        <v>3.202</v>
      </c>
      <c r="H82" s="25">
        <v>526.118</v>
      </c>
      <c r="I82" s="25">
        <v>201.084</v>
      </c>
      <c r="J82" s="25">
        <v>328.384</v>
      </c>
      <c r="K82" s="25">
        <v>105.843</v>
      </c>
    </row>
    <row r="83" spans="1:11" ht="20.25" customHeight="1">
      <c r="A83" s="27"/>
      <c r="B83" s="27">
        <v>11</v>
      </c>
      <c r="C83" s="28"/>
      <c r="D83" s="25">
        <v>59.06</v>
      </c>
      <c r="E83" s="25">
        <v>27.581</v>
      </c>
      <c r="F83" s="25">
        <v>31.324</v>
      </c>
      <c r="G83" s="25">
        <v>3.357</v>
      </c>
      <c r="H83" s="25">
        <v>529.604</v>
      </c>
      <c r="I83" s="25">
        <v>201.417</v>
      </c>
      <c r="J83" s="25">
        <v>316.822</v>
      </c>
      <c r="K83" s="25">
        <v>118.064</v>
      </c>
    </row>
    <row r="84" spans="1:11" ht="20.25" customHeight="1">
      <c r="A84" s="27"/>
      <c r="B84" s="27">
        <v>12</v>
      </c>
      <c r="C84" s="28"/>
      <c r="D84" s="25">
        <v>58.32</v>
      </c>
      <c r="E84" s="25">
        <v>27.083</v>
      </c>
      <c r="F84" s="25">
        <v>30.841</v>
      </c>
      <c r="G84" s="25">
        <v>3.753</v>
      </c>
      <c r="H84" s="25">
        <v>528.023</v>
      </c>
      <c r="I84" s="25">
        <v>205.558</v>
      </c>
      <c r="J84" s="25">
        <v>318.371</v>
      </c>
      <c r="K84" s="25">
        <v>123.214</v>
      </c>
    </row>
    <row r="85" spans="1:11" ht="10.5" customHeight="1" thickBot="1">
      <c r="A85" s="40"/>
      <c r="B85" s="40"/>
      <c r="C85" s="41"/>
      <c r="D85" s="40"/>
      <c r="E85" s="40"/>
      <c r="F85" s="40"/>
      <c r="G85" s="40"/>
      <c r="H85" s="40"/>
      <c r="I85" s="40"/>
      <c r="J85" s="40"/>
      <c r="K85" s="40"/>
    </row>
    <row r="86" ht="13.5">
      <c r="N86" s="34"/>
    </row>
    <row r="87" ht="13.5">
      <c r="N87" s="34"/>
    </row>
    <row r="88" ht="13.5">
      <c r="N88" s="34"/>
    </row>
    <row r="89" ht="13.5">
      <c r="N89" s="34"/>
    </row>
    <row r="90" ht="13.5">
      <c r="N90" s="34"/>
    </row>
    <row r="91" spans="1:14" ht="18.75">
      <c r="A91" s="48"/>
      <c r="N91" s="34"/>
    </row>
    <row r="92" spans="1:14" ht="14.25">
      <c r="A92" s="34"/>
      <c r="B92" s="34"/>
      <c r="C92" s="34"/>
      <c r="D92" s="34"/>
      <c r="E92" s="34"/>
      <c r="F92" s="34"/>
      <c r="G92" s="34"/>
      <c r="H92" s="34"/>
      <c r="I92" s="34"/>
      <c r="J92" s="34"/>
      <c r="M92" s="24"/>
      <c r="N92" s="34"/>
    </row>
    <row r="93" ht="18.75">
      <c r="A93" s="48" t="s">
        <v>234</v>
      </c>
    </row>
    <row r="94" ht="14.25" thickBot="1">
      <c r="J94" s="3"/>
    </row>
    <row r="95" spans="1:10" ht="20.25" customHeight="1" thickTop="1">
      <c r="A95" s="296" t="s">
        <v>13</v>
      </c>
      <c r="B95" s="296"/>
      <c r="C95" s="297"/>
      <c r="D95" s="288" t="s">
        <v>160</v>
      </c>
      <c r="E95" s="289"/>
      <c r="F95" s="289"/>
      <c r="G95" s="289"/>
      <c r="H95" s="290"/>
      <c r="I95" s="355" t="s">
        <v>161</v>
      </c>
      <c r="J95" s="354" t="s">
        <v>261</v>
      </c>
    </row>
    <row r="96" spans="1:10" ht="20.25" customHeight="1">
      <c r="A96" s="294"/>
      <c r="B96" s="294"/>
      <c r="C96" s="295"/>
      <c r="D96" s="291" t="s">
        <v>22</v>
      </c>
      <c r="E96" s="292"/>
      <c r="F96" s="293"/>
      <c r="G96" s="291" t="s">
        <v>21</v>
      </c>
      <c r="H96" s="293"/>
      <c r="I96" s="356" t="s">
        <v>164</v>
      </c>
      <c r="J96" s="30" t="s">
        <v>260</v>
      </c>
    </row>
    <row r="97" spans="1:10" ht="20.25" customHeight="1">
      <c r="A97" s="294"/>
      <c r="B97" s="294"/>
      <c r="C97" s="295"/>
      <c r="D97" s="304" t="s">
        <v>25</v>
      </c>
      <c r="E97" s="33" t="s">
        <v>17</v>
      </c>
      <c r="F97" s="62" t="s">
        <v>11</v>
      </c>
      <c r="G97" s="302" t="s">
        <v>24</v>
      </c>
      <c r="H97" s="33" t="s">
        <v>17</v>
      </c>
      <c r="I97" s="302" t="s">
        <v>20</v>
      </c>
      <c r="J97" s="30" t="s">
        <v>162</v>
      </c>
    </row>
    <row r="98" spans="1:10" ht="20.25" customHeight="1">
      <c r="A98" s="298"/>
      <c r="B98" s="298"/>
      <c r="C98" s="299"/>
      <c r="D98" s="303"/>
      <c r="E98" s="32" t="s">
        <v>18</v>
      </c>
      <c r="F98" s="16" t="s">
        <v>19</v>
      </c>
      <c r="G98" s="303"/>
      <c r="H98" s="32" t="s">
        <v>18</v>
      </c>
      <c r="I98" s="303"/>
      <c r="J98" s="61" t="s">
        <v>163</v>
      </c>
    </row>
    <row r="99" spans="1:10" ht="13.5" customHeight="1">
      <c r="A99" s="37"/>
      <c r="B99" s="37"/>
      <c r="C99" s="38"/>
      <c r="D99" s="209" t="s">
        <v>209</v>
      </c>
      <c r="E99" s="209" t="s">
        <v>209</v>
      </c>
      <c r="F99" s="209" t="s">
        <v>209</v>
      </c>
      <c r="G99" s="209" t="s">
        <v>209</v>
      </c>
      <c r="H99" s="209" t="s">
        <v>209</v>
      </c>
      <c r="I99" s="209" t="s">
        <v>209</v>
      </c>
      <c r="J99" s="209" t="s">
        <v>209</v>
      </c>
    </row>
    <row r="100" spans="1:10" ht="20.25" customHeight="1">
      <c r="A100" s="294" t="s">
        <v>249</v>
      </c>
      <c r="B100" s="294"/>
      <c r="C100" s="295"/>
      <c r="D100" s="19">
        <v>3192.305</v>
      </c>
      <c r="E100" s="19">
        <v>7311.413</v>
      </c>
      <c r="F100" s="19">
        <v>1363.3419999999999</v>
      </c>
      <c r="G100" s="19">
        <v>129.93099999999998</v>
      </c>
      <c r="H100" s="19">
        <v>1903.0389999999998</v>
      </c>
      <c r="I100" s="19">
        <v>2449.197</v>
      </c>
      <c r="J100" s="19">
        <v>2510.444</v>
      </c>
    </row>
    <row r="101" spans="1:10" ht="20.25" customHeight="1">
      <c r="A101" s="294">
        <v>17</v>
      </c>
      <c r="B101" s="294"/>
      <c r="C101" s="295"/>
      <c r="D101" s="19">
        <v>3226.5229999999997</v>
      </c>
      <c r="E101" s="19">
        <v>7698.1449999999995</v>
      </c>
      <c r="F101" s="19">
        <v>1356.87</v>
      </c>
      <c r="G101" s="19">
        <v>161.258</v>
      </c>
      <c r="H101" s="19">
        <v>2245.4860000000003</v>
      </c>
      <c r="I101" s="19">
        <v>2288.054</v>
      </c>
      <c r="J101" s="19">
        <v>3982.2189999999996</v>
      </c>
    </row>
    <row r="102" spans="1:10" ht="20.25" customHeight="1">
      <c r="A102" s="294">
        <v>18</v>
      </c>
      <c r="B102" s="294"/>
      <c r="C102" s="295"/>
      <c r="D102" s="19">
        <v>3360.7169999999996</v>
      </c>
      <c r="E102" s="19">
        <v>7837.511</v>
      </c>
      <c r="F102" s="19">
        <v>1393.7210000000002</v>
      </c>
      <c r="G102" s="19">
        <v>258.27799999999996</v>
      </c>
      <c r="H102" s="19">
        <v>2947.812</v>
      </c>
      <c r="I102" s="19">
        <v>2635.789</v>
      </c>
      <c r="J102" s="19">
        <v>5209.561000000001</v>
      </c>
    </row>
    <row r="103" spans="1:10" ht="20.25" customHeight="1">
      <c r="A103" s="294">
        <v>19</v>
      </c>
      <c r="B103" s="294"/>
      <c r="C103" s="295"/>
      <c r="D103" s="133">
        <v>2811.328</v>
      </c>
      <c r="E103" s="19">
        <v>7351.036</v>
      </c>
      <c r="F103" s="19">
        <v>1542.6889999999999</v>
      </c>
      <c r="G103" s="19">
        <v>295.728</v>
      </c>
      <c r="H103" s="19">
        <v>3277.215</v>
      </c>
      <c r="I103" s="19">
        <v>1834.88</v>
      </c>
      <c r="J103" s="19">
        <v>4692.293000000001</v>
      </c>
    </row>
    <row r="104" spans="1:10" ht="20.25" customHeight="1">
      <c r="A104" s="300">
        <v>20</v>
      </c>
      <c r="B104" s="300"/>
      <c r="C104" s="301"/>
      <c r="D104" s="64">
        <v>2971.6059999999993</v>
      </c>
      <c r="E104" s="23">
        <v>5810.08</v>
      </c>
      <c r="F104" s="23">
        <v>1484.1440000000002</v>
      </c>
      <c r="G104" s="23">
        <v>301.517</v>
      </c>
      <c r="H104" s="23">
        <v>2913.15</v>
      </c>
      <c r="I104" s="23">
        <v>1413.434</v>
      </c>
      <c r="J104" s="23">
        <v>4691.791</v>
      </c>
    </row>
    <row r="105" spans="1:10" ht="15" customHeight="1">
      <c r="A105" s="4"/>
      <c r="B105" s="4"/>
      <c r="C105" s="5"/>
      <c r="D105" s="19"/>
      <c r="E105" s="19"/>
      <c r="F105" s="19"/>
      <c r="G105" s="19"/>
      <c r="H105" s="19"/>
      <c r="I105" s="19"/>
      <c r="J105" s="19"/>
    </row>
    <row r="106" spans="1:10" ht="20.25" customHeight="1">
      <c r="A106" s="18" t="s">
        <v>250</v>
      </c>
      <c r="B106" s="18">
        <v>1</v>
      </c>
      <c r="C106" s="26" t="s">
        <v>4</v>
      </c>
      <c r="D106" s="55">
        <v>230.35</v>
      </c>
      <c r="E106" s="25">
        <v>507.184</v>
      </c>
      <c r="F106" s="25">
        <v>117.774</v>
      </c>
      <c r="G106" s="25">
        <v>25.689</v>
      </c>
      <c r="H106" s="25">
        <v>251.713</v>
      </c>
      <c r="I106" s="25">
        <v>121.501</v>
      </c>
      <c r="J106" s="25">
        <v>383.136</v>
      </c>
    </row>
    <row r="107" spans="1:10" ht="20.25" customHeight="1">
      <c r="A107" s="27"/>
      <c r="B107" s="27">
        <v>2</v>
      </c>
      <c r="C107" s="28"/>
      <c r="D107" s="55">
        <v>218.488</v>
      </c>
      <c r="E107" s="25">
        <v>483.122</v>
      </c>
      <c r="F107" s="25">
        <v>120.168</v>
      </c>
      <c r="G107" s="25">
        <v>25.43</v>
      </c>
      <c r="H107" s="25">
        <v>240.173</v>
      </c>
      <c r="I107" s="25">
        <v>118.792</v>
      </c>
      <c r="J107" s="25">
        <v>395.31</v>
      </c>
    </row>
    <row r="108" spans="1:10" ht="20.25" customHeight="1">
      <c r="A108" s="27"/>
      <c r="B108" s="27">
        <v>3</v>
      </c>
      <c r="C108" s="28"/>
      <c r="D108" s="55">
        <v>210.051</v>
      </c>
      <c r="E108" s="25">
        <v>469.335</v>
      </c>
      <c r="F108" s="25">
        <v>117.206</v>
      </c>
      <c r="G108" s="25">
        <v>25.626</v>
      </c>
      <c r="H108" s="25">
        <v>234.57</v>
      </c>
      <c r="I108" s="25">
        <v>120.07</v>
      </c>
      <c r="J108" s="25">
        <v>393.777</v>
      </c>
    </row>
    <row r="109" spans="1:10" ht="20.25" customHeight="1">
      <c r="A109" s="27"/>
      <c r="B109" s="27">
        <v>4</v>
      </c>
      <c r="C109" s="28"/>
      <c r="D109" s="55">
        <v>233.532</v>
      </c>
      <c r="E109" s="25">
        <v>478.246</v>
      </c>
      <c r="F109" s="25">
        <v>122.223</v>
      </c>
      <c r="G109" s="25">
        <v>24.795</v>
      </c>
      <c r="H109" s="25">
        <v>237.088</v>
      </c>
      <c r="I109" s="25">
        <v>117.036</v>
      </c>
      <c r="J109" s="25">
        <v>400.026</v>
      </c>
    </row>
    <row r="110" spans="1:10" ht="20.25" customHeight="1">
      <c r="A110" s="27"/>
      <c r="B110" s="27">
        <v>5</v>
      </c>
      <c r="C110" s="28"/>
      <c r="D110" s="55">
        <v>222.808</v>
      </c>
      <c r="E110" s="25">
        <v>481.49</v>
      </c>
      <c r="F110" s="25">
        <v>126.738</v>
      </c>
      <c r="G110" s="25">
        <v>23.685</v>
      </c>
      <c r="H110" s="25">
        <v>240.753</v>
      </c>
      <c r="I110" s="25">
        <v>116.926</v>
      </c>
      <c r="J110" s="25">
        <v>387.886</v>
      </c>
    </row>
    <row r="111" spans="1:10" ht="20.25" customHeight="1">
      <c r="A111" s="27"/>
      <c r="B111" s="27">
        <v>6</v>
      </c>
      <c r="C111" s="28"/>
      <c r="D111" s="55">
        <v>265.399</v>
      </c>
      <c r="E111" s="25">
        <v>498.979</v>
      </c>
      <c r="F111" s="25">
        <v>125.349</v>
      </c>
      <c r="G111" s="25">
        <v>24.511</v>
      </c>
      <c r="H111" s="25">
        <v>246.244</v>
      </c>
      <c r="I111" s="25">
        <v>117.054</v>
      </c>
      <c r="J111" s="25">
        <v>397.388</v>
      </c>
    </row>
    <row r="112" spans="1:10" ht="20.25" customHeight="1">
      <c r="A112" s="27"/>
      <c r="B112" s="27">
        <v>7</v>
      </c>
      <c r="C112" s="28"/>
      <c r="D112" s="55">
        <v>288.319</v>
      </c>
      <c r="E112" s="25">
        <v>543.313</v>
      </c>
      <c r="F112" s="25">
        <v>131.885</v>
      </c>
      <c r="G112" s="25">
        <v>24.586</v>
      </c>
      <c r="H112" s="25">
        <v>272.533</v>
      </c>
      <c r="I112" s="25">
        <v>117.018</v>
      </c>
      <c r="J112" s="25">
        <v>385.435</v>
      </c>
    </row>
    <row r="113" spans="1:10" ht="20.25" customHeight="1">
      <c r="A113" s="27"/>
      <c r="B113" s="27">
        <v>8</v>
      </c>
      <c r="C113" s="28"/>
      <c r="D113" s="55">
        <v>254.234</v>
      </c>
      <c r="E113" s="25">
        <v>512.969</v>
      </c>
      <c r="F113" s="25">
        <v>132.119</v>
      </c>
      <c r="G113" s="25">
        <v>25.805</v>
      </c>
      <c r="H113" s="25">
        <v>256.379</v>
      </c>
      <c r="I113" s="25">
        <v>114.554</v>
      </c>
      <c r="J113" s="25">
        <v>390.155</v>
      </c>
    </row>
    <row r="114" spans="1:10" ht="20.25" customHeight="1">
      <c r="A114" s="27"/>
      <c r="B114" s="27">
        <v>9</v>
      </c>
      <c r="C114" s="28"/>
      <c r="D114" s="55">
        <v>259.281</v>
      </c>
      <c r="E114" s="25">
        <v>499.341</v>
      </c>
      <c r="F114" s="25">
        <v>119.715</v>
      </c>
      <c r="G114" s="25">
        <v>26.454</v>
      </c>
      <c r="H114" s="25">
        <v>251.896</v>
      </c>
      <c r="I114" s="25">
        <v>116.406</v>
      </c>
      <c r="J114" s="25">
        <v>389.129</v>
      </c>
    </row>
    <row r="115" spans="1:10" ht="20.25" customHeight="1">
      <c r="A115" s="27"/>
      <c r="B115" s="27">
        <v>10</v>
      </c>
      <c r="C115" s="28"/>
      <c r="D115" s="55">
        <v>246.929</v>
      </c>
      <c r="E115" s="25">
        <v>471.759</v>
      </c>
      <c r="F115" s="25">
        <v>131.988</v>
      </c>
      <c r="G115" s="25">
        <v>26.118</v>
      </c>
      <c r="H115" s="25">
        <v>238.763</v>
      </c>
      <c r="I115" s="25">
        <v>116.4</v>
      </c>
      <c r="J115" s="25">
        <v>382.053</v>
      </c>
    </row>
    <row r="116" spans="1:10" ht="20.25" customHeight="1">
      <c r="A116" s="27"/>
      <c r="B116" s="27">
        <v>11</v>
      </c>
      <c r="C116" s="28"/>
      <c r="D116" s="55">
        <v>263.881</v>
      </c>
      <c r="E116" s="25">
        <v>447.72</v>
      </c>
      <c r="F116" s="25">
        <v>124.721</v>
      </c>
      <c r="G116" s="25">
        <v>24.318</v>
      </c>
      <c r="H116" s="25">
        <v>229.034</v>
      </c>
      <c r="I116" s="25">
        <v>118.953</v>
      </c>
      <c r="J116" s="25">
        <v>392.912</v>
      </c>
    </row>
    <row r="117" spans="1:10" ht="20.25" customHeight="1">
      <c r="A117" s="27"/>
      <c r="B117" s="27">
        <v>12</v>
      </c>
      <c r="C117" s="28"/>
      <c r="D117" s="55">
        <v>278.334</v>
      </c>
      <c r="E117" s="25">
        <v>416.622</v>
      </c>
      <c r="F117" s="25">
        <v>114.258</v>
      </c>
      <c r="G117" s="25">
        <v>24.5</v>
      </c>
      <c r="H117" s="25">
        <v>214.004</v>
      </c>
      <c r="I117" s="25">
        <v>118.724</v>
      </c>
      <c r="J117" s="25">
        <v>394.584</v>
      </c>
    </row>
    <row r="118" spans="1:10" ht="10.5" customHeight="1" thickBot="1">
      <c r="A118" s="181"/>
      <c r="B118" s="181"/>
      <c r="C118" s="182"/>
      <c r="D118" s="183"/>
      <c r="E118" s="181"/>
      <c r="F118" s="181"/>
      <c r="G118" s="181"/>
      <c r="H118" s="181"/>
      <c r="I118" s="181"/>
      <c r="J118" s="181"/>
    </row>
  </sheetData>
  <sheetProtection/>
  <mergeCells count="58">
    <mergeCell ref="D5:D6"/>
    <mergeCell ref="E5:E6"/>
    <mergeCell ref="F5:G5"/>
    <mergeCell ref="H5:H6"/>
    <mergeCell ref="I5:I6"/>
    <mergeCell ref="J5:K5"/>
    <mergeCell ref="L5:L6"/>
    <mergeCell ref="A8:C8"/>
    <mergeCell ref="A9:C9"/>
    <mergeCell ref="A10:C10"/>
    <mergeCell ref="A11:C11"/>
    <mergeCell ref="A12:C12"/>
    <mergeCell ref="A3:C6"/>
    <mergeCell ref="D3:H4"/>
    <mergeCell ref="I3:L3"/>
    <mergeCell ref="I4:L4"/>
    <mergeCell ref="A34:C37"/>
    <mergeCell ref="D34:G34"/>
    <mergeCell ref="H34:K35"/>
    <mergeCell ref="D35:G35"/>
    <mergeCell ref="D36:D37"/>
    <mergeCell ref="E36:F36"/>
    <mergeCell ref="G36:G37"/>
    <mergeCell ref="H36:H37"/>
    <mergeCell ref="I36:J36"/>
    <mergeCell ref="K36:K37"/>
    <mergeCell ref="A39:C39"/>
    <mergeCell ref="A40:C40"/>
    <mergeCell ref="A41:C41"/>
    <mergeCell ref="A42:C42"/>
    <mergeCell ref="A43:C43"/>
    <mergeCell ref="A62:C65"/>
    <mergeCell ref="D62:K62"/>
    <mergeCell ref="D63:G63"/>
    <mergeCell ref="H63:K63"/>
    <mergeCell ref="D64:D65"/>
    <mergeCell ref="E64:F64"/>
    <mergeCell ref="G64:G65"/>
    <mergeCell ref="H64:H65"/>
    <mergeCell ref="I64:J64"/>
    <mergeCell ref="K64:K65"/>
    <mergeCell ref="I97:I98"/>
    <mergeCell ref="A95:C98"/>
    <mergeCell ref="A67:C67"/>
    <mergeCell ref="A68:C68"/>
    <mergeCell ref="A69:C69"/>
    <mergeCell ref="A70:C70"/>
    <mergeCell ref="A71:C71"/>
    <mergeCell ref="A100:C100"/>
    <mergeCell ref="A101:C101"/>
    <mergeCell ref="A102:C102"/>
    <mergeCell ref="A103:C103"/>
    <mergeCell ref="A104:C104"/>
    <mergeCell ref="D95:H95"/>
    <mergeCell ref="D96:F96"/>
    <mergeCell ref="G96:H96"/>
    <mergeCell ref="D97:D98"/>
    <mergeCell ref="G97:G98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zoomScalePageLayoutView="0" workbookViewId="0" topLeftCell="A1">
      <selection activeCell="K8" sqref="K8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4" t="s">
        <v>243</v>
      </c>
    </row>
    <row r="2" spans="1:10" ht="14.25" thickBot="1">
      <c r="A2" s="65"/>
      <c r="B2" s="65"/>
      <c r="C2" s="65"/>
      <c r="D2" s="65"/>
      <c r="E2" s="36"/>
      <c r="F2" s="36"/>
      <c r="G2" s="36"/>
      <c r="H2" s="36"/>
      <c r="I2" s="66"/>
      <c r="J2" s="66"/>
    </row>
    <row r="3" spans="1:10" ht="21" customHeight="1" thickTop="1">
      <c r="A3" s="296" t="s">
        <v>184</v>
      </c>
      <c r="B3" s="296"/>
      <c r="C3" s="297"/>
      <c r="D3" s="305" t="s">
        <v>32</v>
      </c>
      <c r="E3" s="289"/>
      <c r="F3" s="289"/>
      <c r="G3" s="289"/>
      <c r="H3" s="289"/>
      <c r="I3" s="296"/>
      <c r="J3" s="289"/>
    </row>
    <row r="4" spans="1:10" ht="21.75" customHeight="1">
      <c r="A4" s="294"/>
      <c r="B4" s="294"/>
      <c r="C4" s="295"/>
      <c r="D4" s="302" t="s">
        <v>0</v>
      </c>
      <c r="E4" s="302" t="s">
        <v>27</v>
      </c>
      <c r="F4" s="291" t="s">
        <v>31</v>
      </c>
      <c r="G4" s="292"/>
      <c r="H4" s="292"/>
      <c r="I4" s="293"/>
      <c r="J4" s="308" t="s">
        <v>26</v>
      </c>
    </row>
    <row r="5" spans="1:10" ht="21.75" customHeight="1">
      <c r="A5" s="294"/>
      <c r="B5" s="294"/>
      <c r="C5" s="295"/>
      <c r="D5" s="304"/>
      <c r="E5" s="304"/>
      <c r="F5" s="302" t="s">
        <v>1</v>
      </c>
      <c r="G5" s="291" t="s">
        <v>30</v>
      </c>
      <c r="H5" s="293"/>
      <c r="I5" s="302" t="s">
        <v>3</v>
      </c>
      <c r="J5" s="334"/>
    </row>
    <row r="6" spans="1:10" ht="21.75" customHeight="1">
      <c r="A6" s="298"/>
      <c r="B6" s="298"/>
      <c r="C6" s="299"/>
      <c r="D6" s="303"/>
      <c r="E6" s="303"/>
      <c r="F6" s="303"/>
      <c r="G6" s="16" t="s">
        <v>28</v>
      </c>
      <c r="H6" s="16" t="s">
        <v>29</v>
      </c>
      <c r="I6" s="303"/>
      <c r="J6" s="305"/>
    </row>
    <row r="7" spans="1:10" ht="13.5" customHeight="1">
      <c r="A7" s="18"/>
      <c r="B7" s="18"/>
      <c r="C7" s="26"/>
      <c r="D7" s="209"/>
      <c r="E7" s="206" t="s">
        <v>208</v>
      </c>
      <c r="F7" s="206" t="s">
        <v>208</v>
      </c>
      <c r="G7" s="206" t="s">
        <v>208</v>
      </c>
      <c r="H7" s="209" t="s">
        <v>202</v>
      </c>
      <c r="I7" s="206" t="s">
        <v>213</v>
      </c>
      <c r="J7" s="206" t="s">
        <v>213</v>
      </c>
    </row>
    <row r="8" spans="1:10" ht="20.25" customHeight="1">
      <c r="A8" s="294" t="s">
        <v>249</v>
      </c>
      <c r="B8" s="294"/>
      <c r="C8" s="295"/>
      <c r="D8" s="20">
        <v>10</v>
      </c>
      <c r="E8" s="20">
        <v>26342.296</v>
      </c>
      <c r="F8" s="20">
        <v>27701.267</v>
      </c>
      <c r="G8" s="20">
        <v>26523.851</v>
      </c>
      <c r="H8" s="20">
        <v>15866.604</v>
      </c>
      <c r="I8" s="20">
        <v>1177.416</v>
      </c>
      <c r="J8" s="20">
        <v>1450.265</v>
      </c>
    </row>
    <row r="9" spans="1:10" ht="20.25" customHeight="1">
      <c r="A9" s="294">
        <v>17</v>
      </c>
      <c r="B9" s="294"/>
      <c r="C9" s="295"/>
      <c r="D9" s="20">
        <v>11</v>
      </c>
      <c r="E9" s="20">
        <v>27348.999</v>
      </c>
      <c r="F9" s="20">
        <v>28496.778</v>
      </c>
      <c r="G9" s="20">
        <v>27463.996</v>
      </c>
      <c r="H9" s="20">
        <v>15523.385</v>
      </c>
      <c r="I9" s="20">
        <v>1032.782</v>
      </c>
      <c r="J9" s="20">
        <v>2305.615</v>
      </c>
    </row>
    <row r="10" spans="1:10" ht="20.25" customHeight="1">
      <c r="A10" s="294">
        <v>18</v>
      </c>
      <c r="B10" s="294"/>
      <c r="C10" s="295"/>
      <c r="D10" s="19">
        <v>11</v>
      </c>
      <c r="E10" s="19">
        <v>30917.906</v>
      </c>
      <c r="F10" s="19">
        <v>32042.007</v>
      </c>
      <c r="G10" s="19">
        <v>31109.209</v>
      </c>
      <c r="H10" s="19">
        <v>16697.961</v>
      </c>
      <c r="I10" s="19">
        <v>932.798</v>
      </c>
      <c r="J10" s="19">
        <v>2282.961</v>
      </c>
    </row>
    <row r="11" spans="1:10" ht="20.25" customHeight="1">
      <c r="A11" s="294">
        <v>19</v>
      </c>
      <c r="B11" s="294"/>
      <c r="C11" s="295"/>
      <c r="D11" s="19">
        <v>13</v>
      </c>
      <c r="E11" s="19">
        <v>33319.977</v>
      </c>
      <c r="F11" s="19">
        <v>33874.066</v>
      </c>
      <c r="G11" s="19">
        <v>33185.893</v>
      </c>
      <c r="H11" s="19">
        <v>18160.759</v>
      </c>
      <c r="I11" s="19">
        <v>688.173</v>
      </c>
      <c r="J11" s="19">
        <v>2811.87</v>
      </c>
    </row>
    <row r="12" spans="1:10" ht="20.25" customHeight="1">
      <c r="A12" s="300">
        <v>20</v>
      </c>
      <c r="B12" s="300"/>
      <c r="C12" s="301"/>
      <c r="D12" s="23">
        <v>13</v>
      </c>
      <c r="E12" s="23">
        <v>31747.072000000004</v>
      </c>
      <c r="F12" s="23">
        <v>31719.087</v>
      </c>
      <c r="G12" s="23">
        <v>31119.066</v>
      </c>
      <c r="H12" s="23">
        <v>17612.167</v>
      </c>
      <c r="I12" s="23">
        <v>600.021</v>
      </c>
      <c r="J12" s="23">
        <v>3422.609</v>
      </c>
    </row>
    <row r="13" spans="1:10" ht="20.25" customHeight="1">
      <c r="A13" s="4"/>
      <c r="B13" s="4"/>
      <c r="C13" s="5"/>
      <c r="D13" s="19"/>
      <c r="E13" s="19"/>
      <c r="F13" s="19"/>
      <c r="G13" s="19"/>
      <c r="H13" s="19"/>
      <c r="I13" s="19"/>
      <c r="J13" s="19"/>
    </row>
    <row r="14" spans="1:10" ht="20.25" customHeight="1">
      <c r="A14" s="18" t="s">
        <v>250</v>
      </c>
      <c r="B14" s="18">
        <v>1</v>
      </c>
      <c r="C14" s="26" t="s">
        <v>4</v>
      </c>
      <c r="D14" s="19">
        <v>13</v>
      </c>
      <c r="E14" s="19">
        <v>2713.437</v>
      </c>
      <c r="F14" s="19">
        <v>2846.849</v>
      </c>
      <c r="G14" s="19">
        <v>2775.913</v>
      </c>
      <c r="H14" s="19">
        <v>1514.662</v>
      </c>
      <c r="I14" s="19">
        <v>70.936</v>
      </c>
      <c r="J14" s="19">
        <v>2731.125</v>
      </c>
    </row>
    <row r="15" spans="1:10" ht="20.25" customHeight="1">
      <c r="A15" s="27"/>
      <c r="B15" s="27">
        <v>2</v>
      </c>
      <c r="C15" s="28"/>
      <c r="D15" s="19">
        <v>13</v>
      </c>
      <c r="E15" s="19">
        <v>3084.935</v>
      </c>
      <c r="F15" s="19">
        <v>3015.256</v>
      </c>
      <c r="G15" s="19">
        <v>2968.611</v>
      </c>
      <c r="H15" s="19">
        <v>1624.1</v>
      </c>
      <c r="I15" s="19">
        <v>46.645</v>
      </c>
      <c r="J15" s="19">
        <v>2879.615</v>
      </c>
    </row>
    <row r="16" spans="1:10" ht="20.25" customHeight="1">
      <c r="A16" s="27"/>
      <c r="B16" s="27">
        <v>3</v>
      </c>
      <c r="C16" s="28"/>
      <c r="D16" s="19">
        <v>13</v>
      </c>
      <c r="E16" s="19">
        <v>3002.642</v>
      </c>
      <c r="F16" s="19">
        <v>3041.01</v>
      </c>
      <c r="G16" s="19">
        <v>2989.889</v>
      </c>
      <c r="H16" s="19">
        <v>1631.584</v>
      </c>
      <c r="I16" s="19">
        <v>51.121</v>
      </c>
      <c r="J16" s="19">
        <v>2893.722</v>
      </c>
    </row>
    <row r="17" spans="1:10" ht="20.25" customHeight="1">
      <c r="A17" s="27"/>
      <c r="B17" s="27">
        <v>4</v>
      </c>
      <c r="C17" s="28"/>
      <c r="D17" s="19">
        <v>13</v>
      </c>
      <c r="E17" s="19">
        <v>2824.077</v>
      </c>
      <c r="F17" s="19">
        <v>2862.265</v>
      </c>
      <c r="G17" s="19">
        <v>2792.53</v>
      </c>
      <c r="H17" s="19">
        <v>1584.926</v>
      </c>
      <c r="I17" s="19">
        <v>69.735</v>
      </c>
      <c r="J17" s="19">
        <v>2878.668</v>
      </c>
    </row>
    <row r="18" spans="1:10" ht="20.25" customHeight="1">
      <c r="A18" s="27"/>
      <c r="B18" s="27">
        <v>5</v>
      </c>
      <c r="C18" s="28"/>
      <c r="D18" s="19">
        <v>13</v>
      </c>
      <c r="E18" s="19">
        <v>2677.577</v>
      </c>
      <c r="F18" s="19">
        <v>2768.274</v>
      </c>
      <c r="G18" s="19">
        <v>2703.846</v>
      </c>
      <c r="H18" s="19">
        <v>1516.336</v>
      </c>
      <c r="I18" s="19">
        <v>64.428</v>
      </c>
      <c r="J18" s="19">
        <v>2811.051</v>
      </c>
    </row>
    <row r="19" spans="1:10" ht="20.25" customHeight="1">
      <c r="A19" s="27"/>
      <c r="B19" s="27">
        <v>6</v>
      </c>
      <c r="C19" s="28"/>
      <c r="D19" s="19">
        <v>13</v>
      </c>
      <c r="E19" s="19">
        <v>2725.733</v>
      </c>
      <c r="F19" s="19">
        <v>2855.525</v>
      </c>
      <c r="G19" s="19">
        <v>2805.368</v>
      </c>
      <c r="H19" s="19">
        <v>1542.339</v>
      </c>
      <c r="I19" s="19">
        <v>50.157</v>
      </c>
      <c r="J19" s="19">
        <v>2757.648</v>
      </c>
    </row>
    <row r="20" spans="1:10" ht="20.25" customHeight="1">
      <c r="A20" s="27"/>
      <c r="B20" s="27">
        <v>7</v>
      </c>
      <c r="C20" s="28"/>
      <c r="D20" s="19">
        <v>13</v>
      </c>
      <c r="E20" s="19">
        <v>2944.859</v>
      </c>
      <c r="F20" s="19">
        <v>2857.459</v>
      </c>
      <c r="G20" s="19">
        <v>2809.031</v>
      </c>
      <c r="H20" s="19">
        <v>1541.016</v>
      </c>
      <c r="I20" s="19">
        <v>48.428</v>
      </c>
      <c r="J20" s="19">
        <v>2885.614</v>
      </c>
    </row>
    <row r="21" spans="1:10" ht="20.25" customHeight="1">
      <c r="A21" s="27"/>
      <c r="B21" s="27">
        <v>8</v>
      </c>
      <c r="C21" s="28"/>
      <c r="D21" s="19">
        <v>13</v>
      </c>
      <c r="E21" s="19">
        <v>2222.99</v>
      </c>
      <c r="F21" s="19">
        <v>2402.347</v>
      </c>
      <c r="G21" s="19">
        <v>2363.289</v>
      </c>
      <c r="H21" s="19">
        <v>1301.326</v>
      </c>
      <c r="I21" s="19">
        <v>39.058</v>
      </c>
      <c r="J21" s="19">
        <v>2713.147</v>
      </c>
    </row>
    <row r="22" spans="1:10" ht="20.25" customHeight="1">
      <c r="A22" s="27"/>
      <c r="B22" s="27">
        <v>9</v>
      </c>
      <c r="C22" s="28"/>
      <c r="D22" s="19">
        <v>13</v>
      </c>
      <c r="E22" s="19">
        <v>2602.251</v>
      </c>
      <c r="F22" s="19">
        <v>2704.932</v>
      </c>
      <c r="G22" s="19">
        <v>2623.487</v>
      </c>
      <c r="H22" s="19">
        <v>1506.088</v>
      </c>
      <c r="I22" s="19">
        <v>81.445</v>
      </c>
      <c r="J22" s="19">
        <v>2695.322</v>
      </c>
    </row>
    <row r="23" spans="1:10" ht="20.25" customHeight="1">
      <c r="A23" s="27"/>
      <c r="B23" s="27">
        <v>10</v>
      </c>
      <c r="C23" s="28"/>
      <c r="D23" s="19">
        <v>13</v>
      </c>
      <c r="E23" s="19">
        <v>2670.206</v>
      </c>
      <c r="F23" s="19">
        <v>2540.226</v>
      </c>
      <c r="G23" s="19">
        <v>2511.574</v>
      </c>
      <c r="H23" s="19">
        <v>1490.237</v>
      </c>
      <c r="I23" s="19">
        <v>28.652</v>
      </c>
      <c r="J23" s="19">
        <v>2883.719</v>
      </c>
    </row>
    <row r="24" spans="1:10" ht="20.25" customHeight="1">
      <c r="A24" s="27"/>
      <c r="B24" s="27">
        <v>11</v>
      </c>
      <c r="C24" s="28"/>
      <c r="D24" s="19">
        <v>13</v>
      </c>
      <c r="E24" s="19">
        <v>2302.366</v>
      </c>
      <c r="F24" s="19">
        <v>2005.899</v>
      </c>
      <c r="G24" s="19">
        <v>1980.638</v>
      </c>
      <c r="H24" s="19">
        <v>1254.897</v>
      </c>
      <c r="I24" s="19">
        <v>25.261</v>
      </c>
      <c r="J24" s="19">
        <v>3202.206</v>
      </c>
    </row>
    <row r="25" spans="1:10" ht="20.25" customHeight="1">
      <c r="A25" s="27"/>
      <c r="B25" s="27">
        <v>12</v>
      </c>
      <c r="C25" s="28"/>
      <c r="D25" s="19">
        <v>13</v>
      </c>
      <c r="E25" s="19">
        <v>1975.999</v>
      </c>
      <c r="F25" s="19">
        <v>1819.045</v>
      </c>
      <c r="G25" s="19">
        <v>1794.89</v>
      </c>
      <c r="H25" s="19">
        <v>1104.656</v>
      </c>
      <c r="I25" s="19">
        <v>24.155</v>
      </c>
      <c r="J25" s="19">
        <v>3422.609</v>
      </c>
    </row>
    <row r="26" spans="1:10" ht="11.25" customHeight="1" thickBot="1">
      <c r="A26" s="40"/>
      <c r="B26" s="40"/>
      <c r="C26" s="41"/>
      <c r="D26" s="40"/>
      <c r="E26" s="40"/>
      <c r="F26" s="40"/>
      <c r="G26" s="40"/>
      <c r="H26" s="40"/>
      <c r="I26" s="40"/>
      <c r="J26" s="40"/>
    </row>
    <row r="30" spans="1:3" ht="14.25">
      <c r="A30" s="85"/>
      <c r="B30" s="85"/>
      <c r="C30" s="85"/>
    </row>
    <row r="37" ht="13.5" customHeight="1"/>
  </sheetData>
  <sheetProtection/>
  <mergeCells count="14">
    <mergeCell ref="I5:I6"/>
    <mergeCell ref="J4:J6"/>
    <mergeCell ref="A9:C9"/>
    <mergeCell ref="F4:I4"/>
    <mergeCell ref="A12:C12"/>
    <mergeCell ref="G5:H5"/>
    <mergeCell ref="A8:C8"/>
    <mergeCell ref="A3:C6"/>
    <mergeCell ref="D3:J3"/>
    <mergeCell ref="A10:C10"/>
    <mergeCell ref="A11:C11"/>
    <mergeCell ref="D4:D6"/>
    <mergeCell ref="E4:E6"/>
    <mergeCell ref="F5:F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8"/>
  <sheetViews>
    <sheetView zoomScale="75" zoomScaleNormal="75" zoomScalePageLayoutView="0" workbookViewId="0" topLeftCell="A85">
      <selection activeCell="G103" sqref="G10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4" t="s">
        <v>235</v>
      </c>
      <c r="D1" s="14"/>
    </row>
    <row r="2" spans="1:1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74"/>
    </row>
    <row r="3" spans="1:13" ht="21.75" customHeight="1" thickTop="1">
      <c r="A3" s="296" t="s">
        <v>181</v>
      </c>
      <c r="B3" s="296"/>
      <c r="C3" s="297"/>
      <c r="D3" s="288" t="s">
        <v>33</v>
      </c>
      <c r="E3" s="289"/>
      <c r="F3" s="289"/>
      <c r="G3" s="289"/>
      <c r="H3" s="289"/>
      <c r="I3" s="289"/>
      <c r="J3" s="289"/>
      <c r="K3" s="289"/>
      <c r="L3" s="289"/>
      <c r="M3" s="289"/>
    </row>
    <row r="4" spans="1:13" ht="21.75" customHeight="1">
      <c r="A4" s="294"/>
      <c r="B4" s="294"/>
      <c r="C4" s="295"/>
      <c r="D4" s="304" t="s">
        <v>0</v>
      </c>
      <c r="E4" s="304" t="s">
        <v>34</v>
      </c>
      <c r="F4" s="221" t="s">
        <v>165</v>
      </c>
      <c r="G4" s="305" t="s">
        <v>166</v>
      </c>
      <c r="H4" s="298"/>
      <c r="I4" s="299"/>
      <c r="J4" s="190" t="s">
        <v>165</v>
      </c>
      <c r="K4" s="305" t="s">
        <v>167</v>
      </c>
      <c r="L4" s="298"/>
      <c r="M4" s="298"/>
    </row>
    <row r="5" spans="1:13" ht="21.75" customHeight="1">
      <c r="A5" s="294"/>
      <c r="B5" s="294"/>
      <c r="C5" s="295"/>
      <c r="D5" s="304"/>
      <c r="E5" s="304"/>
      <c r="F5" s="31" t="s">
        <v>35</v>
      </c>
      <c r="G5" s="302" t="s">
        <v>1</v>
      </c>
      <c r="H5" s="302" t="s">
        <v>71</v>
      </c>
      <c r="I5" s="302" t="s">
        <v>70</v>
      </c>
      <c r="J5" s="30" t="s">
        <v>191</v>
      </c>
      <c r="K5" s="302" t="s">
        <v>1</v>
      </c>
      <c r="L5" s="302" t="s">
        <v>36</v>
      </c>
      <c r="M5" s="43" t="s">
        <v>72</v>
      </c>
    </row>
    <row r="6" spans="1:13" ht="21.75" customHeight="1">
      <c r="A6" s="298"/>
      <c r="B6" s="298"/>
      <c r="C6" s="299"/>
      <c r="D6" s="303"/>
      <c r="E6" s="303"/>
      <c r="F6" s="46"/>
      <c r="G6" s="303"/>
      <c r="H6" s="303"/>
      <c r="I6" s="303"/>
      <c r="J6" s="32" t="s">
        <v>69</v>
      </c>
      <c r="K6" s="303"/>
      <c r="L6" s="303"/>
      <c r="M6" s="43" t="s">
        <v>1</v>
      </c>
    </row>
    <row r="7" spans="1:13" ht="13.5" customHeight="1">
      <c r="A7" s="85"/>
      <c r="B7" s="85"/>
      <c r="C7" s="86"/>
      <c r="D7" s="209"/>
      <c r="E7" s="209" t="s">
        <v>209</v>
      </c>
      <c r="F7" s="209" t="s">
        <v>209</v>
      </c>
      <c r="G7" s="209" t="s">
        <v>209</v>
      </c>
      <c r="H7" s="209" t="s">
        <v>209</v>
      </c>
      <c r="I7" s="209" t="s">
        <v>209</v>
      </c>
      <c r="J7" s="209" t="s">
        <v>209</v>
      </c>
      <c r="K7" s="209" t="s">
        <v>209</v>
      </c>
      <c r="L7" s="209" t="s">
        <v>209</v>
      </c>
      <c r="M7" s="209" t="s">
        <v>209</v>
      </c>
    </row>
    <row r="8" spans="1:13" ht="20.25" customHeight="1">
      <c r="A8" s="294" t="s">
        <v>249</v>
      </c>
      <c r="B8" s="294"/>
      <c r="C8" s="295"/>
      <c r="D8" s="19">
        <v>9</v>
      </c>
      <c r="E8" s="19">
        <v>95784</v>
      </c>
      <c r="F8" s="19">
        <v>10677</v>
      </c>
      <c r="G8" s="19">
        <v>11569</v>
      </c>
      <c r="H8" s="19">
        <v>9872</v>
      </c>
      <c r="I8" s="19">
        <v>1697</v>
      </c>
      <c r="J8" s="19">
        <v>135</v>
      </c>
      <c r="K8" s="19">
        <v>73379</v>
      </c>
      <c r="L8" s="19">
        <v>24618</v>
      </c>
      <c r="M8" s="19">
        <v>48761</v>
      </c>
    </row>
    <row r="9" spans="1:13" ht="20.25" customHeight="1">
      <c r="A9" s="294">
        <v>17</v>
      </c>
      <c r="B9" s="294"/>
      <c r="C9" s="295"/>
      <c r="D9" s="19">
        <v>9</v>
      </c>
      <c r="E9" s="19">
        <v>89381</v>
      </c>
      <c r="F9" s="19">
        <v>9617</v>
      </c>
      <c r="G9" s="19">
        <v>10787</v>
      </c>
      <c r="H9" s="19">
        <v>9594</v>
      </c>
      <c r="I9" s="19">
        <v>1193</v>
      </c>
      <c r="J9" s="19">
        <v>127</v>
      </c>
      <c r="K9" s="19">
        <v>68826</v>
      </c>
      <c r="L9" s="19">
        <v>23427</v>
      </c>
      <c r="M9" s="19">
        <v>45399</v>
      </c>
    </row>
    <row r="10" spans="1:13" ht="20.25" customHeight="1">
      <c r="A10" s="294">
        <v>18</v>
      </c>
      <c r="B10" s="294"/>
      <c r="C10" s="295"/>
      <c r="D10" s="21">
        <v>8</v>
      </c>
      <c r="E10" s="19">
        <v>86863</v>
      </c>
      <c r="F10" s="19">
        <v>8329</v>
      </c>
      <c r="G10" s="19">
        <v>10958</v>
      </c>
      <c r="H10" s="19">
        <v>9711</v>
      </c>
      <c r="I10" s="19">
        <v>1247</v>
      </c>
      <c r="J10" s="19">
        <v>47</v>
      </c>
      <c r="K10" s="19">
        <v>67505</v>
      </c>
      <c r="L10" s="19">
        <v>25133</v>
      </c>
      <c r="M10" s="19">
        <v>42372</v>
      </c>
    </row>
    <row r="11" spans="1:13" ht="20.25" customHeight="1">
      <c r="A11" s="294">
        <v>19</v>
      </c>
      <c r="B11" s="294"/>
      <c r="C11" s="295"/>
      <c r="D11" s="21">
        <v>8</v>
      </c>
      <c r="E11" s="19">
        <v>77611</v>
      </c>
      <c r="F11" s="19">
        <v>5892</v>
      </c>
      <c r="G11" s="19">
        <v>10168</v>
      </c>
      <c r="H11" s="19">
        <v>8939</v>
      </c>
      <c r="I11" s="19">
        <v>1229</v>
      </c>
      <c r="J11" s="19">
        <v>38</v>
      </c>
      <c r="K11" s="19">
        <v>61489</v>
      </c>
      <c r="L11" s="19">
        <v>26356</v>
      </c>
      <c r="M11" s="19">
        <v>35133</v>
      </c>
    </row>
    <row r="12" spans="1:13" ht="20.25" customHeight="1">
      <c r="A12" s="300">
        <v>20</v>
      </c>
      <c r="B12" s="300"/>
      <c r="C12" s="301"/>
      <c r="D12" s="22">
        <v>8</v>
      </c>
      <c r="E12" s="23">
        <v>72640</v>
      </c>
      <c r="F12" s="23">
        <v>5427</v>
      </c>
      <c r="G12" s="23">
        <v>9459</v>
      </c>
      <c r="H12" s="23">
        <v>8513</v>
      </c>
      <c r="I12" s="23">
        <v>946</v>
      </c>
      <c r="J12" s="23">
        <v>48</v>
      </c>
      <c r="K12" s="23">
        <v>57682</v>
      </c>
      <c r="L12" s="23">
        <v>24426</v>
      </c>
      <c r="M12" s="23">
        <v>33256</v>
      </c>
    </row>
    <row r="13" spans="1:13" ht="20.25" customHeight="1">
      <c r="A13" s="4"/>
      <c r="B13" s="4"/>
      <c r="C13" s="5"/>
      <c r="D13" s="93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20.25" customHeight="1">
      <c r="A14" s="18" t="s">
        <v>250</v>
      </c>
      <c r="B14" s="18">
        <v>1</v>
      </c>
      <c r="C14" s="26" t="s">
        <v>4</v>
      </c>
      <c r="D14" s="53">
        <v>8</v>
      </c>
      <c r="E14" s="25">
        <v>6228</v>
      </c>
      <c r="F14" s="25">
        <v>492</v>
      </c>
      <c r="G14" s="25">
        <v>673</v>
      </c>
      <c r="H14" s="25">
        <v>637</v>
      </c>
      <c r="I14" s="25">
        <v>36</v>
      </c>
      <c r="J14" s="25">
        <v>3</v>
      </c>
      <c r="K14" s="19">
        <v>5058</v>
      </c>
      <c r="L14" s="19">
        <v>2332</v>
      </c>
      <c r="M14" s="19">
        <v>2726</v>
      </c>
    </row>
    <row r="15" spans="1:13" ht="20.25" customHeight="1">
      <c r="A15" s="27"/>
      <c r="B15" s="27">
        <v>2</v>
      </c>
      <c r="C15" s="28"/>
      <c r="D15" s="53">
        <v>8</v>
      </c>
      <c r="E15" s="25">
        <v>6057</v>
      </c>
      <c r="F15" s="25">
        <v>461</v>
      </c>
      <c r="G15" s="25">
        <v>718</v>
      </c>
      <c r="H15" s="25">
        <v>682</v>
      </c>
      <c r="I15" s="25">
        <v>36</v>
      </c>
      <c r="J15" s="25">
        <v>4</v>
      </c>
      <c r="K15" s="19">
        <v>4872</v>
      </c>
      <c r="L15" s="19">
        <v>2176</v>
      </c>
      <c r="M15" s="19">
        <v>2696</v>
      </c>
    </row>
    <row r="16" spans="1:13" ht="20.25" customHeight="1">
      <c r="A16" s="27"/>
      <c r="B16" s="27">
        <v>3</v>
      </c>
      <c r="C16" s="28"/>
      <c r="D16" s="53">
        <v>8</v>
      </c>
      <c r="E16" s="25">
        <v>6321</v>
      </c>
      <c r="F16" s="25">
        <v>452</v>
      </c>
      <c r="G16" s="25">
        <v>729</v>
      </c>
      <c r="H16" s="25">
        <v>691</v>
      </c>
      <c r="I16" s="25">
        <v>38</v>
      </c>
      <c r="J16" s="25">
        <v>4</v>
      </c>
      <c r="K16" s="19">
        <v>5134</v>
      </c>
      <c r="L16" s="19">
        <v>2397</v>
      </c>
      <c r="M16" s="19">
        <v>2737</v>
      </c>
    </row>
    <row r="17" spans="1:13" ht="20.25" customHeight="1">
      <c r="A17" s="27"/>
      <c r="B17" s="27">
        <v>4</v>
      </c>
      <c r="C17" s="28"/>
      <c r="D17" s="53">
        <v>8</v>
      </c>
      <c r="E17" s="25">
        <v>6138</v>
      </c>
      <c r="F17" s="25">
        <v>458</v>
      </c>
      <c r="G17" s="25">
        <v>745</v>
      </c>
      <c r="H17" s="25">
        <v>681</v>
      </c>
      <c r="I17" s="25">
        <v>64</v>
      </c>
      <c r="J17" s="25">
        <v>4</v>
      </c>
      <c r="K17" s="19">
        <v>4929</v>
      </c>
      <c r="L17" s="19">
        <v>2169</v>
      </c>
      <c r="M17" s="19">
        <v>2760</v>
      </c>
    </row>
    <row r="18" spans="1:13" ht="20.25" customHeight="1">
      <c r="A18" s="27"/>
      <c r="B18" s="27">
        <v>5</v>
      </c>
      <c r="C18" s="28"/>
      <c r="D18" s="53">
        <v>8</v>
      </c>
      <c r="E18" s="25">
        <v>6013</v>
      </c>
      <c r="F18" s="25">
        <v>493</v>
      </c>
      <c r="G18" s="25">
        <v>680</v>
      </c>
      <c r="H18" s="25">
        <v>603</v>
      </c>
      <c r="I18" s="25">
        <v>77</v>
      </c>
      <c r="J18" s="25">
        <v>4</v>
      </c>
      <c r="K18" s="19">
        <v>4834</v>
      </c>
      <c r="L18" s="19">
        <v>1909</v>
      </c>
      <c r="M18" s="19">
        <v>2925</v>
      </c>
    </row>
    <row r="19" spans="1:13" ht="20.25" customHeight="1">
      <c r="A19" s="27"/>
      <c r="B19" s="27">
        <v>6</v>
      </c>
      <c r="C19" s="28"/>
      <c r="D19" s="53">
        <v>8</v>
      </c>
      <c r="E19" s="25">
        <v>6075</v>
      </c>
      <c r="F19" s="25">
        <v>467</v>
      </c>
      <c r="G19" s="25">
        <v>825</v>
      </c>
      <c r="H19" s="25">
        <v>719</v>
      </c>
      <c r="I19" s="25">
        <v>106</v>
      </c>
      <c r="J19" s="25">
        <v>4</v>
      </c>
      <c r="K19" s="19">
        <v>4777</v>
      </c>
      <c r="L19" s="19">
        <v>1995</v>
      </c>
      <c r="M19" s="19">
        <v>2782</v>
      </c>
    </row>
    <row r="20" spans="1:13" ht="20.25" customHeight="1">
      <c r="A20" s="27"/>
      <c r="B20" s="27">
        <v>7</v>
      </c>
      <c r="C20" s="28"/>
      <c r="D20" s="53">
        <v>8</v>
      </c>
      <c r="E20" s="25">
        <v>6208</v>
      </c>
      <c r="F20" s="25">
        <v>417</v>
      </c>
      <c r="G20" s="25">
        <v>830</v>
      </c>
      <c r="H20" s="25">
        <v>717</v>
      </c>
      <c r="I20" s="25">
        <v>113</v>
      </c>
      <c r="J20" s="25">
        <v>4</v>
      </c>
      <c r="K20" s="19">
        <v>4955</v>
      </c>
      <c r="L20" s="19">
        <v>2165</v>
      </c>
      <c r="M20" s="19">
        <v>2790</v>
      </c>
    </row>
    <row r="21" spans="1:13" ht="20.25" customHeight="1">
      <c r="A21" s="27"/>
      <c r="B21" s="27">
        <v>8</v>
      </c>
      <c r="C21" s="28"/>
      <c r="D21" s="53">
        <v>8</v>
      </c>
      <c r="E21" s="25">
        <v>5965</v>
      </c>
      <c r="F21" s="25">
        <v>395</v>
      </c>
      <c r="G21" s="25">
        <v>862</v>
      </c>
      <c r="H21" s="25">
        <v>719</v>
      </c>
      <c r="I21" s="25">
        <v>143</v>
      </c>
      <c r="J21" s="25">
        <v>4</v>
      </c>
      <c r="K21" s="19">
        <v>4702</v>
      </c>
      <c r="L21" s="19">
        <v>1965</v>
      </c>
      <c r="M21" s="19">
        <v>2737</v>
      </c>
    </row>
    <row r="22" spans="1:13" ht="20.25" customHeight="1">
      <c r="A22" s="27"/>
      <c r="B22" s="27">
        <v>9</v>
      </c>
      <c r="C22" s="28"/>
      <c r="D22" s="53">
        <v>8</v>
      </c>
      <c r="E22" s="25">
        <v>5673</v>
      </c>
      <c r="F22" s="25">
        <v>445</v>
      </c>
      <c r="G22" s="25">
        <v>938</v>
      </c>
      <c r="H22" s="25">
        <v>813</v>
      </c>
      <c r="I22" s="25">
        <v>125</v>
      </c>
      <c r="J22" s="25">
        <v>4</v>
      </c>
      <c r="K22" s="19">
        <v>4284</v>
      </c>
      <c r="L22" s="19">
        <v>1627</v>
      </c>
      <c r="M22" s="19">
        <v>2657</v>
      </c>
    </row>
    <row r="23" spans="1:13" ht="20.25" customHeight="1">
      <c r="A23" s="27"/>
      <c r="B23" s="27">
        <v>10</v>
      </c>
      <c r="C23" s="28"/>
      <c r="D23" s="53">
        <v>8</v>
      </c>
      <c r="E23" s="25">
        <v>5922</v>
      </c>
      <c r="F23" s="25">
        <v>402</v>
      </c>
      <c r="G23" s="25">
        <v>893</v>
      </c>
      <c r="H23" s="25">
        <v>794</v>
      </c>
      <c r="I23" s="25">
        <v>99</v>
      </c>
      <c r="J23" s="25">
        <v>5</v>
      </c>
      <c r="K23" s="19">
        <v>4620</v>
      </c>
      <c r="L23" s="19">
        <v>1759</v>
      </c>
      <c r="M23" s="19">
        <v>2861</v>
      </c>
    </row>
    <row r="24" spans="1:13" ht="20.25" customHeight="1">
      <c r="A24" s="27"/>
      <c r="B24" s="27">
        <v>11</v>
      </c>
      <c r="C24" s="28"/>
      <c r="D24" s="53">
        <v>8</v>
      </c>
      <c r="E24" s="25">
        <v>5995</v>
      </c>
      <c r="F24" s="25">
        <v>454</v>
      </c>
      <c r="G24" s="25">
        <v>768</v>
      </c>
      <c r="H24" s="25">
        <v>710</v>
      </c>
      <c r="I24" s="25">
        <v>58</v>
      </c>
      <c r="J24" s="25">
        <v>4</v>
      </c>
      <c r="K24" s="19">
        <v>4767</v>
      </c>
      <c r="L24" s="19">
        <v>1924</v>
      </c>
      <c r="M24" s="19">
        <v>2843</v>
      </c>
    </row>
    <row r="25" spans="1:13" ht="20.25" customHeight="1">
      <c r="A25" s="27"/>
      <c r="B25" s="27">
        <v>12</v>
      </c>
      <c r="C25" s="28"/>
      <c r="D25" s="53">
        <v>8</v>
      </c>
      <c r="E25" s="25">
        <v>6045</v>
      </c>
      <c r="F25" s="25">
        <v>491</v>
      </c>
      <c r="G25" s="25">
        <v>798</v>
      </c>
      <c r="H25" s="25">
        <v>747</v>
      </c>
      <c r="I25" s="25">
        <v>51</v>
      </c>
      <c r="J25" s="25">
        <v>4</v>
      </c>
      <c r="K25" s="19">
        <v>4750</v>
      </c>
      <c r="L25" s="19">
        <v>2008</v>
      </c>
      <c r="M25" s="19">
        <v>2742</v>
      </c>
    </row>
    <row r="26" spans="1:13" ht="11.25" customHeight="1" thickBot="1">
      <c r="A26" s="75"/>
      <c r="B26" s="75"/>
      <c r="C26" s="76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4:13" ht="13.5">
      <c r="D27" s="4"/>
      <c r="E27" s="4"/>
      <c r="F27" s="4"/>
      <c r="G27" s="4"/>
      <c r="H27" s="4"/>
      <c r="I27" s="4"/>
      <c r="J27" s="4"/>
      <c r="K27" s="6"/>
      <c r="L27" s="6"/>
      <c r="M27" s="6"/>
    </row>
    <row r="28" spans="4:13" ht="13.5">
      <c r="D28" s="4"/>
      <c r="E28" s="4"/>
      <c r="F28" s="4"/>
      <c r="G28" s="4"/>
      <c r="H28" s="4"/>
      <c r="I28" s="4"/>
      <c r="J28" s="4"/>
      <c r="K28" s="6"/>
      <c r="L28" s="6"/>
      <c r="M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2" spans="1:11" ht="18.75">
      <c r="A32" s="14"/>
      <c r="D32" s="14"/>
      <c r="E32" s="4"/>
      <c r="F32" s="4"/>
      <c r="G32" s="4"/>
      <c r="H32" s="4"/>
      <c r="I32" s="4"/>
      <c r="J32" s="4"/>
      <c r="K32" s="6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74"/>
      <c r="K33" s="77"/>
    </row>
    <row r="34" spans="1:11" ht="21.75" customHeight="1" thickTop="1">
      <c r="A34" s="296" t="s">
        <v>181</v>
      </c>
      <c r="B34" s="296"/>
      <c r="C34" s="297"/>
      <c r="D34" s="288" t="s">
        <v>68</v>
      </c>
      <c r="E34" s="289"/>
      <c r="F34" s="290"/>
      <c r="G34" s="288" t="s">
        <v>67</v>
      </c>
      <c r="H34" s="289"/>
      <c r="I34" s="289"/>
      <c r="J34" s="289"/>
      <c r="K34" s="289"/>
    </row>
    <row r="35" spans="1:11" ht="21.75" customHeight="1">
      <c r="A35" s="294"/>
      <c r="B35" s="294"/>
      <c r="C35" s="295"/>
      <c r="D35" s="291" t="s">
        <v>168</v>
      </c>
      <c r="E35" s="293"/>
      <c r="F35" s="302" t="s">
        <v>37</v>
      </c>
      <c r="G35" s="291" t="s">
        <v>66</v>
      </c>
      <c r="H35" s="292"/>
      <c r="I35" s="292"/>
      <c r="J35" s="292"/>
      <c r="K35" s="292"/>
    </row>
    <row r="36" spans="1:11" ht="21.75" customHeight="1">
      <c r="A36" s="294"/>
      <c r="B36" s="294"/>
      <c r="C36" s="295"/>
      <c r="D36" s="291" t="s">
        <v>65</v>
      </c>
      <c r="E36" s="293"/>
      <c r="F36" s="304"/>
      <c r="G36" s="302" t="s">
        <v>0</v>
      </c>
      <c r="H36" s="302" t="s">
        <v>1</v>
      </c>
      <c r="I36" s="191" t="s">
        <v>165</v>
      </c>
      <c r="J36" s="191" t="s">
        <v>165</v>
      </c>
      <c r="K36" s="308" t="s">
        <v>37</v>
      </c>
    </row>
    <row r="37" spans="1:11" ht="21.75" customHeight="1">
      <c r="A37" s="298"/>
      <c r="B37" s="298"/>
      <c r="C37" s="299"/>
      <c r="D37" s="17" t="s">
        <v>192</v>
      </c>
      <c r="E37" s="44" t="s">
        <v>3</v>
      </c>
      <c r="F37" s="303"/>
      <c r="G37" s="303"/>
      <c r="H37" s="303"/>
      <c r="I37" s="32" t="s">
        <v>38</v>
      </c>
      <c r="J37" s="16" t="s">
        <v>39</v>
      </c>
      <c r="K37" s="305"/>
    </row>
    <row r="38" spans="1:11" ht="13.5" customHeight="1">
      <c r="A38" s="24"/>
      <c r="B38" s="24"/>
      <c r="C38" s="84"/>
      <c r="D38" s="209" t="s">
        <v>209</v>
      </c>
      <c r="E38" s="209" t="s">
        <v>209</v>
      </c>
      <c r="F38" s="209" t="s">
        <v>202</v>
      </c>
      <c r="G38" s="209"/>
      <c r="H38" s="209" t="s">
        <v>209</v>
      </c>
      <c r="I38" s="209" t="s">
        <v>209</v>
      </c>
      <c r="J38" s="209" t="s">
        <v>209</v>
      </c>
      <c r="K38" s="209" t="s">
        <v>202</v>
      </c>
    </row>
    <row r="39" spans="1:11" ht="20.25" customHeight="1">
      <c r="A39" s="294" t="s">
        <v>249</v>
      </c>
      <c r="B39" s="294"/>
      <c r="C39" s="295"/>
      <c r="D39" s="20">
        <v>26177</v>
      </c>
      <c r="E39" s="20">
        <v>22584</v>
      </c>
      <c r="F39" s="20">
        <v>8479.567</v>
      </c>
      <c r="G39" s="20">
        <v>5</v>
      </c>
      <c r="H39" s="19">
        <v>44546</v>
      </c>
      <c r="I39" s="20">
        <v>21630</v>
      </c>
      <c r="J39" s="20">
        <v>19469</v>
      </c>
      <c r="K39" s="20">
        <v>6203.443</v>
      </c>
    </row>
    <row r="40" spans="1:11" ht="20.25" customHeight="1">
      <c r="A40" s="294">
        <v>17</v>
      </c>
      <c r="B40" s="294"/>
      <c r="C40" s="295"/>
      <c r="D40" s="20">
        <v>22787</v>
      </c>
      <c r="E40" s="20">
        <v>22612</v>
      </c>
      <c r="F40" s="20">
        <v>8273.894999999999</v>
      </c>
      <c r="G40" s="20">
        <v>5</v>
      </c>
      <c r="H40" s="20">
        <v>38947</v>
      </c>
      <c r="I40" s="20">
        <v>17316</v>
      </c>
      <c r="J40" s="20">
        <v>17948</v>
      </c>
      <c r="K40" s="20">
        <v>5456.142000000001</v>
      </c>
    </row>
    <row r="41" spans="1:15" ht="20.25" customHeight="1">
      <c r="A41" s="294">
        <v>18</v>
      </c>
      <c r="B41" s="294"/>
      <c r="C41" s="295"/>
      <c r="D41" s="20">
        <v>22963</v>
      </c>
      <c r="E41" s="20">
        <v>19409</v>
      </c>
      <c r="F41" s="20">
        <v>8515.481</v>
      </c>
      <c r="G41" s="20">
        <v>5</v>
      </c>
      <c r="H41" s="19">
        <v>41568</v>
      </c>
      <c r="I41" s="20">
        <v>18406</v>
      </c>
      <c r="J41" s="20">
        <v>18904</v>
      </c>
      <c r="K41" s="20">
        <v>6017.242</v>
      </c>
      <c r="O41" s="34"/>
    </row>
    <row r="42" spans="1:11" ht="20.25" customHeight="1">
      <c r="A42" s="294">
        <v>19</v>
      </c>
      <c r="B42" s="294"/>
      <c r="C42" s="295"/>
      <c r="D42" s="19">
        <v>22365</v>
      </c>
      <c r="E42" s="19">
        <v>12768</v>
      </c>
      <c r="F42" s="19">
        <v>9044.806</v>
      </c>
      <c r="G42" s="19">
        <v>5</v>
      </c>
      <c r="H42" s="19">
        <v>42279</v>
      </c>
      <c r="I42" s="19">
        <v>18443</v>
      </c>
      <c r="J42" s="19">
        <v>20013</v>
      </c>
      <c r="K42" s="19">
        <v>6111.904</v>
      </c>
    </row>
    <row r="43" spans="1:11" ht="20.25" customHeight="1">
      <c r="A43" s="300">
        <v>20</v>
      </c>
      <c r="B43" s="300"/>
      <c r="C43" s="301"/>
      <c r="D43" s="23">
        <v>22049</v>
      </c>
      <c r="E43" s="23">
        <v>11207</v>
      </c>
      <c r="F43" s="23">
        <v>8032.7880000000005</v>
      </c>
      <c r="G43" s="23">
        <v>5</v>
      </c>
      <c r="H43" s="23">
        <v>40004</v>
      </c>
      <c r="I43" s="23">
        <v>17628</v>
      </c>
      <c r="J43" s="23">
        <v>19008</v>
      </c>
      <c r="K43" s="23">
        <v>6059.237000000001</v>
      </c>
    </row>
    <row r="44" spans="1:11" ht="20.25" customHeight="1">
      <c r="A44" s="4"/>
      <c r="B44" s="4"/>
      <c r="C44" s="5"/>
      <c r="D44" s="19"/>
      <c r="E44" s="19"/>
      <c r="F44" s="19"/>
      <c r="G44" s="19"/>
      <c r="H44" s="19"/>
      <c r="I44" s="19"/>
      <c r="J44" s="19"/>
      <c r="K44" s="19"/>
    </row>
    <row r="45" spans="1:11" ht="20.25" customHeight="1">
      <c r="A45" s="18" t="s">
        <v>250</v>
      </c>
      <c r="B45" s="18">
        <v>1</v>
      </c>
      <c r="C45" s="26" t="s">
        <v>4</v>
      </c>
      <c r="D45" s="25">
        <v>1787</v>
      </c>
      <c r="E45" s="25">
        <v>939</v>
      </c>
      <c r="F45" s="25">
        <v>722.772</v>
      </c>
      <c r="G45" s="25">
        <v>5</v>
      </c>
      <c r="H45" s="25">
        <v>3312</v>
      </c>
      <c r="I45" s="25">
        <v>1474</v>
      </c>
      <c r="J45" s="25">
        <v>1629</v>
      </c>
      <c r="K45" s="19">
        <v>471.906</v>
      </c>
    </row>
    <row r="46" spans="1:11" ht="20.25" customHeight="1">
      <c r="A46" s="27"/>
      <c r="B46" s="27">
        <v>2</v>
      </c>
      <c r="C46" s="28"/>
      <c r="D46" s="25">
        <v>1706</v>
      </c>
      <c r="E46" s="25">
        <v>990</v>
      </c>
      <c r="F46" s="25">
        <v>682.638</v>
      </c>
      <c r="G46" s="25">
        <v>5</v>
      </c>
      <c r="H46" s="25">
        <v>3854</v>
      </c>
      <c r="I46" s="25">
        <v>1720</v>
      </c>
      <c r="J46" s="25">
        <v>1957</v>
      </c>
      <c r="K46" s="19">
        <v>553.678</v>
      </c>
    </row>
    <row r="47" spans="1:11" ht="20.25" customHeight="1">
      <c r="A47" s="27"/>
      <c r="B47" s="27">
        <v>3</v>
      </c>
      <c r="C47" s="28"/>
      <c r="D47" s="25">
        <v>1769</v>
      </c>
      <c r="E47" s="25">
        <v>968</v>
      </c>
      <c r="F47" s="25">
        <v>647.574</v>
      </c>
      <c r="G47" s="25">
        <v>5</v>
      </c>
      <c r="H47" s="25">
        <v>4274</v>
      </c>
      <c r="I47" s="25">
        <v>1813</v>
      </c>
      <c r="J47" s="25">
        <v>2168</v>
      </c>
      <c r="K47" s="19">
        <v>593.726</v>
      </c>
    </row>
    <row r="48" spans="1:11" ht="20.25" customHeight="1">
      <c r="A48" s="27"/>
      <c r="B48" s="27">
        <v>4</v>
      </c>
      <c r="C48" s="28"/>
      <c r="D48" s="25">
        <v>1824</v>
      </c>
      <c r="E48" s="25">
        <v>936</v>
      </c>
      <c r="F48" s="25">
        <v>668.062</v>
      </c>
      <c r="G48" s="25">
        <v>5</v>
      </c>
      <c r="H48" s="25">
        <v>3689</v>
      </c>
      <c r="I48" s="25">
        <v>1738</v>
      </c>
      <c r="J48" s="25">
        <v>1670</v>
      </c>
      <c r="K48" s="19">
        <v>550.567</v>
      </c>
    </row>
    <row r="49" spans="1:11" ht="20.25" customHeight="1">
      <c r="A49" s="27"/>
      <c r="B49" s="27">
        <v>5</v>
      </c>
      <c r="C49" s="28"/>
      <c r="D49" s="25">
        <v>1903</v>
      </c>
      <c r="E49" s="25">
        <v>1022</v>
      </c>
      <c r="F49" s="25">
        <v>651.836</v>
      </c>
      <c r="G49" s="25">
        <v>5</v>
      </c>
      <c r="H49" s="25">
        <v>3081</v>
      </c>
      <c r="I49" s="25">
        <v>1371</v>
      </c>
      <c r="J49" s="25">
        <v>1368</v>
      </c>
      <c r="K49" s="19">
        <v>467.954</v>
      </c>
    </row>
    <row r="50" spans="1:11" ht="20.25" customHeight="1">
      <c r="A50" s="27"/>
      <c r="B50" s="27">
        <v>6</v>
      </c>
      <c r="C50" s="28"/>
      <c r="D50" s="25">
        <v>1846</v>
      </c>
      <c r="E50" s="25">
        <v>936</v>
      </c>
      <c r="F50" s="25">
        <v>675.874</v>
      </c>
      <c r="G50" s="25">
        <v>5</v>
      </c>
      <c r="H50" s="25">
        <v>3403</v>
      </c>
      <c r="I50" s="25">
        <v>1404</v>
      </c>
      <c r="J50" s="25">
        <v>1658</v>
      </c>
      <c r="K50" s="19">
        <v>522.514</v>
      </c>
    </row>
    <row r="51" spans="1:11" ht="20.25" customHeight="1">
      <c r="A51" s="27"/>
      <c r="B51" s="27">
        <v>7</v>
      </c>
      <c r="C51" s="28"/>
      <c r="D51" s="25">
        <v>1798</v>
      </c>
      <c r="E51" s="25">
        <v>992</v>
      </c>
      <c r="F51" s="25">
        <v>726.1</v>
      </c>
      <c r="G51" s="25">
        <v>5</v>
      </c>
      <c r="H51" s="25">
        <v>3332</v>
      </c>
      <c r="I51" s="25">
        <v>1378</v>
      </c>
      <c r="J51" s="25">
        <v>1518</v>
      </c>
      <c r="K51" s="19">
        <v>525.91</v>
      </c>
    </row>
    <row r="52" spans="1:11" ht="20.25" customHeight="1">
      <c r="A52" s="27"/>
      <c r="B52" s="27">
        <v>8</v>
      </c>
      <c r="C52" s="28"/>
      <c r="D52" s="25">
        <v>1922</v>
      </c>
      <c r="E52" s="25">
        <v>815</v>
      </c>
      <c r="F52" s="25">
        <v>672.422</v>
      </c>
      <c r="G52" s="25">
        <v>5</v>
      </c>
      <c r="H52" s="25">
        <v>2605</v>
      </c>
      <c r="I52" s="25">
        <v>1049</v>
      </c>
      <c r="J52" s="25">
        <v>1229</v>
      </c>
      <c r="K52" s="19">
        <v>397.701</v>
      </c>
    </row>
    <row r="53" spans="1:11" ht="20.25" customHeight="1">
      <c r="A53" s="27"/>
      <c r="B53" s="27">
        <v>9</v>
      </c>
      <c r="C53" s="28"/>
      <c r="D53" s="25">
        <v>1749</v>
      </c>
      <c r="E53" s="25">
        <v>908</v>
      </c>
      <c r="F53" s="25">
        <v>641.916</v>
      </c>
      <c r="G53" s="25">
        <v>5</v>
      </c>
      <c r="H53" s="25">
        <v>3017</v>
      </c>
      <c r="I53" s="25">
        <v>1315</v>
      </c>
      <c r="J53" s="25">
        <v>1493</v>
      </c>
      <c r="K53" s="19">
        <v>485.39</v>
      </c>
    </row>
    <row r="54" spans="1:11" ht="20.25" customHeight="1">
      <c r="A54" s="27"/>
      <c r="B54" s="27">
        <v>10</v>
      </c>
      <c r="C54" s="28"/>
      <c r="D54" s="25">
        <v>1911</v>
      </c>
      <c r="E54" s="25">
        <v>950</v>
      </c>
      <c r="F54" s="25">
        <v>644.398</v>
      </c>
      <c r="G54" s="25">
        <v>5</v>
      </c>
      <c r="H54" s="25">
        <v>3360</v>
      </c>
      <c r="I54" s="25">
        <v>1429</v>
      </c>
      <c r="J54" s="25">
        <v>1596</v>
      </c>
      <c r="K54" s="19">
        <v>526.696</v>
      </c>
    </row>
    <row r="55" spans="1:11" ht="20.25" customHeight="1">
      <c r="A55" s="27"/>
      <c r="B55" s="27">
        <v>11</v>
      </c>
      <c r="C55" s="28"/>
      <c r="D55" s="25">
        <v>1915</v>
      </c>
      <c r="E55" s="25">
        <v>928</v>
      </c>
      <c r="F55" s="25">
        <v>648.914</v>
      </c>
      <c r="G55" s="25">
        <v>5</v>
      </c>
      <c r="H55" s="25">
        <v>3042</v>
      </c>
      <c r="I55" s="25">
        <v>1415</v>
      </c>
      <c r="J55" s="25">
        <v>1402</v>
      </c>
      <c r="K55" s="19">
        <v>487.715</v>
      </c>
    </row>
    <row r="56" spans="1:11" ht="20.25" customHeight="1">
      <c r="A56" s="27"/>
      <c r="B56" s="27">
        <v>12</v>
      </c>
      <c r="C56" s="28"/>
      <c r="D56" s="25">
        <v>1919</v>
      </c>
      <c r="E56" s="25">
        <v>823</v>
      </c>
      <c r="F56" s="25">
        <v>650.282</v>
      </c>
      <c r="G56" s="25">
        <v>5</v>
      </c>
      <c r="H56" s="25">
        <v>3035</v>
      </c>
      <c r="I56" s="25">
        <v>1522</v>
      </c>
      <c r="J56" s="25">
        <v>1320</v>
      </c>
      <c r="K56" s="19">
        <v>475.48</v>
      </c>
    </row>
    <row r="57" spans="1:11" ht="11.25" customHeight="1" thickBot="1">
      <c r="A57" s="78"/>
      <c r="B57" s="78"/>
      <c r="C57" s="79"/>
      <c r="D57" s="7"/>
      <c r="E57" s="7"/>
      <c r="F57" s="7"/>
      <c r="G57" s="7"/>
      <c r="H57" s="7"/>
      <c r="I57" s="7"/>
      <c r="J57" s="7"/>
      <c r="K57" s="7"/>
    </row>
    <row r="60" spans="1:4" ht="18.75">
      <c r="A60" s="14" t="s">
        <v>236</v>
      </c>
      <c r="D60" s="14"/>
    </row>
    <row r="61" spans="1:13" ht="14.2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85"/>
    </row>
    <row r="62" spans="1:13" ht="21.75" customHeight="1" thickTop="1">
      <c r="A62" s="296" t="s">
        <v>181</v>
      </c>
      <c r="B62" s="296"/>
      <c r="C62" s="297"/>
      <c r="D62" s="335" t="s">
        <v>41</v>
      </c>
      <c r="E62" s="80" t="s">
        <v>40</v>
      </c>
      <c r="F62" s="87"/>
      <c r="G62" s="60" t="s">
        <v>185</v>
      </c>
      <c r="H62" s="60"/>
      <c r="I62" s="60"/>
      <c r="J62" s="335" t="s">
        <v>45</v>
      </c>
      <c r="K62" s="335" t="s">
        <v>186</v>
      </c>
      <c r="L62" s="335" t="s">
        <v>46</v>
      </c>
      <c r="M62" s="333" t="s">
        <v>47</v>
      </c>
    </row>
    <row r="63" spans="1:13" ht="21.75" customHeight="1">
      <c r="A63" s="294"/>
      <c r="B63" s="294"/>
      <c r="C63" s="295"/>
      <c r="D63" s="304"/>
      <c r="E63" s="47" t="s">
        <v>42</v>
      </c>
      <c r="F63" s="62" t="s">
        <v>3</v>
      </c>
      <c r="G63" s="83" t="s">
        <v>193</v>
      </c>
      <c r="H63" s="83" t="s">
        <v>43</v>
      </c>
      <c r="I63" s="83" t="s">
        <v>44</v>
      </c>
      <c r="J63" s="304"/>
      <c r="K63" s="304"/>
      <c r="L63" s="304"/>
      <c r="M63" s="334"/>
    </row>
    <row r="64" spans="1:13" ht="21.75" customHeight="1">
      <c r="A64" s="294"/>
      <c r="B64" s="294"/>
      <c r="C64" s="295"/>
      <c r="D64" s="304"/>
      <c r="E64" s="47" t="s">
        <v>48</v>
      </c>
      <c r="F64" s="62" t="s">
        <v>49</v>
      </c>
      <c r="G64" s="83" t="s">
        <v>50</v>
      </c>
      <c r="H64" s="83" t="s">
        <v>51</v>
      </c>
      <c r="I64" s="83" t="s">
        <v>52</v>
      </c>
      <c r="J64" s="304"/>
      <c r="K64" s="304"/>
      <c r="L64" s="304"/>
      <c r="M64" s="334"/>
    </row>
    <row r="65" spans="1:13" ht="21.75" customHeight="1">
      <c r="A65" s="298"/>
      <c r="B65" s="298"/>
      <c r="C65" s="299"/>
      <c r="D65" s="303"/>
      <c r="E65" s="67"/>
      <c r="F65" s="67"/>
      <c r="G65" s="67" t="s">
        <v>53</v>
      </c>
      <c r="H65" s="67"/>
      <c r="I65" s="67"/>
      <c r="J65" s="303"/>
      <c r="K65" s="303"/>
      <c r="L65" s="303"/>
      <c r="M65" s="305"/>
    </row>
    <row r="66" spans="1:13" ht="13.5" customHeight="1">
      <c r="A66" s="85"/>
      <c r="B66" s="85"/>
      <c r="C66" s="86"/>
      <c r="D66" s="217" t="s">
        <v>218</v>
      </c>
      <c r="E66" s="217" t="s">
        <v>218</v>
      </c>
      <c r="F66" s="217" t="s">
        <v>218</v>
      </c>
      <c r="G66" s="217" t="s">
        <v>218</v>
      </c>
      <c r="H66" s="217" t="s">
        <v>218</v>
      </c>
      <c r="I66" s="217" t="s">
        <v>218</v>
      </c>
      <c r="J66" s="217" t="s">
        <v>218</v>
      </c>
      <c r="K66" s="217" t="s">
        <v>218</v>
      </c>
      <c r="L66" s="217" t="s">
        <v>218</v>
      </c>
      <c r="M66" s="217" t="s">
        <v>218</v>
      </c>
    </row>
    <row r="67" spans="1:13" ht="20.25" customHeight="1">
      <c r="A67" s="294" t="s">
        <v>249</v>
      </c>
      <c r="B67" s="294"/>
      <c r="C67" s="295"/>
      <c r="D67" s="20">
        <v>41247</v>
      </c>
      <c r="E67" s="20">
        <v>2978</v>
      </c>
      <c r="F67" s="20">
        <v>8565</v>
      </c>
      <c r="G67" s="20">
        <v>8190</v>
      </c>
      <c r="H67" s="20">
        <v>7267</v>
      </c>
      <c r="I67" s="20">
        <v>24032</v>
      </c>
      <c r="J67" s="20">
        <v>933</v>
      </c>
      <c r="K67" s="20">
        <v>253</v>
      </c>
      <c r="L67" s="20">
        <v>191927</v>
      </c>
      <c r="M67" s="20">
        <v>219748</v>
      </c>
    </row>
    <row r="68" spans="1:13" ht="20.25" customHeight="1">
      <c r="A68" s="294">
        <v>17</v>
      </c>
      <c r="B68" s="294"/>
      <c r="C68" s="295"/>
      <c r="D68" s="20">
        <v>39467</v>
      </c>
      <c r="E68" s="20">
        <v>2113</v>
      </c>
      <c r="F68" s="20">
        <v>8627</v>
      </c>
      <c r="G68" s="20">
        <v>6594</v>
      </c>
      <c r="H68" s="20">
        <v>7512</v>
      </c>
      <c r="I68" s="20">
        <v>22257</v>
      </c>
      <c r="J68" s="20">
        <v>775</v>
      </c>
      <c r="K68" s="20" t="s">
        <v>197</v>
      </c>
      <c r="L68" s="20">
        <v>186441</v>
      </c>
      <c r="M68" s="20">
        <v>191045</v>
      </c>
    </row>
    <row r="69" spans="1:13" ht="20.25" customHeight="1">
      <c r="A69" s="294">
        <v>18</v>
      </c>
      <c r="B69" s="294"/>
      <c r="C69" s="295"/>
      <c r="D69" s="19">
        <v>35218</v>
      </c>
      <c r="E69" s="25">
        <v>2598</v>
      </c>
      <c r="F69" s="19">
        <v>10094</v>
      </c>
      <c r="G69" s="19">
        <v>7891</v>
      </c>
      <c r="H69" s="25">
        <v>10643</v>
      </c>
      <c r="I69" s="19">
        <v>21023</v>
      </c>
      <c r="J69" s="25">
        <v>1196</v>
      </c>
      <c r="K69" s="25">
        <v>302</v>
      </c>
      <c r="L69" s="19">
        <v>183161</v>
      </c>
      <c r="M69" s="19">
        <v>239558</v>
      </c>
    </row>
    <row r="70" spans="1:13" ht="20.25" customHeight="1">
      <c r="A70" s="294">
        <v>19</v>
      </c>
      <c r="B70" s="294"/>
      <c r="C70" s="295"/>
      <c r="D70" s="19">
        <v>24837</v>
      </c>
      <c r="E70" s="19">
        <v>2739</v>
      </c>
      <c r="F70" s="19">
        <v>10460</v>
      </c>
      <c r="G70" s="19">
        <v>9717</v>
      </c>
      <c r="H70" s="19">
        <v>7371</v>
      </c>
      <c r="I70" s="19">
        <v>20355</v>
      </c>
      <c r="J70" s="19">
        <v>549</v>
      </c>
      <c r="K70" s="197">
        <v>209</v>
      </c>
      <c r="L70" s="19">
        <v>205634</v>
      </c>
      <c r="M70" s="19">
        <v>232289</v>
      </c>
    </row>
    <row r="71" spans="1:13" ht="20.25" customHeight="1">
      <c r="A71" s="300">
        <v>20</v>
      </c>
      <c r="B71" s="300"/>
      <c r="C71" s="301"/>
      <c r="D71" s="23">
        <v>21385</v>
      </c>
      <c r="E71" s="23">
        <v>3883</v>
      </c>
      <c r="F71" s="23">
        <v>11059</v>
      </c>
      <c r="G71" s="23">
        <v>10659</v>
      </c>
      <c r="H71" s="23">
        <v>4846</v>
      </c>
      <c r="I71" s="23">
        <v>16208</v>
      </c>
      <c r="J71" s="23">
        <v>816</v>
      </c>
      <c r="K71" s="198">
        <v>281</v>
      </c>
      <c r="L71" s="23">
        <v>178463</v>
      </c>
      <c r="M71" s="23">
        <v>202814</v>
      </c>
    </row>
    <row r="72" spans="1:13" ht="20.25" customHeight="1">
      <c r="A72" s="4"/>
      <c r="B72" s="4"/>
      <c r="C72" s="5"/>
      <c r="D72" s="19"/>
      <c r="E72" s="19"/>
      <c r="F72" s="19"/>
      <c r="G72" s="19"/>
      <c r="H72" s="19"/>
      <c r="I72" s="19"/>
      <c r="J72" s="19"/>
      <c r="K72" s="21"/>
      <c r="L72" s="19"/>
      <c r="M72" s="19"/>
    </row>
    <row r="73" spans="1:13" ht="20.25" customHeight="1">
      <c r="A73" s="18" t="s">
        <v>250</v>
      </c>
      <c r="B73" s="18">
        <v>1</v>
      </c>
      <c r="C73" s="26" t="s">
        <v>4</v>
      </c>
      <c r="D73" s="228">
        <v>1693</v>
      </c>
      <c r="E73" s="229">
        <v>270</v>
      </c>
      <c r="F73" s="229">
        <v>485</v>
      </c>
      <c r="G73" s="229">
        <v>529</v>
      </c>
      <c r="H73" s="229">
        <v>201</v>
      </c>
      <c r="I73" s="229">
        <v>1475</v>
      </c>
      <c r="J73" s="229">
        <v>121</v>
      </c>
      <c r="K73" s="230">
        <v>37</v>
      </c>
      <c r="L73" s="229">
        <v>17289</v>
      </c>
      <c r="M73" s="229">
        <v>15865</v>
      </c>
    </row>
    <row r="74" spans="1:13" ht="20.25" customHeight="1">
      <c r="A74" s="27"/>
      <c r="B74" s="27">
        <v>2</v>
      </c>
      <c r="C74" s="28"/>
      <c r="D74" s="228">
        <v>1959</v>
      </c>
      <c r="E74" s="229">
        <v>225</v>
      </c>
      <c r="F74" s="229">
        <v>561</v>
      </c>
      <c r="G74" s="229">
        <v>662</v>
      </c>
      <c r="H74" s="229">
        <v>196</v>
      </c>
      <c r="I74" s="229">
        <v>1063</v>
      </c>
      <c r="J74" s="229">
        <v>22</v>
      </c>
      <c r="K74" s="230">
        <v>88</v>
      </c>
      <c r="L74" s="229">
        <v>16662</v>
      </c>
      <c r="M74" s="229">
        <v>20427</v>
      </c>
    </row>
    <row r="75" spans="1:13" ht="20.25" customHeight="1">
      <c r="A75" s="27"/>
      <c r="B75" s="27">
        <v>3</v>
      </c>
      <c r="C75" s="28"/>
      <c r="D75" s="228">
        <v>1677</v>
      </c>
      <c r="E75" s="229">
        <v>245</v>
      </c>
      <c r="F75" s="229">
        <v>599</v>
      </c>
      <c r="G75" s="229">
        <v>613</v>
      </c>
      <c r="H75" s="229">
        <v>362</v>
      </c>
      <c r="I75" s="229">
        <v>1481</v>
      </c>
      <c r="J75" s="229">
        <v>4</v>
      </c>
      <c r="K75" s="226">
        <v>0</v>
      </c>
      <c r="L75" s="229">
        <v>13546</v>
      </c>
      <c r="M75" s="229">
        <v>19879</v>
      </c>
    </row>
    <row r="76" spans="1:13" ht="20.25" customHeight="1">
      <c r="A76" s="27"/>
      <c r="B76" s="27">
        <v>4</v>
      </c>
      <c r="C76" s="28"/>
      <c r="D76" s="228">
        <v>1738</v>
      </c>
      <c r="E76" s="229">
        <v>355</v>
      </c>
      <c r="F76" s="229">
        <v>811</v>
      </c>
      <c r="G76" s="229">
        <v>564</v>
      </c>
      <c r="H76" s="229">
        <v>315</v>
      </c>
      <c r="I76" s="229">
        <v>1225</v>
      </c>
      <c r="J76" s="229">
        <v>28</v>
      </c>
      <c r="K76" s="231">
        <v>1</v>
      </c>
      <c r="L76" s="229">
        <v>13963</v>
      </c>
      <c r="M76" s="229">
        <v>18761</v>
      </c>
    </row>
    <row r="77" spans="1:13" ht="20.25" customHeight="1">
      <c r="A77" s="27"/>
      <c r="B77" s="27">
        <v>5</v>
      </c>
      <c r="C77" s="28"/>
      <c r="D77" s="228">
        <v>2073</v>
      </c>
      <c r="E77" s="229">
        <v>308</v>
      </c>
      <c r="F77" s="229">
        <v>765</v>
      </c>
      <c r="G77" s="229">
        <v>689</v>
      </c>
      <c r="H77" s="229">
        <v>475</v>
      </c>
      <c r="I77" s="229">
        <v>1403</v>
      </c>
      <c r="J77" s="229">
        <v>76</v>
      </c>
      <c r="K77" s="226">
        <v>0</v>
      </c>
      <c r="L77" s="229">
        <v>17614</v>
      </c>
      <c r="M77" s="229">
        <v>18047</v>
      </c>
    </row>
    <row r="78" spans="1:13" ht="20.25" customHeight="1">
      <c r="A78" s="27"/>
      <c r="B78" s="27">
        <v>6</v>
      </c>
      <c r="C78" s="28"/>
      <c r="D78" s="228">
        <v>1702</v>
      </c>
      <c r="E78" s="229">
        <v>335</v>
      </c>
      <c r="F78" s="229">
        <v>1210</v>
      </c>
      <c r="G78" s="229">
        <v>768</v>
      </c>
      <c r="H78" s="229">
        <v>559</v>
      </c>
      <c r="I78" s="229">
        <v>1412</v>
      </c>
      <c r="J78" s="229">
        <v>46</v>
      </c>
      <c r="K78" s="226">
        <v>0</v>
      </c>
      <c r="L78" s="229">
        <v>17184</v>
      </c>
      <c r="M78" s="229">
        <v>18147</v>
      </c>
    </row>
    <row r="79" spans="1:13" ht="20.25" customHeight="1">
      <c r="A79" s="27"/>
      <c r="B79" s="27">
        <v>7</v>
      </c>
      <c r="C79" s="28"/>
      <c r="D79" s="228">
        <v>1844</v>
      </c>
      <c r="E79" s="229">
        <v>380</v>
      </c>
      <c r="F79" s="229">
        <v>1509</v>
      </c>
      <c r="G79" s="229">
        <v>987</v>
      </c>
      <c r="H79" s="229">
        <v>712</v>
      </c>
      <c r="I79" s="229">
        <v>1061</v>
      </c>
      <c r="J79" s="229">
        <v>58</v>
      </c>
      <c r="K79" s="226">
        <v>0</v>
      </c>
      <c r="L79" s="229">
        <v>17619</v>
      </c>
      <c r="M79" s="229">
        <v>16574</v>
      </c>
    </row>
    <row r="80" spans="1:13" ht="20.25" customHeight="1">
      <c r="A80" s="27"/>
      <c r="B80" s="27">
        <v>8</v>
      </c>
      <c r="C80" s="28"/>
      <c r="D80" s="228">
        <v>1813</v>
      </c>
      <c r="E80" s="229">
        <v>308</v>
      </c>
      <c r="F80" s="229">
        <v>1385</v>
      </c>
      <c r="G80" s="229">
        <v>1093</v>
      </c>
      <c r="H80" s="229">
        <v>393</v>
      </c>
      <c r="I80" s="229">
        <v>1457</v>
      </c>
      <c r="J80" s="229">
        <v>100</v>
      </c>
      <c r="K80" s="226">
        <v>0</v>
      </c>
      <c r="L80" s="229">
        <v>14938</v>
      </c>
      <c r="M80" s="229">
        <v>13683</v>
      </c>
    </row>
    <row r="81" spans="1:13" ht="20.25" customHeight="1">
      <c r="A81" s="27"/>
      <c r="B81" s="27">
        <v>9</v>
      </c>
      <c r="C81" s="28"/>
      <c r="D81" s="228">
        <v>1692</v>
      </c>
      <c r="E81" s="229">
        <v>343</v>
      </c>
      <c r="F81" s="229">
        <v>1360</v>
      </c>
      <c r="G81" s="229">
        <v>1289</v>
      </c>
      <c r="H81" s="229">
        <v>559</v>
      </c>
      <c r="I81" s="229">
        <v>1589</v>
      </c>
      <c r="J81" s="229">
        <v>5</v>
      </c>
      <c r="K81" s="226">
        <v>0</v>
      </c>
      <c r="L81" s="229">
        <v>13366</v>
      </c>
      <c r="M81" s="229">
        <v>17914</v>
      </c>
    </row>
    <row r="82" spans="1:13" ht="20.25" customHeight="1">
      <c r="A82" s="27"/>
      <c r="B82" s="27">
        <v>10</v>
      </c>
      <c r="C82" s="28"/>
      <c r="D82" s="228">
        <v>1886</v>
      </c>
      <c r="E82" s="229">
        <v>387</v>
      </c>
      <c r="F82" s="229">
        <v>965</v>
      </c>
      <c r="G82" s="229">
        <v>1274</v>
      </c>
      <c r="H82" s="229">
        <v>615</v>
      </c>
      <c r="I82" s="229">
        <v>1412</v>
      </c>
      <c r="J82" s="229">
        <v>77</v>
      </c>
      <c r="K82" s="226">
        <v>0</v>
      </c>
      <c r="L82" s="229">
        <v>13642</v>
      </c>
      <c r="M82" s="229">
        <v>15429</v>
      </c>
    </row>
    <row r="83" spans="1:13" ht="20.25" customHeight="1">
      <c r="A83" s="27"/>
      <c r="B83" s="27">
        <v>11</v>
      </c>
      <c r="C83" s="28"/>
      <c r="D83" s="228">
        <v>1809</v>
      </c>
      <c r="E83" s="229">
        <v>361</v>
      </c>
      <c r="F83" s="229">
        <v>796</v>
      </c>
      <c r="G83" s="229">
        <v>1200</v>
      </c>
      <c r="H83" s="229">
        <v>141</v>
      </c>
      <c r="I83" s="229">
        <v>1555</v>
      </c>
      <c r="J83" s="229">
        <v>196</v>
      </c>
      <c r="K83" s="230">
        <v>155</v>
      </c>
      <c r="L83" s="229">
        <v>11694</v>
      </c>
      <c r="M83" s="229">
        <v>14190</v>
      </c>
    </row>
    <row r="84" spans="1:13" ht="20.25" customHeight="1">
      <c r="A84" s="27"/>
      <c r="B84" s="27">
        <v>12</v>
      </c>
      <c r="C84" s="28"/>
      <c r="D84" s="228">
        <v>1499</v>
      </c>
      <c r="E84" s="229">
        <v>366</v>
      </c>
      <c r="F84" s="229">
        <v>613</v>
      </c>
      <c r="G84" s="229">
        <v>991</v>
      </c>
      <c r="H84" s="229">
        <v>318</v>
      </c>
      <c r="I84" s="229">
        <v>1075</v>
      </c>
      <c r="J84" s="229">
        <v>83</v>
      </c>
      <c r="K84" s="226">
        <v>0</v>
      </c>
      <c r="L84" s="229">
        <v>10946</v>
      </c>
      <c r="M84" s="229">
        <v>13898</v>
      </c>
    </row>
    <row r="85" spans="1:13" ht="11.25" customHeight="1" thickBot="1">
      <c r="A85" s="78"/>
      <c r="B85" s="78"/>
      <c r="C85" s="79"/>
      <c r="D85" s="9"/>
      <c r="E85" s="7"/>
      <c r="F85" s="7"/>
      <c r="G85" s="7"/>
      <c r="H85" s="7"/>
      <c r="I85" s="7"/>
      <c r="J85" s="7"/>
      <c r="K85" s="7"/>
      <c r="L85" s="7"/>
      <c r="M85" s="7"/>
    </row>
    <row r="87" spans="10:11" ht="14.25">
      <c r="J87" s="25"/>
      <c r="K87" s="25"/>
    </row>
    <row r="92" spans="1:12" ht="14.25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85"/>
    </row>
    <row r="93" spans="1:12" ht="21.75" customHeight="1" thickTop="1">
      <c r="A93" s="296" t="s">
        <v>181</v>
      </c>
      <c r="B93" s="296"/>
      <c r="C93" s="297"/>
      <c r="D93" s="335" t="s">
        <v>55</v>
      </c>
      <c r="E93" s="89" t="s">
        <v>50</v>
      </c>
      <c r="F93" s="73" t="s">
        <v>54</v>
      </c>
      <c r="G93" s="335" t="s">
        <v>57</v>
      </c>
      <c r="H93" s="336" t="s">
        <v>58</v>
      </c>
      <c r="I93" s="336" t="s">
        <v>59</v>
      </c>
      <c r="J93" s="60"/>
      <c r="K93" s="336" t="s">
        <v>61</v>
      </c>
      <c r="L93" s="339" t="s">
        <v>62</v>
      </c>
    </row>
    <row r="94" spans="1:12" ht="21.75" customHeight="1">
      <c r="A94" s="294"/>
      <c r="B94" s="294"/>
      <c r="C94" s="295"/>
      <c r="D94" s="304"/>
      <c r="E94" s="82" t="s">
        <v>56</v>
      </c>
      <c r="F94" s="62" t="s">
        <v>187</v>
      </c>
      <c r="G94" s="304"/>
      <c r="H94" s="337"/>
      <c r="I94" s="337"/>
      <c r="J94" s="90" t="s">
        <v>60</v>
      </c>
      <c r="K94" s="337"/>
      <c r="L94" s="340"/>
    </row>
    <row r="95" spans="1:12" ht="21.75" customHeight="1">
      <c r="A95" s="294"/>
      <c r="B95" s="294"/>
      <c r="C95" s="295"/>
      <c r="D95" s="304"/>
      <c r="E95" s="82" t="s">
        <v>188</v>
      </c>
      <c r="F95" s="62" t="s">
        <v>189</v>
      </c>
      <c r="G95" s="304"/>
      <c r="H95" s="337"/>
      <c r="I95" s="337"/>
      <c r="J95" s="90" t="s">
        <v>63</v>
      </c>
      <c r="K95" s="337"/>
      <c r="L95" s="340"/>
    </row>
    <row r="96" spans="1:12" ht="21.75" customHeight="1">
      <c r="A96" s="298"/>
      <c r="B96" s="298"/>
      <c r="C96" s="299"/>
      <c r="D96" s="303"/>
      <c r="E96" s="67" t="s">
        <v>64</v>
      </c>
      <c r="F96" s="67"/>
      <c r="G96" s="303"/>
      <c r="H96" s="338"/>
      <c r="I96" s="338"/>
      <c r="J96" s="67"/>
      <c r="K96" s="338"/>
      <c r="L96" s="341"/>
    </row>
    <row r="97" spans="1:12" ht="13.5" customHeight="1">
      <c r="A97" s="85"/>
      <c r="B97" s="85"/>
      <c r="C97" s="86"/>
      <c r="D97" s="217" t="s">
        <v>218</v>
      </c>
      <c r="E97" s="217" t="s">
        <v>218</v>
      </c>
      <c r="F97" s="217" t="s">
        <v>218</v>
      </c>
      <c r="G97" s="88" t="s">
        <v>210</v>
      </c>
      <c r="H97" s="88" t="s">
        <v>210</v>
      </c>
      <c r="I97" s="88" t="s">
        <v>210</v>
      </c>
      <c r="J97" s="88" t="s">
        <v>198</v>
      </c>
      <c r="K97" s="128" t="s">
        <v>200</v>
      </c>
      <c r="L97" s="128" t="s">
        <v>199</v>
      </c>
    </row>
    <row r="98" spans="1:13" ht="20.25" customHeight="1">
      <c r="A98" s="294" t="s">
        <v>249</v>
      </c>
      <c r="B98" s="294"/>
      <c r="C98" s="295"/>
      <c r="D98" s="20">
        <v>17815</v>
      </c>
      <c r="E98" s="20">
        <v>1615</v>
      </c>
      <c r="F98" s="20">
        <v>2443</v>
      </c>
      <c r="G98" s="20">
        <v>2411</v>
      </c>
      <c r="H98" s="20">
        <v>2898</v>
      </c>
      <c r="I98" s="20">
        <v>28694</v>
      </c>
      <c r="J98" s="20">
        <v>3646</v>
      </c>
      <c r="K98" s="20">
        <v>2171</v>
      </c>
      <c r="L98" s="20">
        <v>58100</v>
      </c>
      <c r="M98" s="29"/>
    </row>
    <row r="99" spans="1:12" ht="20.25" customHeight="1">
      <c r="A99" s="294">
        <v>17</v>
      </c>
      <c r="B99" s="294"/>
      <c r="C99" s="295"/>
      <c r="D99" s="20">
        <v>16514</v>
      </c>
      <c r="E99" s="20">
        <v>1557</v>
      </c>
      <c r="F99" s="25">
        <v>2616</v>
      </c>
      <c r="G99" s="20">
        <v>1857</v>
      </c>
      <c r="H99" s="20">
        <v>2890</v>
      </c>
      <c r="I99" s="20">
        <v>26028</v>
      </c>
      <c r="J99" s="20">
        <v>3528</v>
      </c>
      <c r="K99" s="20">
        <v>2280</v>
      </c>
      <c r="L99" s="20">
        <v>55738</v>
      </c>
    </row>
    <row r="100" spans="1:12" ht="20.25" customHeight="1">
      <c r="A100" s="294">
        <v>18</v>
      </c>
      <c r="B100" s="294"/>
      <c r="C100" s="295"/>
      <c r="D100" s="19">
        <v>16099</v>
      </c>
      <c r="E100" s="19">
        <v>844</v>
      </c>
      <c r="F100" s="25">
        <v>1168</v>
      </c>
      <c r="G100" s="19">
        <v>2125</v>
      </c>
      <c r="H100" s="19">
        <v>2889</v>
      </c>
      <c r="I100" s="19">
        <v>25431</v>
      </c>
      <c r="J100" s="19">
        <v>3251</v>
      </c>
      <c r="K100" s="19">
        <v>3162</v>
      </c>
      <c r="L100" s="19">
        <v>55632</v>
      </c>
    </row>
    <row r="101" spans="1:12" ht="20.25" customHeight="1">
      <c r="A101" s="294">
        <v>19</v>
      </c>
      <c r="B101" s="294"/>
      <c r="C101" s="295"/>
      <c r="D101" s="19">
        <v>13099</v>
      </c>
      <c r="E101" s="19">
        <v>366</v>
      </c>
      <c r="F101" s="19">
        <v>1052</v>
      </c>
      <c r="G101" s="19">
        <v>2190</v>
      </c>
      <c r="H101" s="19">
        <v>2924</v>
      </c>
      <c r="I101" s="19">
        <v>11582</v>
      </c>
      <c r="J101" s="19">
        <v>2994</v>
      </c>
      <c r="K101" s="19">
        <v>4255</v>
      </c>
      <c r="L101" s="19">
        <v>52153</v>
      </c>
    </row>
    <row r="102" spans="1:12" ht="20.25" customHeight="1">
      <c r="A102" s="300">
        <v>20</v>
      </c>
      <c r="B102" s="300"/>
      <c r="C102" s="301"/>
      <c r="D102" s="23">
        <v>13378</v>
      </c>
      <c r="E102" s="23">
        <v>176</v>
      </c>
      <c r="F102" s="23">
        <v>971</v>
      </c>
      <c r="G102" s="23">
        <v>1451</v>
      </c>
      <c r="H102" s="23">
        <v>2498</v>
      </c>
      <c r="I102" s="23">
        <v>9853</v>
      </c>
      <c r="J102" s="23">
        <v>3273</v>
      </c>
      <c r="K102" s="23">
        <v>4425</v>
      </c>
      <c r="L102" s="23">
        <v>48961</v>
      </c>
    </row>
    <row r="103" spans="1:12" ht="20.25" customHeight="1">
      <c r="A103" s="4"/>
      <c r="B103" s="4"/>
      <c r="C103" s="5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20.25" customHeight="1">
      <c r="A104" s="18" t="s">
        <v>250</v>
      </c>
      <c r="B104" s="18">
        <v>1</v>
      </c>
      <c r="C104" s="26" t="s">
        <v>4</v>
      </c>
      <c r="D104" s="19">
        <v>1073</v>
      </c>
      <c r="E104" s="19">
        <v>22</v>
      </c>
      <c r="F104" s="19">
        <v>79</v>
      </c>
      <c r="G104" s="19">
        <v>181</v>
      </c>
      <c r="H104" s="19">
        <v>206</v>
      </c>
      <c r="I104" s="19">
        <v>834</v>
      </c>
      <c r="J104" s="19">
        <v>290</v>
      </c>
      <c r="K104" s="19">
        <v>484</v>
      </c>
      <c r="L104" s="19">
        <v>4199</v>
      </c>
    </row>
    <row r="105" spans="1:12" ht="20.25" customHeight="1">
      <c r="A105" s="27"/>
      <c r="B105" s="27">
        <v>2</v>
      </c>
      <c r="C105" s="28"/>
      <c r="D105" s="19">
        <v>1477</v>
      </c>
      <c r="E105" s="19">
        <v>10</v>
      </c>
      <c r="F105" s="19">
        <v>46</v>
      </c>
      <c r="G105" s="19">
        <v>259</v>
      </c>
      <c r="H105" s="19">
        <v>213</v>
      </c>
      <c r="I105" s="19">
        <v>1106</v>
      </c>
      <c r="J105" s="19">
        <v>346</v>
      </c>
      <c r="K105" s="19">
        <v>347</v>
      </c>
      <c r="L105" s="19">
        <v>4462</v>
      </c>
    </row>
    <row r="106" spans="1:12" ht="20.25" customHeight="1">
      <c r="A106" s="27"/>
      <c r="B106" s="27">
        <v>3</v>
      </c>
      <c r="C106" s="28"/>
      <c r="D106" s="19">
        <v>1269</v>
      </c>
      <c r="E106" s="19">
        <v>7</v>
      </c>
      <c r="F106" s="19">
        <v>75</v>
      </c>
      <c r="G106" s="19">
        <v>144</v>
      </c>
      <c r="H106" s="19">
        <v>186</v>
      </c>
      <c r="I106" s="19">
        <v>994</v>
      </c>
      <c r="J106" s="19">
        <v>198</v>
      </c>
      <c r="K106" s="19">
        <v>334</v>
      </c>
      <c r="L106" s="19">
        <v>4401</v>
      </c>
    </row>
    <row r="107" spans="1:12" ht="20.25" customHeight="1">
      <c r="A107" s="27"/>
      <c r="B107" s="27">
        <v>4</v>
      </c>
      <c r="C107" s="28"/>
      <c r="D107" s="19">
        <v>1021</v>
      </c>
      <c r="E107" s="19">
        <v>7</v>
      </c>
      <c r="F107" s="19">
        <v>98</v>
      </c>
      <c r="G107" s="19">
        <v>105</v>
      </c>
      <c r="H107" s="19">
        <v>172</v>
      </c>
      <c r="I107" s="19">
        <v>982</v>
      </c>
      <c r="J107" s="19">
        <v>269</v>
      </c>
      <c r="K107" s="19">
        <v>350</v>
      </c>
      <c r="L107" s="19">
        <v>4194</v>
      </c>
    </row>
    <row r="108" spans="1:12" ht="20.25" customHeight="1">
      <c r="A108" s="27"/>
      <c r="B108" s="27">
        <v>5</v>
      </c>
      <c r="C108" s="28"/>
      <c r="D108" s="19">
        <v>1036</v>
      </c>
      <c r="E108" s="19">
        <v>23</v>
      </c>
      <c r="F108" s="19">
        <v>90</v>
      </c>
      <c r="G108" s="19">
        <v>97</v>
      </c>
      <c r="H108" s="19">
        <v>201</v>
      </c>
      <c r="I108" s="19">
        <v>789</v>
      </c>
      <c r="J108" s="19">
        <v>247</v>
      </c>
      <c r="K108" s="19">
        <v>357</v>
      </c>
      <c r="L108" s="19">
        <v>3951</v>
      </c>
    </row>
    <row r="109" spans="1:12" ht="21" customHeight="1">
      <c r="A109" s="27"/>
      <c r="B109" s="27">
        <v>6</v>
      </c>
      <c r="C109" s="28"/>
      <c r="D109" s="19">
        <v>1226</v>
      </c>
      <c r="E109" s="19">
        <v>17</v>
      </c>
      <c r="F109" s="19">
        <v>115</v>
      </c>
      <c r="G109" s="19">
        <v>105</v>
      </c>
      <c r="H109" s="19">
        <v>232</v>
      </c>
      <c r="I109" s="19">
        <v>749</v>
      </c>
      <c r="J109" s="19">
        <v>281</v>
      </c>
      <c r="K109" s="19">
        <v>348</v>
      </c>
      <c r="L109" s="19">
        <v>4143</v>
      </c>
    </row>
    <row r="110" spans="1:12" ht="20.25" customHeight="1">
      <c r="A110" s="27"/>
      <c r="B110" s="27">
        <v>7</v>
      </c>
      <c r="C110" s="28"/>
      <c r="D110" s="19">
        <v>1019</v>
      </c>
      <c r="E110" s="19">
        <v>27</v>
      </c>
      <c r="F110" s="19">
        <v>57</v>
      </c>
      <c r="G110" s="19">
        <v>97</v>
      </c>
      <c r="H110" s="19">
        <v>248</v>
      </c>
      <c r="I110" s="19">
        <v>695</v>
      </c>
      <c r="J110" s="19">
        <v>279</v>
      </c>
      <c r="K110" s="19">
        <v>370</v>
      </c>
      <c r="L110" s="19">
        <v>4261</v>
      </c>
    </row>
    <row r="111" spans="1:12" ht="20.25" customHeight="1">
      <c r="A111" s="27"/>
      <c r="B111" s="27">
        <v>8</v>
      </c>
      <c r="C111" s="28"/>
      <c r="D111" s="19">
        <v>793</v>
      </c>
      <c r="E111" s="19">
        <v>11</v>
      </c>
      <c r="F111" s="19">
        <v>90</v>
      </c>
      <c r="G111" s="19">
        <v>63</v>
      </c>
      <c r="H111" s="19">
        <v>230</v>
      </c>
      <c r="I111" s="19">
        <v>560</v>
      </c>
      <c r="J111" s="19">
        <v>237</v>
      </c>
      <c r="K111" s="19">
        <v>354</v>
      </c>
      <c r="L111" s="19">
        <v>3869</v>
      </c>
    </row>
    <row r="112" spans="1:12" ht="20.25" customHeight="1">
      <c r="A112" s="27"/>
      <c r="B112" s="27">
        <v>9</v>
      </c>
      <c r="C112" s="28"/>
      <c r="D112" s="19">
        <v>1201</v>
      </c>
      <c r="E112" s="19">
        <v>5</v>
      </c>
      <c r="F112" s="19">
        <v>89</v>
      </c>
      <c r="G112" s="19">
        <v>97</v>
      </c>
      <c r="H112" s="19">
        <v>232</v>
      </c>
      <c r="I112" s="19">
        <v>700</v>
      </c>
      <c r="J112" s="19">
        <v>231</v>
      </c>
      <c r="K112" s="19">
        <v>379</v>
      </c>
      <c r="L112" s="19">
        <v>4001</v>
      </c>
    </row>
    <row r="113" spans="1:12" ht="20.25" customHeight="1">
      <c r="A113" s="27"/>
      <c r="B113" s="27">
        <v>10</v>
      </c>
      <c r="C113" s="28"/>
      <c r="D113" s="19">
        <v>1142</v>
      </c>
      <c r="E113" s="19">
        <v>4</v>
      </c>
      <c r="F113" s="19">
        <v>60</v>
      </c>
      <c r="G113" s="19">
        <v>97</v>
      </c>
      <c r="H113" s="19">
        <v>226</v>
      </c>
      <c r="I113" s="19">
        <v>791</v>
      </c>
      <c r="J113" s="19">
        <v>424</v>
      </c>
      <c r="K113" s="19">
        <v>359</v>
      </c>
      <c r="L113" s="19">
        <v>3883</v>
      </c>
    </row>
    <row r="114" spans="1:12" ht="20.25" customHeight="1">
      <c r="A114" s="27"/>
      <c r="B114" s="27">
        <v>11</v>
      </c>
      <c r="C114" s="28"/>
      <c r="D114" s="19">
        <v>1080</v>
      </c>
      <c r="E114" s="19">
        <v>11</v>
      </c>
      <c r="F114" s="19">
        <v>77</v>
      </c>
      <c r="G114" s="19">
        <v>103</v>
      </c>
      <c r="H114" s="19">
        <v>184</v>
      </c>
      <c r="I114" s="19">
        <v>831</v>
      </c>
      <c r="J114" s="19">
        <v>243</v>
      </c>
      <c r="K114" s="19">
        <v>375</v>
      </c>
      <c r="L114" s="19">
        <v>3809</v>
      </c>
    </row>
    <row r="115" spans="1:12" ht="20.25" customHeight="1">
      <c r="A115" s="27"/>
      <c r="B115" s="27">
        <v>12</v>
      </c>
      <c r="C115" s="28"/>
      <c r="D115" s="19">
        <v>1041</v>
      </c>
      <c r="E115" s="19">
        <v>32</v>
      </c>
      <c r="F115" s="19">
        <v>95</v>
      </c>
      <c r="G115" s="19">
        <v>103</v>
      </c>
      <c r="H115" s="19">
        <v>168</v>
      </c>
      <c r="I115" s="19">
        <v>822</v>
      </c>
      <c r="J115" s="19">
        <v>228</v>
      </c>
      <c r="K115" s="19">
        <v>368</v>
      </c>
      <c r="L115" s="19">
        <v>3788</v>
      </c>
    </row>
    <row r="116" spans="1:12" ht="11.25" customHeight="1" thickBot="1">
      <c r="A116" s="91"/>
      <c r="B116" s="91"/>
      <c r="C116" s="92"/>
      <c r="D116" s="68"/>
      <c r="E116" s="68"/>
      <c r="F116" s="68"/>
      <c r="G116" s="68"/>
      <c r="H116" s="68"/>
      <c r="I116" s="68"/>
      <c r="J116" s="68"/>
      <c r="K116" s="68"/>
      <c r="L116" s="68"/>
    </row>
    <row r="118" ht="14.25">
      <c r="F118" s="25"/>
    </row>
  </sheetData>
  <sheetProtection/>
  <mergeCells count="54">
    <mergeCell ref="L62:L65"/>
    <mergeCell ref="M62:M65"/>
    <mergeCell ref="G93:G96"/>
    <mergeCell ref="H93:H96"/>
    <mergeCell ref="I93:I96"/>
    <mergeCell ref="K93:K96"/>
    <mergeCell ref="L93:L96"/>
    <mergeCell ref="J62:J65"/>
    <mergeCell ref="K62:K65"/>
    <mergeCell ref="I5:I6"/>
    <mergeCell ref="K5:K6"/>
    <mergeCell ref="L5:L6"/>
    <mergeCell ref="D3:M3"/>
    <mergeCell ref="F35:F37"/>
    <mergeCell ref="G36:G37"/>
    <mergeCell ref="H36:H37"/>
    <mergeCell ref="K36:K37"/>
    <mergeCell ref="G4:I4"/>
    <mergeCell ref="K4:M4"/>
    <mergeCell ref="A8:C8"/>
    <mergeCell ref="A9:C9"/>
    <mergeCell ref="A10:C10"/>
    <mergeCell ref="A11:C11"/>
    <mergeCell ref="A3:C6"/>
    <mergeCell ref="D4:D6"/>
    <mergeCell ref="E4:E6"/>
    <mergeCell ref="G5:G6"/>
    <mergeCell ref="H5:H6"/>
    <mergeCell ref="A12:C12"/>
    <mergeCell ref="A34:C37"/>
    <mergeCell ref="D34:F34"/>
    <mergeCell ref="G34:K34"/>
    <mergeCell ref="D35:E35"/>
    <mergeCell ref="G35:K35"/>
    <mergeCell ref="D36:E36"/>
    <mergeCell ref="A70:C70"/>
    <mergeCell ref="A71:C71"/>
    <mergeCell ref="A93:C96"/>
    <mergeCell ref="A39:C39"/>
    <mergeCell ref="A40:C40"/>
    <mergeCell ref="A41:C41"/>
    <mergeCell ref="A42:C42"/>
    <mergeCell ref="A43:C43"/>
    <mergeCell ref="A62:C65"/>
    <mergeCell ref="D62:D65"/>
    <mergeCell ref="D93:D96"/>
    <mergeCell ref="A99:C99"/>
    <mergeCell ref="A100:C100"/>
    <mergeCell ref="A101:C101"/>
    <mergeCell ref="A102:C102"/>
    <mergeCell ref="A67:C67"/>
    <mergeCell ref="A98:C98"/>
    <mergeCell ref="A68:C68"/>
    <mergeCell ref="A69:C69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岐阜県</cp:lastModifiedBy>
  <cp:lastPrinted>2009-08-26T01:09:32Z</cp:lastPrinted>
  <dcterms:created xsi:type="dcterms:W3CDTF">2003-08-19T06:01:03Z</dcterms:created>
  <dcterms:modified xsi:type="dcterms:W3CDTF">2009-08-26T01:17:40Z</dcterms:modified>
  <cp:category/>
  <cp:version/>
  <cp:contentType/>
  <cp:contentStatus/>
</cp:coreProperties>
</file>