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第２表　17年" sheetId="1" r:id="rId1"/>
  </sheets>
  <definedNames>
    <definedName name="_xlnm.Print_Area" localSheetId="0">'第２表　17年'!$A$1:$AB$71</definedName>
    <definedName name="_xlnm.Print_Titles" localSheetId="0">'第２表　17年'!$A:$A,'第２表　17年'!$1:$4</definedName>
    <definedName name="ﾀｲﾄﾙ行">'第２表　17年'!$A$1:$FZ$4</definedName>
    <definedName name="印刷範囲">'第２表　17年'!$A$5:$FZ$66</definedName>
  </definedNames>
  <calcPr fullCalcOnLoad="1"/>
</workbook>
</file>

<file path=xl/sharedStrings.xml><?xml version="1.0" encoding="utf-8"?>
<sst xmlns="http://schemas.openxmlformats.org/spreadsheetml/2006/main" count="136" uniqueCount="83">
  <si>
    <t>15歳以上人口</t>
  </si>
  <si>
    <t>　　　　労　働　力　人　口</t>
  </si>
  <si>
    <t>非労働力</t>
  </si>
  <si>
    <t xml:space="preserve"> 労働力率（％）</t>
  </si>
  <si>
    <t>完全失業率（％）</t>
  </si>
  <si>
    <t xml:space="preserve"> 市町村名</t>
  </si>
  <si>
    <t>　総　　数</t>
  </si>
  <si>
    <t xml:space="preserve">  就 業 者</t>
  </si>
  <si>
    <t xml:space="preserve"> 完全失業者</t>
  </si>
  <si>
    <t>人口</t>
  </si>
  <si>
    <t>　　　男</t>
  </si>
  <si>
    <t>　　　女</t>
  </si>
  <si>
    <t xml:space="preserve"> 県　　計</t>
  </si>
  <si>
    <t xml:space="preserve"> 市　　計</t>
  </si>
  <si>
    <t xml:space="preserve"> 郡　　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</si>
  <si>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</si>
  <si>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</si>
  <si>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</si>
  <si>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</si>
  <si>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</si>
  <si>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</si>
  <si>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</si>
  <si>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</si>
  <si>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</si>
  <si>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</si>
  <si>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</si>
  <si>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</si>
  <si>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</si>
  <si>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</si>
  <si>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注：15歳以上人口総数には、労働力状態「不詳」を含む。</t>
  </si>
  <si>
    <t>　　完全失業率＝完全失業者数／労働力人口＊100</t>
  </si>
  <si>
    <t>　総　　数</t>
  </si>
  <si>
    <t>　　女</t>
  </si>
  <si>
    <t>　　男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</si>
  <si>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</si>
  <si>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</si>
  <si>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</si>
  <si>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</si>
  <si>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</si>
  <si>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</si>
  <si>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</si>
  <si>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</si>
  <si>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</si>
  <si>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</si>
  <si>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</si>
  <si>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</si>
  <si>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</si>
  <si>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</si>
  <si>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</si>
  <si>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</si>
  <si>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</si>
  <si>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</si>
  <si>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</si>
  <si>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</si>
  <si>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</si>
  <si>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</si>
  <si>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</si>
  <si>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</si>
  <si>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</si>
  <si>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</si>
  <si>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</si>
  <si>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</si>
  <si>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</si>
  <si>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</si>
  <si>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</si>
  <si>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</si>
  <si>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</si>
  <si>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</si>
  <si>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</si>
  <si>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</si>
  <si>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</si>
  <si>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</si>
  <si>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</si>
  <si>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</si>
  <si>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</si>
  <si>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</si>
  <si>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第２表  労働力状態別１５歳以上人口（総数・男・女－平成１７年）</t>
  </si>
  <si>
    <t>平成12年</t>
  </si>
  <si>
    <t>平成17年</t>
  </si>
  <si>
    <t>-</t>
  </si>
  <si>
    <t>　　平成12年の市・郡計は、12年の市町村境域による数値。</t>
  </si>
  <si>
    <t>　　平成12年の羽島、本巣、可児、大野の各郡計は、12年以降に合併した町村があり、比較ができないため、非掲載。</t>
  </si>
  <si>
    <t>　　労働力率＝労働力人口／15歳以上人口（平成17年は、労働力状態「不詳」を除く。）＊100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</si>
</sst>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\ ###,###,##0;&quot;-&quot;###,###,##0"/>
    <numFmt numFmtId="180" formatCode="0.0_);[Red]\(0.0\)"/>
  </numFmts>
  <fonts count="6">
    <font>
      <sz val="9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b/>
      <sz val="9"/>
      <name val="ＭＳ 明朝"/>
      <family val="1"/>
    </font>
    <font>
      <b/>
      <sz val="11.95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178" fontId="0" fillId="0" borderId="8" xfId="0" applyNumberFormat="1" applyBorder="1" applyAlignment="1">
      <alignment/>
    </xf>
    <xf numFmtId="178" fontId="0" fillId="0" borderId="8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9" fontId="5" fillId="0" borderId="9" xfId="20" applyNumberFormat="1" applyFont="1" applyFill="1" applyBorder="1" applyAlignment="1">
      <alignment horizontal="right" vertical="top"/>
      <protection/>
    </xf>
    <xf numFmtId="179" fontId="5" fillId="0" borderId="0" xfId="20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9" fontId="0" fillId="0" borderId="0" xfId="16" applyNumberFormat="1" applyFont="1" applyAlignment="1">
      <alignment horizontal="right"/>
    </xf>
    <xf numFmtId="179" fontId="5" fillId="0" borderId="7" xfId="20" applyNumberFormat="1" applyFont="1" applyFill="1" applyBorder="1" applyAlignment="1">
      <alignment horizontal="right" vertical="top"/>
      <protection/>
    </xf>
    <xf numFmtId="179" fontId="5" fillId="0" borderId="8" xfId="20" applyNumberFormat="1" applyFont="1" applyFill="1" applyBorder="1" applyAlignment="1">
      <alignment horizontal="right" vertical="top"/>
      <protection/>
    </xf>
    <xf numFmtId="178" fontId="0" fillId="0" borderId="8" xfId="0" applyNumberFormat="1" applyBorder="1" applyAlignment="1">
      <alignment horizontal="right"/>
    </xf>
    <xf numFmtId="3" fontId="0" fillId="0" borderId="8" xfId="0" applyNumberFormat="1" applyFill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77"/>
  <sheetViews>
    <sheetView tabSelected="1" view="pageBreakPreview" zoomScale="130" zoomScaleNormal="152" zoomScaleSheetLayoutView="13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2.625" defaultRowHeight="11.25" customHeight="1"/>
  <cols>
    <col min="1" max="1" width="10.625" style="1" customWidth="1"/>
    <col min="2" max="5" width="12.625" style="1" customWidth="1"/>
    <col min="6" max="6" width="9.50390625" style="1" customWidth="1"/>
    <col min="7" max="10" width="8.625" style="1" customWidth="1"/>
    <col min="11" max="14" width="12.625" style="1" customWidth="1"/>
    <col min="15" max="15" width="9.50390625" style="1" customWidth="1"/>
    <col min="16" max="17" width="8.625" style="1" customWidth="1"/>
    <col min="18" max="18" width="8.625" style="30" customWidth="1"/>
    <col min="19" max="19" width="8.625" style="1" customWidth="1"/>
    <col min="20" max="23" width="12.625" style="1" customWidth="1"/>
    <col min="24" max="24" width="9.625" style="1" customWidth="1"/>
    <col min="25" max="28" width="8.625" style="1" customWidth="1"/>
    <col min="29" max="16384" width="12.625" style="1" customWidth="1"/>
  </cols>
  <sheetData>
    <row r="1" ht="14.25">
      <c r="B1" s="14" t="s">
        <v>76</v>
      </c>
    </row>
    <row r="2" spans="1:28" ht="12" customHeight="1">
      <c r="A2" s="6"/>
      <c r="B2" s="47" t="s">
        <v>31</v>
      </c>
      <c r="C2" s="48"/>
      <c r="D2" s="48"/>
      <c r="E2" s="48"/>
      <c r="F2" s="48"/>
      <c r="G2" s="48"/>
      <c r="H2" s="48"/>
      <c r="I2" s="48"/>
      <c r="J2" s="49"/>
      <c r="K2" s="47" t="s">
        <v>33</v>
      </c>
      <c r="L2" s="48"/>
      <c r="M2" s="48"/>
      <c r="N2" s="48"/>
      <c r="O2" s="48"/>
      <c r="P2" s="48"/>
      <c r="Q2" s="48"/>
      <c r="R2" s="48"/>
      <c r="S2" s="49"/>
      <c r="T2" s="47" t="s">
        <v>32</v>
      </c>
      <c r="U2" s="48"/>
      <c r="V2" s="48"/>
      <c r="W2" s="48"/>
      <c r="X2" s="48"/>
      <c r="Y2" s="48"/>
      <c r="Z2" s="48"/>
      <c r="AA2" s="48"/>
      <c r="AB2" s="49"/>
    </row>
    <row r="3" spans="1:28" ht="12" customHeight="1">
      <c r="A3" s="7"/>
      <c r="B3" s="13" t="s">
        <v>0</v>
      </c>
      <c r="C3" s="1" t="s">
        <v>1</v>
      </c>
      <c r="F3" s="13" t="s">
        <v>2</v>
      </c>
      <c r="G3" s="1" t="s">
        <v>3</v>
      </c>
      <c r="I3" s="11" t="s">
        <v>4</v>
      </c>
      <c r="J3" s="12"/>
      <c r="K3" s="13" t="s">
        <v>0</v>
      </c>
      <c r="L3" s="1" t="s">
        <v>1</v>
      </c>
      <c r="O3" s="13" t="s">
        <v>2</v>
      </c>
      <c r="P3" s="1" t="s">
        <v>3</v>
      </c>
      <c r="R3" s="31" t="s">
        <v>4</v>
      </c>
      <c r="S3" s="12"/>
      <c r="T3" s="13" t="s">
        <v>0</v>
      </c>
      <c r="U3" s="1" t="s">
        <v>1</v>
      </c>
      <c r="X3" s="13" t="s">
        <v>2</v>
      </c>
      <c r="Y3" s="1" t="s">
        <v>3</v>
      </c>
      <c r="AA3" s="11" t="s">
        <v>4</v>
      </c>
      <c r="AB3" s="12"/>
    </row>
    <row r="4" spans="1:28" ht="12" customHeight="1">
      <c r="A4" s="9" t="s">
        <v>5</v>
      </c>
      <c r="B4" s="9" t="s">
        <v>31</v>
      </c>
      <c r="C4" s="10" t="s">
        <v>6</v>
      </c>
      <c r="D4" s="10" t="s">
        <v>7</v>
      </c>
      <c r="E4" s="11" t="s">
        <v>8</v>
      </c>
      <c r="F4" s="9" t="s">
        <v>9</v>
      </c>
      <c r="G4" s="10" t="s">
        <v>78</v>
      </c>
      <c r="H4" s="10" t="s">
        <v>77</v>
      </c>
      <c r="I4" s="10" t="s">
        <v>78</v>
      </c>
      <c r="J4" s="10" t="s">
        <v>77</v>
      </c>
      <c r="K4" s="9" t="s">
        <v>10</v>
      </c>
      <c r="L4" s="10" t="s">
        <v>6</v>
      </c>
      <c r="M4" s="10" t="s">
        <v>7</v>
      </c>
      <c r="N4" s="11" t="s">
        <v>8</v>
      </c>
      <c r="O4" s="9" t="s">
        <v>9</v>
      </c>
      <c r="P4" s="10" t="s">
        <v>78</v>
      </c>
      <c r="Q4" s="10" t="s">
        <v>77</v>
      </c>
      <c r="R4" s="32" t="s">
        <v>78</v>
      </c>
      <c r="S4" s="10" t="s">
        <v>77</v>
      </c>
      <c r="T4" s="9" t="s">
        <v>11</v>
      </c>
      <c r="U4" s="10" t="s">
        <v>6</v>
      </c>
      <c r="V4" s="10" t="s">
        <v>7</v>
      </c>
      <c r="W4" s="11" t="s">
        <v>8</v>
      </c>
      <c r="X4" s="9" t="s">
        <v>9</v>
      </c>
      <c r="Y4" s="10" t="s">
        <v>78</v>
      </c>
      <c r="Z4" s="10" t="s">
        <v>77</v>
      </c>
      <c r="AA4" s="10" t="s">
        <v>78</v>
      </c>
      <c r="AB4" s="10" t="s">
        <v>77</v>
      </c>
    </row>
    <row r="5" spans="1:28" ht="12" customHeight="1">
      <c r="A5" s="8" t="s">
        <v>12</v>
      </c>
      <c r="B5" s="2">
        <v>1799707</v>
      </c>
      <c r="C5" s="2">
        <v>1125309</v>
      </c>
      <c r="D5" s="2">
        <v>1071054</v>
      </c>
      <c r="E5" s="2">
        <v>54255</v>
      </c>
      <c r="F5" s="2">
        <v>661574</v>
      </c>
      <c r="G5" s="4">
        <f>C5/(C5+F5)*100</f>
        <v>62.9760874103117</v>
      </c>
      <c r="H5" s="4">
        <v>63.59032906034642</v>
      </c>
      <c r="I5" s="4">
        <f>E5/C5*100</f>
        <v>4.821342404619531</v>
      </c>
      <c r="J5" s="4">
        <v>3.7216673027210496</v>
      </c>
      <c r="K5" s="2">
        <v>863134</v>
      </c>
      <c r="L5" s="2">
        <v>647098</v>
      </c>
      <c r="M5" s="2">
        <v>611321</v>
      </c>
      <c r="N5" s="2">
        <v>35777</v>
      </c>
      <c r="O5" s="2">
        <v>207288</v>
      </c>
      <c r="P5" s="4">
        <f>L5/(L5+O5)*100</f>
        <v>75.73836649945108</v>
      </c>
      <c r="Q5" s="4">
        <v>76.99387326879267</v>
      </c>
      <c r="R5" s="33">
        <f>N5/L5*100</f>
        <v>5.528837981264044</v>
      </c>
      <c r="S5" s="4">
        <v>4.1412894459070895</v>
      </c>
      <c r="T5" s="37">
        <v>936573</v>
      </c>
      <c r="U5" s="37">
        <v>478211</v>
      </c>
      <c r="V5" s="37">
        <v>459733</v>
      </c>
      <c r="W5" s="37">
        <v>18478</v>
      </c>
      <c r="X5" s="37">
        <v>454286</v>
      </c>
      <c r="Y5" s="4">
        <f>U5/(U5+X5)*100</f>
        <v>51.28284595017464</v>
      </c>
      <c r="Z5" s="4">
        <v>51.218392340764005</v>
      </c>
      <c r="AA5" s="33">
        <f>W5/U5*100</f>
        <v>3.8639847264073808</v>
      </c>
      <c r="AB5" s="4">
        <v>3.1394211041318143</v>
      </c>
    </row>
    <row r="6" spans="1:28" ht="12" customHeight="1">
      <c r="A6" s="8"/>
      <c r="B6" s="2"/>
      <c r="C6" s="2"/>
      <c r="D6" s="2"/>
      <c r="E6" s="2"/>
      <c r="F6" s="2"/>
      <c r="G6" s="5"/>
      <c r="H6" s="5"/>
      <c r="I6" s="5"/>
      <c r="J6" s="5"/>
      <c r="K6" s="2"/>
      <c r="L6" s="2"/>
      <c r="M6" s="2"/>
      <c r="N6" s="2"/>
      <c r="O6" s="2"/>
      <c r="P6" s="5"/>
      <c r="Q6" s="5"/>
      <c r="R6" s="17"/>
      <c r="S6" s="5"/>
      <c r="T6" s="37"/>
      <c r="U6" s="37"/>
      <c r="V6" s="37"/>
      <c r="W6" s="37"/>
      <c r="X6" s="37"/>
      <c r="Y6" s="5"/>
      <c r="Z6" s="5"/>
      <c r="AA6" s="17"/>
      <c r="AB6" s="5"/>
    </row>
    <row r="7" spans="1:28" ht="12" customHeight="1">
      <c r="A7" s="7" t="s">
        <v>13</v>
      </c>
      <c r="B7" s="15">
        <f>SUM(B10:B30)</f>
        <v>1487315</v>
      </c>
      <c r="C7" s="15">
        <f>SUM(C10:C30)</f>
        <v>928941</v>
      </c>
      <c r="D7" s="15">
        <f>SUM(D10:D30)</f>
        <v>884158</v>
      </c>
      <c r="E7" s="15">
        <f>SUM(E10:E30)</f>
        <v>44783</v>
      </c>
      <c r="F7" s="15">
        <f>SUM(F10:F30)</f>
        <v>546482</v>
      </c>
      <c r="G7" s="5">
        <f>C7/(C7+F7)*100</f>
        <v>62.9609949146787</v>
      </c>
      <c r="H7" s="5">
        <v>63.669204927601285</v>
      </c>
      <c r="I7" s="5">
        <f aca="true" t="shared" si="0" ref="I7:I66">E7/C7*100</f>
        <v>4.820865910752136</v>
      </c>
      <c r="J7" s="5">
        <v>3.9288471128295157</v>
      </c>
      <c r="K7" s="15">
        <f>SUM(K10:K30)</f>
        <v>712381</v>
      </c>
      <c r="L7" s="15">
        <f>SUM(L10:L30)</f>
        <v>533316</v>
      </c>
      <c r="M7" s="15">
        <f>SUM(M10:M30)</f>
        <v>503862</v>
      </c>
      <c r="N7" s="15">
        <f>SUM(N10:N30)</f>
        <v>29454</v>
      </c>
      <c r="O7" s="15">
        <f>SUM(O10:O30)</f>
        <v>170979</v>
      </c>
      <c r="P7" s="5">
        <f aca="true" t="shared" si="1" ref="P7:P66">L7/(L7+O7)*100</f>
        <v>75.72338295742551</v>
      </c>
      <c r="Q7" s="5">
        <v>77.24597845839844</v>
      </c>
      <c r="R7" s="17">
        <f aca="true" t="shared" si="2" ref="R7:R66">N7/L7*100</f>
        <v>5.522804491145962</v>
      </c>
      <c r="S7" s="5">
        <v>4.316341765534261</v>
      </c>
      <c r="T7" s="15">
        <f>SUM(T10:T30)</f>
        <v>774934</v>
      </c>
      <c r="U7" s="15">
        <f>SUM(U10:U30)</f>
        <v>395625</v>
      </c>
      <c r="V7" s="15">
        <f>SUM(V10:V30)</f>
        <v>380296</v>
      </c>
      <c r="W7" s="15">
        <f>SUM(W10:W30)</f>
        <v>15329</v>
      </c>
      <c r="X7" s="15">
        <f>SUM(X10:X30)</f>
        <v>375503</v>
      </c>
      <c r="Y7" s="5">
        <f aca="true" t="shared" si="3" ref="Y7:Y66">U7/(U7+X7)*100</f>
        <v>51.3047120581797</v>
      </c>
      <c r="Z7" s="5">
        <v>51.22749754533831</v>
      </c>
      <c r="AA7" s="17">
        <f aca="true" t="shared" si="4" ref="AA7:AA66">W7/U7*100</f>
        <v>3.874628751974724</v>
      </c>
      <c r="AB7" s="5">
        <v>3.393393491114633</v>
      </c>
    </row>
    <row r="8" spans="1:28" ht="12" customHeight="1">
      <c r="A8" s="7" t="s">
        <v>14</v>
      </c>
      <c r="B8" s="15">
        <f>B32+B36+B39+B42+B47+B51+B53+B61++B63+B65</f>
        <v>312392</v>
      </c>
      <c r="C8" s="15">
        <f>C32+C36+C39+C42+C47+C51+C53+C61++C63+C65</f>
        <v>196368</v>
      </c>
      <c r="D8" s="15">
        <f>D32+D36+D39+D42+D47+D51+D53+D61++D63+D65</f>
        <v>186896</v>
      </c>
      <c r="E8" s="15">
        <f>E32+E36+E39+E42+E47+E51+E53+E61++E63+E65</f>
        <v>9472</v>
      </c>
      <c r="F8" s="15">
        <f>F32+F36+F39+F42+F47+F51+F53+F61++F63+F65</f>
        <v>115092</v>
      </c>
      <c r="G8" s="5">
        <f>C8/(C8+F8)*100</f>
        <v>63.04758235407436</v>
      </c>
      <c r="H8" s="5">
        <v>63.44744778814609</v>
      </c>
      <c r="I8" s="5">
        <f t="shared" si="0"/>
        <v>4.823596512670089</v>
      </c>
      <c r="J8" s="5">
        <v>3.3450555563833957</v>
      </c>
      <c r="K8" s="15">
        <f>K32+K36+K39+K42+K47+K51+K53+K61++K63+K65</f>
        <v>150753</v>
      </c>
      <c r="L8" s="15">
        <f>L32+L36+L39+L42+L47+L51+L53+L61++L63+L65</f>
        <v>113782</v>
      </c>
      <c r="M8" s="15">
        <f>M32+M36+M39+M42+M47+M51+M53+M61++M63+M65</f>
        <v>107459</v>
      </c>
      <c r="N8" s="15">
        <f>N32+N36+N39+N42+N47+N51+N53+N61++N63+N65</f>
        <v>6323</v>
      </c>
      <c r="O8" s="15">
        <f>O32+O36+O39+O42+O47+O51+O53+O61++O63+O65</f>
        <v>36309</v>
      </c>
      <c r="P8" s="5">
        <f t="shared" si="1"/>
        <v>75.80867606985096</v>
      </c>
      <c r="Q8" s="5">
        <v>76.54197806210952</v>
      </c>
      <c r="R8" s="17">
        <f t="shared" si="2"/>
        <v>5.557117997574309</v>
      </c>
      <c r="S8" s="5">
        <v>3.8246244813454773</v>
      </c>
      <c r="T8" s="15">
        <f>T32+T36+T39+T42+T47+T51+T53+T61++T63+T65</f>
        <v>161639</v>
      </c>
      <c r="U8" s="15">
        <f>U32+U36+U39+U42+U47+U51+U53+U61++U63+U65</f>
        <v>82586</v>
      </c>
      <c r="V8" s="15">
        <f>V32+V36+V39+V42+V47+V51+V53+V61++V63+V65</f>
        <v>79437</v>
      </c>
      <c r="W8" s="15">
        <f>W32+W36+W39+W42+W47+W51+W53+W61++W63+W65</f>
        <v>3149</v>
      </c>
      <c r="X8" s="15">
        <f>X32+X36+X39+X42+X47+X51+X53+X61++X63+X65</f>
        <v>78783</v>
      </c>
      <c r="Y8" s="5">
        <f t="shared" si="3"/>
        <v>51.17835519833426</v>
      </c>
      <c r="Z8" s="5">
        <v>51.201736892499284</v>
      </c>
      <c r="AA8" s="17">
        <f t="shared" si="4"/>
        <v>3.8129949386094495</v>
      </c>
      <c r="AB8" s="5">
        <v>2.674615274667683</v>
      </c>
    </row>
    <row r="9" spans="1:28" ht="12" customHeight="1">
      <c r="A9" s="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34"/>
      <c r="S9" s="18"/>
      <c r="T9" s="34"/>
      <c r="U9" s="34"/>
      <c r="V9" s="34"/>
      <c r="W9" s="34"/>
      <c r="X9" s="34"/>
      <c r="Y9" s="18"/>
      <c r="Z9" s="18"/>
      <c r="AA9" s="34"/>
      <c r="AB9" s="18"/>
    </row>
    <row r="10" spans="1:28" ht="12" customHeight="1">
      <c r="A10" s="7" t="s">
        <v>15</v>
      </c>
      <c r="B10" s="3">
        <v>343930</v>
      </c>
      <c r="C10" s="3">
        <v>210338</v>
      </c>
      <c r="D10" s="3">
        <v>197762</v>
      </c>
      <c r="E10" s="3">
        <v>12576</v>
      </c>
      <c r="F10" s="3">
        <v>130480</v>
      </c>
      <c r="G10" s="5">
        <f>C10/(C10+F10)*100</f>
        <v>61.71563708489575</v>
      </c>
      <c r="H10" s="5">
        <v>62.296085124400754</v>
      </c>
      <c r="I10" s="5">
        <f t="shared" si="0"/>
        <v>5.978948169137293</v>
      </c>
      <c r="J10" s="5">
        <v>4.3779241637764486</v>
      </c>
      <c r="K10" s="3">
        <v>161067</v>
      </c>
      <c r="L10" s="3">
        <v>119677</v>
      </c>
      <c r="M10" s="3">
        <v>111487</v>
      </c>
      <c r="N10" s="3">
        <v>8190</v>
      </c>
      <c r="O10" s="3">
        <v>39363</v>
      </c>
      <c r="P10" s="5">
        <f t="shared" si="1"/>
        <v>75.2496227364185</v>
      </c>
      <c r="Q10" s="5">
        <v>76.60706433212147</v>
      </c>
      <c r="R10" s="17">
        <f t="shared" si="2"/>
        <v>6.84342020605463</v>
      </c>
      <c r="S10" s="5">
        <v>4.741731277639887</v>
      </c>
      <c r="T10" s="38">
        <v>182863</v>
      </c>
      <c r="U10" s="38">
        <v>90661</v>
      </c>
      <c r="V10" s="38">
        <v>86275</v>
      </c>
      <c r="W10" s="38">
        <v>4386</v>
      </c>
      <c r="X10" s="38">
        <v>91117</v>
      </c>
      <c r="Y10" s="5">
        <f t="shared" si="3"/>
        <v>49.874572280473984</v>
      </c>
      <c r="Z10" s="5">
        <v>49.694034490657415</v>
      </c>
      <c r="AA10" s="17">
        <f t="shared" si="4"/>
        <v>4.837802362647666</v>
      </c>
      <c r="AB10" s="5">
        <v>3.8840598797137713</v>
      </c>
    </row>
    <row r="11" spans="1:28" ht="12" customHeight="1">
      <c r="A11" s="7" t="s">
        <v>16</v>
      </c>
      <c r="B11" s="3">
        <v>128451</v>
      </c>
      <c r="C11" s="3">
        <v>79664</v>
      </c>
      <c r="D11" s="3">
        <v>75558</v>
      </c>
      <c r="E11" s="3">
        <v>4106</v>
      </c>
      <c r="F11" s="3">
        <v>46905</v>
      </c>
      <c r="G11" s="5">
        <f aca="true" t="shared" si="5" ref="G11:G66">C11/(C11+F11)*100</f>
        <v>62.94116252794918</v>
      </c>
      <c r="H11" s="5">
        <v>63.205350118017314</v>
      </c>
      <c r="I11" s="5">
        <f t="shared" si="0"/>
        <v>5.154147419160474</v>
      </c>
      <c r="J11" s="5">
        <v>3.913660467547987</v>
      </c>
      <c r="K11" s="3">
        <v>61891</v>
      </c>
      <c r="L11" s="3">
        <v>46303</v>
      </c>
      <c r="M11" s="3">
        <v>43594</v>
      </c>
      <c r="N11" s="3">
        <v>2709</v>
      </c>
      <c r="O11" s="3">
        <v>14321</v>
      </c>
      <c r="P11" s="5">
        <f t="shared" si="1"/>
        <v>76.37734230667722</v>
      </c>
      <c r="Q11" s="5">
        <v>76.85356168189172</v>
      </c>
      <c r="R11" s="17">
        <f t="shared" si="2"/>
        <v>5.850592834157614</v>
      </c>
      <c r="S11" s="5">
        <v>4.386655042633269</v>
      </c>
      <c r="T11" s="38">
        <v>66560</v>
      </c>
      <c r="U11" s="38">
        <v>33361</v>
      </c>
      <c r="V11" s="38">
        <v>31964</v>
      </c>
      <c r="W11" s="38">
        <v>1397</v>
      </c>
      <c r="X11" s="38">
        <v>32584</v>
      </c>
      <c r="Y11" s="5">
        <f t="shared" si="3"/>
        <v>50.589127303055584</v>
      </c>
      <c r="Z11" s="5">
        <v>50.53332726417528</v>
      </c>
      <c r="AA11" s="17">
        <f t="shared" si="4"/>
        <v>4.187524354785528</v>
      </c>
      <c r="AB11" s="5">
        <v>3.245758895060802</v>
      </c>
    </row>
    <row r="12" spans="1:28" ht="12" customHeight="1">
      <c r="A12" s="7" t="s">
        <v>17</v>
      </c>
      <c r="B12" s="3">
        <v>82032</v>
      </c>
      <c r="C12" s="3">
        <v>54482</v>
      </c>
      <c r="D12" s="3">
        <v>52494</v>
      </c>
      <c r="E12" s="3">
        <v>1988</v>
      </c>
      <c r="F12" s="3">
        <v>27362</v>
      </c>
      <c r="G12" s="5">
        <f t="shared" si="5"/>
        <v>66.56810517570011</v>
      </c>
      <c r="H12" s="17">
        <v>67.77427636301695</v>
      </c>
      <c r="I12" s="17">
        <f t="shared" si="0"/>
        <v>3.6489115671230863</v>
      </c>
      <c r="J12" s="17">
        <v>2.2781537798682296</v>
      </c>
      <c r="K12" s="3">
        <v>39070</v>
      </c>
      <c r="L12" s="3">
        <v>29926</v>
      </c>
      <c r="M12" s="3">
        <v>28645</v>
      </c>
      <c r="N12" s="3">
        <v>1281</v>
      </c>
      <c r="O12" s="3">
        <v>9017</v>
      </c>
      <c r="P12" s="5">
        <f t="shared" si="1"/>
        <v>76.84564620085766</v>
      </c>
      <c r="Q12" s="5">
        <v>78.89636126524663</v>
      </c>
      <c r="R12" s="17">
        <f t="shared" si="2"/>
        <v>4.280558711488338</v>
      </c>
      <c r="S12" s="5">
        <v>2.4761781292539053</v>
      </c>
      <c r="T12" s="38">
        <v>42962</v>
      </c>
      <c r="U12" s="38">
        <v>24556</v>
      </c>
      <c r="V12" s="38">
        <v>23849</v>
      </c>
      <c r="W12" s="38">
        <v>707</v>
      </c>
      <c r="X12" s="38">
        <v>18345</v>
      </c>
      <c r="Y12" s="5">
        <f t="shared" si="3"/>
        <v>57.23875900328663</v>
      </c>
      <c r="Z12" s="5">
        <v>57.6783807622673</v>
      </c>
      <c r="AA12" s="17">
        <f t="shared" si="4"/>
        <v>2.879133409350057</v>
      </c>
      <c r="AB12" s="5">
        <v>2.0322749406414746</v>
      </c>
    </row>
    <row r="13" spans="1:28" ht="12" customHeight="1">
      <c r="A13" s="7" t="s">
        <v>18</v>
      </c>
      <c r="B13" s="3">
        <v>88226</v>
      </c>
      <c r="C13" s="3">
        <v>55499</v>
      </c>
      <c r="D13" s="3">
        <v>53073</v>
      </c>
      <c r="E13" s="3">
        <v>2426</v>
      </c>
      <c r="F13" s="3">
        <v>31949</v>
      </c>
      <c r="G13" s="5">
        <f t="shared" si="5"/>
        <v>63.46514500045741</v>
      </c>
      <c r="H13" s="5">
        <v>64.30499480908985</v>
      </c>
      <c r="I13" s="5">
        <f t="shared" si="0"/>
        <v>4.371249932431215</v>
      </c>
      <c r="J13" s="5">
        <v>3.7599110250062786</v>
      </c>
      <c r="K13" s="3">
        <v>42211</v>
      </c>
      <c r="L13" s="3">
        <v>31864</v>
      </c>
      <c r="M13" s="3">
        <v>30346</v>
      </c>
      <c r="N13" s="3">
        <v>1518</v>
      </c>
      <c r="O13" s="3">
        <v>9815</v>
      </c>
      <c r="P13" s="5">
        <f t="shared" si="1"/>
        <v>76.45097051272823</v>
      </c>
      <c r="Q13" s="5">
        <v>77.71677622865948</v>
      </c>
      <c r="R13" s="17">
        <f t="shared" si="2"/>
        <v>4.763996987195581</v>
      </c>
      <c r="S13" s="5">
        <v>4.018590240123935</v>
      </c>
      <c r="T13" s="38">
        <v>46015</v>
      </c>
      <c r="U13" s="38">
        <v>23635</v>
      </c>
      <c r="V13" s="38">
        <v>22727</v>
      </c>
      <c r="W13" s="38">
        <v>908</v>
      </c>
      <c r="X13" s="38">
        <v>22134</v>
      </c>
      <c r="Y13" s="5">
        <f t="shared" si="3"/>
        <v>51.63975616683781</v>
      </c>
      <c r="Z13" s="5">
        <v>51.97183410464782</v>
      </c>
      <c r="AA13" s="17">
        <f t="shared" si="4"/>
        <v>3.84176010154432</v>
      </c>
      <c r="AB13" s="5">
        <v>3.40420092880576</v>
      </c>
    </row>
    <row r="14" spans="1:28" ht="12" customHeight="1">
      <c r="A14" s="7" t="s">
        <v>19</v>
      </c>
      <c r="B14" s="3">
        <v>79026</v>
      </c>
      <c r="C14" s="3">
        <v>50334</v>
      </c>
      <c r="D14" s="3">
        <v>48065</v>
      </c>
      <c r="E14" s="3">
        <v>2269</v>
      </c>
      <c r="F14" s="3">
        <v>28236</v>
      </c>
      <c r="G14" s="5">
        <f t="shared" si="5"/>
        <v>64.06261932035127</v>
      </c>
      <c r="H14" s="17">
        <v>64.26055432714558</v>
      </c>
      <c r="I14" s="17">
        <f t="shared" si="0"/>
        <v>4.5078873127508245</v>
      </c>
      <c r="J14" s="17">
        <v>3.5829315622061735</v>
      </c>
      <c r="K14" s="3">
        <v>38138</v>
      </c>
      <c r="L14" s="3">
        <v>28813</v>
      </c>
      <c r="M14" s="3">
        <v>27325</v>
      </c>
      <c r="N14" s="3">
        <v>1488</v>
      </c>
      <c r="O14" s="3">
        <v>9000</v>
      </c>
      <c r="P14" s="5">
        <f t="shared" si="1"/>
        <v>76.19866183587655</v>
      </c>
      <c r="Q14" s="5">
        <v>77.39056069271474</v>
      </c>
      <c r="R14" s="17">
        <f t="shared" si="2"/>
        <v>5.16433554298407</v>
      </c>
      <c r="S14" s="5">
        <v>4.150839146349886</v>
      </c>
      <c r="T14" s="38">
        <v>40888</v>
      </c>
      <c r="U14" s="38">
        <v>21521</v>
      </c>
      <c r="V14" s="38">
        <v>20740</v>
      </c>
      <c r="W14" s="38">
        <v>781</v>
      </c>
      <c r="X14" s="38">
        <v>19236</v>
      </c>
      <c r="Y14" s="5">
        <f t="shared" si="3"/>
        <v>52.80319945040116</v>
      </c>
      <c r="Z14" s="5">
        <v>52.09066138221452</v>
      </c>
      <c r="AA14" s="17">
        <f t="shared" si="4"/>
        <v>3.6290135216765016</v>
      </c>
      <c r="AB14" s="5">
        <v>2.80089400351895</v>
      </c>
    </row>
    <row r="15" spans="1:28" ht="12" customHeight="1">
      <c r="A15" s="7" t="s">
        <v>20</v>
      </c>
      <c r="B15" s="3">
        <v>71980</v>
      </c>
      <c r="C15" s="3">
        <v>44266</v>
      </c>
      <c r="D15" s="3">
        <v>42620</v>
      </c>
      <c r="E15" s="3">
        <v>1646</v>
      </c>
      <c r="F15" s="3">
        <v>27665</v>
      </c>
      <c r="G15" s="5">
        <f t="shared" si="5"/>
        <v>61.539530939372455</v>
      </c>
      <c r="H15" s="17">
        <v>62.34908417076473</v>
      </c>
      <c r="I15" s="17">
        <f t="shared" si="0"/>
        <v>3.718429494420097</v>
      </c>
      <c r="J15" s="17">
        <v>2.7114149196406117</v>
      </c>
      <c r="K15" s="3">
        <v>34535</v>
      </c>
      <c r="L15" s="3">
        <v>25456</v>
      </c>
      <c r="M15" s="3">
        <v>24308</v>
      </c>
      <c r="N15" s="3">
        <v>1148</v>
      </c>
      <c r="O15" s="3">
        <v>9049</v>
      </c>
      <c r="P15" s="5">
        <f t="shared" si="1"/>
        <v>73.77481524416751</v>
      </c>
      <c r="Q15" s="5">
        <v>75.18761308693975</v>
      </c>
      <c r="R15" s="17">
        <f t="shared" si="2"/>
        <v>4.509742300439975</v>
      </c>
      <c r="S15" s="5">
        <v>3.085056020198832</v>
      </c>
      <c r="T15" s="38">
        <v>37445</v>
      </c>
      <c r="U15" s="38">
        <v>18810</v>
      </c>
      <c r="V15" s="38">
        <v>18312</v>
      </c>
      <c r="W15" s="38">
        <v>498</v>
      </c>
      <c r="X15" s="38">
        <v>18616</v>
      </c>
      <c r="Y15" s="5">
        <f t="shared" si="3"/>
        <v>50.25917811147331</v>
      </c>
      <c r="Z15" s="5">
        <v>50.47198287690028</v>
      </c>
      <c r="AA15" s="17">
        <f t="shared" si="4"/>
        <v>2.6475279106858056</v>
      </c>
      <c r="AB15" s="5">
        <v>2.1964877942695593</v>
      </c>
    </row>
    <row r="16" spans="1:28" ht="12" customHeight="1">
      <c r="A16" s="7" t="s">
        <v>21</v>
      </c>
      <c r="B16" s="3">
        <v>20469</v>
      </c>
      <c r="C16" s="3">
        <v>12900</v>
      </c>
      <c r="D16" s="3">
        <v>12297</v>
      </c>
      <c r="E16" s="3">
        <v>603</v>
      </c>
      <c r="F16" s="3">
        <v>7495</v>
      </c>
      <c r="G16" s="5">
        <f t="shared" si="5"/>
        <v>63.25079676391272</v>
      </c>
      <c r="H16" s="5">
        <v>63.38175258710719</v>
      </c>
      <c r="I16" s="5">
        <f t="shared" si="0"/>
        <v>4.674418604651163</v>
      </c>
      <c r="J16" s="5">
        <v>3.41521869382864</v>
      </c>
      <c r="K16" s="3">
        <v>9825</v>
      </c>
      <c r="L16" s="3">
        <v>7297</v>
      </c>
      <c r="M16" s="3">
        <v>6876</v>
      </c>
      <c r="N16" s="3">
        <v>421</v>
      </c>
      <c r="O16" s="3">
        <v>2470</v>
      </c>
      <c r="P16" s="5">
        <f t="shared" si="1"/>
        <v>74.71076072488994</v>
      </c>
      <c r="Q16" s="5">
        <v>75.10856691669957</v>
      </c>
      <c r="R16" s="17">
        <f t="shared" si="2"/>
        <v>5.7694943127312595</v>
      </c>
      <c r="S16" s="5">
        <v>3.915900131406045</v>
      </c>
      <c r="T16" s="38">
        <v>10644</v>
      </c>
      <c r="U16" s="38">
        <v>5603</v>
      </c>
      <c r="V16" s="38">
        <v>5421</v>
      </c>
      <c r="W16" s="38">
        <v>182</v>
      </c>
      <c r="X16" s="38">
        <v>5025</v>
      </c>
      <c r="Y16" s="5">
        <f t="shared" si="3"/>
        <v>52.71923221678585</v>
      </c>
      <c r="Z16" s="5">
        <v>52.51509054325956</v>
      </c>
      <c r="AA16" s="17">
        <f t="shared" si="4"/>
        <v>3.248259860788863</v>
      </c>
      <c r="AB16" s="5">
        <v>2.7516544757924066</v>
      </c>
    </row>
    <row r="17" spans="1:28" ht="12" customHeight="1">
      <c r="A17" s="7" t="s">
        <v>22</v>
      </c>
      <c r="B17" s="3">
        <v>36083</v>
      </c>
      <c r="C17" s="3">
        <v>21243</v>
      </c>
      <c r="D17" s="3">
        <v>20342</v>
      </c>
      <c r="E17" s="3">
        <v>901</v>
      </c>
      <c r="F17" s="3">
        <v>14316</v>
      </c>
      <c r="G17" s="5">
        <f t="shared" si="5"/>
        <v>59.740150172952</v>
      </c>
      <c r="H17" s="5">
        <v>61.25010459375785</v>
      </c>
      <c r="I17" s="5">
        <f t="shared" si="0"/>
        <v>4.241397166125312</v>
      </c>
      <c r="J17" s="5">
        <v>3.3151183970856106</v>
      </c>
      <c r="K17" s="3">
        <v>17238</v>
      </c>
      <c r="L17" s="3">
        <v>11919</v>
      </c>
      <c r="M17" s="3">
        <v>11353</v>
      </c>
      <c r="N17" s="3">
        <v>566</v>
      </c>
      <c r="O17" s="3">
        <v>4963</v>
      </c>
      <c r="P17" s="5">
        <f t="shared" si="1"/>
        <v>70.60182442838526</v>
      </c>
      <c r="Q17" s="5">
        <v>72.79747279747279</v>
      </c>
      <c r="R17" s="17">
        <f t="shared" si="2"/>
        <v>4.7487205302458255</v>
      </c>
      <c r="S17" s="5">
        <v>3.8171006107360976</v>
      </c>
      <c r="T17" s="38">
        <v>18845</v>
      </c>
      <c r="U17" s="38">
        <v>9324</v>
      </c>
      <c r="V17" s="38">
        <v>8989</v>
      </c>
      <c r="W17" s="38">
        <v>335</v>
      </c>
      <c r="X17" s="38">
        <v>9353</v>
      </c>
      <c r="Y17" s="5">
        <f t="shared" si="3"/>
        <v>49.92236440541843</v>
      </c>
      <c r="Z17" s="5">
        <v>50.72765072765073</v>
      </c>
      <c r="AA17" s="17">
        <f t="shared" si="4"/>
        <v>3.5928785928785927</v>
      </c>
      <c r="AB17" s="5">
        <v>2.658680117696511</v>
      </c>
    </row>
    <row r="18" spans="1:28" ht="12" customHeight="1">
      <c r="A18" s="7" t="s">
        <v>23</v>
      </c>
      <c r="B18" s="3">
        <v>56369</v>
      </c>
      <c r="C18" s="3">
        <v>35899</v>
      </c>
      <c r="D18" s="3">
        <v>34255</v>
      </c>
      <c r="E18" s="3">
        <v>1644</v>
      </c>
      <c r="F18" s="3">
        <v>19462</v>
      </c>
      <c r="G18" s="5">
        <f t="shared" si="5"/>
        <v>64.84528819927385</v>
      </c>
      <c r="H18" s="5">
        <v>65.83044344425588</v>
      </c>
      <c r="I18" s="5">
        <f t="shared" si="0"/>
        <v>4.579514749714477</v>
      </c>
      <c r="J18" s="5">
        <v>4.11622954494508</v>
      </c>
      <c r="K18" s="3">
        <v>27197</v>
      </c>
      <c r="L18" s="3">
        <v>20780</v>
      </c>
      <c r="M18" s="3">
        <v>19708</v>
      </c>
      <c r="N18" s="3">
        <v>1072</v>
      </c>
      <c r="O18" s="3">
        <v>5776</v>
      </c>
      <c r="P18" s="5">
        <f t="shared" si="1"/>
        <v>78.24973640608526</v>
      </c>
      <c r="Q18" s="5">
        <v>80.21638919577889</v>
      </c>
      <c r="R18" s="17">
        <f t="shared" si="2"/>
        <v>5.1588065447545715</v>
      </c>
      <c r="S18" s="5">
        <v>4.663753799392097</v>
      </c>
      <c r="T18" s="38">
        <v>29172</v>
      </c>
      <c r="U18" s="38">
        <v>15119</v>
      </c>
      <c r="V18" s="38">
        <v>14547</v>
      </c>
      <c r="W18" s="38">
        <v>572</v>
      </c>
      <c r="X18" s="38">
        <v>13686</v>
      </c>
      <c r="Y18" s="5">
        <f t="shared" si="3"/>
        <v>52.487415379274424</v>
      </c>
      <c r="Z18" s="5">
        <v>52.326288309551906</v>
      </c>
      <c r="AA18" s="17">
        <f t="shared" si="4"/>
        <v>3.7833190025795354</v>
      </c>
      <c r="AB18" s="5">
        <v>3.3283214871514493</v>
      </c>
    </row>
    <row r="19" spans="1:28" ht="12" customHeight="1">
      <c r="A19" s="7" t="s">
        <v>24</v>
      </c>
      <c r="B19" s="3">
        <v>47901</v>
      </c>
      <c r="C19" s="3">
        <v>29475</v>
      </c>
      <c r="D19" s="3">
        <v>28369</v>
      </c>
      <c r="E19" s="3">
        <v>1106</v>
      </c>
      <c r="F19" s="3">
        <v>18038</v>
      </c>
      <c r="G19" s="5">
        <f t="shared" si="5"/>
        <v>62.03565340012207</v>
      </c>
      <c r="H19" s="17">
        <v>62.60013591713174</v>
      </c>
      <c r="I19" s="17">
        <f t="shared" si="0"/>
        <v>3.7523324851569124</v>
      </c>
      <c r="J19" s="17">
        <v>2.9969076912954797</v>
      </c>
      <c r="K19" s="3">
        <v>22873</v>
      </c>
      <c r="L19" s="3">
        <v>16778</v>
      </c>
      <c r="M19" s="3">
        <v>15978</v>
      </c>
      <c r="N19" s="3">
        <v>800</v>
      </c>
      <c r="O19" s="3">
        <v>5796</v>
      </c>
      <c r="P19" s="5">
        <f t="shared" si="1"/>
        <v>74.32444405067777</v>
      </c>
      <c r="Q19" s="5">
        <v>75.2370735893585</v>
      </c>
      <c r="R19" s="17">
        <f t="shared" si="2"/>
        <v>4.768148766241507</v>
      </c>
      <c r="S19" s="5">
        <v>3.170982091935668</v>
      </c>
      <c r="T19" s="38">
        <v>25028</v>
      </c>
      <c r="U19" s="38">
        <v>12697</v>
      </c>
      <c r="V19" s="38">
        <v>12391</v>
      </c>
      <c r="W19" s="38">
        <v>306</v>
      </c>
      <c r="X19" s="38">
        <v>12242</v>
      </c>
      <c r="Y19" s="5">
        <f t="shared" si="3"/>
        <v>50.91222583102771</v>
      </c>
      <c r="Z19" s="5">
        <v>50.93846519363269</v>
      </c>
      <c r="AA19" s="17">
        <f t="shared" si="4"/>
        <v>2.41001811451524</v>
      </c>
      <c r="AB19" s="5">
        <v>2.759639303482587</v>
      </c>
    </row>
    <row r="20" spans="1:28" ht="12" customHeight="1">
      <c r="A20" s="7" t="s">
        <v>25</v>
      </c>
      <c r="B20" s="3">
        <v>44042</v>
      </c>
      <c r="C20" s="3">
        <v>28767</v>
      </c>
      <c r="D20" s="3">
        <v>27537</v>
      </c>
      <c r="E20" s="3">
        <v>1230</v>
      </c>
      <c r="F20" s="3">
        <v>14623</v>
      </c>
      <c r="G20" s="5">
        <f t="shared" si="5"/>
        <v>66.29868633325651</v>
      </c>
      <c r="H20" s="5">
        <v>65.55045652277833</v>
      </c>
      <c r="I20" s="5">
        <f t="shared" si="0"/>
        <v>4.275732610282615</v>
      </c>
      <c r="J20" s="5">
        <v>3.7447584320875116</v>
      </c>
      <c r="K20" s="3">
        <v>21779</v>
      </c>
      <c r="L20" s="3">
        <v>16564</v>
      </c>
      <c r="M20" s="3">
        <v>15819</v>
      </c>
      <c r="N20" s="3">
        <v>745</v>
      </c>
      <c r="O20" s="3">
        <v>4745</v>
      </c>
      <c r="P20" s="5">
        <f t="shared" si="1"/>
        <v>77.73241353418743</v>
      </c>
      <c r="Q20" s="5">
        <v>77.63401109057301</v>
      </c>
      <c r="R20" s="17">
        <f t="shared" si="2"/>
        <v>4.49770586814779</v>
      </c>
      <c r="S20" s="5">
        <v>4.166666666666666</v>
      </c>
      <c r="T20" s="38">
        <v>22263</v>
      </c>
      <c r="U20" s="38">
        <v>12203</v>
      </c>
      <c r="V20" s="38">
        <v>11718</v>
      </c>
      <c r="W20" s="38">
        <v>485</v>
      </c>
      <c r="X20" s="38">
        <v>9878</v>
      </c>
      <c r="Y20" s="5">
        <f t="shared" si="3"/>
        <v>55.264707214347176</v>
      </c>
      <c r="Z20" s="5">
        <v>53.87687969924813</v>
      </c>
      <c r="AA20" s="17">
        <f t="shared" si="4"/>
        <v>3.97443251659428</v>
      </c>
      <c r="AB20" s="5">
        <v>3.157435673789795</v>
      </c>
    </row>
    <row r="21" spans="1:28" ht="12" customHeight="1">
      <c r="A21" s="7" t="s">
        <v>26</v>
      </c>
      <c r="B21" s="3">
        <v>53766</v>
      </c>
      <c r="C21" s="3">
        <v>33468</v>
      </c>
      <c r="D21" s="3">
        <v>31808</v>
      </c>
      <c r="E21" s="3">
        <v>1660</v>
      </c>
      <c r="F21" s="3">
        <v>19885</v>
      </c>
      <c r="G21" s="5">
        <f t="shared" si="5"/>
        <v>62.729368545348905</v>
      </c>
      <c r="H21" s="5">
        <v>65.1297845891237</v>
      </c>
      <c r="I21" s="5">
        <f t="shared" si="0"/>
        <v>4.959961754511773</v>
      </c>
      <c r="J21" s="5">
        <v>3.6748995812323737</v>
      </c>
      <c r="K21" s="3">
        <v>25677</v>
      </c>
      <c r="L21" s="3">
        <v>18727</v>
      </c>
      <c r="M21" s="3">
        <v>17635</v>
      </c>
      <c r="N21" s="3">
        <v>1092</v>
      </c>
      <c r="O21" s="3">
        <v>6676</v>
      </c>
      <c r="P21" s="5">
        <f t="shared" si="1"/>
        <v>73.71963941266779</v>
      </c>
      <c r="Q21" s="5">
        <v>75.82294167763922</v>
      </c>
      <c r="R21" s="17">
        <f t="shared" si="2"/>
        <v>5.831152880867197</v>
      </c>
      <c r="S21" s="5">
        <v>4.137085652995556</v>
      </c>
      <c r="T21" s="38">
        <v>28089</v>
      </c>
      <c r="U21" s="38">
        <v>14741</v>
      </c>
      <c r="V21" s="38">
        <v>14173</v>
      </c>
      <c r="W21" s="38">
        <v>568</v>
      </c>
      <c r="X21" s="38">
        <v>13209</v>
      </c>
      <c r="Y21" s="5">
        <f t="shared" si="3"/>
        <v>52.74060822898032</v>
      </c>
      <c r="Z21" s="5">
        <v>55.294746215494214</v>
      </c>
      <c r="AA21" s="17">
        <f t="shared" si="4"/>
        <v>3.8531985618343394</v>
      </c>
      <c r="AB21" s="5">
        <v>3.091986601391394</v>
      </c>
    </row>
    <row r="22" spans="1:28" ht="12" customHeight="1">
      <c r="A22" s="7" t="s">
        <v>27</v>
      </c>
      <c r="B22" s="3">
        <v>122422</v>
      </c>
      <c r="C22" s="3">
        <v>76168</v>
      </c>
      <c r="D22" s="3">
        <v>71946</v>
      </c>
      <c r="E22" s="3">
        <v>4222</v>
      </c>
      <c r="F22" s="3">
        <v>45597</v>
      </c>
      <c r="G22" s="5">
        <f t="shared" si="5"/>
        <v>62.55327885681435</v>
      </c>
      <c r="H22" s="17">
        <v>63.44649699074267</v>
      </c>
      <c r="I22" s="17">
        <f t="shared" si="0"/>
        <v>5.543010188005462</v>
      </c>
      <c r="J22" s="17">
        <v>4.541686949886195</v>
      </c>
      <c r="K22" s="3">
        <v>59662</v>
      </c>
      <c r="L22" s="3">
        <v>45639</v>
      </c>
      <c r="M22" s="3">
        <v>42882</v>
      </c>
      <c r="N22" s="3">
        <v>2757</v>
      </c>
      <c r="O22" s="3">
        <v>13558</v>
      </c>
      <c r="P22" s="5">
        <f t="shared" si="1"/>
        <v>77.0968123384631</v>
      </c>
      <c r="Q22" s="5">
        <v>79.0647062855576</v>
      </c>
      <c r="R22" s="17">
        <f t="shared" si="2"/>
        <v>6.040886084270032</v>
      </c>
      <c r="S22" s="5">
        <v>4.930752725460023</v>
      </c>
      <c r="T22" s="38">
        <v>62760</v>
      </c>
      <c r="U22" s="38">
        <v>30529</v>
      </c>
      <c r="V22" s="38">
        <v>29064</v>
      </c>
      <c r="W22" s="38">
        <v>1465</v>
      </c>
      <c r="X22" s="38">
        <v>32039</v>
      </c>
      <c r="Y22" s="5">
        <f t="shared" si="3"/>
        <v>48.793312875591354</v>
      </c>
      <c r="Z22" s="5">
        <v>48.612490031086736</v>
      </c>
      <c r="AA22" s="17">
        <f t="shared" si="4"/>
        <v>4.798715974974614</v>
      </c>
      <c r="AB22" s="5">
        <v>3.9406722914155616</v>
      </c>
    </row>
    <row r="23" spans="1:28" ht="12" customHeight="1">
      <c r="A23" s="7" t="s">
        <v>28</v>
      </c>
      <c r="B23" s="3">
        <v>83074</v>
      </c>
      <c r="C23" s="3">
        <v>53202</v>
      </c>
      <c r="D23" s="3">
        <v>50674</v>
      </c>
      <c r="E23" s="3">
        <v>2528</v>
      </c>
      <c r="F23" s="3">
        <v>28890</v>
      </c>
      <c r="G23" s="5">
        <f t="shared" si="5"/>
        <v>64.80777664084198</v>
      </c>
      <c r="H23" s="17">
        <v>64.70042451511223</v>
      </c>
      <c r="I23" s="17">
        <f t="shared" si="0"/>
        <v>4.751701063869779</v>
      </c>
      <c r="J23" s="17">
        <v>3.940673804144976</v>
      </c>
      <c r="K23" s="3">
        <v>40878</v>
      </c>
      <c r="L23" s="3">
        <v>31329</v>
      </c>
      <c r="M23" s="3">
        <v>29686</v>
      </c>
      <c r="N23" s="3">
        <v>1643</v>
      </c>
      <c r="O23" s="3">
        <v>8823</v>
      </c>
      <c r="P23" s="5">
        <f t="shared" si="1"/>
        <v>78.02600119545727</v>
      </c>
      <c r="Q23" s="5">
        <v>78.34067928441794</v>
      </c>
      <c r="R23" s="17">
        <f t="shared" si="2"/>
        <v>5.244342302658878</v>
      </c>
      <c r="S23" s="5">
        <v>4.308975377283558</v>
      </c>
      <c r="T23" s="38">
        <v>42196</v>
      </c>
      <c r="U23" s="38">
        <v>21873</v>
      </c>
      <c r="V23" s="38">
        <v>20988</v>
      </c>
      <c r="W23" s="38">
        <v>885</v>
      </c>
      <c r="X23" s="38">
        <v>20067</v>
      </c>
      <c r="Y23" s="5">
        <f t="shared" si="3"/>
        <v>52.153075822603725</v>
      </c>
      <c r="Z23" s="5">
        <v>51.583225291712374</v>
      </c>
      <c r="AA23" s="17">
        <f t="shared" si="4"/>
        <v>4.046084213413797</v>
      </c>
      <c r="AB23" s="5">
        <v>3.4027744211900046</v>
      </c>
    </row>
    <row r="24" spans="1:28" ht="12" customHeight="1">
      <c r="A24" s="7" t="s">
        <v>34</v>
      </c>
      <c r="B24" s="3">
        <v>26168</v>
      </c>
      <c r="C24" s="3">
        <v>16453</v>
      </c>
      <c r="D24" s="3">
        <v>15700</v>
      </c>
      <c r="E24" s="3">
        <v>753</v>
      </c>
      <c r="F24" s="3">
        <v>9693</v>
      </c>
      <c r="G24" s="5">
        <f t="shared" si="5"/>
        <v>62.92740763405492</v>
      </c>
      <c r="H24" s="17">
        <v>62.95336787564767</v>
      </c>
      <c r="I24" s="17">
        <f t="shared" si="0"/>
        <v>4.576672947182884</v>
      </c>
      <c r="J24" s="17">
        <v>3.419268942144759</v>
      </c>
      <c r="K24" s="3">
        <v>12492</v>
      </c>
      <c r="L24" s="3">
        <v>9371</v>
      </c>
      <c r="M24" s="3">
        <v>8870</v>
      </c>
      <c r="N24" s="3">
        <v>501</v>
      </c>
      <c r="O24" s="3">
        <v>3108</v>
      </c>
      <c r="P24" s="5">
        <f t="shared" si="1"/>
        <v>75.09415818575206</v>
      </c>
      <c r="Q24" s="5">
        <v>76.10535474175433</v>
      </c>
      <c r="R24" s="17">
        <f t="shared" si="2"/>
        <v>5.346281079927436</v>
      </c>
      <c r="S24" s="5">
        <v>3.9181043442111827</v>
      </c>
      <c r="T24" s="38">
        <v>13676</v>
      </c>
      <c r="U24" s="38">
        <v>7082</v>
      </c>
      <c r="V24" s="38">
        <v>6830</v>
      </c>
      <c r="W24" s="38">
        <v>252</v>
      </c>
      <c r="X24" s="38">
        <v>6585</v>
      </c>
      <c r="Y24" s="5">
        <f t="shared" si="3"/>
        <v>51.81824833540646</v>
      </c>
      <c r="Z24" s="5">
        <v>50.731348768834984</v>
      </c>
      <c r="AA24" s="17">
        <f t="shared" si="4"/>
        <v>3.5583168596441688</v>
      </c>
      <c r="AB24" s="5">
        <v>2.723848159953637</v>
      </c>
    </row>
    <row r="25" spans="1:28" ht="12" customHeight="1">
      <c r="A25" s="7" t="s">
        <v>35</v>
      </c>
      <c r="B25" s="3">
        <v>40877</v>
      </c>
      <c r="C25" s="3">
        <v>26214</v>
      </c>
      <c r="D25" s="3">
        <v>24763</v>
      </c>
      <c r="E25" s="3">
        <v>1451</v>
      </c>
      <c r="F25" s="3">
        <v>14273</v>
      </c>
      <c r="G25" s="5">
        <f t="shared" si="5"/>
        <v>64.74670882011509</v>
      </c>
      <c r="H25" s="17">
        <v>64.45949466006773</v>
      </c>
      <c r="I25" s="17">
        <f t="shared" si="0"/>
        <v>5.535210193026627</v>
      </c>
      <c r="J25" s="17">
        <v>4.101672997656187</v>
      </c>
      <c r="K25" s="3">
        <v>20098</v>
      </c>
      <c r="L25" s="3">
        <v>15442</v>
      </c>
      <c r="M25" s="3">
        <v>14509</v>
      </c>
      <c r="N25" s="3">
        <v>933</v>
      </c>
      <c r="O25" s="3">
        <v>4379</v>
      </c>
      <c r="P25" s="5">
        <f t="shared" si="1"/>
        <v>77.90727006710055</v>
      </c>
      <c r="Q25" s="5">
        <v>78.06679846009781</v>
      </c>
      <c r="R25" s="17">
        <f t="shared" si="2"/>
        <v>6.041963476233649</v>
      </c>
      <c r="S25" s="5">
        <v>4.28495268559243</v>
      </c>
      <c r="T25" s="28">
        <v>20779</v>
      </c>
      <c r="U25" s="29">
        <v>10772</v>
      </c>
      <c r="V25" s="29">
        <v>10254</v>
      </c>
      <c r="W25" s="29">
        <v>518</v>
      </c>
      <c r="X25" s="29">
        <v>9894</v>
      </c>
      <c r="Y25" s="5">
        <f t="shared" si="3"/>
        <v>52.1242620729701</v>
      </c>
      <c r="Z25" s="5">
        <v>50.813856427378965</v>
      </c>
      <c r="AA25" s="17">
        <f t="shared" si="4"/>
        <v>4.808763460824359</v>
      </c>
      <c r="AB25" s="5">
        <v>3.8193018480492813</v>
      </c>
    </row>
    <row r="26" spans="1:28" ht="12" customHeight="1">
      <c r="A26" s="7" t="s">
        <v>36</v>
      </c>
      <c r="B26" s="3">
        <v>25043</v>
      </c>
      <c r="C26" s="3">
        <v>15316</v>
      </c>
      <c r="D26" s="3">
        <v>14844</v>
      </c>
      <c r="E26" s="3">
        <v>472</v>
      </c>
      <c r="F26" s="3">
        <v>9707</v>
      </c>
      <c r="G26" s="5">
        <f t="shared" si="5"/>
        <v>61.207688926187906</v>
      </c>
      <c r="H26" s="17">
        <v>63.48623853211009</v>
      </c>
      <c r="I26" s="17">
        <f t="shared" si="0"/>
        <v>3.081744580830504</v>
      </c>
      <c r="J26" s="17">
        <v>2.125481695568401</v>
      </c>
      <c r="K26" s="3">
        <v>11954</v>
      </c>
      <c r="L26" s="3">
        <v>8805</v>
      </c>
      <c r="M26" s="3">
        <v>8444</v>
      </c>
      <c r="N26" s="3">
        <v>361</v>
      </c>
      <c r="O26" s="3">
        <v>3138</v>
      </c>
      <c r="P26" s="5">
        <f t="shared" si="1"/>
        <v>73.72519467470485</v>
      </c>
      <c r="Q26" s="5">
        <v>76.23339658444023</v>
      </c>
      <c r="R26" s="17">
        <f t="shared" si="2"/>
        <v>4.0999432140829075</v>
      </c>
      <c r="S26" s="5">
        <v>2.468367558597801</v>
      </c>
      <c r="T26" s="28">
        <v>13089</v>
      </c>
      <c r="U26" s="29">
        <v>6511</v>
      </c>
      <c r="V26" s="29">
        <v>6400</v>
      </c>
      <c r="W26" s="29">
        <v>111</v>
      </c>
      <c r="X26" s="29">
        <v>6569</v>
      </c>
      <c r="Y26" s="5">
        <f t="shared" si="3"/>
        <v>49.7782874617737</v>
      </c>
      <c r="Z26" s="5">
        <v>51.55417406749556</v>
      </c>
      <c r="AA26" s="17">
        <f t="shared" si="4"/>
        <v>1.7048072492704653</v>
      </c>
      <c r="AB26" s="5">
        <v>1.6508756818834336</v>
      </c>
    </row>
    <row r="27" spans="1:28" ht="12" customHeight="1">
      <c r="A27" s="7" t="s">
        <v>37</v>
      </c>
      <c r="B27" s="3">
        <v>29489</v>
      </c>
      <c r="C27" s="3">
        <v>18859</v>
      </c>
      <c r="D27" s="3">
        <v>18055</v>
      </c>
      <c r="E27" s="3">
        <v>804</v>
      </c>
      <c r="F27" s="3">
        <v>10493</v>
      </c>
      <c r="G27" s="5">
        <f t="shared" si="5"/>
        <v>64.25115835377487</v>
      </c>
      <c r="H27" s="17">
        <v>64.51859842026515</v>
      </c>
      <c r="I27" s="17">
        <f t="shared" si="0"/>
        <v>4.263216501405164</v>
      </c>
      <c r="J27" s="17">
        <v>3.106461007442563</v>
      </c>
      <c r="K27" s="3">
        <v>14041</v>
      </c>
      <c r="L27" s="3">
        <v>10772</v>
      </c>
      <c r="M27" s="3">
        <v>10232</v>
      </c>
      <c r="N27" s="3">
        <v>540</v>
      </c>
      <c r="O27" s="3">
        <v>3178</v>
      </c>
      <c r="P27" s="5">
        <f t="shared" si="1"/>
        <v>77.21863799283155</v>
      </c>
      <c r="Q27" s="5">
        <v>77.97773923099162</v>
      </c>
      <c r="R27" s="17">
        <f t="shared" si="2"/>
        <v>5.012996658002228</v>
      </c>
      <c r="S27" s="5">
        <v>3.5591806469552325</v>
      </c>
      <c r="T27" s="28">
        <v>15448</v>
      </c>
      <c r="U27" s="29">
        <v>8087</v>
      </c>
      <c r="V27" s="29">
        <v>7823</v>
      </c>
      <c r="W27" s="29">
        <v>264</v>
      </c>
      <c r="X27" s="29">
        <v>7315</v>
      </c>
      <c r="Y27" s="5">
        <f t="shared" si="3"/>
        <v>52.506168030125956</v>
      </c>
      <c r="Z27" s="5">
        <v>52.023082600818626</v>
      </c>
      <c r="AA27" s="17">
        <f t="shared" si="4"/>
        <v>3.264498577964635</v>
      </c>
      <c r="AB27" s="5">
        <v>2.4764607248806914</v>
      </c>
    </row>
    <row r="28" spans="1:28" ht="12" customHeight="1">
      <c r="A28" s="7" t="s">
        <v>38</v>
      </c>
      <c r="B28" s="3">
        <v>40743</v>
      </c>
      <c r="C28" s="3">
        <v>23901</v>
      </c>
      <c r="D28" s="3">
        <v>23161</v>
      </c>
      <c r="E28" s="3">
        <v>740</v>
      </c>
      <c r="F28" s="3">
        <v>16790</v>
      </c>
      <c r="G28" s="5">
        <f t="shared" si="5"/>
        <v>58.7378044284977</v>
      </c>
      <c r="H28" s="17">
        <v>59.592484784334474</v>
      </c>
      <c r="I28" s="17">
        <f t="shared" si="0"/>
        <v>3.0961047654909835</v>
      </c>
      <c r="J28" s="17">
        <v>2.769255611173906</v>
      </c>
      <c r="K28" s="3">
        <v>19613</v>
      </c>
      <c r="L28" s="3">
        <v>13819</v>
      </c>
      <c r="M28" s="3">
        <v>13283</v>
      </c>
      <c r="N28" s="3">
        <v>536</v>
      </c>
      <c r="O28" s="3">
        <v>5770</v>
      </c>
      <c r="P28" s="5">
        <f t="shared" si="1"/>
        <v>70.54469345040584</v>
      </c>
      <c r="Q28" s="5">
        <v>72.64845903282385</v>
      </c>
      <c r="R28" s="17">
        <f t="shared" si="2"/>
        <v>3.878717707504161</v>
      </c>
      <c r="S28" s="5">
        <v>3.2765399737876804</v>
      </c>
      <c r="T28" s="28">
        <v>21130</v>
      </c>
      <c r="U28" s="29">
        <v>10082</v>
      </c>
      <c r="V28" s="29">
        <v>9878</v>
      </c>
      <c r="W28" s="29">
        <v>204</v>
      </c>
      <c r="X28" s="29">
        <v>11020</v>
      </c>
      <c r="Y28" s="5">
        <f t="shared" si="3"/>
        <v>47.777461851957156</v>
      </c>
      <c r="Z28" s="5">
        <v>47.53863236790969</v>
      </c>
      <c r="AA28" s="17">
        <f t="shared" si="4"/>
        <v>2.023408053957548</v>
      </c>
      <c r="AB28" s="5">
        <v>2.05352798053528</v>
      </c>
    </row>
    <row r="29" spans="1:28" ht="12" customHeight="1">
      <c r="A29" s="7" t="s">
        <v>39</v>
      </c>
      <c r="B29" s="3">
        <v>33278</v>
      </c>
      <c r="C29" s="3">
        <v>20388</v>
      </c>
      <c r="D29" s="3">
        <v>19739</v>
      </c>
      <c r="E29" s="3">
        <v>649</v>
      </c>
      <c r="F29" s="3">
        <v>12859</v>
      </c>
      <c r="G29" s="5">
        <f t="shared" si="5"/>
        <v>61.322826119649896</v>
      </c>
      <c r="H29" s="17">
        <v>62.62336369227165</v>
      </c>
      <c r="I29" s="17">
        <f t="shared" si="0"/>
        <v>3.1832450461055526</v>
      </c>
      <c r="J29" s="17">
        <v>2.28675645342312</v>
      </c>
      <c r="K29" s="3">
        <v>15674</v>
      </c>
      <c r="L29" s="3">
        <v>11429</v>
      </c>
      <c r="M29" s="3">
        <v>10985</v>
      </c>
      <c r="N29" s="3">
        <v>444</v>
      </c>
      <c r="O29" s="3">
        <v>4230</v>
      </c>
      <c r="P29" s="5">
        <f t="shared" si="1"/>
        <v>72.98678076505524</v>
      </c>
      <c r="Q29" s="5">
        <v>74.96732432937075</v>
      </c>
      <c r="R29" s="17">
        <f t="shared" si="2"/>
        <v>3.884854317963076</v>
      </c>
      <c r="S29" s="5">
        <v>2.681610626816106</v>
      </c>
      <c r="T29" s="28">
        <v>17604</v>
      </c>
      <c r="U29" s="29">
        <v>8959</v>
      </c>
      <c r="V29" s="29">
        <v>8754</v>
      </c>
      <c r="W29" s="29">
        <v>205</v>
      </c>
      <c r="X29" s="29">
        <v>8629</v>
      </c>
      <c r="Y29" s="5">
        <f t="shared" si="3"/>
        <v>50.93813964066409</v>
      </c>
      <c r="Z29" s="5">
        <v>51.6537610619469</v>
      </c>
      <c r="AA29" s="17">
        <f t="shared" si="4"/>
        <v>2.2882018082375266</v>
      </c>
      <c r="AB29" s="5">
        <v>1.7774922368561943</v>
      </c>
    </row>
    <row r="30" spans="1:28" ht="12" customHeight="1">
      <c r="A30" s="7" t="s">
        <v>40</v>
      </c>
      <c r="B30" s="16">
        <v>33946</v>
      </c>
      <c r="C30" s="20">
        <v>22105</v>
      </c>
      <c r="D30" s="20">
        <v>21096</v>
      </c>
      <c r="E30" s="20">
        <v>1009</v>
      </c>
      <c r="F30" s="20">
        <v>11764</v>
      </c>
      <c r="G30" s="23">
        <f t="shared" si="5"/>
        <v>65.26617260621808</v>
      </c>
      <c r="H30" s="24">
        <v>64.85800778434482</v>
      </c>
      <c r="I30" s="24">
        <f t="shared" si="0"/>
        <v>4.564578149739877</v>
      </c>
      <c r="J30" s="24">
        <v>3.529516358463727</v>
      </c>
      <c r="K30" s="20">
        <v>16468</v>
      </c>
      <c r="L30" s="20">
        <v>12606</v>
      </c>
      <c r="M30" s="20">
        <v>11897</v>
      </c>
      <c r="N30" s="20">
        <v>709</v>
      </c>
      <c r="O30" s="20">
        <v>3804</v>
      </c>
      <c r="P30" s="23">
        <f t="shared" si="1"/>
        <v>76.81901279707496</v>
      </c>
      <c r="Q30" s="23">
        <v>77.65639923591213</v>
      </c>
      <c r="R30" s="24">
        <f t="shared" si="2"/>
        <v>5.624305886085991</v>
      </c>
      <c r="S30" s="23">
        <v>3.920362825736029</v>
      </c>
      <c r="T30" s="39">
        <v>17478</v>
      </c>
      <c r="U30" s="40">
        <v>9499</v>
      </c>
      <c r="V30" s="40">
        <v>9199</v>
      </c>
      <c r="W30" s="40">
        <v>300</v>
      </c>
      <c r="X30" s="40">
        <v>7960</v>
      </c>
      <c r="Y30" s="23">
        <f t="shared" si="3"/>
        <v>54.407468927200874</v>
      </c>
      <c r="Z30" s="23">
        <v>52.90247030613951</v>
      </c>
      <c r="AA30" s="24">
        <f t="shared" si="4"/>
        <v>3.1582271818086114</v>
      </c>
      <c r="AB30" s="23">
        <v>2.9935701486244337</v>
      </c>
    </row>
    <row r="31" spans="1:28" ht="12" customHeight="1">
      <c r="A31" s="13"/>
      <c r="B31" s="25"/>
      <c r="C31" s="26"/>
      <c r="D31" s="26"/>
      <c r="E31" s="26"/>
      <c r="F31" s="26"/>
      <c r="G31" s="27"/>
      <c r="H31" s="27"/>
      <c r="I31" s="27"/>
      <c r="J31" s="27"/>
      <c r="K31" s="26"/>
      <c r="L31" s="26"/>
      <c r="M31" s="26"/>
      <c r="N31" s="26"/>
      <c r="O31" s="26"/>
      <c r="P31" s="27"/>
      <c r="Q31" s="27"/>
      <c r="R31" s="44"/>
      <c r="S31" s="27"/>
      <c r="T31" s="45"/>
      <c r="U31" s="45"/>
      <c r="V31" s="45"/>
      <c r="W31" s="45"/>
      <c r="X31" s="45"/>
      <c r="Y31" s="23"/>
      <c r="Z31" s="18"/>
      <c r="AA31" s="24"/>
      <c r="AB31" s="18"/>
    </row>
    <row r="32" spans="1:28" ht="12" customHeight="1">
      <c r="A32" s="13" t="s">
        <v>66</v>
      </c>
      <c r="B32" s="21">
        <f>SUM(B33:B35)</f>
        <v>49765</v>
      </c>
      <c r="C32" s="3">
        <f>SUM(C33:C35)</f>
        <v>31860</v>
      </c>
      <c r="D32" s="3">
        <f>SUM(D33:D35)</f>
        <v>30022</v>
      </c>
      <c r="E32" s="3">
        <f>SUM(E33:E35)</f>
        <v>1838</v>
      </c>
      <c r="F32" s="3">
        <f>SUM(F33:F35)</f>
        <v>17411</v>
      </c>
      <c r="G32" s="5">
        <f t="shared" si="5"/>
        <v>64.66278338170525</v>
      </c>
      <c r="H32" s="22" t="s">
        <v>79</v>
      </c>
      <c r="I32" s="5">
        <f t="shared" si="0"/>
        <v>5.7689893283113625</v>
      </c>
      <c r="J32" s="22" t="s">
        <v>79</v>
      </c>
      <c r="K32" s="21">
        <f>SUM(K33:K35)</f>
        <v>23652</v>
      </c>
      <c r="L32" s="15">
        <f>SUM(L33:L35)</f>
        <v>18396</v>
      </c>
      <c r="M32" s="15">
        <f>SUM(M33:M35)</f>
        <v>17227</v>
      </c>
      <c r="N32" s="15">
        <f>SUM(N33:N35)</f>
        <v>1169</v>
      </c>
      <c r="O32" s="15">
        <f>SUM(O33:O35)</f>
        <v>4906</v>
      </c>
      <c r="P32" s="17">
        <f t="shared" si="1"/>
        <v>78.94601321774954</v>
      </c>
      <c r="Q32" s="22" t="s">
        <v>79</v>
      </c>
      <c r="R32" s="35">
        <f t="shared" si="2"/>
        <v>6.354642313546423</v>
      </c>
      <c r="S32" s="22" t="s">
        <v>79</v>
      </c>
      <c r="T32" s="46">
        <f>SUM(T33:T35)</f>
        <v>26113</v>
      </c>
      <c r="U32" s="15">
        <f>SUM(U33:U35)</f>
        <v>13464</v>
      </c>
      <c r="V32" s="15">
        <f>SUM(V33:V35)</f>
        <v>12795</v>
      </c>
      <c r="W32" s="15">
        <f>SUM(W33:W35)</f>
        <v>669</v>
      </c>
      <c r="X32" s="15">
        <f>SUM(X33:X35)</f>
        <v>12505</v>
      </c>
      <c r="Y32" s="17">
        <f t="shared" si="3"/>
        <v>51.84643228464708</v>
      </c>
      <c r="Z32" s="22" t="s">
        <v>79</v>
      </c>
      <c r="AA32" s="35">
        <f t="shared" si="4"/>
        <v>4.968805704099822</v>
      </c>
      <c r="AB32" s="22" t="s">
        <v>79</v>
      </c>
    </row>
    <row r="33" spans="1:28" ht="12" customHeight="1">
      <c r="A33" s="7" t="s">
        <v>41</v>
      </c>
      <c r="B33" s="3">
        <v>19100</v>
      </c>
      <c r="C33" s="3">
        <v>13083</v>
      </c>
      <c r="D33" s="3">
        <v>12306</v>
      </c>
      <c r="E33" s="3">
        <v>777</v>
      </c>
      <c r="F33" s="3">
        <v>5849</v>
      </c>
      <c r="G33" s="5">
        <f t="shared" si="5"/>
        <v>69.10521867737165</v>
      </c>
      <c r="H33" s="5">
        <v>69.2</v>
      </c>
      <c r="I33" s="5">
        <f t="shared" si="0"/>
        <v>5.9390048154093105</v>
      </c>
      <c r="J33" s="5">
        <v>5.5</v>
      </c>
      <c r="K33" s="3">
        <v>9352</v>
      </c>
      <c r="L33" s="15">
        <v>7646</v>
      </c>
      <c r="M33" s="15">
        <v>7163</v>
      </c>
      <c r="N33" s="29">
        <v>483</v>
      </c>
      <c r="O33" s="29">
        <v>1586</v>
      </c>
      <c r="P33" s="17">
        <f t="shared" si="1"/>
        <v>82.82062391681109</v>
      </c>
      <c r="Q33" s="5">
        <v>83.9</v>
      </c>
      <c r="R33" s="17">
        <f t="shared" si="2"/>
        <v>6.317028511640073</v>
      </c>
      <c r="S33" s="5">
        <v>5.8410303109145305</v>
      </c>
      <c r="T33" s="28">
        <v>9748</v>
      </c>
      <c r="U33" s="29">
        <v>5437</v>
      </c>
      <c r="V33" s="29">
        <v>5143</v>
      </c>
      <c r="W33" s="29">
        <v>294</v>
      </c>
      <c r="X33" s="29">
        <v>4263</v>
      </c>
      <c r="Y33" s="17">
        <f t="shared" si="3"/>
        <v>56.05154639175258</v>
      </c>
      <c r="Z33" s="5">
        <v>54.9</v>
      </c>
      <c r="AA33" s="17">
        <f t="shared" si="4"/>
        <v>5.407393783336398</v>
      </c>
      <c r="AB33" s="5">
        <v>4.9</v>
      </c>
    </row>
    <row r="34" spans="1:28" ht="12" customHeight="1">
      <c r="A34" s="7" t="s">
        <v>42</v>
      </c>
      <c r="B34" s="3">
        <v>19428</v>
      </c>
      <c r="C34" s="3">
        <v>11877</v>
      </c>
      <c r="D34" s="3">
        <v>11141</v>
      </c>
      <c r="E34" s="3">
        <v>736</v>
      </c>
      <c r="F34" s="3">
        <v>7466</v>
      </c>
      <c r="G34" s="5">
        <f t="shared" si="5"/>
        <v>61.40205759189371</v>
      </c>
      <c r="H34" s="5">
        <v>62.2</v>
      </c>
      <c r="I34" s="5">
        <f t="shared" si="0"/>
        <v>6.196851056664141</v>
      </c>
      <c r="J34" s="5">
        <v>4.6</v>
      </c>
      <c r="K34" s="3">
        <v>8845</v>
      </c>
      <c r="L34" s="15">
        <v>6767</v>
      </c>
      <c r="M34" s="15">
        <v>6276</v>
      </c>
      <c r="N34" s="29">
        <v>491</v>
      </c>
      <c r="O34" s="29">
        <v>2022</v>
      </c>
      <c r="P34" s="17">
        <f t="shared" si="1"/>
        <v>76.9939697348959</v>
      </c>
      <c r="Q34" s="5">
        <v>78.4</v>
      </c>
      <c r="R34" s="17">
        <f t="shared" si="2"/>
        <v>7.25580020688636</v>
      </c>
      <c r="S34" s="5">
        <v>5.347670250896058</v>
      </c>
      <c r="T34" s="28">
        <v>10583</v>
      </c>
      <c r="U34" s="29">
        <v>5110</v>
      </c>
      <c r="V34" s="29">
        <v>4865</v>
      </c>
      <c r="W34" s="29">
        <v>245</v>
      </c>
      <c r="X34" s="29">
        <v>5444</v>
      </c>
      <c r="Y34" s="17">
        <f t="shared" si="3"/>
        <v>48.41766155012318</v>
      </c>
      <c r="Z34" s="5">
        <v>48.2</v>
      </c>
      <c r="AA34" s="17">
        <f t="shared" si="4"/>
        <v>4.794520547945205</v>
      </c>
      <c r="AB34" s="5">
        <v>3.6</v>
      </c>
    </row>
    <row r="35" spans="1:28" ht="12" customHeight="1">
      <c r="A35" s="9" t="s">
        <v>43</v>
      </c>
      <c r="B35" s="16">
        <v>11237</v>
      </c>
      <c r="C35" s="20">
        <v>6900</v>
      </c>
      <c r="D35" s="20">
        <v>6575</v>
      </c>
      <c r="E35" s="20">
        <v>325</v>
      </c>
      <c r="F35" s="20">
        <v>4096</v>
      </c>
      <c r="G35" s="23">
        <f t="shared" si="5"/>
        <v>62.75009094216079</v>
      </c>
      <c r="H35" s="23">
        <v>63.3</v>
      </c>
      <c r="I35" s="23">
        <f t="shared" si="0"/>
        <v>4.710144927536232</v>
      </c>
      <c r="J35" s="23">
        <v>4.1</v>
      </c>
      <c r="K35" s="20">
        <v>5455</v>
      </c>
      <c r="L35" s="42">
        <v>3983</v>
      </c>
      <c r="M35" s="42">
        <v>3788</v>
      </c>
      <c r="N35" s="40">
        <v>195</v>
      </c>
      <c r="O35" s="40">
        <v>1298</v>
      </c>
      <c r="P35" s="24">
        <f t="shared" si="1"/>
        <v>75.42132171937132</v>
      </c>
      <c r="Q35" s="23">
        <v>76.3</v>
      </c>
      <c r="R35" s="24">
        <f t="shared" si="2"/>
        <v>4.895807180517198</v>
      </c>
      <c r="S35" s="23">
        <v>4.5</v>
      </c>
      <c r="T35" s="39">
        <v>5782</v>
      </c>
      <c r="U35" s="40">
        <v>2917</v>
      </c>
      <c r="V35" s="40">
        <v>2787</v>
      </c>
      <c r="W35" s="40">
        <v>130</v>
      </c>
      <c r="X35" s="40">
        <v>2798</v>
      </c>
      <c r="Y35" s="24">
        <f t="shared" si="3"/>
        <v>51.0411198600175</v>
      </c>
      <c r="Z35" s="23">
        <v>50.8</v>
      </c>
      <c r="AA35" s="24">
        <f t="shared" si="4"/>
        <v>4.456633527596846</v>
      </c>
      <c r="AB35" s="23">
        <v>3.5</v>
      </c>
    </row>
    <row r="36" spans="1:28" ht="12" customHeight="1">
      <c r="A36" s="7" t="s">
        <v>67</v>
      </c>
      <c r="B36" s="3">
        <f>SUM(B37:B38)</f>
        <v>33576</v>
      </c>
      <c r="C36" s="3">
        <f>SUM(C37:C38)</f>
        <v>20471</v>
      </c>
      <c r="D36" s="3">
        <f>SUM(D37:D38)</f>
        <v>19325</v>
      </c>
      <c r="E36" s="3">
        <f>SUM(E37:E38)</f>
        <v>1146</v>
      </c>
      <c r="F36" s="3">
        <f>SUM(F37:F38)</f>
        <v>13057</v>
      </c>
      <c r="G36" s="5">
        <f t="shared" si="5"/>
        <v>61.05643044619422</v>
      </c>
      <c r="H36" s="5">
        <v>61.5</v>
      </c>
      <c r="I36" s="5">
        <f t="shared" si="0"/>
        <v>5.598163255336818</v>
      </c>
      <c r="J36" s="5">
        <v>4.3</v>
      </c>
      <c r="K36" s="3">
        <f>SUM(K37:K38)</f>
        <v>16137</v>
      </c>
      <c r="L36" s="15">
        <f>SUM(L37:L38)</f>
        <v>11943</v>
      </c>
      <c r="M36" s="15">
        <f>SUM(M37:M38)</f>
        <v>11149</v>
      </c>
      <c r="N36" s="15">
        <f>SUM(N37:N38)</f>
        <v>794</v>
      </c>
      <c r="O36" s="15">
        <f>SUM(O37:O38)</f>
        <v>4158</v>
      </c>
      <c r="P36" s="17">
        <f t="shared" si="1"/>
        <v>74.17551704863052</v>
      </c>
      <c r="Q36" s="5">
        <v>75.2982928470905</v>
      </c>
      <c r="R36" s="17">
        <f t="shared" si="2"/>
        <v>6.6482458343799715</v>
      </c>
      <c r="S36" s="5">
        <v>4.989436047456525</v>
      </c>
      <c r="T36" s="15">
        <f>SUM(T37:T38)</f>
        <v>17439</v>
      </c>
      <c r="U36" s="15">
        <f>SUM(U37:U38)</f>
        <v>8528</v>
      </c>
      <c r="V36" s="15">
        <f>SUM(V37:V38)</f>
        <v>8176</v>
      </c>
      <c r="W36" s="15">
        <f>SUM(W37:W38)</f>
        <v>352</v>
      </c>
      <c r="X36" s="15">
        <f>SUM(X37:X38)</f>
        <v>8899</v>
      </c>
      <c r="Y36" s="17">
        <f t="shared" si="3"/>
        <v>48.93555976358524</v>
      </c>
      <c r="Z36" s="5">
        <v>49.7</v>
      </c>
      <c r="AA36" s="17">
        <f t="shared" si="4"/>
        <v>4.127579737335835</v>
      </c>
      <c r="AB36" s="5">
        <v>3.2</v>
      </c>
    </row>
    <row r="37" spans="1:28" ht="12" customHeight="1">
      <c r="A37" s="7" t="s">
        <v>44</v>
      </c>
      <c r="B37" s="3">
        <v>27981</v>
      </c>
      <c r="C37" s="3">
        <v>17412</v>
      </c>
      <c r="D37" s="3">
        <v>16372</v>
      </c>
      <c r="E37" s="3">
        <v>1040</v>
      </c>
      <c r="F37" s="3">
        <v>10521</v>
      </c>
      <c r="G37" s="5">
        <f t="shared" si="5"/>
        <v>62.33487273117818</v>
      </c>
      <c r="H37" s="5">
        <v>62.4</v>
      </c>
      <c r="I37" s="5">
        <f t="shared" si="0"/>
        <v>5.972892258212727</v>
      </c>
      <c r="J37" s="5">
        <v>4.5</v>
      </c>
      <c r="K37" s="28">
        <v>13480</v>
      </c>
      <c r="L37" s="29">
        <v>10204</v>
      </c>
      <c r="M37" s="29">
        <v>9486</v>
      </c>
      <c r="N37" s="29">
        <v>718</v>
      </c>
      <c r="O37" s="29">
        <v>3240</v>
      </c>
      <c r="P37" s="17">
        <f t="shared" si="1"/>
        <v>75.9000297530497</v>
      </c>
      <c r="Q37" s="5">
        <v>76.42835997631735</v>
      </c>
      <c r="R37" s="17">
        <f t="shared" si="2"/>
        <v>7.0364562916503335</v>
      </c>
      <c r="S37" s="5">
        <v>5.2193279752106125</v>
      </c>
      <c r="T37" s="28">
        <v>14501</v>
      </c>
      <c r="U37" s="29">
        <v>7208</v>
      </c>
      <c r="V37" s="29">
        <v>6886</v>
      </c>
      <c r="W37" s="29">
        <v>322</v>
      </c>
      <c r="X37" s="29">
        <v>7281</v>
      </c>
      <c r="Y37" s="17">
        <f t="shared" si="3"/>
        <v>49.748084753951275</v>
      </c>
      <c r="Z37" s="5">
        <v>49.3</v>
      </c>
      <c r="AA37" s="17">
        <f t="shared" si="4"/>
        <v>4.467258601553829</v>
      </c>
      <c r="AB37" s="5">
        <v>3.3</v>
      </c>
    </row>
    <row r="38" spans="1:28" ht="12" customHeight="1">
      <c r="A38" s="9" t="s">
        <v>45</v>
      </c>
      <c r="B38" s="20">
        <v>5595</v>
      </c>
      <c r="C38" s="20">
        <v>3059</v>
      </c>
      <c r="D38" s="20">
        <v>2953</v>
      </c>
      <c r="E38" s="20">
        <v>106</v>
      </c>
      <c r="F38" s="20">
        <v>2536</v>
      </c>
      <c r="G38" s="23">
        <f t="shared" si="5"/>
        <v>54.673815907059875</v>
      </c>
      <c r="H38" s="23">
        <v>57.3</v>
      </c>
      <c r="I38" s="23">
        <f t="shared" si="0"/>
        <v>3.465184700882641</v>
      </c>
      <c r="J38" s="23">
        <v>3.2</v>
      </c>
      <c r="K38" s="39">
        <v>2657</v>
      </c>
      <c r="L38" s="40">
        <v>1739</v>
      </c>
      <c r="M38" s="40">
        <v>1663</v>
      </c>
      <c r="N38" s="40">
        <v>76</v>
      </c>
      <c r="O38" s="40">
        <v>918</v>
      </c>
      <c r="P38" s="24">
        <f t="shared" si="1"/>
        <v>65.44975536319157</v>
      </c>
      <c r="Q38" s="24">
        <v>69.9</v>
      </c>
      <c r="R38" s="24">
        <f t="shared" si="2"/>
        <v>4.370327774583094</v>
      </c>
      <c r="S38" s="24">
        <v>3.8</v>
      </c>
      <c r="T38" s="39">
        <v>2938</v>
      </c>
      <c r="U38" s="40">
        <v>1320</v>
      </c>
      <c r="V38" s="40">
        <v>1290</v>
      </c>
      <c r="W38" s="40">
        <v>30</v>
      </c>
      <c r="X38" s="40">
        <v>1618</v>
      </c>
      <c r="Y38" s="24">
        <f t="shared" si="3"/>
        <v>44.928522804629</v>
      </c>
      <c r="Z38" s="23">
        <v>45.8</v>
      </c>
      <c r="AA38" s="24">
        <f t="shared" si="4"/>
        <v>2.272727272727273</v>
      </c>
      <c r="AB38" s="23">
        <v>2.5</v>
      </c>
    </row>
    <row r="39" spans="1:28" ht="12" customHeight="1">
      <c r="A39" s="7" t="s">
        <v>68</v>
      </c>
      <c r="B39" s="3">
        <f>SUM(B40:B41)</f>
        <v>32242</v>
      </c>
      <c r="C39" s="3">
        <f>SUM(C40:C41)</f>
        <v>19714</v>
      </c>
      <c r="D39" s="3">
        <f>SUM(D40:D41)</f>
        <v>18737</v>
      </c>
      <c r="E39" s="3">
        <f>SUM(E40:E41)</f>
        <v>977</v>
      </c>
      <c r="F39" s="3">
        <f>SUM(F40:F41)</f>
        <v>12456</v>
      </c>
      <c r="G39" s="5">
        <f t="shared" si="5"/>
        <v>61.28069630090146</v>
      </c>
      <c r="H39" s="5">
        <v>62.9</v>
      </c>
      <c r="I39" s="5">
        <f t="shared" si="0"/>
        <v>4.9558689256366035</v>
      </c>
      <c r="J39" s="5">
        <v>3.9</v>
      </c>
      <c r="K39" s="3">
        <f>SUM(K40:K41)</f>
        <v>15559</v>
      </c>
      <c r="L39" s="15">
        <f>SUM(L40:L41)</f>
        <v>11416</v>
      </c>
      <c r="M39" s="15">
        <f>SUM(M40:M41)</f>
        <v>10723</v>
      </c>
      <c r="N39" s="15">
        <f>SUM(N40:N41)</f>
        <v>693</v>
      </c>
      <c r="O39" s="15">
        <f>SUM(O40:O41)</f>
        <v>4090</v>
      </c>
      <c r="P39" s="17">
        <f t="shared" si="1"/>
        <v>73.62311363343223</v>
      </c>
      <c r="Q39" s="5">
        <v>75.6412704474572</v>
      </c>
      <c r="R39" s="17">
        <f t="shared" si="2"/>
        <v>6.070427470217239</v>
      </c>
      <c r="S39" s="5">
        <v>4.476607202961966</v>
      </c>
      <c r="T39" s="15">
        <f>SUM(T40:T41)</f>
        <v>16683</v>
      </c>
      <c r="U39" s="15">
        <f>SUM(U40:U41)</f>
        <v>8298</v>
      </c>
      <c r="V39" s="15">
        <f>SUM(V40:V41)</f>
        <v>8014</v>
      </c>
      <c r="W39" s="15">
        <f>SUM(W40:W41)</f>
        <v>284</v>
      </c>
      <c r="X39" s="15">
        <f>SUM(X40:X41)</f>
        <v>8366</v>
      </c>
      <c r="Y39" s="17">
        <f t="shared" si="3"/>
        <v>49.795967354776764</v>
      </c>
      <c r="Z39" s="5">
        <v>50.9</v>
      </c>
      <c r="AA39" s="17">
        <f t="shared" si="4"/>
        <v>3.422511448541817</v>
      </c>
      <c r="AB39" s="5">
        <v>3</v>
      </c>
    </row>
    <row r="40" spans="1:28" ht="12" customHeight="1">
      <c r="A40" s="7" t="s">
        <v>46</v>
      </c>
      <c r="B40" s="3">
        <v>24702</v>
      </c>
      <c r="C40" s="3">
        <v>15308</v>
      </c>
      <c r="D40" s="3">
        <v>14550</v>
      </c>
      <c r="E40" s="3">
        <v>758</v>
      </c>
      <c r="F40" s="3">
        <v>9326</v>
      </c>
      <c r="G40" s="5">
        <f t="shared" si="5"/>
        <v>62.14175529755622</v>
      </c>
      <c r="H40" s="5">
        <v>62.9</v>
      </c>
      <c r="I40" s="5">
        <f t="shared" si="0"/>
        <v>4.95165926313039</v>
      </c>
      <c r="J40" s="5">
        <v>3.8</v>
      </c>
      <c r="K40" s="28">
        <v>11936</v>
      </c>
      <c r="L40" s="29">
        <v>8877</v>
      </c>
      <c r="M40" s="29">
        <v>8349</v>
      </c>
      <c r="N40" s="29">
        <v>528</v>
      </c>
      <c r="O40" s="29">
        <v>3009</v>
      </c>
      <c r="P40" s="17">
        <f t="shared" si="1"/>
        <v>74.68450277637557</v>
      </c>
      <c r="Q40" s="5">
        <v>75.82426778242677</v>
      </c>
      <c r="R40" s="17">
        <f t="shared" si="2"/>
        <v>5.947955390334572</v>
      </c>
      <c r="S40" s="5">
        <v>4.436596402163117</v>
      </c>
      <c r="T40" s="28">
        <v>12766</v>
      </c>
      <c r="U40" s="29">
        <v>6431</v>
      </c>
      <c r="V40" s="29">
        <v>6201</v>
      </c>
      <c r="W40" s="29">
        <v>230</v>
      </c>
      <c r="X40" s="29">
        <v>6317</v>
      </c>
      <c r="Y40" s="17">
        <f t="shared" si="3"/>
        <v>50.44712896140571</v>
      </c>
      <c r="Z40" s="5">
        <v>50.7</v>
      </c>
      <c r="AA40" s="17">
        <f t="shared" si="4"/>
        <v>3.576426683252993</v>
      </c>
      <c r="AB40" s="5">
        <v>2.9</v>
      </c>
    </row>
    <row r="41" spans="1:28" ht="12" customHeight="1">
      <c r="A41" s="9" t="s">
        <v>47</v>
      </c>
      <c r="B41" s="20">
        <v>7540</v>
      </c>
      <c r="C41" s="20">
        <v>4406</v>
      </c>
      <c r="D41" s="20">
        <v>4187</v>
      </c>
      <c r="E41" s="20">
        <v>219</v>
      </c>
      <c r="F41" s="20">
        <v>3130</v>
      </c>
      <c r="G41" s="23">
        <f t="shared" si="5"/>
        <v>58.46602972399151</v>
      </c>
      <c r="H41" s="23">
        <v>62.8</v>
      </c>
      <c r="I41" s="23">
        <f t="shared" si="0"/>
        <v>4.970494779845665</v>
      </c>
      <c r="J41" s="23">
        <v>4</v>
      </c>
      <c r="K41" s="39">
        <v>3623</v>
      </c>
      <c r="L41" s="40">
        <v>2539</v>
      </c>
      <c r="M41" s="40">
        <v>2374</v>
      </c>
      <c r="N41" s="40">
        <v>165</v>
      </c>
      <c r="O41" s="40">
        <v>1081</v>
      </c>
      <c r="P41" s="24">
        <f t="shared" si="1"/>
        <v>70.13812154696133</v>
      </c>
      <c r="Q41" s="23">
        <v>75.05982451475671</v>
      </c>
      <c r="R41" s="24">
        <f t="shared" si="2"/>
        <v>6.498621504529342</v>
      </c>
      <c r="S41" s="23">
        <v>4.605030109812256</v>
      </c>
      <c r="T41" s="39">
        <v>3917</v>
      </c>
      <c r="U41" s="40">
        <v>1867</v>
      </c>
      <c r="V41" s="40">
        <v>1813</v>
      </c>
      <c r="W41" s="40">
        <v>54</v>
      </c>
      <c r="X41" s="40">
        <v>2049</v>
      </c>
      <c r="Y41" s="24">
        <f t="shared" si="3"/>
        <v>47.67620020429009</v>
      </c>
      <c r="Z41" s="23">
        <v>51.6</v>
      </c>
      <c r="AA41" s="24">
        <f t="shared" si="4"/>
        <v>2.89234065345474</v>
      </c>
      <c r="AB41" s="23">
        <v>3.3</v>
      </c>
    </row>
    <row r="42" spans="1:28" ht="12" customHeight="1">
      <c r="A42" s="7" t="s">
        <v>69</v>
      </c>
      <c r="B42" s="3">
        <f>SUM(B43:B46)</f>
        <v>42556</v>
      </c>
      <c r="C42" s="3">
        <f>SUM(C43:C46)</f>
        <v>27455</v>
      </c>
      <c r="D42" s="3">
        <f>SUM(D43:D46)</f>
        <v>26104</v>
      </c>
      <c r="E42" s="3">
        <f>SUM(E43:E46)</f>
        <v>1351</v>
      </c>
      <c r="F42" s="3">
        <f>SUM(F43:F46)</f>
        <v>15080</v>
      </c>
      <c r="G42" s="5">
        <f t="shared" si="5"/>
        <v>64.54684377571411</v>
      </c>
      <c r="H42" s="5">
        <v>64.6</v>
      </c>
      <c r="I42" s="5">
        <f t="shared" si="0"/>
        <v>4.9207794572937535</v>
      </c>
      <c r="J42" s="5">
        <v>3.9</v>
      </c>
      <c r="K42" s="3">
        <f>SUM(K43:K46)</f>
        <v>20895</v>
      </c>
      <c r="L42" s="15">
        <f>SUM(L43:L46)</f>
        <v>16306</v>
      </c>
      <c r="M42" s="15">
        <f>SUM(M43:M46)</f>
        <v>15366</v>
      </c>
      <c r="N42" s="15">
        <f>SUM(N43:N46)</f>
        <v>940</v>
      </c>
      <c r="O42" s="15">
        <f>SUM(O43:O46)</f>
        <v>4576</v>
      </c>
      <c r="P42" s="17">
        <f t="shared" si="1"/>
        <v>78.0863901925103</v>
      </c>
      <c r="Q42" s="5">
        <v>78.18059104276142</v>
      </c>
      <c r="R42" s="17">
        <f t="shared" si="2"/>
        <v>5.764749172083896</v>
      </c>
      <c r="S42" s="5">
        <v>4.464450884873897</v>
      </c>
      <c r="T42" s="15">
        <f>SUM(T43:T46)</f>
        <v>21661</v>
      </c>
      <c r="U42" s="15">
        <f>SUM(U43:U46)</f>
        <v>11149</v>
      </c>
      <c r="V42" s="15">
        <f>SUM(V43:V46)</f>
        <v>10738</v>
      </c>
      <c r="W42" s="15">
        <f>SUM(W43:W46)</f>
        <v>411</v>
      </c>
      <c r="X42" s="15">
        <f>SUM(X43:X46)</f>
        <v>10504</v>
      </c>
      <c r="Y42" s="17">
        <f t="shared" si="3"/>
        <v>51.489401006788896</v>
      </c>
      <c r="Z42" s="5">
        <v>51.4</v>
      </c>
      <c r="AA42" s="17">
        <f t="shared" si="4"/>
        <v>3.686429276168266</v>
      </c>
      <c r="AB42" s="5">
        <v>3.1</v>
      </c>
    </row>
    <row r="43" spans="1:28" ht="12" customHeight="1">
      <c r="A43" s="7" t="s">
        <v>48</v>
      </c>
      <c r="B43" s="3">
        <v>17778</v>
      </c>
      <c r="C43" s="3">
        <v>11233</v>
      </c>
      <c r="D43" s="3">
        <v>10633</v>
      </c>
      <c r="E43" s="3">
        <v>600</v>
      </c>
      <c r="F43" s="3">
        <v>6534</v>
      </c>
      <c r="G43" s="5">
        <f t="shared" si="5"/>
        <v>63.223954522429224</v>
      </c>
      <c r="H43" s="5">
        <v>64.4</v>
      </c>
      <c r="I43" s="5">
        <f t="shared" si="0"/>
        <v>5.341404789459628</v>
      </c>
      <c r="J43" s="5">
        <v>4.2</v>
      </c>
      <c r="K43" s="28">
        <v>8680</v>
      </c>
      <c r="L43" s="29">
        <v>6604</v>
      </c>
      <c r="M43" s="29">
        <v>6203</v>
      </c>
      <c r="N43" s="29">
        <v>401</v>
      </c>
      <c r="O43" s="29">
        <v>2068</v>
      </c>
      <c r="P43" s="17">
        <f t="shared" si="1"/>
        <v>76.15313653136532</v>
      </c>
      <c r="Q43" s="5">
        <v>77.14153775109675</v>
      </c>
      <c r="R43" s="17">
        <f t="shared" si="2"/>
        <v>6.072077528770442</v>
      </c>
      <c r="S43" s="5">
        <v>4.818916492068244</v>
      </c>
      <c r="T43" s="28">
        <v>9098</v>
      </c>
      <c r="U43" s="29">
        <v>4629</v>
      </c>
      <c r="V43" s="29">
        <v>4430</v>
      </c>
      <c r="W43" s="29">
        <v>199</v>
      </c>
      <c r="X43" s="29">
        <v>4466</v>
      </c>
      <c r="Y43" s="17">
        <f t="shared" si="3"/>
        <v>50.8960967564596</v>
      </c>
      <c r="Z43" s="5">
        <v>52.2</v>
      </c>
      <c r="AA43" s="17">
        <f t="shared" si="4"/>
        <v>4.29898466191402</v>
      </c>
      <c r="AB43" s="5">
        <v>3.3</v>
      </c>
    </row>
    <row r="44" spans="1:28" ht="12" customHeight="1">
      <c r="A44" s="7" t="s">
        <v>49</v>
      </c>
      <c r="B44" s="3">
        <v>7888</v>
      </c>
      <c r="C44" s="3">
        <v>5199</v>
      </c>
      <c r="D44" s="3">
        <v>4974</v>
      </c>
      <c r="E44" s="3">
        <v>225</v>
      </c>
      <c r="F44" s="3">
        <v>2689</v>
      </c>
      <c r="G44" s="5">
        <f t="shared" si="5"/>
        <v>65.91024340770791</v>
      </c>
      <c r="H44" s="5">
        <v>63.3</v>
      </c>
      <c r="I44" s="5">
        <f t="shared" si="0"/>
        <v>4.327755337564916</v>
      </c>
      <c r="J44" s="5">
        <v>3.3</v>
      </c>
      <c r="K44" s="28">
        <v>3845</v>
      </c>
      <c r="L44" s="29">
        <v>3027</v>
      </c>
      <c r="M44" s="29">
        <v>2865</v>
      </c>
      <c r="N44" s="29">
        <v>162</v>
      </c>
      <c r="O44" s="29">
        <v>818</v>
      </c>
      <c r="P44" s="17">
        <f t="shared" si="1"/>
        <v>78.7256176853056</v>
      </c>
      <c r="Q44" s="5">
        <v>76.4</v>
      </c>
      <c r="R44" s="17">
        <f t="shared" si="2"/>
        <v>5.351833498513379</v>
      </c>
      <c r="S44" s="5">
        <v>3.8</v>
      </c>
      <c r="T44" s="28">
        <v>4043</v>
      </c>
      <c r="U44" s="29">
        <v>2172</v>
      </c>
      <c r="V44" s="29">
        <v>2109</v>
      </c>
      <c r="W44" s="29">
        <v>63</v>
      </c>
      <c r="X44" s="29">
        <v>1871</v>
      </c>
      <c r="Y44" s="17">
        <f t="shared" si="3"/>
        <v>53.722483304476874</v>
      </c>
      <c r="Z44" s="5">
        <v>50.9</v>
      </c>
      <c r="AA44" s="17">
        <f t="shared" si="4"/>
        <v>2.9005524861878453</v>
      </c>
      <c r="AB44" s="5">
        <v>2.6</v>
      </c>
    </row>
    <row r="45" spans="1:28" ht="12" customHeight="1">
      <c r="A45" s="7" t="s">
        <v>50</v>
      </c>
      <c r="B45" s="3">
        <v>12907</v>
      </c>
      <c r="C45" s="3">
        <v>8615</v>
      </c>
      <c r="D45" s="3">
        <v>8221</v>
      </c>
      <c r="E45" s="3">
        <v>394</v>
      </c>
      <c r="F45" s="3">
        <v>4283</v>
      </c>
      <c r="G45" s="5">
        <f t="shared" si="5"/>
        <v>66.79330128702125</v>
      </c>
      <c r="H45" s="5">
        <v>66.6</v>
      </c>
      <c r="I45" s="5">
        <f t="shared" si="0"/>
        <v>4.57341845618108</v>
      </c>
      <c r="J45" s="5">
        <v>3.8</v>
      </c>
      <c r="K45" s="28">
        <v>6477</v>
      </c>
      <c r="L45" s="29">
        <v>5264</v>
      </c>
      <c r="M45" s="29">
        <v>4986</v>
      </c>
      <c r="N45" s="29">
        <v>278</v>
      </c>
      <c r="O45" s="29">
        <v>1209</v>
      </c>
      <c r="P45" s="17">
        <f t="shared" si="1"/>
        <v>81.32241619032906</v>
      </c>
      <c r="Q45" s="17">
        <v>81</v>
      </c>
      <c r="R45" s="17">
        <f t="shared" si="2"/>
        <v>5.281155015197568</v>
      </c>
      <c r="S45" s="17">
        <v>4.2</v>
      </c>
      <c r="T45" s="28">
        <v>6430</v>
      </c>
      <c r="U45" s="29">
        <v>3351</v>
      </c>
      <c r="V45" s="29">
        <v>3235</v>
      </c>
      <c r="W45" s="29">
        <v>116</v>
      </c>
      <c r="X45" s="29">
        <v>3074</v>
      </c>
      <c r="Y45" s="17">
        <f t="shared" si="3"/>
        <v>52.1556420233463</v>
      </c>
      <c r="Z45" s="5">
        <v>52.1</v>
      </c>
      <c r="AA45" s="17">
        <f t="shared" si="4"/>
        <v>3.461653237839451</v>
      </c>
      <c r="AB45" s="5">
        <v>3.1</v>
      </c>
    </row>
    <row r="46" spans="1:28" ht="12" customHeight="1">
      <c r="A46" s="9" t="s">
        <v>51</v>
      </c>
      <c r="B46" s="20">
        <v>3983</v>
      </c>
      <c r="C46" s="20">
        <v>2408</v>
      </c>
      <c r="D46" s="20">
        <v>2276</v>
      </c>
      <c r="E46" s="20">
        <v>132</v>
      </c>
      <c r="F46" s="20">
        <v>1574</v>
      </c>
      <c r="G46" s="23">
        <f t="shared" si="5"/>
        <v>60.47212456052235</v>
      </c>
      <c r="H46" s="23">
        <v>61.3</v>
      </c>
      <c r="I46" s="23">
        <f t="shared" si="0"/>
        <v>5.48172757475083</v>
      </c>
      <c r="J46" s="23">
        <v>4.207573632538569</v>
      </c>
      <c r="K46" s="39">
        <v>1893</v>
      </c>
      <c r="L46" s="40">
        <v>1411</v>
      </c>
      <c r="M46" s="40">
        <v>1312</v>
      </c>
      <c r="N46" s="40">
        <v>99</v>
      </c>
      <c r="O46" s="40">
        <v>481</v>
      </c>
      <c r="P46" s="24">
        <f t="shared" si="1"/>
        <v>74.57716701902748</v>
      </c>
      <c r="Q46" s="24">
        <v>76.9</v>
      </c>
      <c r="R46" s="24">
        <f t="shared" si="2"/>
        <v>7.016300496102056</v>
      </c>
      <c r="S46" s="24">
        <v>5.1</v>
      </c>
      <c r="T46" s="39">
        <v>2090</v>
      </c>
      <c r="U46" s="40">
        <v>997</v>
      </c>
      <c r="V46" s="40">
        <v>964</v>
      </c>
      <c r="W46" s="40">
        <v>33</v>
      </c>
      <c r="X46" s="40">
        <v>1093</v>
      </c>
      <c r="Y46" s="24">
        <f t="shared" si="3"/>
        <v>47.70334928229666</v>
      </c>
      <c r="Z46" s="23">
        <v>46.8</v>
      </c>
      <c r="AA46" s="24">
        <f t="shared" si="4"/>
        <v>3.3099297893681046</v>
      </c>
      <c r="AB46" s="23">
        <v>2.7</v>
      </c>
    </row>
    <row r="47" spans="1:28" ht="12" customHeight="1">
      <c r="A47" s="7" t="s">
        <v>70</v>
      </c>
      <c r="B47" s="3">
        <f>SUM(B48:B50)</f>
        <v>63135</v>
      </c>
      <c r="C47" s="3">
        <f>SUM(C48:C50)</f>
        <v>39947</v>
      </c>
      <c r="D47" s="3">
        <f>SUM(D48:D50)</f>
        <v>38162</v>
      </c>
      <c r="E47" s="3">
        <f>SUM(E48:E50)</f>
        <v>1785</v>
      </c>
      <c r="F47" s="3">
        <f>SUM(F48:F50)</f>
        <v>23015</v>
      </c>
      <c r="G47" s="5">
        <f t="shared" si="5"/>
        <v>63.44620564785109</v>
      </c>
      <c r="H47" s="22">
        <v>63.71222698313353</v>
      </c>
      <c r="I47" s="5">
        <f t="shared" si="0"/>
        <v>4.468420657371016</v>
      </c>
      <c r="J47" s="22">
        <v>3.060376312939221</v>
      </c>
      <c r="K47" s="3">
        <f>SUM(K48:K50)</f>
        <v>30426</v>
      </c>
      <c r="L47" s="15">
        <f>SUM(L48:L50)</f>
        <v>23178</v>
      </c>
      <c r="M47" s="15">
        <f>SUM(M48:M50)</f>
        <v>21998</v>
      </c>
      <c r="N47" s="15">
        <f>SUM(N48:N50)</f>
        <v>1180</v>
      </c>
      <c r="O47" s="15">
        <f>SUM(O48:O50)</f>
        <v>7133</v>
      </c>
      <c r="P47" s="17">
        <f t="shared" si="1"/>
        <v>76.46728910296592</v>
      </c>
      <c r="Q47" s="22">
        <v>77.15696814944228</v>
      </c>
      <c r="R47" s="35">
        <f t="shared" si="2"/>
        <v>5.091034601777547</v>
      </c>
      <c r="S47" s="22">
        <v>3.5053342042238187</v>
      </c>
      <c r="T47" s="15">
        <f>SUM(T48:T50)</f>
        <v>32709</v>
      </c>
      <c r="U47" s="15">
        <f>SUM(U48:U50)</f>
        <v>16769</v>
      </c>
      <c r="V47" s="15">
        <f>SUM(V48:V50)</f>
        <v>16164</v>
      </c>
      <c r="W47" s="15">
        <f>SUM(W48:W50)</f>
        <v>605</v>
      </c>
      <c r="X47" s="15">
        <f>SUM(X48:X50)</f>
        <v>15882</v>
      </c>
      <c r="Y47" s="17">
        <f t="shared" si="3"/>
        <v>51.358304492971115</v>
      </c>
      <c r="Z47" s="22">
        <v>51.41786229991705</v>
      </c>
      <c r="AA47" s="35">
        <f t="shared" si="4"/>
        <v>3.607847814419465</v>
      </c>
      <c r="AB47" s="22">
        <v>2.44980879541109</v>
      </c>
    </row>
    <row r="48" spans="1:28" ht="12" customHeight="1">
      <c r="A48" s="7" t="s">
        <v>52</v>
      </c>
      <c r="B48" s="3">
        <v>22913</v>
      </c>
      <c r="C48" s="3">
        <v>13893</v>
      </c>
      <c r="D48" s="3">
        <v>13292</v>
      </c>
      <c r="E48" s="3">
        <v>601</v>
      </c>
      <c r="F48" s="3">
        <v>8969</v>
      </c>
      <c r="G48" s="5">
        <f t="shared" si="5"/>
        <v>60.76896159566092</v>
      </c>
      <c r="H48" s="17">
        <v>61.276758409785934</v>
      </c>
      <c r="I48" s="17">
        <f t="shared" si="0"/>
        <v>4.3259195278197655</v>
      </c>
      <c r="J48" s="17">
        <v>2.7795106397726483</v>
      </c>
      <c r="K48" s="28">
        <v>11138</v>
      </c>
      <c r="L48" s="29">
        <v>8219</v>
      </c>
      <c r="M48" s="29">
        <v>7806</v>
      </c>
      <c r="N48" s="29">
        <v>413</v>
      </c>
      <c r="O48" s="29">
        <v>2892</v>
      </c>
      <c r="P48" s="17">
        <f t="shared" si="1"/>
        <v>73.97173971739718</v>
      </c>
      <c r="Q48" s="5">
        <v>75.32421071460513</v>
      </c>
      <c r="R48" s="17">
        <f t="shared" si="2"/>
        <v>5.024942207081153</v>
      </c>
      <c r="S48" s="5">
        <v>3.205889337449537</v>
      </c>
      <c r="T48" s="28">
        <v>11775</v>
      </c>
      <c r="U48" s="29">
        <v>5674</v>
      </c>
      <c r="V48" s="29">
        <v>5486</v>
      </c>
      <c r="W48" s="29">
        <v>188</v>
      </c>
      <c r="X48" s="29">
        <v>6077</v>
      </c>
      <c r="Y48" s="17">
        <f t="shared" si="3"/>
        <v>48.28525231895158</v>
      </c>
      <c r="Z48" s="5">
        <v>48.572352988756776</v>
      </c>
      <c r="AA48" s="17">
        <f t="shared" si="4"/>
        <v>3.313359182234755</v>
      </c>
      <c r="AB48" s="5">
        <v>2.1815154038301414</v>
      </c>
    </row>
    <row r="49" spans="1:28" ht="12" customHeight="1">
      <c r="A49" s="7" t="s">
        <v>53</v>
      </c>
      <c r="B49" s="3">
        <v>19794</v>
      </c>
      <c r="C49" s="3">
        <v>13034</v>
      </c>
      <c r="D49" s="3">
        <v>12387</v>
      </c>
      <c r="E49" s="3">
        <v>647</v>
      </c>
      <c r="F49" s="3">
        <v>6706</v>
      </c>
      <c r="G49" s="5">
        <f t="shared" si="5"/>
        <v>66.02836879432624</v>
      </c>
      <c r="H49" s="5">
        <v>66</v>
      </c>
      <c r="I49" s="5">
        <f t="shared" si="0"/>
        <v>4.963940463403406</v>
      </c>
      <c r="J49" s="5">
        <v>3.1</v>
      </c>
      <c r="K49" s="28">
        <v>9550</v>
      </c>
      <c r="L49" s="29">
        <v>7509</v>
      </c>
      <c r="M49" s="29">
        <v>7102</v>
      </c>
      <c r="N49" s="29">
        <v>407</v>
      </c>
      <c r="O49" s="29">
        <v>2001</v>
      </c>
      <c r="P49" s="17">
        <f t="shared" si="1"/>
        <v>78.95899053627761</v>
      </c>
      <c r="Q49" s="5">
        <v>79.28735380915947</v>
      </c>
      <c r="R49" s="17">
        <f t="shared" si="2"/>
        <v>5.420162471700626</v>
      </c>
      <c r="S49" s="5">
        <v>3.3085194375516958</v>
      </c>
      <c r="T49" s="28">
        <v>10244</v>
      </c>
      <c r="U49" s="29">
        <v>5525</v>
      </c>
      <c r="V49" s="29">
        <v>5285</v>
      </c>
      <c r="W49" s="29">
        <v>240</v>
      </c>
      <c r="X49" s="29">
        <v>4705</v>
      </c>
      <c r="Y49" s="17">
        <f t="shared" si="3"/>
        <v>54.00782013685239</v>
      </c>
      <c r="Z49" s="5">
        <v>53.8</v>
      </c>
      <c r="AA49" s="17">
        <f t="shared" si="4"/>
        <v>4.343891402714932</v>
      </c>
      <c r="AB49" s="5">
        <v>2.7</v>
      </c>
    </row>
    <row r="50" spans="1:28" ht="12" customHeight="1">
      <c r="A50" s="9" t="s">
        <v>54</v>
      </c>
      <c r="B50" s="16">
        <v>20428</v>
      </c>
      <c r="C50" s="20">
        <v>13020</v>
      </c>
      <c r="D50" s="20">
        <v>12483</v>
      </c>
      <c r="E50" s="20">
        <v>537</v>
      </c>
      <c r="F50" s="20">
        <v>7340</v>
      </c>
      <c r="G50" s="23">
        <f t="shared" si="5"/>
        <v>63.948919449901766</v>
      </c>
      <c r="H50" s="23">
        <v>64.4</v>
      </c>
      <c r="I50" s="23">
        <f t="shared" si="0"/>
        <v>4.124423963133641</v>
      </c>
      <c r="J50" s="23">
        <v>3.4</v>
      </c>
      <c r="K50" s="39">
        <v>9738</v>
      </c>
      <c r="L50" s="40">
        <v>7450</v>
      </c>
      <c r="M50" s="40">
        <v>7090</v>
      </c>
      <c r="N50" s="40">
        <v>360</v>
      </c>
      <c r="O50" s="40">
        <v>2240</v>
      </c>
      <c r="P50" s="24">
        <f t="shared" si="1"/>
        <v>76.88338493292053</v>
      </c>
      <c r="Q50" s="23">
        <v>77.26309094763621</v>
      </c>
      <c r="R50" s="24">
        <f t="shared" si="2"/>
        <v>4.832214765100671</v>
      </c>
      <c r="S50" s="23">
        <v>4.047194402524352</v>
      </c>
      <c r="T50" s="39">
        <v>10690</v>
      </c>
      <c r="U50" s="40">
        <v>5570</v>
      </c>
      <c r="V50" s="40">
        <v>5393</v>
      </c>
      <c r="W50" s="40">
        <v>177</v>
      </c>
      <c r="X50" s="40">
        <v>5100</v>
      </c>
      <c r="Y50" s="24">
        <f t="shared" si="3"/>
        <v>52.20243673851921</v>
      </c>
      <c r="Z50" s="23">
        <v>52.6</v>
      </c>
      <c r="AA50" s="24">
        <f t="shared" si="4"/>
        <v>3.177737881508079</v>
      </c>
      <c r="AB50" s="23">
        <v>2.5</v>
      </c>
    </row>
    <row r="51" spans="1:28" ht="12" customHeight="1">
      <c r="A51" s="7" t="s">
        <v>71</v>
      </c>
      <c r="B51" s="3">
        <f>SUM(B52)</f>
        <v>14468</v>
      </c>
      <c r="C51" s="3">
        <f>SUM(C52)</f>
        <v>9577</v>
      </c>
      <c r="D51" s="3">
        <f>SUM(D52)</f>
        <v>8985</v>
      </c>
      <c r="E51" s="3">
        <f>SUM(E52)</f>
        <v>592</v>
      </c>
      <c r="F51" s="3">
        <f>SUM(F52)</f>
        <v>4889</v>
      </c>
      <c r="G51" s="5">
        <f t="shared" si="5"/>
        <v>66.20351168256602</v>
      </c>
      <c r="H51" s="22" t="s">
        <v>79</v>
      </c>
      <c r="I51" s="5">
        <f t="shared" si="0"/>
        <v>6.181476454004386</v>
      </c>
      <c r="J51" s="22" t="s">
        <v>79</v>
      </c>
      <c r="K51" s="3">
        <f>SUM(K52)</f>
        <v>6858</v>
      </c>
      <c r="L51" s="15">
        <f>SUM(L52)</f>
        <v>5421</v>
      </c>
      <c r="M51" s="15">
        <f>SUM(M52)</f>
        <v>5064</v>
      </c>
      <c r="N51" s="15">
        <f>SUM(N52)</f>
        <v>357</v>
      </c>
      <c r="O51" s="15">
        <f>SUM(O52)</f>
        <v>1435</v>
      </c>
      <c r="P51" s="17">
        <f t="shared" si="1"/>
        <v>79.06942823803968</v>
      </c>
      <c r="Q51" s="22" t="s">
        <v>79</v>
      </c>
      <c r="R51" s="35">
        <f t="shared" si="2"/>
        <v>6.585500830105147</v>
      </c>
      <c r="S51" s="22" t="s">
        <v>79</v>
      </c>
      <c r="T51" s="15">
        <f>SUM(T52)</f>
        <v>7610</v>
      </c>
      <c r="U51" s="15">
        <f>SUM(U52)</f>
        <v>4156</v>
      </c>
      <c r="V51" s="15">
        <f>SUM(V52)</f>
        <v>3921</v>
      </c>
      <c r="W51" s="15">
        <f>SUM(W52)</f>
        <v>235</v>
      </c>
      <c r="X51" s="15">
        <f>SUM(X52)</f>
        <v>3454</v>
      </c>
      <c r="Y51" s="17">
        <f t="shared" si="3"/>
        <v>54.61235216819974</v>
      </c>
      <c r="Z51" s="22" t="s">
        <v>79</v>
      </c>
      <c r="AA51" s="35">
        <f t="shared" si="4"/>
        <v>5.654475457170356</v>
      </c>
      <c r="AB51" s="22" t="s">
        <v>79</v>
      </c>
    </row>
    <row r="52" spans="1:28" ht="12" customHeight="1">
      <c r="A52" s="9" t="s">
        <v>55</v>
      </c>
      <c r="B52" s="20">
        <v>14468</v>
      </c>
      <c r="C52" s="20">
        <v>9577</v>
      </c>
      <c r="D52" s="20">
        <v>8985</v>
      </c>
      <c r="E52" s="20">
        <v>592</v>
      </c>
      <c r="F52" s="20">
        <v>4889</v>
      </c>
      <c r="G52" s="23">
        <f t="shared" si="5"/>
        <v>66.20351168256602</v>
      </c>
      <c r="H52" s="23">
        <v>66.6</v>
      </c>
      <c r="I52" s="23">
        <f t="shared" si="0"/>
        <v>6.181476454004386</v>
      </c>
      <c r="J52" s="23">
        <v>5.2</v>
      </c>
      <c r="K52" s="39">
        <v>6858</v>
      </c>
      <c r="L52" s="40">
        <v>5421</v>
      </c>
      <c r="M52" s="40">
        <v>5064</v>
      </c>
      <c r="N52" s="40">
        <v>357</v>
      </c>
      <c r="O52" s="40">
        <v>1435</v>
      </c>
      <c r="P52" s="24">
        <f t="shared" si="1"/>
        <v>79.06942823803968</v>
      </c>
      <c r="Q52" s="23">
        <v>77.15696814944228</v>
      </c>
      <c r="R52" s="24">
        <f t="shared" si="2"/>
        <v>6.585500830105147</v>
      </c>
      <c r="S52" s="23">
        <v>3.5053342042238187</v>
      </c>
      <c r="T52" s="39">
        <v>7610</v>
      </c>
      <c r="U52" s="40">
        <v>4156</v>
      </c>
      <c r="V52" s="40">
        <v>3921</v>
      </c>
      <c r="W52" s="40">
        <v>235</v>
      </c>
      <c r="X52" s="40">
        <v>3454</v>
      </c>
      <c r="Y52" s="24">
        <f t="shared" si="3"/>
        <v>54.61235216819974</v>
      </c>
      <c r="Z52" s="23">
        <v>53.9</v>
      </c>
      <c r="AA52" s="24">
        <f t="shared" si="4"/>
        <v>5.654475457170356</v>
      </c>
      <c r="AB52" s="23">
        <v>4.3</v>
      </c>
    </row>
    <row r="53" spans="1:28" ht="12" customHeight="1">
      <c r="A53" s="7" t="s">
        <v>72</v>
      </c>
      <c r="B53" s="3">
        <f>SUM(B54:B60)</f>
        <v>48877</v>
      </c>
      <c r="C53" s="3">
        <f>SUM(C54:C60)</f>
        <v>29669</v>
      </c>
      <c r="D53" s="3">
        <f>SUM(D54:D60)</f>
        <v>28568</v>
      </c>
      <c r="E53" s="3">
        <f>SUM(E54:E60)</f>
        <v>1101</v>
      </c>
      <c r="F53" s="3">
        <f>SUM(F54:F60)</f>
        <v>19149</v>
      </c>
      <c r="G53" s="5">
        <f t="shared" si="5"/>
        <v>60.77471424474579</v>
      </c>
      <c r="H53" s="5">
        <v>61.2</v>
      </c>
      <c r="I53" s="5">
        <f t="shared" si="0"/>
        <v>3.7109440830496476</v>
      </c>
      <c r="J53" s="5">
        <v>2.9</v>
      </c>
      <c r="K53" s="3">
        <f>SUM(K54:K60)</f>
        <v>23682</v>
      </c>
      <c r="L53" s="15">
        <f>SUM(L54:L60)</f>
        <v>16983</v>
      </c>
      <c r="M53" s="15">
        <f>SUM(M54:M60)</f>
        <v>16254</v>
      </c>
      <c r="N53" s="15">
        <f>SUM(N54:N60)</f>
        <v>729</v>
      </c>
      <c r="O53" s="15">
        <f>SUM(O54:O60)</f>
        <v>6659</v>
      </c>
      <c r="P53" s="17">
        <f t="shared" si="1"/>
        <v>71.83402419423061</v>
      </c>
      <c r="Q53" s="5">
        <v>73.22741382127104</v>
      </c>
      <c r="R53" s="17">
        <f t="shared" si="2"/>
        <v>4.292527821939586</v>
      </c>
      <c r="S53" s="5">
        <v>3.3911539963188133</v>
      </c>
      <c r="T53" s="15">
        <f>SUM(T54:T60)</f>
        <v>25195</v>
      </c>
      <c r="U53" s="15">
        <f>SUM(U54:U60)</f>
        <v>12686</v>
      </c>
      <c r="V53" s="15">
        <f>SUM(V54:V60)</f>
        <v>12314</v>
      </c>
      <c r="W53" s="15">
        <f>SUM(W54:W60)</f>
        <v>372</v>
      </c>
      <c r="X53" s="15">
        <f>SUM(X54:X60)</f>
        <v>12490</v>
      </c>
      <c r="Y53" s="17">
        <f t="shared" si="3"/>
        <v>50.389259612329205</v>
      </c>
      <c r="Z53" s="5">
        <v>49.7</v>
      </c>
      <c r="AA53" s="17">
        <f t="shared" si="4"/>
        <v>2.9323663881444113</v>
      </c>
      <c r="AB53" s="5">
        <v>2.2</v>
      </c>
    </row>
    <row r="54" spans="1:28" ht="12" customHeight="1">
      <c r="A54" s="7" t="s">
        <v>56</v>
      </c>
      <c r="B54" s="3">
        <v>7418</v>
      </c>
      <c r="C54" s="3">
        <v>4930</v>
      </c>
      <c r="D54" s="3">
        <v>4688</v>
      </c>
      <c r="E54" s="3">
        <v>242</v>
      </c>
      <c r="F54" s="3">
        <v>2471</v>
      </c>
      <c r="G54" s="5">
        <f t="shared" si="5"/>
        <v>66.61261991622753</v>
      </c>
      <c r="H54" s="5">
        <v>66</v>
      </c>
      <c r="I54" s="5">
        <f t="shared" si="0"/>
        <v>4.9087221095334685</v>
      </c>
      <c r="J54" s="5">
        <v>3.3</v>
      </c>
      <c r="K54" s="28">
        <v>3962</v>
      </c>
      <c r="L54" s="29">
        <v>3006</v>
      </c>
      <c r="M54" s="29">
        <v>2853</v>
      </c>
      <c r="N54" s="29">
        <v>153</v>
      </c>
      <c r="O54" s="29">
        <v>946</v>
      </c>
      <c r="P54" s="17">
        <f t="shared" si="1"/>
        <v>76.06275303643724</v>
      </c>
      <c r="Q54" s="5">
        <v>76.7</v>
      </c>
      <c r="R54" s="17">
        <f t="shared" si="2"/>
        <v>5.089820359281437</v>
      </c>
      <c r="S54" s="5">
        <v>3.3580830239622004</v>
      </c>
      <c r="T54" s="28">
        <v>3456</v>
      </c>
      <c r="U54" s="29">
        <v>1924</v>
      </c>
      <c r="V54" s="29">
        <v>1835</v>
      </c>
      <c r="W54" s="29">
        <v>89</v>
      </c>
      <c r="X54" s="29">
        <v>1525</v>
      </c>
      <c r="Y54" s="17">
        <f t="shared" si="3"/>
        <v>55.78428530008698</v>
      </c>
      <c r="Z54" s="5">
        <v>52.9</v>
      </c>
      <c r="AA54" s="17">
        <f t="shared" si="4"/>
        <v>4.625779625779626</v>
      </c>
      <c r="AB54" s="5">
        <v>3.4</v>
      </c>
    </row>
    <row r="55" spans="1:28" ht="12" customHeight="1">
      <c r="A55" s="7" t="s">
        <v>57</v>
      </c>
      <c r="B55" s="3">
        <v>4948</v>
      </c>
      <c r="C55" s="3">
        <v>3166</v>
      </c>
      <c r="D55" s="3">
        <v>3006</v>
      </c>
      <c r="E55" s="3">
        <v>160</v>
      </c>
      <c r="F55" s="3">
        <v>1776</v>
      </c>
      <c r="G55" s="5">
        <f t="shared" si="5"/>
        <v>64.06313233508702</v>
      </c>
      <c r="H55" s="5">
        <v>63.9</v>
      </c>
      <c r="I55" s="5">
        <f t="shared" si="0"/>
        <v>5.053695514845231</v>
      </c>
      <c r="J55" s="5">
        <v>2.9</v>
      </c>
      <c r="K55" s="28">
        <v>2320</v>
      </c>
      <c r="L55" s="29">
        <v>1734</v>
      </c>
      <c r="M55" s="29">
        <v>1637</v>
      </c>
      <c r="N55" s="29">
        <v>97</v>
      </c>
      <c r="O55" s="29">
        <v>580</v>
      </c>
      <c r="P55" s="17">
        <f t="shared" si="1"/>
        <v>74.9351771823682</v>
      </c>
      <c r="Q55" s="5">
        <v>75.5</v>
      </c>
      <c r="R55" s="17">
        <f t="shared" si="2"/>
        <v>5.594002306805075</v>
      </c>
      <c r="S55" s="5">
        <v>4.1062801932367154</v>
      </c>
      <c r="T55" s="28">
        <v>2628</v>
      </c>
      <c r="U55" s="29">
        <v>1432</v>
      </c>
      <c r="V55" s="29">
        <v>1369</v>
      </c>
      <c r="W55" s="29">
        <v>63</v>
      </c>
      <c r="X55" s="29">
        <v>1196</v>
      </c>
      <c r="Y55" s="17">
        <f t="shared" si="3"/>
        <v>54.49010654490106</v>
      </c>
      <c r="Z55" s="5">
        <v>53.3</v>
      </c>
      <c r="AA55" s="17">
        <f t="shared" si="4"/>
        <v>4.399441340782123</v>
      </c>
      <c r="AB55" s="5">
        <v>2</v>
      </c>
    </row>
    <row r="56" spans="1:28" ht="12" customHeight="1">
      <c r="A56" s="7" t="s">
        <v>58</v>
      </c>
      <c r="B56" s="3">
        <v>9233</v>
      </c>
      <c r="C56" s="3">
        <v>5765</v>
      </c>
      <c r="D56" s="3">
        <v>5545</v>
      </c>
      <c r="E56" s="3">
        <v>220</v>
      </c>
      <c r="F56" s="3">
        <v>3455</v>
      </c>
      <c r="G56" s="5">
        <f t="shared" si="5"/>
        <v>62.52711496746204</v>
      </c>
      <c r="H56" s="5">
        <v>63.5</v>
      </c>
      <c r="I56" s="5">
        <f t="shared" si="0"/>
        <v>3.8161318300086733</v>
      </c>
      <c r="J56" s="5">
        <v>3.3</v>
      </c>
      <c r="K56" s="28">
        <v>4458</v>
      </c>
      <c r="L56" s="29">
        <v>3263</v>
      </c>
      <c r="M56" s="29">
        <v>3127</v>
      </c>
      <c r="N56" s="29">
        <v>136</v>
      </c>
      <c r="O56" s="29">
        <v>1186</v>
      </c>
      <c r="P56" s="17">
        <f t="shared" si="1"/>
        <v>73.34232411777928</v>
      </c>
      <c r="Q56" s="5">
        <v>75.8</v>
      </c>
      <c r="R56" s="17">
        <f t="shared" si="2"/>
        <v>4.167943610174686</v>
      </c>
      <c r="S56" s="5">
        <v>3.3085194375516958</v>
      </c>
      <c r="T56" s="28">
        <v>4775</v>
      </c>
      <c r="U56" s="29">
        <v>2502</v>
      </c>
      <c r="V56" s="29">
        <v>2418</v>
      </c>
      <c r="W56" s="29">
        <v>84</v>
      </c>
      <c r="X56" s="29">
        <v>2269</v>
      </c>
      <c r="Y56" s="17">
        <f t="shared" si="3"/>
        <v>52.44183609306226</v>
      </c>
      <c r="Z56" s="5">
        <v>52</v>
      </c>
      <c r="AA56" s="17">
        <f t="shared" si="4"/>
        <v>3.357314148681055</v>
      </c>
      <c r="AB56" s="5">
        <v>2.6</v>
      </c>
    </row>
    <row r="57" spans="1:28" ht="12" customHeight="1">
      <c r="A57" s="7" t="s">
        <v>59</v>
      </c>
      <c r="B57" s="3">
        <v>4308</v>
      </c>
      <c r="C57" s="3">
        <v>2373</v>
      </c>
      <c r="D57" s="3">
        <v>2303</v>
      </c>
      <c r="E57" s="3">
        <v>70</v>
      </c>
      <c r="F57" s="3">
        <v>1929</v>
      </c>
      <c r="G57" s="5">
        <f t="shared" si="5"/>
        <v>55.16039051603905</v>
      </c>
      <c r="H57" s="5">
        <v>55.9</v>
      </c>
      <c r="I57" s="5">
        <f t="shared" si="0"/>
        <v>2.949852507374631</v>
      </c>
      <c r="J57" s="5">
        <v>2.3</v>
      </c>
      <c r="K57" s="28">
        <v>2029</v>
      </c>
      <c r="L57" s="29">
        <v>1347</v>
      </c>
      <c r="M57" s="29">
        <v>1295</v>
      </c>
      <c r="N57" s="29">
        <v>52</v>
      </c>
      <c r="O57" s="29">
        <v>677</v>
      </c>
      <c r="P57" s="17">
        <f t="shared" si="1"/>
        <v>66.55138339920948</v>
      </c>
      <c r="Q57" s="5">
        <v>67</v>
      </c>
      <c r="R57" s="17">
        <f t="shared" si="2"/>
        <v>3.8604305864884925</v>
      </c>
      <c r="S57" s="5">
        <v>4.047194402524352</v>
      </c>
      <c r="T57" s="28">
        <v>2279</v>
      </c>
      <c r="U57" s="29">
        <v>1026</v>
      </c>
      <c r="V57" s="29">
        <v>1008</v>
      </c>
      <c r="W57" s="29">
        <v>18</v>
      </c>
      <c r="X57" s="29">
        <v>1252</v>
      </c>
      <c r="Y57" s="17">
        <f t="shared" si="3"/>
        <v>45.03950834064969</v>
      </c>
      <c r="Z57" s="5">
        <v>45.7</v>
      </c>
      <c r="AA57" s="17">
        <f t="shared" si="4"/>
        <v>1.7543859649122806</v>
      </c>
      <c r="AB57" s="5">
        <v>2.2</v>
      </c>
    </row>
    <row r="58" spans="1:28" ht="12" customHeight="1">
      <c r="A58" s="7" t="s">
        <v>60</v>
      </c>
      <c r="B58" s="3">
        <v>11335</v>
      </c>
      <c r="C58" s="3">
        <v>6584</v>
      </c>
      <c r="D58" s="3">
        <v>6358</v>
      </c>
      <c r="E58" s="3">
        <v>226</v>
      </c>
      <c r="F58" s="3">
        <v>4736</v>
      </c>
      <c r="G58" s="5">
        <f t="shared" si="5"/>
        <v>58.16254416961131</v>
      </c>
      <c r="H58" s="5">
        <v>59.2</v>
      </c>
      <c r="I58" s="5">
        <f t="shared" si="0"/>
        <v>3.4325637910085054</v>
      </c>
      <c r="J58" s="5">
        <v>3.6</v>
      </c>
      <c r="K58" s="28">
        <v>5405</v>
      </c>
      <c r="L58" s="29">
        <v>3715</v>
      </c>
      <c r="M58" s="29">
        <v>3560</v>
      </c>
      <c r="N58" s="29">
        <v>155</v>
      </c>
      <c r="O58" s="29">
        <v>1681</v>
      </c>
      <c r="P58" s="17">
        <f t="shared" si="1"/>
        <v>68.8472942920682</v>
      </c>
      <c r="Q58" s="5">
        <v>70.8</v>
      </c>
      <c r="R58" s="17">
        <f t="shared" si="2"/>
        <v>4.172274562584119</v>
      </c>
      <c r="S58" s="5">
        <v>1.5317286652078774</v>
      </c>
      <c r="T58" s="28">
        <v>5930</v>
      </c>
      <c r="U58" s="29">
        <v>2869</v>
      </c>
      <c r="V58" s="29">
        <v>2798</v>
      </c>
      <c r="W58" s="29">
        <v>71</v>
      </c>
      <c r="X58" s="29">
        <v>3055</v>
      </c>
      <c r="Y58" s="17">
        <f t="shared" si="3"/>
        <v>48.430114787305875</v>
      </c>
      <c r="Z58" s="5">
        <v>48.7</v>
      </c>
      <c r="AA58" s="17">
        <f t="shared" si="4"/>
        <v>2.474729871035204</v>
      </c>
      <c r="AB58" s="5">
        <v>2.3</v>
      </c>
    </row>
    <row r="59" spans="1:28" ht="12" customHeight="1">
      <c r="A59" s="7" t="s">
        <v>61</v>
      </c>
      <c r="B59" s="3">
        <v>9175</v>
      </c>
      <c r="C59" s="3">
        <v>5314</v>
      </c>
      <c r="D59" s="3">
        <v>5158</v>
      </c>
      <c r="E59" s="3">
        <v>156</v>
      </c>
      <c r="F59" s="3">
        <v>3859</v>
      </c>
      <c r="G59" s="5">
        <f t="shared" si="5"/>
        <v>57.93088411642865</v>
      </c>
      <c r="H59" s="5">
        <v>57.3</v>
      </c>
      <c r="I59" s="5">
        <f t="shared" si="0"/>
        <v>2.9356417011667295</v>
      </c>
      <c r="J59" s="5">
        <v>1.6</v>
      </c>
      <c r="K59" s="28">
        <v>4335</v>
      </c>
      <c r="L59" s="29">
        <v>3029</v>
      </c>
      <c r="M59" s="29">
        <v>2914</v>
      </c>
      <c r="N59" s="29">
        <v>115</v>
      </c>
      <c r="O59" s="29">
        <v>1305</v>
      </c>
      <c r="P59" s="17">
        <f t="shared" si="1"/>
        <v>69.88924780802954</v>
      </c>
      <c r="Q59" s="5">
        <v>70.5</v>
      </c>
      <c r="R59" s="17">
        <f t="shared" si="2"/>
        <v>3.7966325519973587</v>
      </c>
      <c r="S59" s="5">
        <v>2.0202020202020203</v>
      </c>
      <c r="T59" s="28">
        <v>4840</v>
      </c>
      <c r="U59" s="29">
        <v>2285</v>
      </c>
      <c r="V59" s="29">
        <v>2244</v>
      </c>
      <c r="W59" s="29">
        <v>41</v>
      </c>
      <c r="X59" s="29">
        <v>2554</v>
      </c>
      <c r="Y59" s="17">
        <f t="shared" si="3"/>
        <v>47.22050010332713</v>
      </c>
      <c r="Z59" s="5">
        <v>45.3</v>
      </c>
      <c r="AA59" s="17">
        <f t="shared" si="4"/>
        <v>1.7943107221006565</v>
      </c>
      <c r="AB59" s="5">
        <v>0.8</v>
      </c>
    </row>
    <row r="60" spans="1:28" ht="12" customHeight="1">
      <c r="A60" s="9" t="s">
        <v>62</v>
      </c>
      <c r="B60" s="20">
        <v>2460</v>
      </c>
      <c r="C60" s="20">
        <v>1537</v>
      </c>
      <c r="D60" s="20">
        <v>1510</v>
      </c>
      <c r="E60" s="20">
        <v>27</v>
      </c>
      <c r="F60" s="20">
        <v>923</v>
      </c>
      <c r="G60" s="23">
        <f t="shared" si="5"/>
        <v>62.479674796747965</v>
      </c>
      <c r="H60" s="23">
        <v>66.9</v>
      </c>
      <c r="I60" s="23">
        <f t="shared" si="0"/>
        <v>1.756668835393624</v>
      </c>
      <c r="J60" s="23">
        <v>1.8</v>
      </c>
      <c r="K60" s="39">
        <v>1173</v>
      </c>
      <c r="L60" s="40">
        <v>889</v>
      </c>
      <c r="M60" s="40">
        <v>868</v>
      </c>
      <c r="N60" s="40">
        <v>21</v>
      </c>
      <c r="O60" s="40">
        <v>284</v>
      </c>
      <c r="P60" s="24">
        <f t="shared" si="1"/>
        <v>75.78857630008525</v>
      </c>
      <c r="Q60" s="23">
        <v>80.1</v>
      </c>
      <c r="R60" s="24">
        <f t="shared" si="2"/>
        <v>2.3622047244094486</v>
      </c>
      <c r="S60" s="23">
        <v>1.2295081967213115</v>
      </c>
      <c r="T60" s="39">
        <v>1287</v>
      </c>
      <c r="U60" s="40">
        <v>648</v>
      </c>
      <c r="V60" s="40">
        <v>642</v>
      </c>
      <c r="W60" s="40">
        <v>6</v>
      </c>
      <c r="X60" s="40">
        <v>639</v>
      </c>
      <c r="Y60" s="24">
        <f t="shared" si="3"/>
        <v>50.349650349650354</v>
      </c>
      <c r="Z60" s="23">
        <v>55.2</v>
      </c>
      <c r="AA60" s="24">
        <f t="shared" si="4"/>
        <v>0.9259259259259258</v>
      </c>
      <c r="AB60" s="23">
        <v>1.2</v>
      </c>
    </row>
    <row r="61" spans="1:28" ht="12" customHeight="1">
      <c r="A61" s="7" t="s">
        <v>73</v>
      </c>
      <c r="B61" s="3">
        <f>SUM(B62)</f>
        <v>16591</v>
      </c>
      <c r="C61" s="3">
        <f>SUM(C62)</f>
        <v>10259</v>
      </c>
      <c r="D61" s="3">
        <f>SUM(D62)</f>
        <v>9830</v>
      </c>
      <c r="E61" s="3">
        <f>SUM(E62)</f>
        <v>429</v>
      </c>
      <c r="F61" s="3">
        <f>SUM(F62)</f>
        <v>6288</v>
      </c>
      <c r="G61" s="5">
        <f t="shared" si="5"/>
        <v>61.99915392518282</v>
      </c>
      <c r="H61" s="22" t="s">
        <v>79</v>
      </c>
      <c r="I61" s="5">
        <f t="shared" si="0"/>
        <v>4.181694122234136</v>
      </c>
      <c r="J61" s="22" t="s">
        <v>79</v>
      </c>
      <c r="K61" s="3">
        <f>SUM(K62)</f>
        <v>8092</v>
      </c>
      <c r="L61" s="15">
        <f>SUM(L62)</f>
        <v>5956</v>
      </c>
      <c r="M61" s="15">
        <f>SUM(M62)</f>
        <v>5659</v>
      </c>
      <c r="N61" s="15">
        <f>SUM(N62)</f>
        <v>297</v>
      </c>
      <c r="O61" s="15">
        <f>SUM(O62)</f>
        <v>2099</v>
      </c>
      <c r="P61" s="17">
        <f t="shared" si="1"/>
        <v>73.94165114835506</v>
      </c>
      <c r="Q61" s="22" t="s">
        <v>79</v>
      </c>
      <c r="R61" s="36">
        <f t="shared" si="2"/>
        <v>4.986568166554735</v>
      </c>
      <c r="S61" s="22" t="s">
        <v>79</v>
      </c>
      <c r="T61" s="15">
        <f>SUM(T62)</f>
        <v>8499</v>
      </c>
      <c r="U61" s="15">
        <f>SUM(U62)</f>
        <v>4303</v>
      </c>
      <c r="V61" s="15">
        <f>SUM(V62)</f>
        <v>4171</v>
      </c>
      <c r="W61" s="15">
        <f>SUM(W62)</f>
        <v>132</v>
      </c>
      <c r="X61" s="15">
        <f>SUM(X62)</f>
        <v>4189</v>
      </c>
      <c r="Y61" s="17">
        <f t="shared" si="3"/>
        <v>50.671219971738104</v>
      </c>
      <c r="Z61" s="22" t="s">
        <v>79</v>
      </c>
      <c r="AA61" s="36">
        <f t="shared" si="4"/>
        <v>3.0676272368115267</v>
      </c>
      <c r="AB61" s="22" t="s">
        <v>79</v>
      </c>
    </row>
    <row r="62" spans="1:28" ht="12" customHeight="1">
      <c r="A62" s="9" t="s">
        <v>63</v>
      </c>
      <c r="B62" s="20">
        <v>16591</v>
      </c>
      <c r="C62" s="20">
        <v>10259</v>
      </c>
      <c r="D62" s="20">
        <v>9830</v>
      </c>
      <c r="E62" s="20">
        <v>429</v>
      </c>
      <c r="F62" s="20">
        <v>6288</v>
      </c>
      <c r="G62" s="23">
        <f t="shared" si="5"/>
        <v>61.99915392518282</v>
      </c>
      <c r="H62" s="23">
        <v>63</v>
      </c>
      <c r="I62" s="23">
        <f t="shared" si="0"/>
        <v>4.181694122234136</v>
      </c>
      <c r="J62" s="23">
        <v>3.4</v>
      </c>
      <c r="K62" s="20">
        <v>8092</v>
      </c>
      <c r="L62" s="42">
        <v>5956</v>
      </c>
      <c r="M62" s="42">
        <v>5659</v>
      </c>
      <c r="N62" s="40">
        <v>297</v>
      </c>
      <c r="O62" s="40">
        <v>2099</v>
      </c>
      <c r="P62" s="24">
        <f t="shared" si="1"/>
        <v>73.94165114835506</v>
      </c>
      <c r="Q62" s="23">
        <v>75.4</v>
      </c>
      <c r="R62" s="24">
        <f t="shared" si="2"/>
        <v>4.986568166554735</v>
      </c>
      <c r="S62" s="23">
        <v>3.6</v>
      </c>
      <c r="T62" s="39">
        <v>8499</v>
      </c>
      <c r="U62" s="40">
        <v>4303</v>
      </c>
      <c r="V62" s="40">
        <v>4171</v>
      </c>
      <c r="W62" s="40">
        <v>132</v>
      </c>
      <c r="X62" s="40">
        <v>4189</v>
      </c>
      <c r="Y62" s="24">
        <f t="shared" si="3"/>
        <v>50.671219971738104</v>
      </c>
      <c r="Z62" s="23">
        <v>51.4</v>
      </c>
      <c r="AA62" s="24">
        <f t="shared" si="4"/>
        <v>3.0676272368115267</v>
      </c>
      <c r="AB62" s="23">
        <v>3.1</v>
      </c>
    </row>
    <row r="63" spans="1:28" ht="12" customHeight="1">
      <c r="A63" s="7" t="s">
        <v>74</v>
      </c>
      <c r="B63" s="3">
        <f>SUM(B64)</f>
        <v>9519</v>
      </c>
      <c r="C63" s="3">
        <f>SUM(C64)</f>
        <v>6125</v>
      </c>
      <c r="D63" s="3">
        <f>SUM(D64)</f>
        <v>5885</v>
      </c>
      <c r="E63" s="3">
        <f>SUM(E64)</f>
        <v>240</v>
      </c>
      <c r="F63" s="3">
        <f>SUM(F64)</f>
        <v>3375</v>
      </c>
      <c r="G63" s="5">
        <f t="shared" si="5"/>
        <v>64.47368421052632</v>
      </c>
      <c r="H63" s="5">
        <v>68.6</v>
      </c>
      <c r="I63" s="5">
        <f t="shared" si="0"/>
        <v>3.9183673469387754</v>
      </c>
      <c r="J63" s="5">
        <v>4.5</v>
      </c>
      <c r="K63" s="3">
        <f>SUM(K64)</f>
        <v>4558</v>
      </c>
      <c r="L63" s="15">
        <f>SUM(L64)</f>
        <v>3399</v>
      </c>
      <c r="M63" s="15">
        <f>SUM(M64)</f>
        <v>3244</v>
      </c>
      <c r="N63" s="15">
        <f>SUM(N64)</f>
        <v>155</v>
      </c>
      <c r="O63" s="15">
        <f>SUM(O64)</f>
        <v>1143</v>
      </c>
      <c r="P63" s="17">
        <f t="shared" si="1"/>
        <v>74.83487450462351</v>
      </c>
      <c r="Q63" s="5">
        <v>79.6</v>
      </c>
      <c r="R63" s="17">
        <f t="shared" si="2"/>
        <v>4.560164754339511</v>
      </c>
      <c r="S63" s="5">
        <v>5.2</v>
      </c>
      <c r="T63" s="15">
        <f>SUM(T64)</f>
        <v>4961</v>
      </c>
      <c r="U63" s="15">
        <f>SUM(U64)</f>
        <v>2726</v>
      </c>
      <c r="V63" s="15">
        <f>SUM(V64)</f>
        <v>2641</v>
      </c>
      <c r="W63" s="15">
        <f>SUM(W64)</f>
        <v>85</v>
      </c>
      <c r="X63" s="15">
        <f>SUM(X64)</f>
        <v>2232</v>
      </c>
      <c r="Y63" s="17">
        <f t="shared" si="3"/>
        <v>54.98184751916095</v>
      </c>
      <c r="Z63" s="5">
        <v>58.4</v>
      </c>
      <c r="AA63" s="17">
        <f t="shared" si="4"/>
        <v>3.1181217901687455</v>
      </c>
      <c r="AB63" s="5">
        <v>3.6</v>
      </c>
    </row>
    <row r="64" spans="1:28" ht="12" customHeight="1">
      <c r="A64" s="9" t="s">
        <v>64</v>
      </c>
      <c r="B64" s="20">
        <v>9519</v>
      </c>
      <c r="C64" s="20">
        <v>6125</v>
      </c>
      <c r="D64" s="20">
        <v>5885</v>
      </c>
      <c r="E64" s="20">
        <v>240</v>
      </c>
      <c r="F64" s="20">
        <v>3375</v>
      </c>
      <c r="G64" s="23">
        <f t="shared" si="5"/>
        <v>64.47368421052632</v>
      </c>
      <c r="H64" s="23">
        <v>68.6</v>
      </c>
      <c r="I64" s="23">
        <f t="shared" si="0"/>
        <v>3.9183673469387754</v>
      </c>
      <c r="J64" s="23">
        <v>4.5</v>
      </c>
      <c r="K64" s="20">
        <v>4558</v>
      </c>
      <c r="L64" s="42">
        <v>3399</v>
      </c>
      <c r="M64" s="42">
        <v>3244</v>
      </c>
      <c r="N64" s="40">
        <v>155</v>
      </c>
      <c r="O64" s="40">
        <v>1143</v>
      </c>
      <c r="P64" s="24">
        <f t="shared" si="1"/>
        <v>74.83487450462351</v>
      </c>
      <c r="Q64" s="23">
        <v>79.6</v>
      </c>
      <c r="R64" s="24">
        <f t="shared" si="2"/>
        <v>4.560164754339511</v>
      </c>
      <c r="S64" s="23">
        <v>5.2</v>
      </c>
      <c r="T64" s="39">
        <v>4961</v>
      </c>
      <c r="U64" s="40">
        <v>2726</v>
      </c>
      <c r="V64" s="40">
        <v>2641</v>
      </c>
      <c r="W64" s="40">
        <v>85</v>
      </c>
      <c r="X64" s="40">
        <v>2232</v>
      </c>
      <c r="Y64" s="24">
        <f t="shared" si="3"/>
        <v>54.98184751916095</v>
      </c>
      <c r="Z64" s="23">
        <v>58.4</v>
      </c>
      <c r="AA64" s="24">
        <f t="shared" si="4"/>
        <v>3.1181217901687455</v>
      </c>
      <c r="AB64" s="23">
        <v>3.6</v>
      </c>
    </row>
    <row r="65" spans="1:28" ht="12" customHeight="1">
      <c r="A65" s="7" t="s">
        <v>75</v>
      </c>
      <c r="B65" s="3">
        <f>SUM(B66)</f>
        <v>1663</v>
      </c>
      <c r="C65" s="3">
        <f>SUM(C66)</f>
        <v>1291</v>
      </c>
      <c r="D65" s="3">
        <f>SUM(D66)</f>
        <v>1278</v>
      </c>
      <c r="E65" s="3">
        <f>SUM(E66)</f>
        <v>13</v>
      </c>
      <c r="F65" s="3">
        <f>SUM(F66)</f>
        <v>372</v>
      </c>
      <c r="G65" s="5">
        <f t="shared" si="5"/>
        <v>77.63078773301262</v>
      </c>
      <c r="H65" s="22" t="s">
        <v>79</v>
      </c>
      <c r="I65" s="5">
        <f t="shared" si="0"/>
        <v>1.0069713400464757</v>
      </c>
      <c r="J65" s="22" t="s">
        <v>79</v>
      </c>
      <c r="K65" s="3">
        <f>SUM(K66)</f>
        <v>894</v>
      </c>
      <c r="L65" s="15">
        <f>SUM(L66)</f>
        <v>784</v>
      </c>
      <c r="M65" s="15">
        <f>SUM(M66)</f>
        <v>775</v>
      </c>
      <c r="N65" s="15">
        <f>SUM(N66)</f>
        <v>9</v>
      </c>
      <c r="O65" s="15">
        <f>SUM(O66)</f>
        <v>110</v>
      </c>
      <c r="P65" s="17">
        <f t="shared" si="1"/>
        <v>87.69574944071589</v>
      </c>
      <c r="Q65" s="22" t="s">
        <v>79</v>
      </c>
      <c r="R65" s="36">
        <f t="shared" si="2"/>
        <v>1.1479591836734695</v>
      </c>
      <c r="S65" s="22" t="s">
        <v>79</v>
      </c>
      <c r="T65" s="15">
        <f>SUM(T66)</f>
        <v>769</v>
      </c>
      <c r="U65" s="15">
        <f>SUM(U66)</f>
        <v>507</v>
      </c>
      <c r="V65" s="15">
        <f>SUM(V66)</f>
        <v>503</v>
      </c>
      <c r="W65" s="15">
        <f>SUM(W66)</f>
        <v>4</v>
      </c>
      <c r="X65" s="15">
        <f>SUM(X66)</f>
        <v>262</v>
      </c>
      <c r="Y65" s="17">
        <f t="shared" si="3"/>
        <v>65.92977893368011</v>
      </c>
      <c r="Z65" s="22" t="s">
        <v>79</v>
      </c>
      <c r="AA65" s="36">
        <f t="shared" si="4"/>
        <v>0.7889546351084813</v>
      </c>
      <c r="AB65" s="22" t="s">
        <v>79</v>
      </c>
    </row>
    <row r="66" spans="1:28" ht="12" customHeight="1">
      <c r="A66" s="9" t="s">
        <v>65</v>
      </c>
      <c r="B66" s="20">
        <v>1663</v>
      </c>
      <c r="C66" s="20">
        <v>1291</v>
      </c>
      <c r="D66" s="20">
        <v>1278</v>
      </c>
      <c r="E66" s="20">
        <v>13</v>
      </c>
      <c r="F66" s="20">
        <v>372</v>
      </c>
      <c r="G66" s="23">
        <f t="shared" si="5"/>
        <v>77.63078773301262</v>
      </c>
      <c r="H66" s="23">
        <v>78.5</v>
      </c>
      <c r="I66" s="23">
        <f t="shared" si="0"/>
        <v>1.0069713400464757</v>
      </c>
      <c r="J66" s="23">
        <v>0.6</v>
      </c>
      <c r="K66" s="20">
        <v>894</v>
      </c>
      <c r="L66" s="42">
        <v>784</v>
      </c>
      <c r="M66" s="42">
        <v>775</v>
      </c>
      <c r="N66" s="42">
        <v>9</v>
      </c>
      <c r="O66" s="42">
        <v>110</v>
      </c>
      <c r="P66" s="24">
        <f t="shared" si="1"/>
        <v>87.69574944071589</v>
      </c>
      <c r="Q66" s="23">
        <v>91.6</v>
      </c>
      <c r="R66" s="24">
        <f t="shared" si="2"/>
        <v>1.1479591836734695</v>
      </c>
      <c r="S66" s="43">
        <v>0.9</v>
      </c>
      <c r="T66" s="39">
        <v>769</v>
      </c>
      <c r="U66" s="40">
        <v>507</v>
      </c>
      <c r="V66" s="40">
        <v>503</v>
      </c>
      <c r="W66" s="40">
        <v>4</v>
      </c>
      <c r="X66" s="40">
        <v>262</v>
      </c>
      <c r="Y66" s="24">
        <f t="shared" si="3"/>
        <v>65.92977893368011</v>
      </c>
      <c r="Z66" s="23">
        <v>60.9</v>
      </c>
      <c r="AA66" s="24">
        <f t="shared" si="4"/>
        <v>0.7889546351084813</v>
      </c>
      <c r="AB66" s="41" t="s">
        <v>79</v>
      </c>
    </row>
    <row r="67" spans="2:6" ht="11.25" customHeight="1">
      <c r="B67" s="1" t="s">
        <v>29</v>
      </c>
      <c r="E67" s="3"/>
      <c r="F67" s="3"/>
    </row>
    <row r="68" spans="2:6" ht="11.25" customHeight="1">
      <c r="B68" s="1" t="s">
        <v>82</v>
      </c>
      <c r="E68" s="3"/>
      <c r="F68" s="3"/>
    </row>
    <row r="69" spans="2:6" ht="11.25" customHeight="1">
      <c r="B69" s="1" t="s">
        <v>30</v>
      </c>
      <c r="E69" s="3"/>
      <c r="F69" s="3"/>
    </row>
    <row r="70" spans="2:6" ht="11.25" customHeight="1">
      <c r="B70" s="1" t="s">
        <v>80</v>
      </c>
      <c r="E70" s="3"/>
      <c r="F70" s="3"/>
    </row>
    <row r="71" spans="2:6" ht="11.25" customHeight="1">
      <c r="B71" s="1" t="s">
        <v>81</v>
      </c>
      <c r="E71" s="3"/>
      <c r="F71" s="3"/>
    </row>
    <row r="72" spans="5:6" ht="11.25" customHeight="1">
      <c r="E72" s="3"/>
      <c r="F72" s="3"/>
    </row>
    <row r="73" spans="5:6" ht="11.25" customHeight="1">
      <c r="E73" s="3"/>
      <c r="F73" s="3"/>
    </row>
    <row r="74" spans="5:6" ht="11.25" customHeight="1">
      <c r="E74" s="3"/>
      <c r="F74" s="3"/>
    </row>
    <row r="75" spans="5:6" ht="11.25" customHeight="1">
      <c r="E75" s="3"/>
      <c r="F75" s="3"/>
    </row>
    <row r="76" spans="5:6" ht="11.25" customHeight="1">
      <c r="E76" s="3"/>
      <c r="F76" s="3"/>
    </row>
    <row r="77" spans="5:6" ht="11.25" customHeight="1">
      <c r="E77" s="3"/>
      <c r="F77" s="3"/>
    </row>
  </sheetData>
  <mergeCells count="3">
    <mergeCell ref="B2:J2"/>
    <mergeCell ref="K2:S2"/>
    <mergeCell ref="T2:AB2"/>
  </mergeCells>
  <printOptions/>
  <pageMargins left="0.984251968503937" right="0.984251968503937" top="0.7874015748031497" bottom="0.8267716535433072" header="0" footer="0"/>
  <pageSetup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D:\国勢調査１次結果\市町村４.jac</Template>
  <Manager/>
  <Company/>
  <Pages>10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Ｈ１２国勢調査</dc:title>
  <dc:subject/>
  <dc:creator>岐阜県</dc:creator>
  <cp:keywords/>
  <dc:description/>
  <cp:lastModifiedBy>p40291</cp:lastModifiedBy>
  <cp:lastPrinted>2007-02-02T04:18:04Z</cp:lastPrinted>
  <dcterms:created xsi:type="dcterms:W3CDTF">2001-08-21T09:20:06Z</dcterms:created>
  <dcterms:modified xsi:type="dcterms:W3CDTF">2007-02-18T23:45:21Z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-274878045</vt:i4>
  </property>
  <property fmtid="{D5CDD505-2E9C-101B-9397-08002B2CF9AE}" pid="3" name="_EmailSubject">
    <vt:lpwstr>労働力率について質問</vt:lpwstr>
  </property>
  <property fmtid="{D5CDD505-2E9C-101B-9397-08002B2CF9AE}" pid="4" name="_AuthorEmail">
    <vt:lpwstr>maejima-yuichi@pref.gifu.lg.jp</vt:lpwstr>
  </property>
  <property fmtid="{D5CDD505-2E9C-101B-9397-08002B2CF9AE}" pid="5" name="_AuthorEmailDisplayName">
    <vt:lpwstr>前島 裕一</vt:lpwstr>
  </property>
  <property fmtid="{D5CDD505-2E9C-101B-9397-08002B2CF9AE}" pid="6" name="_ReviewingToolsShownOnce">
    <vt:lpwstr/>
  </property>
</Properties>
</file>