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375" windowHeight="4320" tabRatio="830" activeTab="0"/>
  </bookViews>
  <sheets>
    <sheet name="表１" sheetId="1" r:id="rId1"/>
    <sheet name="表２" sheetId="2" r:id="rId2"/>
    <sheet name="表３から表６" sheetId="3" r:id="rId3"/>
    <sheet name="表７" sheetId="4" r:id="rId4"/>
  </sheets>
  <externalReferences>
    <externalReference r:id="rId7"/>
    <externalReference r:id="rId8"/>
    <externalReference r:id="rId9"/>
    <externalReference r:id="rId10"/>
  </externalReferences>
  <definedNames>
    <definedName name="_Parse_Ou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<sst xmlns="http://schemas.openxmlformats.org/spreadsheetml/2006/main" count="651" uniqueCount="407">
  <si>
    <t>男</t>
  </si>
  <si>
    <t>女</t>
  </si>
  <si>
    <t>世帯</t>
  </si>
  <si>
    <t>人</t>
  </si>
  <si>
    <t>年月</t>
  </si>
  <si>
    <t>世帯数</t>
  </si>
  <si>
    <t>人口</t>
  </si>
  <si>
    <t>２月</t>
  </si>
  <si>
    <t>2</t>
  </si>
  <si>
    <t>３月</t>
  </si>
  <si>
    <t>（単位：人）</t>
  </si>
  <si>
    <t xml:space="preserve"> 年 月</t>
  </si>
  <si>
    <t>年 月</t>
  </si>
  <si>
    <t>昭和55年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</si>
  <si>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</si>
  <si>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</si>
  <si>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</si>
  <si>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</si>
  <si>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</si>
  <si>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</si>
  <si>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</si>
  <si>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</si>
  <si>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</si>
  <si>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</si>
  <si>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</si>
  <si>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</si>
  <si>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</si>
  <si>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</si>
  <si>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</si>
  <si>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</si>
  <si>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</si>
  <si>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</si>
  <si>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</si>
  <si>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</si>
  <si>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</si>
  <si>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</si>
  <si>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</si>
  <si>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</si>
  <si>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</si>
  <si>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平成17年10月</t>
  </si>
  <si>
    <t>12月</t>
  </si>
  <si>
    <t>転　　　　　　　　　出　　　　　　　　　理　　　　　　　　　由</t>
  </si>
  <si>
    <t>　転　出　の　様　子</t>
  </si>
  <si>
    <t>学業上</t>
  </si>
  <si>
    <t>住宅事情</t>
  </si>
  <si>
    <t>その他</t>
  </si>
  <si>
    <t>不　詳</t>
  </si>
  <si>
    <t>不  詳</t>
  </si>
  <si>
    <t>（前年同月）</t>
  </si>
  <si>
    <t>（前　　月）</t>
  </si>
  <si>
    <t>（本　　月）</t>
  </si>
  <si>
    <t>出生</t>
  </si>
  <si>
    <t>死亡</t>
  </si>
  <si>
    <t>転入</t>
  </si>
  <si>
    <t>転出</t>
  </si>
  <si>
    <t>県       計</t>
  </si>
  <si>
    <t>市       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</si>
  <si>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</si>
  <si>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</si>
  <si>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</si>
  <si>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</si>
  <si>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</si>
  <si>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</si>
  <si>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</si>
  <si>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</si>
  <si>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</si>
  <si>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</si>
  <si>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</si>
  <si>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</si>
  <si>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</si>
  <si>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</si>
  <si>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</si>
  <si>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</si>
  <si>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</si>
  <si>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</si>
  <si>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</si>
  <si>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</si>
  <si>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</si>
  <si>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  島  郡</t>
  </si>
  <si>
    <t>岐南町</t>
  </si>
  <si>
    <t>笠松町</t>
  </si>
  <si>
    <t>養  老  郡</t>
  </si>
  <si>
    <t>養老町</t>
  </si>
  <si>
    <t>不  破  郡</t>
  </si>
  <si>
    <t>垂井町</t>
  </si>
  <si>
    <t>関ヶ原町</t>
  </si>
  <si>
    <t>安  八  郡</t>
  </si>
  <si>
    <t>神戸町</t>
  </si>
  <si>
    <t>輪之内町</t>
  </si>
  <si>
    <t>安八町</t>
  </si>
  <si>
    <t>揖  斐  郡</t>
  </si>
  <si>
    <t>揖斐川町</t>
  </si>
  <si>
    <t>大野町</t>
  </si>
  <si>
    <t>池田町</t>
  </si>
  <si>
    <t>本  巣  郡</t>
  </si>
  <si>
    <t>北方町</t>
  </si>
  <si>
    <t>加  茂  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</si>
  <si>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</si>
  <si>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</si>
  <si>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</si>
  <si>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</si>
  <si>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</si>
  <si>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</si>
  <si>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</si>
  <si>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  児  郡</t>
  </si>
  <si>
    <t>御嵩町</t>
  </si>
  <si>
    <t>大  野  郡</t>
  </si>
  <si>
    <t>白川村</t>
  </si>
  <si>
    <t>人　　口</t>
  </si>
  <si>
    <t>差引計</t>
  </si>
  <si>
    <t>差引</t>
  </si>
  <si>
    <t>４月</t>
  </si>
  <si>
    <t>交通の
利便性</t>
  </si>
  <si>
    <t>生　　活
環境の
利便性</t>
  </si>
  <si>
    <t>結婚・
離婚・
縁　　組　　</t>
  </si>
  <si>
    <t>世帯員
から世
帯員へ</t>
  </si>
  <si>
    <t>転入
者数</t>
  </si>
  <si>
    <t>結婚・
離婚・
縁　組　　</t>
  </si>
  <si>
    <t>住宅
事情</t>
  </si>
  <si>
    <t>世帯
分離</t>
  </si>
  <si>
    <t>世帯
合併</t>
  </si>
  <si>
    <t>転出
者数</t>
  </si>
  <si>
    <t>自  　然
環境上</t>
  </si>
  <si>
    <t>５月</t>
  </si>
  <si>
    <t>市町村</t>
  </si>
  <si>
    <t>総数</t>
  </si>
  <si>
    <t>郡       計</t>
  </si>
  <si>
    <t>社   会   動   態</t>
  </si>
  <si>
    <t>自   然   動   態</t>
  </si>
  <si>
    <t>5</t>
  </si>
  <si>
    <t>６月</t>
  </si>
  <si>
    <t>１世帯の世帯員全員が転出した場合</t>
  </si>
  <si>
    <t>１世帯の世帯員の一部が転出した場合</t>
  </si>
  <si>
    <t>転　　　　　　　　　入　　　　　　　　　理　　　　　　　　　由</t>
  </si>
  <si>
    <t>転　入</t>
  </si>
  <si>
    <t>県外転入</t>
  </si>
  <si>
    <t>転　出</t>
  </si>
  <si>
    <t>県外転出</t>
  </si>
  <si>
    <t>増　減</t>
  </si>
  <si>
    <t>死　亡</t>
  </si>
  <si>
    <t>出　生</t>
  </si>
  <si>
    <t>増減の計</t>
  </si>
  <si>
    <t>７月</t>
  </si>
  <si>
    <t>８月</t>
  </si>
  <si>
    <t>11月</t>
  </si>
  <si>
    <t>生　活
環境の
利便性</t>
  </si>
  <si>
    <t>自 然
環境上</t>
  </si>
  <si>
    <t>〈移動の様子の定義〉</t>
  </si>
  <si>
    <t>９月</t>
  </si>
  <si>
    <t>世帯数</t>
  </si>
  <si>
    <t>総数</t>
  </si>
  <si>
    <t>男</t>
  </si>
  <si>
    <t>女</t>
  </si>
  <si>
    <t>性比</t>
  </si>
  <si>
    <t>年月</t>
  </si>
  <si>
    <t>平成18年1月</t>
  </si>
  <si>
    <t>2月</t>
  </si>
  <si>
    <t>3月</t>
  </si>
  <si>
    <t>4月</t>
  </si>
  <si>
    <t>5月</t>
  </si>
  <si>
    <t>6月</t>
  </si>
  <si>
    <t>7月</t>
  </si>
  <si>
    <t>　　　  11月</t>
  </si>
  <si>
    <t>(単位：世帯、人)</t>
  </si>
  <si>
    <t>9月</t>
  </si>
  <si>
    <t>8月</t>
  </si>
  <si>
    <t>11月</t>
  </si>
  <si>
    <t>11</t>
  </si>
  <si>
    <t>12月</t>
  </si>
  <si>
    <t>2005.10</t>
  </si>
  <si>
    <t>1 471</t>
  </si>
  <si>
    <t>18年</t>
  </si>
  <si>
    <t>平成18年10月</t>
  </si>
  <si>
    <t>　　　  12月</t>
  </si>
  <si>
    <t>2006.10</t>
  </si>
  <si>
    <t>*</t>
  </si>
  <si>
    <t>12</t>
  </si>
  <si>
    <t>　　　 平成19年１月</t>
  </si>
  <si>
    <t>　　　 ２月</t>
  </si>
  <si>
    <t>2007. 1</t>
  </si>
  <si>
    <t>　　　 ３月</t>
  </si>
  <si>
    <t>自　然
環境上</t>
  </si>
  <si>
    <t>3</t>
  </si>
  <si>
    <t>　　　 ４月</t>
  </si>
  <si>
    <t>　　　５月</t>
  </si>
  <si>
    <t>　　　 ６月</t>
  </si>
  <si>
    <t>6</t>
  </si>
  <si>
    <t>　　　 ７月</t>
  </si>
  <si>
    <t>　　８月</t>
  </si>
  <si>
    <t>8</t>
  </si>
  <si>
    <t>　　９月</t>
  </si>
  <si>
    <t>9</t>
  </si>
  <si>
    <t>2007.10</t>
  </si>
  <si>
    <t>　12月</t>
  </si>
  <si>
    <t>　　　     19年</t>
  </si>
  <si>
    <t>　　平成19年10月</t>
  </si>
  <si>
    <t>平成20年１月</t>
  </si>
  <si>
    <t>2008．1</t>
  </si>
  <si>
    <t>2008. 1</t>
  </si>
  <si>
    <t>表３　　転入理由と転入の様子</t>
  </si>
  <si>
    <t>表４　　転出理由と転出の様子</t>
  </si>
  <si>
    <t>表５　　県外からの転入理由</t>
  </si>
  <si>
    <t>　表６　　県外への転出理由</t>
  </si>
  <si>
    <t>4</t>
  </si>
  <si>
    <t>推計人口</t>
  </si>
  <si>
    <t>自　然　動　態</t>
  </si>
  <si>
    <t>社　　会　　動　　態</t>
  </si>
  <si>
    <t>7</t>
  </si>
  <si>
    <t>平成20年10月</t>
  </si>
  <si>
    <t>　　　     20年</t>
  </si>
  <si>
    <t>2008.10</t>
  </si>
  <si>
    <t>平成21年１月</t>
  </si>
  <si>
    <t>２月</t>
  </si>
  <si>
    <t>2009. 1</t>
  </si>
  <si>
    <t xml:space="preserve"> 2</t>
  </si>
  <si>
    <t>３月</t>
  </si>
  <si>
    <t>2009. 1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</si>
  <si>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</si>
  <si>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</si>
  <si>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</si>
  <si>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</si>
  <si>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</si>
  <si>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</si>
  <si>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</si>
  <si>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</si>
  <si>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2009.10</t>
  </si>
  <si>
    <t>平成22年１月</t>
  </si>
  <si>
    <t>　　　     21年</t>
  </si>
  <si>
    <t>平成21年10月</t>
  </si>
  <si>
    <t>2010. 1</t>
  </si>
  <si>
    <t>３月</t>
  </si>
  <si>
    <t>2 083 852</t>
  </si>
  <si>
    <t>４月</t>
  </si>
  <si>
    <t>2 082 792</t>
  </si>
  <si>
    <t>表１　岐阜県推計人口・世帯数の推移</t>
  </si>
  <si>
    <t>表２　　岐阜県人口動態の推移</t>
  </si>
  <si>
    <t>５月</t>
  </si>
  <si>
    <t>６月</t>
  </si>
  <si>
    <t>７月</t>
  </si>
  <si>
    <t>11</t>
  </si>
  <si>
    <t>12</t>
  </si>
  <si>
    <t>2006.１</t>
  </si>
  <si>
    <t>3</t>
  </si>
  <si>
    <t>4</t>
  </si>
  <si>
    <t>6</t>
  </si>
  <si>
    <t>7</t>
  </si>
  <si>
    <t>8</t>
  </si>
  <si>
    <t>9</t>
  </si>
  <si>
    <t>2</t>
  </si>
  <si>
    <t>　表７　市町村別推計人口世帯数・人口動態</t>
  </si>
  <si>
    <t>８月</t>
  </si>
  <si>
    <t>９月</t>
  </si>
  <si>
    <t>　　　</t>
  </si>
  <si>
    <t>22年</t>
  </si>
  <si>
    <t>平成22年10月</t>
  </si>
  <si>
    <t>12月</t>
  </si>
  <si>
    <t>平成23年1月</t>
  </si>
  <si>
    <t>　２）各年の人口・世帯数は、当年10月１日現在の推計値である。</t>
  </si>
  <si>
    <t>大正９年</t>
  </si>
  <si>
    <t>昭和５年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</si>
  <si>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</si>
  <si>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</si>
  <si>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</si>
  <si>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</si>
  <si>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</si>
  <si>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</si>
  <si>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</si>
  <si>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</si>
  <si>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</si>
  <si>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56年</t>
  </si>
  <si>
    <t>57年</t>
  </si>
  <si>
    <t>平成元年</t>
  </si>
  <si>
    <t>２年</t>
  </si>
  <si>
    <t>10年</t>
  </si>
  <si>
    <t>17年</t>
  </si>
  <si>
    <t>18年</t>
  </si>
  <si>
    <t>19年</t>
  </si>
  <si>
    <t>20年</t>
  </si>
  <si>
    <t>21年</t>
  </si>
  <si>
    <t>1920</t>
  </si>
  <si>
    <t>1930</t>
  </si>
  <si>
    <t>1940</t>
  </si>
  <si>
    <t>1947</t>
  </si>
  <si>
    <t>1950</t>
  </si>
  <si>
    <t>1955</t>
  </si>
  <si>
    <t>1960</t>
  </si>
  <si>
    <t>1965</t>
  </si>
  <si>
    <t>1970</t>
  </si>
  <si>
    <t>1975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</si>
  <si>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</si>
  <si>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</si>
  <si>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</si>
  <si>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</si>
  <si>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</si>
  <si>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</si>
  <si>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</si>
  <si>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</si>
  <si>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</si>
  <si>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</si>
  <si>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</si>
  <si>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</si>
  <si>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</si>
  <si>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</si>
  <si>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</si>
  <si>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</si>
  <si>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</si>
  <si>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</si>
  <si>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</si>
  <si>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</si>
  <si>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</si>
  <si>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</si>
  <si>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</si>
  <si>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</si>
  <si>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</si>
  <si>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</si>
  <si>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</si>
  <si>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</si>
  <si>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</si>
  <si>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</si>
  <si>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　２）各年の動態は、前年10月１日から当年９月30日までの１年間の合計であり、人口は、当年10月１日現在の推計値である。</t>
  </si>
  <si>
    <t>3月</t>
  </si>
  <si>
    <t>2月</t>
  </si>
  <si>
    <t>4月</t>
  </si>
  <si>
    <t>5月</t>
  </si>
  <si>
    <t>6月</t>
  </si>
  <si>
    <t>7月</t>
  </si>
  <si>
    <t>2010</t>
  </si>
  <si>
    <t>22年</t>
  </si>
  <si>
    <t>平成23年１月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</si>
  <si>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</si>
  <si>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</si>
  <si>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</si>
  <si>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</si>
  <si>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</si>
  <si>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</si>
  <si>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</si>
  <si>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</si>
  <si>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  注２) 社会動態（転入及び転出）は、県内の市町村間移動を含む。</t>
  </si>
  <si>
    <t xml:space="preserve">  ３）大正９年から昭和55年までと、昭和60年、平成２年、平成７年、平成12年、平成17年、平成22年は、国勢調査結果による常住人口・</t>
  </si>
  <si>
    <t xml:space="preserve">      世帯数。</t>
  </si>
  <si>
    <t xml:space="preserve">  ４）昭和55年国勢調査から世帯の定義が一部変更になった（会社等の単身者の寮が１棟１世帯から１人１世帯に変更）。</t>
  </si>
  <si>
    <t xml:space="preserve">  ３）推計人口の昭和55年、昭和60年、平成２年、平成７年、平成12年、平成17年、平成22年は国勢調査結果による常住人口。</t>
  </si>
  <si>
    <t xml:space="preserve">  ４）＊印は、国勢調査人口と岐阜県人口動態統計調査推計人口との差を含む。</t>
  </si>
  <si>
    <t>△ 5 817</t>
  </si>
  <si>
    <t>2010.10</t>
  </si>
  <si>
    <t>2011.1</t>
  </si>
  <si>
    <t>5</t>
  </si>
  <si>
    <t>△  171</t>
  </si>
  <si>
    <t>△ 329</t>
  </si>
  <si>
    <t>△ 500</t>
  </si>
  <si>
    <t>8月</t>
  </si>
  <si>
    <t>9月</t>
  </si>
  <si>
    <t>平成24年１月</t>
  </si>
  <si>
    <t>平成24年1月</t>
  </si>
  <si>
    <t>23年</t>
  </si>
  <si>
    <t>24年</t>
  </si>
  <si>
    <t>2011</t>
  </si>
  <si>
    <t>23年</t>
  </si>
  <si>
    <t>8月</t>
  </si>
  <si>
    <t>　　　申請による毎月の動態数を加減して算出したものである。</t>
  </si>
  <si>
    <t>注１）推計人口・世帯数は国勢調査結果を基準値として、住民基本台帳法（平成24年7月改正後外国人も対象）及び戸籍法による届出、</t>
  </si>
  <si>
    <t>　　　外国人登録法（平成24年7月廃止）による申請による毎月の動態数を加減して算出したものである。</t>
  </si>
  <si>
    <t>注１）推計人口は、国勢調査結果を基準値として住民基本台帳法（平成24年7月改正後外国人も対象）及び戸籍法による届出、外国人登録法（平成24年7月廃止）による</t>
  </si>
  <si>
    <t>9月</t>
  </si>
  <si>
    <t>10月</t>
  </si>
  <si>
    <t>10</t>
  </si>
  <si>
    <t>11月</t>
  </si>
  <si>
    <t>12月</t>
  </si>
  <si>
    <t>2011.10</t>
  </si>
  <si>
    <t>2011.10</t>
  </si>
  <si>
    <t>平成23年10月</t>
  </si>
  <si>
    <t>平成25年１月</t>
  </si>
  <si>
    <t>2013.1</t>
  </si>
  <si>
    <t>平成25年1月</t>
  </si>
  <si>
    <t>11月</t>
  </si>
  <si>
    <t>4月</t>
  </si>
  <si>
    <t>10月</t>
  </si>
  <si>
    <t>平成20年1月</t>
  </si>
  <si>
    <t>平成19年1月</t>
  </si>
  <si>
    <t>平成21年1月</t>
  </si>
  <si>
    <t>平成22年1月</t>
  </si>
  <si>
    <t>24年</t>
  </si>
  <si>
    <t>2012</t>
  </si>
  <si>
    <t>年　月</t>
  </si>
  <si>
    <t>転　　　　　　　　　入　　　　　　　　　理　　　　　　　　　由</t>
  </si>
  <si>
    <t>転　　　入　　　の　　　様　　　子</t>
  </si>
  <si>
    <t>職業上</t>
  </si>
  <si>
    <t>世　帯
ぐるみ</t>
  </si>
  <si>
    <t>世帯員
の　み</t>
  </si>
  <si>
    <t>年　月　　</t>
  </si>
  <si>
    <t>転　　　入</t>
  </si>
  <si>
    <t>　世帯ぐるみ</t>
  </si>
  <si>
    <t>前住地市町村の１世帯（１人世帯を含む）の世帯員全員が転入し、転入した市町村で同じ世帯員だけで１世帯を構成した場合</t>
  </si>
  <si>
    <t>　世帯分離</t>
  </si>
  <si>
    <t>前住地市町村の１世帯の世帯員の一部が分離して転入し、転入した市町村であらたに1世帯を構成した場合</t>
  </si>
  <si>
    <t>　世帯合併</t>
  </si>
  <si>
    <t>前住地市町村の１世帯（１人世帯を含む）の世帯員全員が転入し、転入した市町村の１世帯と合併した場合</t>
  </si>
  <si>
    <t>　世帯員から世帯員へ</t>
  </si>
  <si>
    <t>前住地市町村の１世帯の世帯員の一部が分離して転入し、転入した市町村の１世帯の世帯員となった場合</t>
  </si>
  <si>
    <t>転　　　出</t>
  </si>
  <si>
    <t>　世帯員のみ</t>
  </si>
  <si>
    <t>平成25年4月中</t>
  </si>
  <si>
    <t>･･･</t>
  </si>
  <si>
    <t>平成24年5月中</t>
  </si>
  <si>
    <t>平成25年5月中</t>
  </si>
  <si>
    <t>平成25年5月分</t>
  </si>
  <si>
    <t>　　注１) 人口及び世帯数については、平成22年国勢調査結果の確定値を基準とした、平成25年6月1日現在の推計値。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</si>
</sst>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&quot;△&quot;#\ ###\ ##0"/>
    <numFmt numFmtId="177" formatCode="#\ ##0"/>
    <numFmt numFmtId="178" formatCode="#\ ###\ ##0"/>
    <numFmt numFmtId="179" formatCode="&quot;ｐ&quot;#\ ###\ ##0"/>
    <numFmt numFmtId="180" formatCode="0.0_ "/>
    <numFmt numFmtId="181" formatCode="0;&quot;△ &quot;0"/>
    <numFmt numFmtId="182" formatCode="#\ ###\ ##0;&quot;△ &quot;#\ ###\ ##0"/>
    <numFmt numFmtId="183" formatCode="&quot;ｐ&quot;#\ ###\ ##0;&quot;△ &quot;#\ ###\ ##0"/>
    <numFmt numFmtId="184" formatCode="#\ ###\ ##0;&quot;△&quot;#\ ###\ ##0"/>
    <numFmt numFmtId="185" formatCode="#,##0_ "/>
    <numFmt numFmtId="186" formatCode="#\ ###\ ##0\ "/>
    <numFmt numFmtId="187" formatCode="\(#\ ###\ ##0\);\(&quot;△&quot;#\ ###\ ##0\)"/>
    <numFmt numFmtId="188" formatCode="\(#\ ###\ ##0\);&quot;(△&quot;#\ ###\ ##0\)"/>
    <numFmt numFmtId="189" formatCode="#\ ###\ ##0;&quot;△&quot;#\ ###\ ##0;&quot;¥&quot;_ * &quot;-&quot;_ ;_ @_ "/>
    <numFmt numFmtId="190" formatCode="#\ ###\ ##0;&quot;△&quot;#\ ###\ ##0;_ "/>
    <numFmt numFmtId="191" formatCode="#\ ###\ ##0;&quot;△&quot;#\ ###\ ##0;\-"/>
    <numFmt numFmtId="192" formatCode="&quot;(&quot;#\ ###\ ##0&quot;)&quot;;&quot;(△&quot;#\ ###\ ##0&quot;)&quot;;\-"/>
    <numFmt numFmtId="193" formatCode="0_);[Red]\(0\)"/>
    <numFmt numFmtId="194" formatCode="0.00_ "/>
    <numFmt numFmtId="195" formatCode="0.0_);[Red]\(0.0\)"/>
    <numFmt numFmtId="196" formatCode="\p#\ ###\ ##0;&quot;△&quot;#\ ###\ ##0;\-"/>
    <numFmt numFmtId="197" formatCode="\p\ #\ ###\ ##0;&quot;△&quot;#\ ###\ ##0;\-"/>
    <numFmt numFmtId="198" formatCode="#\ ###\ ##0;\-#\ ###\ 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;&quot;△ &quot;#,##0"/>
    <numFmt numFmtId="204" formatCode="0_ "/>
    <numFmt numFmtId="205" formatCode="[$-411]ggge&quot;年&quot;m&quot;月&quot;d&quot;日&quot;;@"/>
    <numFmt numFmtId="206" formatCode="0_ ;[Red]\-0\ "/>
    <numFmt numFmtId="207" formatCode="\p#\ ###\ ##0;&quot;△&quot;#\ ###\ ##0"/>
    <numFmt numFmtId="208" formatCode="\p\ #\ ###\ ##0;&quot;△&quot;#\ ###\ ##0"/>
    <numFmt numFmtId="209" formatCode="#\ ###\ ##0;&quot;△&quot;#\ ###\ ##0;0"/>
    <numFmt numFmtId="210" formatCode="###\ ##0;&quot;△&quot;###\ ##0;0"/>
    <numFmt numFmtId="211" formatCode="0.0000000_ "/>
    <numFmt numFmtId="212" formatCode="0.000000_ "/>
    <numFmt numFmtId="213" formatCode="0.00000_ "/>
    <numFmt numFmtId="214" formatCode="0.0000_ "/>
    <numFmt numFmtId="215" formatCode="0.000_ "/>
    <numFmt numFmtId="216" formatCode="0;[Red]0"/>
    <numFmt numFmtId="217" formatCode="\△\1\2\3\4"/>
    <numFmt numFmtId="218" formatCode="#\ ###\ ##0;&quot;△&quot;###\ ##0;\-"/>
    <numFmt numFmtId="219" formatCode="#\ ###\ ##0;&quot;△&quot;#\ ###\ ###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name val="ＪＳＰ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b/>
      <sz val="18"/>
      <name val="ＭＳ ゴシック"/>
      <family val="3"/>
    </font>
    <font>
      <sz val="14"/>
      <name val="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1" fillId="0" borderId="0">
      <alignment vertical="center"/>
      <protection/>
    </xf>
    <xf numFmtId="0" fontId="23" fillId="0" borderId="0">
      <alignment/>
      <protection/>
    </xf>
    <xf numFmtId="0" fontId="10" fillId="0" borderId="0">
      <alignment vertical="center"/>
      <protection/>
    </xf>
    <xf numFmtId="0" fontId="4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184" fontId="5" fillId="0" borderId="0" xfId="73" applyNumberFormat="1" applyFont="1">
      <alignment/>
      <protection/>
    </xf>
    <xf numFmtId="184" fontId="5" fillId="0" borderId="10" xfId="73" applyNumberFormat="1" applyFont="1" applyBorder="1" applyAlignment="1" applyProtection="1">
      <alignment vertical="center"/>
      <protection locked="0"/>
    </xf>
    <xf numFmtId="184" fontId="5" fillId="0" borderId="11" xfId="73" applyNumberFormat="1" applyFont="1" applyBorder="1" applyAlignment="1">
      <alignment horizontal="center" vertical="center"/>
      <protection/>
    </xf>
    <xf numFmtId="184" fontId="5" fillId="0" borderId="12" xfId="73" applyNumberFormat="1" applyFont="1" applyBorder="1" applyAlignment="1">
      <alignment vertical="center"/>
      <protection/>
    </xf>
    <xf numFmtId="184" fontId="5" fillId="0" borderId="13" xfId="73" applyNumberFormat="1" applyFont="1" applyBorder="1" applyAlignment="1" applyProtection="1">
      <alignment horizontal="center" vertical="center"/>
      <protection/>
    </xf>
    <xf numFmtId="184" fontId="5" fillId="0" borderId="14" xfId="73" applyNumberFormat="1" applyFont="1" applyBorder="1" applyAlignment="1" applyProtection="1">
      <alignment horizontal="center" vertical="center"/>
      <protection/>
    </xf>
    <xf numFmtId="184" fontId="5" fillId="0" borderId="15" xfId="73" applyNumberFormat="1" applyFont="1" applyBorder="1" applyAlignment="1" applyProtection="1">
      <alignment horizontal="center" vertical="center"/>
      <protection/>
    </xf>
    <xf numFmtId="184" fontId="5" fillId="0" borderId="13" xfId="73" applyNumberFormat="1" applyFont="1" applyBorder="1" applyAlignment="1">
      <alignment horizontal="center" vertical="center"/>
      <protection/>
    </xf>
    <xf numFmtId="184" fontId="5" fillId="0" borderId="16" xfId="73" applyNumberFormat="1" applyFont="1" applyBorder="1" applyAlignment="1">
      <alignment horizontal="center" vertical="center"/>
      <protection/>
    </xf>
    <xf numFmtId="184" fontId="3" fillId="0" borderId="0" xfId="73" applyNumberFormat="1" applyFont="1" applyBorder="1">
      <alignment/>
      <protection/>
    </xf>
    <xf numFmtId="184" fontId="3" fillId="0" borderId="0" xfId="73" applyNumberFormat="1" applyFont="1" applyBorder="1" applyAlignment="1" applyProtection="1">
      <alignment horizontal="left"/>
      <protection/>
    </xf>
    <xf numFmtId="184" fontId="3" fillId="0" borderId="0" xfId="73" applyNumberFormat="1" applyFont="1" applyBorder="1" applyAlignment="1" applyProtection="1">
      <alignment horizontal="right"/>
      <protection/>
    </xf>
    <xf numFmtId="184" fontId="3" fillId="0" borderId="0" xfId="73" applyNumberFormat="1" applyFont="1">
      <alignment/>
      <protection/>
    </xf>
    <xf numFmtId="184" fontId="5" fillId="0" borderId="0" xfId="73" applyNumberFormat="1" applyFont="1" applyBorder="1" applyAlignment="1">
      <alignment vertical="center"/>
      <protection/>
    </xf>
    <xf numFmtId="184" fontId="5" fillId="0" borderId="17" xfId="73" applyNumberFormat="1" applyFont="1" applyBorder="1" applyAlignment="1">
      <alignment vertical="center"/>
      <protection/>
    </xf>
    <xf numFmtId="184" fontId="5" fillId="0" borderId="18" xfId="73" applyNumberFormat="1" applyFont="1" applyBorder="1" applyAlignment="1">
      <alignment/>
      <protection/>
    </xf>
    <xf numFmtId="0" fontId="13" fillId="0" borderId="18" xfId="0" applyFont="1" applyBorder="1" applyAlignment="1">
      <alignment/>
    </xf>
    <xf numFmtId="184" fontId="12" fillId="0" borderId="18" xfId="73" applyNumberFormat="1" applyFont="1" applyBorder="1" applyAlignment="1" applyProtection="1">
      <alignment/>
      <protection/>
    </xf>
    <xf numFmtId="184" fontId="5" fillId="0" borderId="18" xfId="73" applyNumberFormat="1" applyFont="1" applyBorder="1" applyAlignment="1" applyProtection="1">
      <alignment/>
      <protection/>
    </xf>
    <xf numFmtId="184" fontId="14" fillId="0" borderId="0" xfId="73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vertical="center"/>
    </xf>
    <xf numFmtId="18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20" xfId="72" applyNumberFormat="1" applyFont="1" applyBorder="1" applyAlignment="1" applyProtection="1">
      <alignment horizontal="right" vertical="center"/>
      <protection locked="0"/>
    </xf>
    <xf numFmtId="184" fontId="5" fillId="0" borderId="0" xfId="72" applyNumberFormat="1" applyFont="1" applyAlignment="1">
      <alignment horizontal="right" vertical="center"/>
      <protection/>
    </xf>
    <xf numFmtId="184" fontId="15" fillId="0" borderId="0" xfId="72" applyNumberFormat="1" applyFont="1" applyBorder="1" applyAlignment="1" applyProtection="1">
      <alignment horizontal="right" vertical="center"/>
      <protection locked="0"/>
    </xf>
    <xf numFmtId="3" fontId="12" fillId="0" borderId="0" xfId="72" applyNumberFormat="1" applyFont="1" applyAlignment="1">
      <alignment vertical="center"/>
      <protection/>
    </xf>
    <xf numFmtId="182" fontId="15" fillId="0" borderId="0" xfId="72" applyNumberFormat="1" applyFont="1" applyBorder="1" applyAlignment="1">
      <alignment horizontal="right"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21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8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 quotePrefix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191" fontId="5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 quotePrefix="1">
      <alignment vertical="center"/>
    </xf>
    <xf numFmtId="191" fontId="4" fillId="0" borderId="0" xfId="0" applyNumberFormat="1" applyFont="1" applyAlignment="1">
      <alignment horizontal="right" vertical="center"/>
    </xf>
    <xf numFmtId="191" fontId="4" fillId="0" borderId="0" xfId="0" applyNumberFormat="1" applyFont="1" applyFill="1" applyAlignment="1">
      <alignment horizontal="right" vertical="center"/>
    </xf>
    <xf numFmtId="191" fontId="4" fillId="0" borderId="0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vertical="center"/>
    </xf>
    <xf numFmtId="198" fontId="5" fillId="0" borderId="19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184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84" fontId="5" fillId="0" borderId="19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184" fontId="16" fillId="0" borderId="19" xfId="0" applyNumberFormat="1" applyFont="1" applyBorder="1" applyAlignment="1" applyProtection="1">
      <alignment vertical="center"/>
      <protection/>
    </xf>
    <xf numFmtId="184" fontId="16" fillId="0" borderId="0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5" fillId="0" borderId="0" xfId="0" applyNumberFormat="1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184" fontId="10" fillId="0" borderId="0" xfId="0" applyNumberFormat="1" applyFont="1" applyFill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 vertical="center"/>
      <protection/>
    </xf>
    <xf numFmtId="0" fontId="10" fillId="0" borderId="28" xfId="0" applyFont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3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/>
      <protection/>
    </xf>
    <xf numFmtId="184" fontId="5" fillId="0" borderId="30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10" fillId="0" borderId="31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vertical="center"/>
      <protection/>
    </xf>
    <xf numFmtId="49" fontId="17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5" fillId="0" borderId="19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91" fontId="16" fillId="0" borderId="17" xfId="0" applyNumberFormat="1" applyFont="1" applyBorder="1" applyAlignment="1">
      <alignment horizontal="right" vertical="center"/>
    </xf>
    <xf numFmtId="198" fontId="16" fillId="0" borderId="0" xfId="0" applyNumberFormat="1" applyFont="1" applyFill="1" applyBorder="1" applyAlignment="1">
      <alignment horizontal="right" vertical="center"/>
    </xf>
    <xf numFmtId="191" fontId="16" fillId="0" borderId="0" xfId="0" applyNumberFormat="1" applyFont="1" applyBorder="1" applyAlignment="1">
      <alignment horizontal="right" vertical="center"/>
    </xf>
    <xf numFmtId="191" fontId="2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98" fontId="5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71" applyNumberFormat="1" applyFont="1">
      <alignment vertical="center"/>
      <protection/>
    </xf>
    <xf numFmtId="0" fontId="0" fillId="0" borderId="0" xfId="71" applyFont="1">
      <alignment vertical="center"/>
      <protection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5" fillId="0" borderId="0" xfId="71" applyFont="1">
      <alignment vertical="center"/>
      <protection/>
    </xf>
    <xf numFmtId="0" fontId="5" fillId="0" borderId="0" xfId="71" applyFont="1" applyBorder="1">
      <alignment vertical="center"/>
      <protection/>
    </xf>
    <xf numFmtId="182" fontId="5" fillId="0" borderId="0" xfId="51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4" fontId="5" fillId="0" borderId="21" xfId="73" applyNumberFormat="1" applyFont="1" applyBorder="1" applyAlignment="1">
      <alignment vertical="center"/>
      <protection/>
    </xf>
    <xf numFmtId="184" fontId="5" fillId="0" borderId="21" xfId="73" applyNumberFormat="1" applyFont="1" applyBorder="1" applyAlignment="1" applyProtection="1">
      <alignment vertical="center"/>
      <protection/>
    </xf>
    <xf numFmtId="184" fontId="5" fillId="0" borderId="35" xfId="73" applyNumberFormat="1" applyFont="1" applyBorder="1" applyAlignment="1">
      <alignment vertical="center"/>
      <protection/>
    </xf>
    <xf numFmtId="49" fontId="3" fillId="0" borderId="0" xfId="0" applyNumberFormat="1" applyFont="1" applyAlignment="1">
      <alignment vertical="center"/>
    </xf>
    <xf numFmtId="191" fontId="0" fillId="0" borderId="0" xfId="0" applyNumberFormat="1" applyFont="1" applyAlignment="1">
      <alignment vertical="center"/>
    </xf>
    <xf numFmtId="3" fontId="5" fillId="0" borderId="21" xfId="72" applyNumberFormat="1" applyFont="1" applyBorder="1" applyAlignment="1" applyProtection="1">
      <alignment horizontal="right" vertical="center"/>
      <protection locked="0"/>
    </xf>
    <xf numFmtId="191" fontId="21" fillId="0" borderId="2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91" fontId="5" fillId="0" borderId="19" xfId="0" applyNumberFormat="1" applyFont="1" applyBorder="1" applyAlignment="1">
      <alignment horizontal="right" vertical="center"/>
    </xf>
    <xf numFmtId="184" fontId="14" fillId="0" borderId="0" xfId="73" applyNumberFormat="1" applyFont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49" fontId="16" fillId="0" borderId="17" xfId="0" applyNumberFormat="1" applyFont="1" applyBorder="1" applyAlignment="1">
      <alignment horizontal="right" vertical="center"/>
    </xf>
    <xf numFmtId="198" fontId="16" fillId="0" borderId="26" xfId="0" applyNumberFormat="1" applyFont="1" applyBorder="1" applyAlignment="1">
      <alignment horizontal="right" vertical="center"/>
    </xf>
    <xf numFmtId="198" fontId="16" fillId="0" borderId="17" xfId="0" applyNumberFormat="1" applyFont="1" applyBorder="1" applyAlignment="1">
      <alignment horizontal="right" vertical="center"/>
    </xf>
    <xf numFmtId="195" fontId="16" fillId="0" borderId="17" xfId="0" applyNumberFormat="1" applyFont="1" applyBorder="1" applyAlignment="1">
      <alignment horizontal="right" vertical="center"/>
    </xf>
    <xf numFmtId="198" fontId="60" fillId="0" borderId="19" xfId="0" applyNumberFormat="1" applyFont="1" applyBorder="1" applyAlignment="1">
      <alignment horizontal="right" vertical="center"/>
    </xf>
    <xf numFmtId="191" fontId="24" fillId="0" borderId="21" xfId="0" applyNumberFormat="1" applyFont="1" applyBorder="1" applyAlignment="1">
      <alignment horizontal="right" vertical="center"/>
    </xf>
    <xf numFmtId="191" fontId="4" fillId="0" borderId="21" xfId="0" applyNumberFormat="1" applyFont="1" applyBorder="1" applyAlignment="1">
      <alignment horizontal="right" vertical="center"/>
    </xf>
    <xf numFmtId="191" fontId="24" fillId="0" borderId="0" xfId="0" applyNumberFormat="1" applyFont="1" applyBorder="1" applyAlignment="1">
      <alignment horizontal="right" vertical="center"/>
    </xf>
    <xf numFmtId="191" fontId="21" fillId="0" borderId="35" xfId="0" applyNumberFormat="1" applyFont="1" applyBorder="1" applyAlignment="1">
      <alignment horizontal="right" vertical="center"/>
    </xf>
    <xf numFmtId="198" fontId="5" fillId="0" borderId="36" xfId="70" applyNumberFormat="1" applyFont="1" applyBorder="1">
      <alignment vertical="center"/>
      <protection/>
    </xf>
    <xf numFmtId="191" fontId="5" fillId="0" borderId="36" xfId="70" applyNumberFormat="1" applyFont="1" applyBorder="1" applyAlignment="1">
      <alignment vertical="center"/>
      <protection/>
    </xf>
    <xf numFmtId="191" fontId="5" fillId="0" borderId="19" xfId="70" applyNumberFormat="1" applyFont="1" applyBorder="1" applyAlignment="1">
      <alignment vertical="center"/>
      <protection/>
    </xf>
    <xf numFmtId="198" fontId="5" fillId="0" borderId="37" xfId="70" applyNumberFormat="1" applyFont="1" applyBorder="1">
      <alignment vertical="center"/>
      <protection/>
    </xf>
    <xf numFmtId="191" fontId="5" fillId="0" borderId="37" xfId="70" applyNumberFormat="1" applyFont="1" applyBorder="1" applyAlignment="1">
      <alignment vertical="center"/>
      <protection/>
    </xf>
    <xf numFmtId="191" fontId="5" fillId="0" borderId="26" xfId="70" applyNumberFormat="1" applyFont="1" applyBorder="1" applyAlignment="1">
      <alignment vertical="center"/>
      <protection/>
    </xf>
    <xf numFmtId="198" fontId="12" fillId="0" borderId="38" xfId="70" applyNumberFormat="1" applyFont="1" applyBorder="1">
      <alignment vertical="center"/>
      <protection/>
    </xf>
    <xf numFmtId="191" fontId="12" fillId="0" borderId="38" xfId="70" applyNumberFormat="1" applyFont="1" applyBorder="1" applyAlignment="1">
      <alignment vertical="center"/>
      <protection/>
    </xf>
    <xf numFmtId="191" fontId="12" fillId="0" borderId="25" xfId="70" applyNumberFormat="1" applyFont="1" applyBorder="1" applyAlignment="1">
      <alignment vertical="center"/>
      <protection/>
    </xf>
    <xf numFmtId="198" fontId="12" fillId="0" borderId="36" xfId="70" applyNumberFormat="1" applyFont="1" applyBorder="1">
      <alignment vertical="center"/>
      <protection/>
    </xf>
    <xf numFmtId="191" fontId="12" fillId="0" borderId="36" xfId="70" applyNumberFormat="1" applyFont="1" applyBorder="1" applyAlignment="1">
      <alignment vertical="center"/>
      <protection/>
    </xf>
    <xf numFmtId="191" fontId="12" fillId="0" borderId="19" xfId="70" applyNumberFormat="1" applyFont="1" applyBorder="1" applyAlignment="1">
      <alignment vertical="center"/>
      <protection/>
    </xf>
    <xf numFmtId="198" fontId="5" fillId="0" borderId="21" xfId="70" applyNumberFormat="1" applyFont="1" applyBorder="1">
      <alignment vertical="center"/>
      <protection/>
    </xf>
    <xf numFmtId="198" fontId="5" fillId="0" borderId="35" xfId="70" applyNumberFormat="1" applyFont="1" applyBorder="1">
      <alignment vertical="center"/>
      <protection/>
    </xf>
    <xf numFmtId="198" fontId="12" fillId="0" borderId="23" xfId="70" applyNumberFormat="1" applyFont="1" applyBorder="1">
      <alignment vertical="center"/>
      <protection/>
    </xf>
    <xf numFmtId="198" fontId="12" fillId="0" borderId="21" xfId="70" applyNumberFormat="1" applyFont="1" applyBorder="1">
      <alignment vertical="center"/>
      <protection/>
    </xf>
    <xf numFmtId="49" fontId="17" fillId="0" borderId="17" xfId="0" applyNumberFormat="1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8" fillId="0" borderId="18" xfId="7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5" fillId="0" borderId="36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14" fillId="0" borderId="38" xfId="0" applyFont="1" applyBorder="1" applyAlignment="1" applyProtection="1">
      <alignment horizontal="distributed" vertical="center" wrapText="1"/>
      <protection/>
    </xf>
    <xf numFmtId="0" fontId="14" fillId="0" borderId="36" xfId="0" applyFont="1" applyBorder="1" applyAlignment="1" applyProtection="1">
      <alignment horizontal="distributed" vertical="center" wrapText="1"/>
      <protection/>
    </xf>
    <xf numFmtId="0" fontId="14" fillId="0" borderId="14" xfId="0" applyFont="1" applyBorder="1" applyAlignment="1" applyProtection="1">
      <alignment horizontal="distributed" vertical="center" wrapText="1"/>
      <protection/>
    </xf>
    <xf numFmtId="0" fontId="5" fillId="0" borderId="41" xfId="0" applyFont="1" applyBorder="1" applyAlignment="1" applyProtection="1">
      <alignment horizontal="distributed" vertical="center" wrapText="1"/>
      <protection/>
    </xf>
    <xf numFmtId="0" fontId="5" fillId="0" borderId="36" xfId="0" applyFont="1" applyBorder="1" applyAlignment="1" applyProtection="1">
      <alignment horizontal="distributed" vertical="center" wrapText="1"/>
      <protection/>
    </xf>
    <xf numFmtId="0" fontId="5" fillId="0" borderId="14" xfId="0" applyFont="1" applyBorder="1" applyAlignment="1" applyProtection="1">
      <alignment horizontal="distributed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distributed" vertical="center" wrapText="1"/>
      <protection/>
    </xf>
    <xf numFmtId="0" fontId="5" fillId="0" borderId="25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5" fillId="0" borderId="4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left" vertical="top" wrapText="1"/>
      <protection/>
    </xf>
    <xf numFmtId="0" fontId="5" fillId="0" borderId="39" xfId="0" applyFont="1" applyBorder="1" applyAlignment="1" applyProtection="1">
      <alignment horizontal="center" vertical="distributed"/>
      <protection/>
    </xf>
    <xf numFmtId="0" fontId="5" fillId="0" borderId="21" xfId="0" applyFont="1" applyBorder="1" applyAlignment="1" applyProtection="1">
      <alignment horizontal="center" vertical="distributed"/>
      <protection/>
    </xf>
    <xf numFmtId="0" fontId="5" fillId="0" borderId="22" xfId="0" applyFont="1" applyBorder="1" applyAlignment="1" applyProtection="1">
      <alignment horizontal="center" vertical="distributed"/>
      <protection/>
    </xf>
    <xf numFmtId="184" fontId="12" fillId="0" borderId="0" xfId="73" applyNumberFormat="1" applyFont="1" applyBorder="1" applyAlignment="1">
      <alignment horizontal="center" vertical="center"/>
      <protection/>
    </xf>
    <xf numFmtId="184" fontId="12" fillId="0" borderId="21" xfId="73" applyNumberFormat="1" applyFont="1" applyBorder="1" applyAlignment="1">
      <alignment horizontal="center" vertical="center"/>
      <protection/>
    </xf>
    <xf numFmtId="184" fontId="12" fillId="0" borderId="24" xfId="73" applyNumberFormat="1" applyFont="1" applyBorder="1" applyAlignment="1">
      <alignment horizontal="center" vertical="center"/>
      <protection/>
    </xf>
    <xf numFmtId="184" fontId="12" fillId="0" borderId="23" xfId="73" applyNumberFormat="1" applyFont="1" applyBorder="1" applyAlignment="1">
      <alignment horizontal="center" vertical="center"/>
      <protection/>
    </xf>
    <xf numFmtId="184" fontId="22" fillId="0" borderId="0" xfId="73" applyNumberFormat="1" applyFont="1" applyAlignment="1">
      <alignment horizontal="center"/>
      <protection/>
    </xf>
    <xf numFmtId="184" fontId="5" fillId="0" borderId="40" xfId="73" applyNumberFormat="1" applyFont="1" applyBorder="1" applyAlignment="1" applyProtection="1">
      <alignment horizontal="center" vertical="center"/>
      <protection/>
    </xf>
    <xf numFmtId="184" fontId="5" fillId="0" borderId="39" xfId="73" applyNumberFormat="1" applyFont="1" applyBorder="1" applyAlignment="1" applyProtection="1">
      <alignment horizontal="center" vertical="center"/>
      <protection/>
    </xf>
    <xf numFmtId="184" fontId="5" fillId="0" borderId="13" xfId="73" applyNumberFormat="1" applyFont="1" applyBorder="1" applyAlignment="1" applyProtection="1">
      <alignment horizontal="center" vertical="center"/>
      <protection/>
    </xf>
    <xf numFmtId="184" fontId="5" fillId="0" borderId="22" xfId="73" applyNumberFormat="1" applyFont="1" applyBorder="1" applyAlignment="1" applyProtection="1">
      <alignment horizontal="center" vertical="center"/>
      <protection/>
    </xf>
    <xf numFmtId="184" fontId="5" fillId="0" borderId="10" xfId="73" applyNumberFormat="1" applyFont="1" applyBorder="1" applyAlignment="1" applyProtection="1">
      <alignment horizontal="center" vertical="center"/>
      <protection/>
    </xf>
    <xf numFmtId="184" fontId="5" fillId="0" borderId="11" xfId="73" applyNumberFormat="1" applyFont="1" applyBorder="1" applyAlignment="1" applyProtection="1">
      <alignment horizontal="center" vertical="center"/>
      <protection/>
    </xf>
    <xf numFmtId="184" fontId="5" fillId="0" borderId="12" xfId="73" applyNumberFormat="1" applyFont="1" applyBorder="1" applyAlignment="1" applyProtection="1">
      <alignment horizontal="center" vertical="center"/>
      <protection/>
    </xf>
    <xf numFmtId="184" fontId="5" fillId="0" borderId="42" xfId="73" applyNumberFormat="1" applyFont="1" applyBorder="1" applyAlignment="1">
      <alignment horizontal="center" vertical="center"/>
      <protection/>
    </xf>
    <xf numFmtId="184" fontId="5" fillId="0" borderId="43" xfId="73" applyNumberFormat="1" applyFont="1" applyBorder="1" applyAlignment="1">
      <alignment horizontal="center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 5" xfId="69"/>
    <cellStyle name="標準_04_人口動態(帳票フォーム①)" xfId="70"/>
    <cellStyle name="標準_H2003公表資料 2" xfId="71"/>
    <cellStyle name="標準_記者発表資料_統苑資料" xfId="72"/>
    <cellStyle name="標準_統苑原稿（3-7表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63;&#26376;&#20966;&#29702;&#29992;&#12501;&#12449;&#12452;&#12523;\Documents%20and%20Settings\p21224\&#12487;&#12473;&#12463;&#12488;&#12483;&#12503;\&#32113;&#33489;&#20316;&#25104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03&#21442;&#32771;&#36039;&#2600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2505&#20986;&#21147;&#12487;&#12540;&#12479;\&#20154;&#21475;&#21205;&#24907;&#12464;&#12521;&#125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2506&#20986;&#21147;&#12487;&#12540;&#12479;\&#20154;&#21475;&#21205;&#24907;&#12464;&#12521;&#125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移動表"/>
      <sheetName val="3-1"/>
      <sheetName val="3-2"/>
      <sheetName val="3-3"/>
      <sheetName val="3-4"/>
      <sheetName val="3-5"/>
      <sheetName val="3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表２"/>
      <sheetName val="表３から表６"/>
      <sheetName val="表７"/>
      <sheetName val="人口動態月別"/>
      <sheetName val="自然動態月別"/>
      <sheetName val="自然動態月別累計"/>
      <sheetName val="社会動態月別"/>
      <sheetName val="社会動態月別累計"/>
      <sheetName val="転入転出市町村別(印刷用）"/>
      <sheetName val="人口動態月別国籍別"/>
      <sheetName val="市町村別推計人口（国籍別）"/>
      <sheetName val="市町村別推計人口世帯数・人口動態（いつからＨＰに載せるのか ）"/>
      <sheetName val="Sheet1"/>
    </sheetNames>
    <sheetDataSet>
      <sheetData sheetId="7">
        <row r="52">
          <cell r="P52" t="str">
            <v>10月中</v>
          </cell>
        </row>
        <row r="53">
          <cell r="P53" t="str">
            <v>11月中</v>
          </cell>
        </row>
        <row r="54">
          <cell r="P54" t="str">
            <v>12月中</v>
          </cell>
        </row>
        <row r="55">
          <cell r="P55" t="str">
            <v>１月中</v>
          </cell>
        </row>
        <row r="56">
          <cell r="P56" t="str">
            <v>２月中</v>
          </cell>
        </row>
        <row r="57">
          <cell r="P57" t="str">
            <v>３月中</v>
          </cell>
        </row>
        <row r="58">
          <cell r="P58" t="str">
            <v>４月中</v>
          </cell>
        </row>
        <row r="59">
          <cell r="P59" t="str">
            <v>５月中</v>
          </cell>
        </row>
        <row r="60">
          <cell r="P60" t="str">
            <v>６月中</v>
          </cell>
        </row>
        <row r="61">
          <cell r="P61" t="str">
            <v>７月中</v>
          </cell>
        </row>
        <row r="62">
          <cell r="P62" t="str">
            <v>８月中</v>
          </cell>
        </row>
        <row r="63">
          <cell r="P63" t="str">
            <v>９月中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移"/>
      <sheetName val="人口と人口動態"/>
      <sheetName val="社会動態"/>
      <sheetName val="人口動態月別"/>
      <sheetName val="自然動態月別"/>
      <sheetName val="自然動態月別累計"/>
      <sheetName val="社会動態月別"/>
      <sheetName val="社会動態月別累計"/>
      <sheetName val="個別グラフ"/>
      <sheetName val="国籍別個別グラフ"/>
      <sheetName val="個別グラフ (2)"/>
    </sheetNames>
    <sheetDataSet>
      <sheetData sheetId="4">
        <row r="33">
          <cell r="B33" t="str">
            <v>10月中</v>
          </cell>
          <cell r="C33" t="str">
            <v>11月中</v>
          </cell>
          <cell r="D33" t="str">
            <v>12月中</v>
          </cell>
          <cell r="E33" t="str">
            <v>１月中</v>
          </cell>
          <cell r="F33" t="str">
            <v>２月中</v>
          </cell>
          <cell r="G33" t="str">
            <v>３月中</v>
          </cell>
          <cell r="H33" t="str">
            <v>４月中</v>
          </cell>
          <cell r="I33" t="str">
            <v>５月中</v>
          </cell>
          <cell r="J33" t="str">
            <v>６月中</v>
          </cell>
          <cell r="K33" t="str">
            <v>７月中</v>
          </cell>
          <cell r="L33" t="str">
            <v>８月中</v>
          </cell>
          <cell r="M33" t="str">
            <v>９月中</v>
          </cell>
        </row>
        <row r="42">
          <cell r="A42" t="str">
            <v>平成21年分</v>
          </cell>
          <cell r="B42">
            <v>-71</v>
          </cell>
          <cell r="C42">
            <v>-181</v>
          </cell>
          <cell r="D42">
            <v>-302</v>
          </cell>
          <cell r="E42">
            <v>-407</v>
          </cell>
          <cell r="F42">
            <v>-165</v>
          </cell>
          <cell r="G42">
            <v>-167</v>
          </cell>
          <cell r="H42">
            <v>-255</v>
          </cell>
          <cell r="I42">
            <v>-213</v>
          </cell>
          <cell r="J42">
            <v>-12</v>
          </cell>
          <cell r="K42">
            <v>82</v>
          </cell>
          <cell r="L42">
            <v>-41</v>
          </cell>
          <cell r="M42">
            <v>48</v>
          </cell>
        </row>
        <row r="43">
          <cell r="A43" t="str">
            <v>平成22年分</v>
          </cell>
          <cell r="B43">
            <v>-109</v>
          </cell>
          <cell r="C43">
            <v>-257</v>
          </cell>
          <cell r="D43">
            <v>-268</v>
          </cell>
          <cell r="E43">
            <v>-565</v>
          </cell>
          <cell r="F43">
            <v>-429</v>
          </cell>
          <cell r="G43">
            <v>-270</v>
          </cell>
          <cell r="H43">
            <v>-318</v>
          </cell>
          <cell r="I43">
            <v>-271</v>
          </cell>
          <cell r="J43">
            <v>-54</v>
          </cell>
          <cell r="K43">
            <v>-148</v>
          </cell>
          <cell r="L43">
            <v>-194</v>
          </cell>
          <cell r="M43">
            <v>-49</v>
          </cell>
        </row>
        <row r="44">
          <cell r="A44" t="str">
            <v>平成23年分</v>
          </cell>
          <cell r="B44">
            <v>-34</v>
          </cell>
          <cell r="C44">
            <v>-450</v>
          </cell>
          <cell r="D44">
            <v>-313</v>
          </cell>
          <cell r="E44">
            <v>-825</v>
          </cell>
          <cell r="F44">
            <v>-392</v>
          </cell>
          <cell r="G44">
            <v>-373</v>
          </cell>
          <cell r="H44">
            <v>-386</v>
          </cell>
          <cell r="I44">
            <v>-312</v>
          </cell>
          <cell r="J44">
            <v>-101</v>
          </cell>
          <cell r="K44">
            <v>-171</v>
          </cell>
          <cell r="L44">
            <v>-151</v>
          </cell>
          <cell r="M44">
            <v>-28</v>
          </cell>
        </row>
        <row r="45">
          <cell r="A45" t="str">
            <v>平成24年分</v>
          </cell>
          <cell r="B45">
            <v>-258</v>
          </cell>
          <cell r="C45">
            <v>-439</v>
          </cell>
          <cell r="D45">
            <v>-493</v>
          </cell>
          <cell r="E45">
            <v>-745</v>
          </cell>
          <cell r="F45">
            <v>-648</v>
          </cell>
          <cell r="G45">
            <v>-518</v>
          </cell>
          <cell r="H45">
            <v>-466</v>
          </cell>
          <cell r="I45">
            <v>-306</v>
          </cell>
          <cell r="J45">
            <v>-183</v>
          </cell>
          <cell r="K45">
            <v>-53</v>
          </cell>
          <cell r="L45">
            <v>-121</v>
          </cell>
          <cell r="M45">
            <v>-135</v>
          </cell>
        </row>
        <row r="46">
          <cell r="A46" t="str">
            <v>平成25年分</v>
          </cell>
          <cell r="B46">
            <v>-417</v>
          </cell>
          <cell r="C46">
            <v>-520</v>
          </cell>
          <cell r="D46">
            <v>-626</v>
          </cell>
          <cell r="E46">
            <v>-827</v>
          </cell>
          <cell r="F46">
            <v>-581</v>
          </cell>
          <cell r="G46">
            <v>-559</v>
          </cell>
          <cell r="H46">
            <v>-527</v>
          </cell>
        </row>
        <row r="52">
          <cell r="Q52">
            <v>1643.7</v>
          </cell>
        </row>
        <row r="53">
          <cell r="Q53">
            <v>1536.7</v>
          </cell>
        </row>
        <row r="54">
          <cell r="Q54">
            <v>1496.8</v>
          </cell>
        </row>
        <row r="55">
          <cell r="Q55">
            <v>1650.7</v>
          </cell>
        </row>
        <row r="56">
          <cell r="Q56">
            <v>1483.9</v>
          </cell>
        </row>
        <row r="57">
          <cell r="Q57">
            <v>1571.3</v>
          </cell>
        </row>
        <row r="58">
          <cell r="Q58">
            <v>1429.2</v>
          </cell>
        </row>
        <row r="59">
          <cell r="Q59">
            <v>1550.5</v>
          </cell>
        </row>
        <row r="60">
          <cell r="Q60">
            <v>1503.9</v>
          </cell>
        </row>
        <row r="61">
          <cell r="Q61">
            <v>1601.7</v>
          </cell>
        </row>
        <row r="62">
          <cell r="Q62">
            <v>1604.9</v>
          </cell>
        </row>
        <row r="65">
          <cell r="Q65">
            <v>1577.4</v>
          </cell>
        </row>
        <row r="68">
          <cell r="Q68">
            <v>1468.1</v>
          </cell>
        </row>
        <row r="69">
          <cell r="Q69">
            <v>1543.3</v>
          </cell>
        </row>
        <row r="70">
          <cell r="Q70">
            <v>1556.3</v>
          </cell>
        </row>
        <row r="71">
          <cell r="Q71">
            <v>1973.7</v>
          </cell>
        </row>
        <row r="72">
          <cell r="Q72">
            <v>1592.6</v>
          </cell>
        </row>
        <row r="73">
          <cell r="Q73">
            <v>1654.9</v>
          </cell>
        </row>
        <row r="74">
          <cell r="Q74">
            <v>1503</v>
          </cell>
        </row>
        <row r="75">
          <cell r="Q75">
            <v>1534.5</v>
          </cell>
        </row>
        <row r="76">
          <cell r="Q76">
            <v>1358.7</v>
          </cell>
        </row>
        <row r="77">
          <cell r="Q77">
            <v>1384.8</v>
          </cell>
        </row>
        <row r="78">
          <cell r="Q78">
            <v>1414.9</v>
          </cell>
        </row>
        <row r="79">
          <cell r="Q79">
            <v>1347.7</v>
          </cell>
        </row>
      </sheetData>
      <sheetData sheetId="6">
        <row r="52">
          <cell r="P52" t="str">
            <v>10月中</v>
          </cell>
          <cell r="Q52">
            <v>3795</v>
          </cell>
        </row>
        <row r="53">
          <cell r="P53" t="str">
            <v>11月中</v>
          </cell>
          <cell r="Q53">
            <v>3128.2</v>
          </cell>
        </row>
        <row r="54">
          <cell r="P54" t="str">
            <v>12月中</v>
          </cell>
          <cell r="Q54">
            <v>3096.6</v>
          </cell>
        </row>
        <row r="55">
          <cell r="P55" t="str">
            <v>１月中</v>
          </cell>
          <cell r="Q55">
            <v>3229</v>
          </cell>
        </row>
        <row r="56">
          <cell r="P56" t="str">
            <v>２月中</v>
          </cell>
          <cell r="Q56">
            <v>3200</v>
          </cell>
        </row>
        <row r="57">
          <cell r="P57" t="str">
            <v>３月中</v>
          </cell>
          <cell r="Q57">
            <v>7104.4</v>
          </cell>
        </row>
        <row r="58">
          <cell r="P58" t="str">
            <v>４月中</v>
          </cell>
          <cell r="Q58">
            <v>7084.4</v>
          </cell>
        </row>
        <row r="59">
          <cell r="P59" t="str">
            <v>５月中</v>
          </cell>
          <cell r="Q59">
            <v>3439.7</v>
          </cell>
        </row>
        <row r="60">
          <cell r="P60" t="str">
            <v>６月中</v>
          </cell>
          <cell r="Q60">
            <v>3090.3</v>
          </cell>
        </row>
        <row r="61">
          <cell r="P61" t="str">
            <v>７月中</v>
          </cell>
          <cell r="Q61">
            <v>3491</v>
          </cell>
        </row>
        <row r="62">
          <cell r="P62" t="str">
            <v>８月中</v>
          </cell>
          <cell r="Q62">
            <v>3671.2</v>
          </cell>
        </row>
        <row r="63">
          <cell r="P63" t="str">
            <v>９月中</v>
          </cell>
          <cell r="Q63">
            <v>3341.6</v>
          </cell>
        </row>
        <row r="68">
          <cell r="Q68">
            <v>3489</v>
          </cell>
        </row>
        <row r="69">
          <cell r="Q69">
            <v>3011.3</v>
          </cell>
        </row>
        <row r="70">
          <cell r="Q70">
            <v>3277.4</v>
          </cell>
        </row>
        <row r="71">
          <cell r="Q71">
            <v>3444.4</v>
          </cell>
        </row>
        <row r="72">
          <cell r="Q72">
            <v>3558.4</v>
          </cell>
        </row>
        <row r="73">
          <cell r="Q73">
            <v>10310.4</v>
          </cell>
        </row>
        <row r="74">
          <cell r="Q74">
            <v>5235.4</v>
          </cell>
        </row>
        <row r="75">
          <cell r="Q75">
            <v>3608.7</v>
          </cell>
        </row>
        <row r="76">
          <cell r="Q76">
            <v>3366.2</v>
          </cell>
        </row>
        <row r="77">
          <cell r="Q77">
            <v>3581.3</v>
          </cell>
        </row>
        <row r="78">
          <cell r="Q78">
            <v>3729.5</v>
          </cell>
        </row>
        <row r="79">
          <cell r="Q79">
            <v>3395.7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人口動態月別"/>
      <sheetName val="自然動態月別"/>
      <sheetName val="自然動態月別累計"/>
      <sheetName val="社会動態月別"/>
      <sheetName val="社会動態月別累計"/>
      <sheetName val="推移"/>
      <sheetName val="人口と人口動態"/>
      <sheetName val="社会動態"/>
      <sheetName val="個別グラフ"/>
      <sheetName val="国籍別個別グラフ"/>
      <sheetName val="個別グラフ (2)"/>
    </sheetNames>
    <sheetDataSet>
      <sheetData sheetId="1">
        <row r="33">
          <cell r="B33" t="str">
            <v>10月中</v>
          </cell>
          <cell r="C33" t="str">
            <v>11月中</v>
          </cell>
          <cell r="D33" t="str">
            <v>12月中</v>
          </cell>
          <cell r="E33" t="str">
            <v>１月中</v>
          </cell>
          <cell r="F33" t="str">
            <v>２月中</v>
          </cell>
          <cell r="G33" t="str">
            <v>３月中</v>
          </cell>
          <cell r="H33" t="str">
            <v>４月中</v>
          </cell>
          <cell r="I33" t="str">
            <v>５月中</v>
          </cell>
          <cell r="J33" t="str">
            <v>６月中</v>
          </cell>
          <cell r="K33" t="str">
            <v>７月中</v>
          </cell>
          <cell r="L33" t="str">
            <v>８月中</v>
          </cell>
          <cell r="M33" t="str">
            <v>９月中</v>
          </cell>
        </row>
        <row r="42">
          <cell r="A42" t="str">
            <v>平成21年分</v>
          </cell>
          <cell r="B42">
            <v>-71</v>
          </cell>
          <cell r="C42">
            <v>-181</v>
          </cell>
          <cell r="D42">
            <v>-302</v>
          </cell>
          <cell r="E42">
            <v>-407</v>
          </cell>
          <cell r="F42">
            <v>-165</v>
          </cell>
          <cell r="G42">
            <v>-167</v>
          </cell>
          <cell r="H42">
            <v>-255</v>
          </cell>
          <cell r="I42">
            <v>-213</v>
          </cell>
          <cell r="J42">
            <v>-12</v>
          </cell>
          <cell r="K42">
            <v>82</v>
          </cell>
          <cell r="L42">
            <v>-41</v>
          </cell>
          <cell r="M42">
            <v>48</v>
          </cell>
        </row>
        <row r="43">
          <cell r="A43" t="str">
            <v>平成22年分</v>
          </cell>
          <cell r="B43">
            <v>-109</v>
          </cell>
          <cell r="C43">
            <v>-257</v>
          </cell>
          <cell r="D43">
            <v>-268</v>
          </cell>
          <cell r="E43">
            <v>-565</v>
          </cell>
          <cell r="F43">
            <v>-429</v>
          </cell>
          <cell r="G43">
            <v>-270</v>
          </cell>
          <cell r="H43">
            <v>-318</v>
          </cell>
          <cell r="I43">
            <v>-271</v>
          </cell>
          <cell r="J43">
            <v>-54</v>
          </cell>
          <cell r="K43">
            <v>-148</v>
          </cell>
          <cell r="L43">
            <v>-194</v>
          </cell>
          <cell r="M43">
            <v>-49</v>
          </cell>
        </row>
        <row r="44">
          <cell r="A44" t="str">
            <v>平成23年分</v>
          </cell>
          <cell r="B44">
            <v>-34</v>
          </cell>
          <cell r="C44">
            <v>-450</v>
          </cell>
          <cell r="D44">
            <v>-313</v>
          </cell>
          <cell r="E44">
            <v>-825</v>
          </cell>
          <cell r="F44">
            <v>-392</v>
          </cell>
          <cell r="G44">
            <v>-373</v>
          </cell>
          <cell r="H44">
            <v>-386</v>
          </cell>
          <cell r="I44">
            <v>-312</v>
          </cell>
          <cell r="J44">
            <v>-101</v>
          </cell>
          <cell r="K44">
            <v>-171</v>
          </cell>
          <cell r="L44">
            <v>-151</v>
          </cell>
          <cell r="M44">
            <v>-28</v>
          </cell>
        </row>
        <row r="45">
          <cell r="A45" t="str">
            <v>平成24年分</v>
          </cell>
          <cell r="B45">
            <v>-258</v>
          </cell>
          <cell r="C45">
            <v>-439</v>
          </cell>
          <cell r="D45">
            <v>-493</v>
          </cell>
          <cell r="E45">
            <v>-745</v>
          </cell>
          <cell r="F45">
            <v>-648</v>
          </cell>
          <cell r="G45">
            <v>-518</v>
          </cell>
          <cell r="H45">
            <v>-466</v>
          </cell>
          <cell r="I45">
            <v>-306</v>
          </cell>
          <cell r="J45">
            <v>-183</v>
          </cell>
          <cell r="K45">
            <v>-53</v>
          </cell>
          <cell r="L45">
            <v>-121</v>
          </cell>
          <cell r="M45">
            <v>-135</v>
          </cell>
        </row>
        <row r="46">
          <cell r="A46" t="str">
            <v>平成25年分</v>
          </cell>
          <cell r="B46">
            <v>-417</v>
          </cell>
          <cell r="C46">
            <v>-520</v>
          </cell>
          <cell r="D46">
            <v>-626</v>
          </cell>
          <cell r="E46">
            <v>-827</v>
          </cell>
          <cell r="F46">
            <v>-581</v>
          </cell>
          <cell r="G46">
            <v>-559</v>
          </cell>
          <cell r="H46">
            <v>-527</v>
          </cell>
          <cell r="I46">
            <v>-482</v>
          </cell>
        </row>
        <row r="52">
          <cell r="Q52">
            <v>1643.7</v>
          </cell>
        </row>
        <row r="53">
          <cell r="Q53">
            <v>1536.7</v>
          </cell>
        </row>
        <row r="54">
          <cell r="Q54">
            <v>1496.8</v>
          </cell>
        </row>
        <row r="55">
          <cell r="Q55">
            <v>1650.7</v>
          </cell>
        </row>
        <row r="56">
          <cell r="Q56">
            <v>1483.9</v>
          </cell>
        </row>
        <row r="57">
          <cell r="Q57">
            <v>1571.3</v>
          </cell>
        </row>
        <row r="58">
          <cell r="Q58">
            <v>1429.2</v>
          </cell>
        </row>
        <row r="59">
          <cell r="Q59">
            <v>1550.5</v>
          </cell>
        </row>
        <row r="60">
          <cell r="Q60">
            <v>1503.9</v>
          </cell>
        </row>
        <row r="61">
          <cell r="Q61">
            <v>1601.7</v>
          </cell>
        </row>
        <row r="62">
          <cell r="Q62">
            <v>1604.9</v>
          </cell>
        </row>
        <row r="65">
          <cell r="Q65">
            <v>1577.4</v>
          </cell>
        </row>
        <row r="68">
          <cell r="Q68">
            <v>1468.1</v>
          </cell>
        </row>
        <row r="69">
          <cell r="Q69">
            <v>1543.3</v>
          </cell>
        </row>
        <row r="70">
          <cell r="Q70">
            <v>1556.3</v>
          </cell>
        </row>
        <row r="71">
          <cell r="Q71">
            <v>1973.7</v>
          </cell>
        </row>
        <row r="72">
          <cell r="Q72">
            <v>1592.6</v>
          </cell>
        </row>
        <row r="73">
          <cell r="Q73">
            <v>1654.9</v>
          </cell>
        </row>
        <row r="74">
          <cell r="Q74">
            <v>1503</v>
          </cell>
        </row>
        <row r="75">
          <cell r="Q75">
            <v>1534.5</v>
          </cell>
        </row>
        <row r="76">
          <cell r="Q76">
            <v>1358.7</v>
          </cell>
        </row>
        <row r="77">
          <cell r="Q77">
            <v>1384.8</v>
          </cell>
        </row>
        <row r="78">
          <cell r="Q78">
            <v>1414.9</v>
          </cell>
        </row>
        <row r="79">
          <cell r="Q79">
            <v>1347.7</v>
          </cell>
        </row>
      </sheetData>
      <sheetData sheetId="3">
        <row r="33">
          <cell r="B33" t="str">
            <v>10月中</v>
          </cell>
          <cell r="C33" t="str">
            <v>11月中</v>
          </cell>
          <cell r="D33" t="str">
            <v>12月中</v>
          </cell>
          <cell r="E33" t="str">
            <v>１月中</v>
          </cell>
          <cell r="F33" t="str">
            <v>２月中</v>
          </cell>
          <cell r="G33" t="str">
            <v>３月中</v>
          </cell>
          <cell r="H33" t="str">
            <v>４月中</v>
          </cell>
          <cell r="I33" t="str">
            <v>５月中</v>
          </cell>
          <cell r="J33" t="str">
            <v>６月中</v>
          </cell>
          <cell r="K33" t="str">
            <v>７月中</v>
          </cell>
          <cell r="L33" t="str">
            <v>８月中</v>
          </cell>
          <cell r="M33" t="str">
            <v>９月中</v>
          </cell>
        </row>
        <row r="42">
          <cell r="A42" t="str">
            <v>平成21年分</v>
          </cell>
          <cell r="B42">
            <v>291</v>
          </cell>
          <cell r="C42">
            <v>-177</v>
          </cell>
          <cell r="D42">
            <v>-700</v>
          </cell>
          <cell r="E42">
            <v>-759</v>
          </cell>
          <cell r="F42">
            <v>-1230</v>
          </cell>
          <cell r="G42">
            <v>-4135</v>
          </cell>
          <cell r="H42">
            <v>460</v>
          </cell>
          <cell r="I42">
            <v>-705</v>
          </cell>
          <cell r="J42">
            <v>-694</v>
          </cell>
          <cell r="K42">
            <v>-828</v>
          </cell>
          <cell r="L42">
            <v>-808</v>
          </cell>
          <cell r="M42">
            <v>-572</v>
          </cell>
        </row>
        <row r="43">
          <cell r="A43" t="str">
            <v>平成22年分</v>
          </cell>
          <cell r="B43">
            <v>-252</v>
          </cell>
          <cell r="C43">
            <v>-146</v>
          </cell>
          <cell r="D43">
            <v>-440</v>
          </cell>
          <cell r="E43">
            <v>-701</v>
          </cell>
          <cell r="F43">
            <v>-631</v>
          </cell>
          <cell r="G43">
            <v>-3010</v>
          </cell>
          <cell r="H43">
            <v>637</v>
          </cell>
          <cell r="I43">
            <v>-283</v>
          </cell>
          <cell r="J43">
            <v>-249</v>
          </cell>
          <cell r="K43">
            <v>-545</v>
          </cell>
          <cell r="L43">
            <v>-475</v>
          </cell>
          <cell r="M43">
            <v>-571</v>
          </cell>
        </row>
        <row r="44">
          <cell r="A44" t="str">
            <v>平成23年分</v>
          </cell>
          <cell r="B44">
            <v>-289</v>
          </cell>
          <cell r="C44">
            <v>-374</v>
          </cell>
          <cell r="D44">
            <v>-169</v>
          </cell>
          <cell r="E44">
            <v>210</v>
          </cell>
          <cell r="F44">
            <v>-259</v>
          </cell>
          <cell r="G44">
            <v>-2579</v>
          </cell>
          <cell r="H44">
            <v>1250</v>
          </cell>
          <cell r="I44">
            <v>-808</v>
          </cell>
          <cell r="J44">
            <v>-285</v>
          </cell>
          <cell r="K44">
            <v>-329</v>
          </cell>
          <cell r="L44">
            <v>133</v>
          </cell>
          <cell r="M44">
            <v>-405</v>
          </cell>
        </row>
        <row r="45">
          <cell r="A45" t="str">
            <v>平成24年分</v>
          </cell>
          <cell r="B45">
            <v>-92</v>
          </cell>
          <cell r="C45">
            <v>-234</v>
          </cell>
          <cell r="D45">
            <v>-266</v>
          </cell>
          <cell r="E45">
            <v>72</v>
          </cell>
          <cell r="F45">
            <v>-517</v>
          </cell>
          <cell r="G45">
            <v>-2966</v>
          </cell>
          <cell r="H45">
            <v>1196</v>
          </cell>
          <cell r="I45">
            <v>-141</v>
          </cell>
          <cell r="J45">
            <v>-468</v>
          </cell>
          <cell r="K45">
            <v>-121</v>
          </cell>
          <cell r="L45">
            <v>-206</v>
          </cell>
          <cell r="M45">
            <v>-285</v>
          </cell>
        </row>
        <row r="46">
          <cell r="A46" t="str">
            <v>平成25年分</v>
          </cell>
          <cell r="B46">
            <v>365</v>
          </cell>
          <cell r="C46">
            <v>-324</v>
          </cell>
          <cell r="D46">
            <v>-583</v>
          </cell>
          <cell r="E46">
            <v>-527</v>
          </cell>
          <cell r="F46">
            <v>-1004</v>
          </cell>
          <cell r="G46">
            <v>-3821</v>
          </cell>
          <cell r="H46">
            <v>841</v>
          </cell>
          <cell r="I46">
            <v>-406</v>
          </cell>
        </row>
        <row r="52">
          <cell r="P52" t="str">
            <v>10月中</v>
          </cell>
          <cell r="Q52">
            <v>3795</v>
          </cell>
        </row>
        <row r="53">
          <cell r="P53" t="str">
            <v>11月中</v>
          </cell>
          <cell r="Q53">
            <v>3128.2</v>
          </cell>
        </row>
        <row r="54">
          <cell r="P54" t="str">
            <v>12月中</v>
          </cell>
          <cell r="Q54">
            <v>3096.6</v>
          </cell>
        </row>
        <row r="55">
          <cell r="P55" t="str">
            <v>１月中</v>
          </cell>
          <cell r="Q55">
            <v>3229</v>
          </cell>
        </row>
        <row r="56">
          <cell r="P56" t="str">
            <v>２月中</v>
          </cell>
          <cell r="Q56">
            <v>3200</v>
          </cell>
        </row>
        <row r="57">
          <cell r="P57" t="str">
            <v>３月中</v>
          </cell>
          <cell r="Q57">
            <v>7104.4</v>
          </cell>
        </row>
        <row r="58">
          <cell r="P58" t="str">
            <v>４月中</v>
          </cell>
          <cell r="Q58">
            <v>7084.4</v>
          </cell>
        </row>
        <row r="59">
          <cell r="P59" t="str">
            <v>５月中</v>
          </cell>
          <cell r="Q59">
            <v>3439.7</v>
          </cell>
        </row>
        <row r="60">
          <cell r="P60" t="str">
            <v>６月中</v>
          </cell>
          <cell r="Q60">
            <v>3090.3</v>
          </cell>
        </row>
        <row r="61">
          <cell r="P61" t="str">
            <v>７月中</v>
          </cell>
          <cell r="Q61">
            <v>3491</v>
          </cell>
        </row>
        <row r="62">
          <cell r="P62" t="str">
            <v>８月中</v>
          </cell>
          <cell r="Q62">
            <v>3671.2</v>
          </cell>
        </row>
        <row r="63">
          <cell r="P63" t="str">
            <v>９月中</v>
          </cell>
          <cell r="Q63">
            <v>3341.6</v>
          </cell>
        </row>
        <row r="68">
          <cell r="Q68">
            <v>3489</v>
          </cell>
        </row>
        <row r="69">
          <cell r="Q69">
            <v>3011.3</v>
          </cell>
        </row>
        <row r="70">
          <cell r="Q70">
            <v>3277.4</v>
          </cell>
        </row>
        <row r="71">
          <cell r="Q71">
            <v>3444.4</v>
          </cell>
        </row>
        <row r="72">
          <cell r="Q72">
            <v>3558.4</v>
          </cell>
        </row>
        <row r="73">
          <cell r="Q73">
            <v>10310.4</v>
          </cell>
        </row>
        <row r="74">
          <cell r="Q74">
            <v>5235.4</v>
          </cell>
        </row>
        <row r="75">
          <cell r="Q75">
            <v>3608.7</v>
          </cell>
        </row>
        <row r="76">
          <cell r="Q76">
            <v>3366.2</v>
          </cell>
        </row>
        <row r="77">
          <cell r="Q77">
            <v>3581.3</v>
          </cell>
        </row>
        <row r="78">
          <cell r="Q78">
            <v>3729.5</v>
          </cell>
        </row>
        <row r="79">
          <cell r="Q79">
            <v>3395.7</v>
          </cell>
        </row>
      </sheetData>
      <sheetData sheetId="4">
        <row r="33">
          <cell r="B33" t="str">
            <v>10月末</v>
          </cell>
          <cell r="C33" t="str">
            <v>11月末</v>
          </cell>
          <cell r="D33" t="str">
            <v>12月末</v>
          </cell>
          <cell r="E33" t="str">
            <v>１月末</v>
          </cell>
          <cell r="F33" t="str">
            <v>２月末</v>
          </cell>
          <cell r="G33" t="str">
            <v>３月末</v>
          </cell>
          <cell r="H33" t="str">
            <v>４月末</v>
          </cell>
          <cell r="I33" t="str">
            <v>５月末</v>
          </cell>
          <cell r="J33" t="str">
            <v>６月末</v>
          </cell>
          <cell r="K33" t="str">
            <v>７月末</v>
          </cell>
          <cell r="L33" t="str">
            <v>８月末</v>
          </cell>
          <cell r="M33" t="str">
            <v>９月末</v>
          </cell>
        </row>
        <row r="42">
          <cell r="A42" t="str">
            <v>平成21年分</v>
          </cell>
          <cell r="B42">
            <v>291</v>
          </cell>
          <cell r="C42">
            <v>114</v>
          </cell>
          <cell r="D42">
            <v>-586</v>
          </cell>
          <cell r="E42">
            <v>-1345</v>
          </cell>
          <cell r="F42">
            <v>-2575</v>
          </cell>
          <cell r="G42">
            <v>-6710</v>
          </cell>
          <cell r="H42">
            <v>-6250</v>
          </cell>
          <cell r="I42">
            <v>-6955</v>
          </cell>
          <cell r="J42">
            <v>-7649</v>
          </cell>
          <cell r="K42">
            <v>-8477</v>
          </cell>
          <cell r="L42">
            <v>-9285</v>
          </cell>
          <cell r="M42">
            <v>-9857</v>
          </cell>
        </row>
        <row r="43">
          <cell r="A43" t="str">
            <v>平成22年分</v>
          </cell>
          <cell r="B43">
            <v>-252</v>
          </cell>
          <cell r="C43">
            <v>-398</v>
          </cell>
          <cell r="D43">
            <v>-838</v>
          </cell>
          <cell r="E43">
            <v>-1539</v>
          </cell>
          <cell r="F43">
            <v>-2170</v>
          </cell>
          <cell r="G43">
            <v>-5180</v>
          </cell>
          <cell r="H43">
            <v>-4543</v>
          </cell>
          <cell r="I43">
            <v>-4826</v>
          </cell>
          <cell r="J43">
            <v>-5075</v>
          </cell>
          <cell r="K43">
            <v>-5620</v>
          </cell>
          <cell r="L43">
            <v>-6095</v>
          </cell>
          <cell r="M43">
            <v>-6666</v>
          </cell>
        </row>
        <row r="44">
          <cell r="A44" t="str">
            <v>平成23年分</v>
          </cell>
          <cell r="B44">
            <v>-289</v>
          </cell>
          <cell r="C44">
            <v>-663</v>
          </cell>
          <cell r="D44">
            <v>-832</v>
          </cell>
          <cell r="E44">
            <v>-622</v>
          </cell>
          <cell r="F44">
            <v>-881</v>
          </cell>
          <cell r="G44">
            <v>-3460</v>
          </cell>
          <cell r="H44">
            <v>-2210</v>
          </cell>
          <cell r="I44">
            <v>-3018</v>
          </cell>
          <cell r="J44">
            <v>-3303</v>
          </cell>
          <cell r="K44">
            <v>-3632</v>
          </cell>
          <cell r="L44">
            <v>-3499</v>
          </cell>
          <cell r="M44">
            <v>-3904</v>
          </cell>
        </row>
        <row r="45">
          <cell r="A45" t="str">
            <v>平成24年分</v>
          </cell>
          <cell r="B45">
            <v>-92</v>
          </cell>
          <cell r="C45">
            <v>-326</v>
          </cell>
          <cell r="D45">
            <v>-592</v>
          </cell>
          <cell r="E45">
            <v>-520</v>
          </cell>
          <cell r="F45">
            <v>-1037</v>
          </cell>
          <cell r="G45">
            <v>-4003</v>
          </cell>
          <cell r="H45">
            <v>-2807</v>
          </cell>
          <cell r="I45">
            <v>-2948</v>
          </cell>
          <cell r="J45">
            <v>-3416</v>
          </cell>
          <cell r="K45">
            <v>-3537</v>
          </cell>
          <cell r="L45">
            <v>-3743</v>
          </cell>
          <cell r="M45">
            <v>-4028</v>
          </cell>
        </row>
        <row r="46">
          <cell r="A46" t="str">
            <v>平成25年分</v>
          </cell>
          <cell r="B46">
            <v>365</v>
          </cell>
          <cell r="C46">
            <v>41</v>
          </cell>
          <cell r="D46">
            <v>-542</v>
          </cell>
          <cell r="E46">
            <v>-1069</v>
          </cell>
          <cell r="F46">
            <v>-2073</v>
          </cell>
          <cell r="G46">
            <v>-5894</v>
          </cell>
          <cell r="H46">
            <v>-5053</v>
          </cell>
          <cell r="I46">
            <v>-5459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H150"/>
  <sheetViews>
    <sheetView tabSelected="1" view="pageBreakPreview" zoomScale="90" zoomScaleSheetLayoutView="90" workbookViewId="0" topLeftCell="A1">
      <pane xSplit="1" ySplit="4" topLeftCell="B132" activePane="bottomRight" state="frozen"/>
      <selection pane="topLeft" activeCell="F112" sqref="F112"/>
      <selection pane="topRight" activeCell="F112" sqref="F112"/>
      <selection pane="bottomLeft" activeCell="F112" sqref="F112"/>
      <selection pane="bottomRight" activeCell="D139" sqref="D139"/>
    </sheetView>
  </sheetViews>
  <sheetFormatPr defaultColWidth="9.00390625" defaultRowHeight="13.5"/>
  <cols>
    <col min="1" max="1" width="14.625" style="135" customWidth="1"/>
    <col min="2" max="2" width="15.875" style="140" customWidth="1"/>
    <col min="3" max="5" width="16.25390625" style="140" customWidth="1"/>
    <col min="6" max="6" width="11.875" style="70" customWidth="1"/>
    <col min="7" max="7" width="11.375" style="141" customWidth="1"/>
    <col min="8" max="8" width="9.00390625" style="135" customWidth="1"/>
    <col min="9" max="16384" width="9.00390625" style="70" customWidth="1"/>
  </cols>
  <sheetData>
    <row r="1" spans="1:7" ht="36" customHeight="1" thickBot="1">
      <c r="A1" s="133"/>
      <c r="B1" s="190" t="s">
        <v>234</v>
      </c>
      <c r="C1" s="190"/>
      <c r="D1" s="190"/>
      <c r="E1" s="190"/>
      <c r="F1" s="190"/>
      <c r="G1" s="134"/>
    </row>
    <row r="2" spans="1:7" ht="13.5" customHeight="1" thickTop="1">
      <c r="A2" s="191" t="s">
        <v>4</v>
      </c>
      <c r="B2" s="193" t="s">
        <v>149</v>
      </c>
      <c r="C2" s="195" t="s">
        <v>6</v>
      </c>
      <c r="D2" s="195"/>
      <c r="E2" s="194"/>
      <c r="F2" s="193" t="s">
        <v>153</v>
      </c>
      <c r="G2" s="196" t="s">
        <v>154</v>
      </c>
    </row>
    <row r="3" spans="1:7" ht="13.5" customHeight="1">
      <c r="A3" s="192"/>
      <c r="B3" s="194"/>
      <c r="C3" s="39" t="s">
        <v>150</v>
      </c>
      <c r="D3" s="39" t="s">
        <v>151</v>
      </c>
      <c r="E3" s="39" t="s">
        <v>152</v>
      </c>
      <c r="F3" s="194"/>
      <c r="G3" s="197"/>
    </row>
    <row r="4" spans="1:8" s="1" customFormat="1" ht="11.25" customHeight="1">
      <c r="A4" s="63"/>
      <c r="B4" s="64" t="s">
        <v>2</v>
      </c>
      <c r="C4" s="64" t="s">
        <v>3</v>
      </c>
      <c r="D4" s="64" t="s">
        <v>3</v>
      </c>
      <c r="E4" s="64" t="s">
        <v>3</v>
      </c>
      <c r="F4" s="2"/>
      <c r="G4" s="65"/>
      <c r="H4" s="66"/>
    </row>
    <row r="5" spans="1:7" ht="18.75" customHeight="1">
      <c r="A5" s="42" t="s">
        <v>258</v>
      </c>
      <c r="B5" s="43">
        <v>218943</v>
      </c>
      <c r="C5" s="43">
        <v>1070407</v>
      </c>
      <c r="D5" s="43">
        <v>536334</v>
      </c>
      <c r="E5" s="43">
        <v>534073</v>
      </c>
      <c r="F5" s="44">
        <v>100.4</v>
      </c>
      <c r="G5" s="41" t="s">
        <v>279</v>
      </c>
    </row>
    <row r="6" spans="1:7" ht="18.75" customHeight="1">
      <c r="A6" s="42" t="s">
        <v>259</v>
      </c>
      <c r="B6" s="43">
        <v>235122</v>
      </c>
      <c r="C6" s="43">
        <v>1178405</v>
      </c>
      <c r="D6" s="43">
        <v>591049</v>
      </c>
      <c r="E6" s="43">
        <v>587356</v>
      </c>
      <c r="F6" s="44">
        <v>100.6</v>
      </c>
      <c r="G6" s="41" t="s">
        <v>280</v>
      </c>
    </row>
    <row r="7" spans="1:7" ht="18.75" customHeight="1">
      <c r="A7" s="42" t="s">
        <v>260</v>
      </c>
      <c r="B7" s="43">
        <v>248815</v>
      </c>
      <c r="C7" s="43">
        <v>1265024</v>
      </c>
      <c r="D7" s="43">
        <v>632820</v>
      </c>
      <c r="E7" s="43">
        <v>632204</v>
      </c>
      <c r="F7" s="44">
        <v>100.1</v>
      </c>
      <c r="G7" s="41" t="s">
        <v>281</v>
      </c>
    </row>
    <row r="8" spans="1:7" ht="18.75" customHeight="1">
      <c r="A8" s="42" t="s">
        <v>261</v>
      </c>
      <c r="B8" s="43">
        <v>297940</v>
      </c>
      <c r="C8" s="43">
        <v>1493644</v>
      </c>
      <c r="D8" s="43">
        <v>731798</v>
      </c>
      <c r="E8" s="43">
        <v>761846</v>
      </c>
      <c r="F8" s="44">
        <v>96.1</v>
      </c>
      <c r="G8" s="41" t="s">
        <v>282</v>
      </c>
    </row>
    <row r="9" spans="1:7" ht="18.75" customHeight="1">
      <c r="A9" s="42" t="s">
        <v>262</v>
      </c>
      <c r="B9" s="43">
        <v>300502</v>
      </c>
      <c r="C9" s="43">
        <v>1544538</v>
      </c>
      <c r="D9" s="43">
        <v>762295</v>
      </c>
      <c r="E9" s="43">
        <v>782243</v>
      </c>
      <c r="F9" s="44">
        <v>97.4</v>
      </c>
      <c r="G9" s="41" t="s">
        <v>283</v>
      </c>
    </row>
    <row r="10" spans="1:7" ht="18.75" customHeight="1">
      <c r="A10" s="42" t="s">
        <v>263</v>
      </c>
      <c r="B10" s="43">
        <v>314923</v>
      </c>
      <c r="C10" s="43">
        <v>1583605</v>
      </c>
      <c r="D10" s="43">
        <v>774062</v>
      </c>
      <c r="E10" s="43">
        <v>809543</v>
      </c>
      <c r="F10" s="44">
        <v>95.6</v>
      </c>
      <c r="G10" s="41" t="s">
        <v>284</v>
      </c>
    </row>
    <row r="11" spans="1:7" ht="18.75" customHeight="1">
      <c r="A11" s="42" t="s">
        <v>264</v>
      </c>
      <c r="B11" s="43">
        <v>347302</v>
      </c>
      <c r="C11" s="43">
        <v>1638399</v>
      </c>
      <c r="D11" s="43">
        <v>796825</v>
      </c>
      <c r="E11" s="43">
        <v>841574</v>
      </c>
      <c r="F11" s="44">
        <v>94.7</v>
      </c>
      <c r="G11" s="41" t="s">
        <v>285</v>
      </c>
    </row>
    <row r="12" spans="1:7" ht="18.75" customHeight="1">
      <c r="A12" s="42" t="s">
        <v>265</v>
      </c>
      <c r="B12" s="43">
        <v>390610</v>
      </c>
      <c r="C12" s="43">
        <v>1700365</v>
      </c>
      <c r="D12" s="43">
        <v>821444</v>
      </c>
      <c r="E12" s="43">
        <v>878921</v>
      </c>
      <c r="F12" s="44">
        <v>93.5</v>
      </c>
      <c r="G12" s="41" t="s">
        <v>286</v>
      </c>
    </row>
    <row r="13" spans="1:7" ht="18.75" customHeight="1">
      <c r="A13" s="42" t="s">
        <v>266</v>
      </c>
      <c r="B13" s="43">
        <v>433394</v>
      </c>
      <c r="C13" s="43">
        <v>1758954</v>
      </c>
      <c r="D13" s="43">
        <v>848786</v>
      </c>
      <c r="E13" s="43">
        <v>910168</v>
      </c>
      <c r="F13" s="44">
        <v>93.3</v>
      </c>
      <c r="G13" s="41" t="s">
        <v>287</v>
      </c>
    </row>
    <row r="14" spans="1:7" ht="18.75" customHeight="1">
      <c r="A14" s="42" t="s">
        <v>267</v>
      </c>
      <c r="B14" s="43">
        <v>483766</v>
      </c>
      <c r="C14" s="43">
        <v>1867978</v>
      </c>
      <c r="D14" s="43">
        <v>907382</v>
      </c>
      <c r="E14" s="43">
        <v>960596</v>
      </c>
      <c r="F14" s="44">
        <v>94.5</v>
      </c>
      <c r="G14" s="41" t="s">
        <v>288</v>
      </c>
    </row>
    <row r="15" spans="1:7" ht="18.75" customHeight="1">
      <c r="A15" s="42" t="s">
        <v>268</v>
      </c>
      <c r="B15" s="43">
        <v>539740</v>
      </c>
      <c r="C15" s="43">
        <v>1960107</v>
      </c>
      <c r="D15" s="43">
        <v>954018</v>
      </c>
      <c r="E15" s="43">
        <v>1006089</v>
      </c>
      <c r="F15" s="44">
        <v>94.8</v>
      </c>
      <c r="G15" s="41" t="s">
        <v>289</v>
      </c>
    </row>
    <row r="16" spans="1:7" ht="18.75" customHeight="1">
      <c r="A16" s="42" t="s">
        <v>269</v>
      </c>
      <c r="B16" s="43">
        <v>546052</v>
      </c>
      <c r="C16" s="43">
        <v>1974066</v>
      </c>
      <c r="D16" s="43">
        <v>960068</v>
      </c>
      <c r="E16" s="43">
        <v>1013998</v>
      </c>
      <c r="F16" s="44">
        <v>94.7</v>
      </c>
      <c r="G16" s="41" t="s">
        <v>290</v>
      </c>
    </row>
    <row r="17" spans="1:7" ht="18.75" customHeight="1">
      <c r="A17" s="42" t="s">
        <v>270</v>
      </c>
      <c r="B17" s="43">
        <v>552382</v>
      </c>
      <c r="C17" s="43">
        <v>1987984</v>
      </c>
      <c r="D17" s="43">
        <v>966416</v>
      </c>
      <c r="E17" s="43">
        <v>1021568</v>
      </c>
      <c r="F17" s="44">
        <v>94.6</v>
      </c>
      <c r="G17" s="41" t="s">
        <v>291</v>
      </c>
    </row>
    <row r="18" spans="1:7" ht="18.75" customHeight="1">
      <c r="A18" s="42" t="s">
        <v>16</v>
      </c>
      <c r="B18" s="43">
        <v>557456</v>
      </c>
      <c r="C18" s="43">
        <v>2000525</v>
      </c>
      <c r="D18" s="43">
        <v>972137</v>
      </c>
      <c r="E18" s="43">
        <v>1028388</v>
      </c>
      <c r="F18" s="44">
        <v>94.5</v>
      </c>
      <c r="G18" s="41" t="s">
        <v>292</v>
      </c>
    </row>
    <row r="19" spans="1:7" ht="18.75" customHeight="1">
      <c r="A19" s="42" t="s">
        <v>17</v>
      </c>
      <c r="B19" s="43">
        <v>562375</v>
      </c>
      <c r="C19" s="43">
        <v>2012370</v>
      </c>
      <c r="D19" s="43">
        <v>978113</v>
      </c>
      <c r="E19" s="43">
        <v>1034257</v>
      </c>
      <c r="F19" s="44">
        <v>94.6</v>
      </c>
      <c r="G19" s="41" t="s">
        <v>293</v>
      </c>
    </row>
    <row r="20" spans="1:7" ht="18.75" customHeight="1">
      <c r="A20" s="42" t="s">
        <v>18</v>
      </c>
      <c r="B20" s="43">
        <v>567946</v>
      </c>
      <c r="C20" s="43">
        <v>2028536</v>
      </c>
      <c r="D20" s="43">
        <v>986919</v>
      </c>
      <c r="E20" s="43">
        <v>1041617</v>
      </c>
      <c r="F20" s="44">
        <v>94.7</v>
      </c>
      <c r="G20" s="41" t="s">
        <v>294</v>
      </c>
    </row>
    <row r="21" spans="1:7" ht="18.75" customHeight="1">
      <c r="A21" s="42" t="s">
        <v>19</v>
      </c>
      <c r="B21" s="43">
        <v>572410</v>
      </c>
      <c r="C21" s="43">
        <v>2036440</v>
      </c>
      <c r="D21" s="43">
        <v>990386</v>
      </c>
      <c r="E21" s="43">
        <v>1046054</v>
      </c>
      <c r="F21" s="44">
        <v>94.7</v>
      </c>
      <c r="G21" s="41" t="s">
        <v>295</v>
      </c>
    </row>
    <row r="22" spans="1:7" ht="18.75" customHeight="1">
      <c r="A22" s="42" t="s">
        <v>20</v>
      </c>
      <c r="B22" s="43">
        <v>577187</v>
      </c>
      <c r="C22" s="43">
        <v>2045375</v>
      </c>
      <c r="D22" s="43">
        <v>994558</v>
      </c>
      <c r="E22" s="43">
        <v>1050817</v>
      </c>
      <c r="F22" s="44">
        <v>94.6</v>
      </c>
      <c r="G22" s="41" t="s">
        <v>296</v>
      </c>
    </row>
    <row r="23" spans="1:7" ht="18.75" customHeight="1">
      <c r="A23" s="42" t="s">
        <v>21</v>
      </c>
      <c r="B23" s="43">
        <v>581795</v>
      </c>
      <c r="C23" s="43">
        <v>2054306</v>
      </c>
      <c r="D23" s="43">
        <v>998745</v>
      </c>
      <c r="E23" s="43">
        <v>1055561</v>
      </c>
      <c r="F23" s="44">
        <v>94.6</v>
      </c>
      <c r="G23" s="41" t="s">
        <v>297</v>
      </c>
    </row>
    <row r="24" spans="1:7" ht="18.75" customHeight="1">
      <c r="A24" s="42" t="s">
        <v>271</v>
      </c>
      <c r="B24" s="43">
        <v>587547</v>
      </c>
      <c r="C24" s="43">
        <v>2062297</v>
      </c>
      <c r="D24" s="43">
        <v>1002196</v>
      </c>
      <c r="E24" s="43">
        <v>1060101</v>
      </c>
      <c r="F24" s="44">
        <v>94.5</v>
      </c>
      <c r="G24" s="41" t="s">
        <v>298</v>
      </c>
    </row>
    <row r="25" spans="1:7" ht="18.75" customHeight="1">
      <c r="A25" s="42" t="s">
        <v>272</v>
      </c>
      <c r="B25" s="43">
        <v>602906</v>
      </c>
      <c r="C25" s="43">
        <v>2066569</v>
      </c>
      <c r="D25" s="43">
        <v>1003933</v>
      </c>
      <c r="E25" s="43">
        <v>1062636</v>
      </c>
      <c r="F25" s="44">
        <v>94.5</v>
      </c>
      <c r="G25" s="41" t="s">
        <v>299</v>
      </c>
    </row>
    <row r="26" spans="1:7" ht="18.75" customHeight="1">
      <c r="A26" s="42" t="s">
        <v>24</v>
      </c>
      <c r="B26" s="43">
        <v>612589</v>
      </c>
      <c r="C26" s="43">
        <v>2077689</v>
      </c>
      <c r="D26" s="43">
        <v>1009118</v>
      </c>
      <c r="E26" s="43">
        <v>1068571</v>
      </c>
      <c r="F26" s="44">
        <v>94.4</v>
      </c>
      <c r="G26" s="41" t="s">
        <v>300</v>
      </c>
    </row>
    <row r="27" spans="1:7" ht="18.75" customHeight="1">
      <c r="A27" s="42" t="s">
        <v>25</v>
      </c>
      <c r="B27" s="43">
        <v>621494</v>
      </c>
      <c r="C27" s="43">
        <v>2087097</v>
      </c>
      <c r="D27" s="43">
        <v>1013477</v>
      </c>
      <c r="E27" s="43">
        <v>1073620</v>
      </c>
      <c r="F27" s="44">
        <v>94.4</v>
      </c>
      <c r="G27" s="41" t="s">
        <v>301</v>
      </c>
    </row>
    <row r="28" spans="1:7" ht="18.75" customHeight="1">
      <c r="A28" s="42" t="s">
        <v>26</v>
      </c>
      <c r="B28" s="43">
        <v>627899</v>
      </c>
      <c r="C28" s="43">
        <v>2094129</v>
      </c>
      <c r="D28" s="43">
        <v>1016604</v>
      </c>
      <c r="E28" s="43">
        <v>1077525</v>
      </c>
      <c r="F28" s="44">
        <v>94.3</v>
      </c>
      <c r="G28" s="41" t="s">
        <v>302</v>
      </c>
    </row>
    <row r="29" spans="1:7" ht="18.75" customHeight="1">
      <c r="A29" s="42" t="s">
        <v>27</v>
      </c>
      <c r="B29" s="43">
        <v>633754</v>
      </c>
      <c r="C29" s="43">
        <v>2100206</v>
      </c>
      <c r="D29" s="43">
        <v>1019593</v>
      </c>
      <c r="E29" s="43">
        <v>1080613</v>
      </c>
      <c r="F29" s="44">
        <v>94.4</v>
      </c>
      <c r="G29" s="41" t="s">
        <v>303</v>
      </c>
    </row>
    <row r="30" spans="1:7" ht="18.75" customHeight="1">
      <c r="A30" s="42" t="s">
        <v>28</v>
      </c>
      <c r="B30" s="43">
        <v>645341</v>
      </c>
      <c r="C30" s="43">
        <v>2100315</v>
      </c>
      <c r="D30" s="43">
        <v>1019549</v>
      </c>
      <c r="E30" s="43">
        <v>1080766</v>
      </c>
      <c r="F30" s="44">
        <v>94.3</v>
      </c>
      <c r="G30" s="41" t="s">
        <v>304</v>
      </c>
    </row>
    <row r="31" spans="1:7" ht="18.75" customHeight="1">
      <c r="A31" s="42" t="s">
        <v>29</v>
      </c>
      <c r="B31" s="43">
        <v>652377</v>
      </c>
      <c r="C31" s="43">
        <v>2106399</v>
      </c>
      <c r="D31" s="43">
        <v>1022521</v>
      </c>
      <c r="E31" s="43">
        <v>1083878</v>
      </c>
      <c r="F31" s="44">
        <v>94.3</v>
      </c>
      <c r="G31" s="41" t="s">
        <v>305</v>
      </c>
    </row>
    <row r="32" spans="1:7" ht="18.75" customHeight="1">
      <c r="A32" s="42" t="s">
        <v>30</v>
      </c>
      <c r="B32" s="43">
        <v>661072</v>
      </c>
      <c r="C32" s="43">
        <v>2113688</v>
      </c>
      <c r="D32" s="43">
        <v>1026200</v>
      </c>
      <c r="E32" s="43">
        <v>1087488</v>
      </c>
      <c r="F32" s="44">
        <v>94.4</v>
      </c>
      <c r="G32" s="41" t="s">
        <v>306</v>
      </c>
    </row>
    <row r="33" spans="1:7" ht="18.75" customHeight="1">
      <c r="A33" s="42" t="s">
        <v>273</v>
      </c>
      <c r="B33" s="43">
        <v>668248</v>
      </c>
      <c r="C33" s="43">
        <v>2117768</v>
      </c>
      <c r="D33" s="43">
        <v>1027650</v>
      </c>
      <c r="E33" s="43">
        <v>1090118</v>
      </c>
      <c r="F33" s="44">
        <v>94.3</v>
      </c>
      <c r="G33" s="41" t="s">
        <v>307</v>
      </c>
    </row>
    <row r="34" spans="1:7" ht="18.75" customHeight="1">
      <c r="A34" s="42" t="s">
        <v>32</v>
      </c>
      <c r="B34" s="43">
        <v>674320</v>
      </c>
      <c r="C34" s="43">
        <v>2119577</v>
      </c>
      <c r="D34" s="43">
        <v>1027816</v>
      </c>
      <c r="E34" s="43">
        <v>1091761</v>
      </c>
      <c r="F34" s="44">
        <v>94.1</v>
      </c>
      <c r="G34" s="41" t="s">
        <v>308</v>
      </c>
    </row>
    <row r="35" spans="1:7" ht="18.75" customHeight="1">
      <c r="A35" s="42" t="s">
        <v>33</v>
      </c>
      <c r="B35" s="43">
        <v>680317</v>
      </c>
      <c r="C35" s="43">
        <v>2107700</v>
      </c>
      <c r="D35" s="43">
        <v>1022186</v>
      </c>
      <c r="E35" s="43">
        <v>1085514</v>
      </c>
      <c r="F35" s="44">
        <v>94.2</v>
      </c>
      <c r="G35" s="41" t="s">
        <v>309</v>
      </c>
    </row>
    <row r="36" spans="1:7" ht="18.75" customHeight="1">
      <c r="A36" s="42" t="s">
        <v>34</v>
      </c>
      <c r="B36" s="43">
        <v>688816</v>
      </c>
      <c r="C36" s="43">
        <v>2111893</v>
      </c>
      <c r="D36" s="43">
        <v>1024009</v>
      </c>
      <c r="E36" s="43">
        <v>1087884</v>
      </c>
      <c r="F36" s="44">
        <v>94.1</v>
      </c>
      <c r="G36" s="41" t="s">
        <v>310</v>
      </c>
    </row>
    <row r="37" spans="1:7" ht="18.75" customHeight="1">
      <c r="A37" s="42" t="s">
        <v>35</v>
      </c>
      <c r="B37" s="43">
        <v>695773</v>
      </c>
      <c r="C37" s="43">
        <v>2113611</v>
      </c>
      <c r="D37" s="43">
        <v>1024688</v>
      </c>
      <c r="E37" s="43">
        <v>1088923</v>
      </c>
      <c r="F37" s="44">
        <v>94.1</v>
      </c>
      <c r="G37" s="41" t="s">
        <v>311</v>
      </c>
    </row>
    <row r="38" spans="1:7" ht="18.75" customHeight="1">
      <c r="A38" s="42" t="s">
        <v>36</v>
      </c>
      <c r="B38" s="43">
        <v>702465</v>
      </c>
      <c r="C38" s="43">
        <v>2115336</v>
      </c>
      <c r="D38" s="43">
        <v>1025329</v>
      </c>
      <c r="E38" s="43">
        <v>1090007</v>
      </c>
      <c r="F38" s="44">
        <v>94.1</v>
      </c>
      <c r="G38" s="41" t="s">
        <v>312</v>
      </c>
    </row>
    <row r="39" spans="1:7" ht="18.75" customHeight="1">
      <c r="A39" s="42" t="s">
        <v>37</v>
      </c>
      <c r="B39" s="43">
        <v>710772</v>
      </c>
      <c r="C39" s="43">
        <v>2117998</v>
      </c>
      <c r="D39" s="43">
        <v>1025665</v>
      </c>
      <c r="E39" s="43">
        <v>1092333</v>
      </c>
      <c r="F39" s="44">
        <v>93.9</v>
      </c>
      <c r="G39" s="41" t="s">
        <v>313</v>
      </c>
    </row>
    <row r="40" spans="1:7" ht="18.75" customHeight="1">
      <c r="A40" s="42" t="s">
        <v>274</v>
      </c>
      <c r="B40" s="43">
        <v>713452</v>
      </c>
      <c r="C40" s="43">
        <v>2107226</v>
      </c>
      <c r="D40" s="43">
        <v>1020570</v>
      </c>
      <c r="E40" s="43">
        <v>1086656</v>
      </c>
      <c r="F40" s="44">
        <v>93.918406561046</v>
      </c>
      <c r="G40" s="41" t="s">
        <v>314</v>
      </c>
    </row>
    <row r="41" spans="1:7" ht="18.75" customHeight="1">
      <c r="A41" s="42" t="s">
        <v>275</v>
      </c>
      <c r="B41" s="47">
        <v>719278</v>
      </c>
      <c r="C41" s="45">
        <v>2104361</v>
      </c>
      <c r="D41" s="47">
        <v>1019285</v>
      </c>
      <c r="E41" s="47">
        <v>1085076</v>
      </c>
      <c r="F41" s="46">
        <v>93.93673807180326</v>
      </c>
      <c r="G41" s="41" t="s">
        <v>315</v>
      </c>
    </row>
    <row r="42" spans="1:8" s="30" customFormat="1" ht="18.75" customHeight="1">
      <c r="A42" s="42" t="s">
        <v>276</v>
      </c>
      <c r="B42" s="47">
        <v>725175</v>
      </c>
      <c r="C42" s="47">
        <v>2102259</v>
      </c>
      <c r="D42" s="47">
        <v>1018531</v>
      </c>
      <c r="E42" s="47">
        <v>1083728</v>
      </c>
      <c r="F42" s="46">
        <v>93.98400705712135</v>
      </c>
      <c r="G42" s="41" t="s">
        <v>316</v>
      </c>
      <c r="H42" s="69"/>
    </row>
    <row r="43" spans="1:8" s="30" customFormat="1" ht="18.75" customHeight="1">
      <c r="A43" s="42" t="s">
        <v>277</v>
      </c>
      <c r="B43" s="47">
        <v>730388</v>
      </c>
      <c r="C43" s="47">
        <v>2098131</v>
      </c>
      <c r="D43" s="47">
        <v>1016666</v>
      </c>
      <c r="E43" s="47">
        <v>1081465</v>
      </c>
      <c r="F43" s="46">
        <v>94.00822033075504</v>
      </c>
      <c r="G43" s="41" t="s">
        <v>317</v>
      </c>
      <c r="H43" s="69"/>
    </row>
    <row r="44" spans="1:8" s="30" customFormat="1" ht="18.75" customHeight="1">
      <c r="A44" s="42" t="s">
        <v>278</v>
      </c>
      <c r="B44" s="77">
        <v>730724</v>
      </c>
      <c r="C44" s="47">
        <v>2086590</v>
      </c>
      <c r="D44" s="47">
        <v>1010431</v>
      </c>
      <c r="E44" s="47">
        <v>1076159</v>
      </c>
      <c r="F44" s="46">
        <v>93.89235233826972</v>
      </c>
      <c r="G44" s="41" t="s">
        <v>318</v>
      </c>
      <c r="H44" s="69"/>
    </row>
    <row r="45" spans="1:7" ht="18.75" customHeight="1">
      <c r="A45" s="48" t="s">
        <v>327</v>
      </c>
      <c r="B45" s="157">
        <v>737151</v>
      </c>
      <c r="C45" s="43">
        <v>2080773</v>
      </c>
      <c r="D45" s="43">
        <v>1006247</v>
      </c>
      <c r="E45" s="43">
        <v>1074526</v>
      </c>
      <c r="F45" s="46">
        <v>93.64566329711892</v>
      </c>
      <c r="G45" s="48" t="s">
        <v>326</v>
      </c>
    </row>
    <row r="46" spans="1:7" ht="18.75" customHeight="1">
      <c r="A46" s="48" t="s">
        <v>354</v>
      </c>
      <c r="B46" s="157">
        <v>740906</v>
      </c>
      <c r="C46" s="43">
        <v>2073333</v>
      </c>
      <c r="D46" s="43">
        <v>1002847</v>
      </c>
      <c r="E46" s="43">
        <v>1070486</v>
      </c>
      <c r="F46" s="46">
        <v>93.7</v>
      </c>
      <c r="G46" s="48" t="s">
        <v>356</v>
      </c>
    </row>
    <row r="47" spans="1:7" ht="18.75" customHeight="1">
      <c r="A47" s="48" t="s">
        <v>355</v>
      </c>
      <c r="B47" s="157">
        <v>742965</v>
      </c>
      <c r="C47" s="43">
        <v>2064940</v>
      </c>
      <c r="D47" s="43">
        <v>998352</v>
      </c>
      <c r="E47" s="43">
        <v>1066588</v>
      </c>
      <c r="F47" s="46">
        <v>93.60240317723432</v>
      </c>
      <c r="G47" s="48" t="s">
        <v>382</v>
      </c>
    </row>
    <row r="48" spans="1:7" ht="18.75" customHeight="1">
      <c r="A48" s="48"/>
      <c r="B48" s="157"/>
      <c r="C48" s="43"/>
      <c r="D48" s="43"/>
      <c r="E48" s="43"/>
      <c r="F48" s="46"/>
      <c r="G48" s="48"/>
    </row>
    <row r="49" spans="1:7" ht="18" customHeight="1" hidden="1">
      <c r="A49" s="48" t="s">
        <v>39</v>
      </c>
      <c r="B49" s="77">
        <v>713452</v>
      </c>
      <c r="C49" s="45">
        <v>2107226</v>
      </c>
      <c r="D49" s="45">
        <v>1020570</v>
      </c>
      <c r="E49" s="45">
        <v>1086656</v>
      </c>
      <c r="F49" s="46">
        <v>93.89999999999999</v>
      </c>
      <c r="G49" s="41" t="s">
        <v>169</v>
      </c>
    </row>
    <row r="50" spans="1:7" ht="18" customHeight="1" hidden="1">
      <c r="A50" s="48" t="s">
        <v>366</v>
      </c>
      <c r="B50" s="77">
        <v>714579</v>
      </c>
      <c r="C50" s="45">
        <v>2107545</v>
      </c>
      <c r="D50" s="45">
        <v>1020875</v>
      </c>
      <c r="E50" s="45">
        <v>1086670</v>
      </c>
      <c r="F50" s="46">
        <v>93.89999999999999</v>
      </c>
      <c r="G50" s="41" t="s">
        <v>239</v>
      </c>
    </row>
    <row r="51" spans="1:7" ht="18" customHeight="1" hidden="1">
      <c r="A51" s="48" t="s">
        <v>367</v>
      </c>
      <c r="B51" s="77">
        <v>714956</v>
      </c>
      <c r="C51" s="45">
        <v>2107443</v>
      </c>
      <c r="D51" s="47">
        <v>1020889</v>
      </c>
      <c r="E51" s="47">
        <v>1086554</v>
      </c>
      <c r="F51" s="46">
        <v>94</v>
      </c>
      <c r="G51" s="48" t="s">
        <v>240</v>
      </c>
    </row>
    <row r="52" spans="1:7" ht="18" customHeight="1" hidden="1">
      <c r="A52" s="48" t="s">
        <v>155</v>
      </c>
      <c r="B52" s="77">
        <v>714416</v>
      </c>
      <c r="C52" s="45">
        <v>2106330</v>
      </c>
      <c r="D52" s="47">
        <v>1020476</v>
      </c>
      <c r="E52" s="47">
        <v>1085854</v>
      </c>
      <c r="F52" s="46">
        <v>94</v>
      </c>
      <c r="G52" s="48" t="s">
        <v>241</v>
      </c>
    </row>
    <row r="53" spans="1:7" ht="18" customHeight="1" hidden="1">
      <c r="A53" s="48" t="s">
        <v>156</v>
      </c>
      <c r="B53" s="77">
        <v>714488</v>
      </c>
      <c r="C53" s="45">
        <v>2105357</v>
      </c>
      <c r="D53" s="47">
        <v>1020124</v>
      </c>
      <c r="E53" s="47">
        <v>1085233</v>
      </c>
      <c r="F53" s="46">
        <v>94</v>
      </c>
      <c r="G53" s="48" t="s">
        <v>8</v>
      </c>
    </row>
    <row r="54" spans="1:8" s="137" customFormat="1" ht="18" customHeight="1" hidden="1">
      <c r="A54" s="48" t="s">
        <v>157</v>
      </c>
      <c r="B54" s="77">
        <v>714687</v>
      </c>
      <c r="C54" s="45">
        <v>2104907</v>
      </c>
      <c r="D54" s="47">
        <v>1020022</v>
      </c>
      <c r="E54" s="47">
        <v>1084885</v>
      </c>
      <c r="F54" s="46">
        <v>94</v>
      </c>
      <c r="G54" s="48" t="s">
        <v>242</v>
      </c>
      <c r="H54" s="136"/>
    </row>
    <row r="55" spans="1:7" ht="18" customHeight="1" hidden="1">
      <c r="A55" s="48" t="s">
        <v>375</v>
      </c>
      <c r="B55" s="77">
        <v>714879</v>
      </c>
      <c r="C55" s="45">
        <v>2101753</v>
      </c>
      <c r="D55" s="47">
        <v>1017970</v>
      </c>
      <c r="E55" s="47">
        <v>1083783</v>
      </c>
      <c r="F55" s="46">
        <v>93.89999999999999</v>
      </c>
      <c r="G55" s="48" t="s">
        <v>243</v>
      </c>
    </row>
    <row r="56" spans="1:7" ht="18" customHeight="1" hidden="1">
      <c r="A56" s="48" t="s">
        <v>323</v>
      </c>
      <c r="B56" s="77">
        <v>717585</v>
      </c>
      <c r="C56" s="45">
        <v>2104146</v>
      </c>
      <c r="D56" s="47">
        <v>1019424</v>
      </c>
      <c r="E56" s="47">
        <v>1084722</v>
      </c>
      <c r="F56" s="46">
        <v>94</v>
      </c>
      <c r="G56" s="48" t="s">
        <v>129</v>
      </c>
    </row>
    <row r="57" spans="1:7" ht="18" customHeight="1" hidden="1">
      <c r="A57" s="48" t="s">
        <v>324</v>
      </c>
      <c r="B57" s="77">
        <v>717645</v>
      </c>
      <c r="C57" s="45">
        <v>2103748</v>
      </c>
      <c r="D57" s="47">
        <v>1019190</v>
      </c>
      <c r="E57" s="47">
        <v>1084558</v>
      </c>
      <c r="F57" s="46">
        <v>94</v>
      </c>
      <c r="G57" s="48" t="s">
        <v>244</v>
      </c>
    </row>
    <row r="58" spans="1:7" ht="18" customHeight="1" hidden="1">
      <c r="A58" s="48" t="s">
        <v>325</v>
      </c>
      <c r="B58" s="77">
        <v>717891</v>
      </c>
      <c r="C58" s="45">
        <v>2103378</v>
      </c>
      <c r="D58" s="47">
        <v>1018994</v>
      </c>
      <c r="E58" s="47">
        <v>1084384</v>
      </c>
      <c r="F58" s="46">
        <v>94</v>
      </c>
      <c r="G58" s="48" t="s">
        <v>245</v>
      </c>
    </row>
    <row r="59" spans="1:7" ht="18" customHeight="1" hidden="1">
      <c r="A59" s="48" t="s">
        <v>165</v>
      </c>
      <c r="B59" s="77">
        <v>718658</v>
      </c>
      <c r="C59" s="45">
        <v>2104219</v>
      </c>
      <c r="D59" s="47">
        <v>1019421</v>
      </c>
      <c r="E59" s="47">
        <v>1084798</v>
      </c>
      <c r="F59" s="46">
        <v>94</v>
      </c>
      <c r="G59" s="48" t="s">
        <v>246</v>
      </c>
    </row>
    <row r="60" spans="1:7" ht="18" customHeight="1" hidden="1">
      <c r="A60" s="48" t="s">
        <v>164</v>
      </c>
      <c r="B60" s="77">
        <v>718960</v>
      </c>
      <c r="C60" s="45">
        <v>2104422</v>
      </c>
      <c r="D60" s="47">
        <v>1019377</v>
      </c>
      <c r="E60" s="47">
        <v>1085045</v>
      </c>
      <c r="F60" s="46">
        <v>93.89999999999999</v>
      </c>
      <c r="G60" s="48" t="s">
        <v>247</v>
      </c>
    </row>
    <row r="61" spans="1:7" ht="18" customHeight="1" hidden="1">
      <c r="A61" s="48" t="s">
        <v>376</v>
      </c>
      <c r="B61" s="77">
        <v>719278</v>
      </c>
      <c r="C61" s="45">
        <v>2104361</v>
      </c>
      <c r="D61" s="47">
        <v>1019285</v>
      </c>
      <c r="E61" s="47">
        <v>1085076</v>
      </c>
      <c r="F61" s="46">
        <v>93.9</v>
      </c>
      <c r="G61" s="48" t="s">
        <v>174</v>
      </c>
    </row>
    <row r="62" spans="1:7" ht="18" customHeight="1" hidden="1">
      <c r="A62" s="48" t="s">
        <v>374</v>
      </c>
      <c r="B62" s="77">
        <v>719946</v>
      </c>
      <c r="C62" s="45">
        <v>2104840</v>
      </c>
      <c r="D62" s="47">
        <v>1019491</v>
      </c>
      <c r="E62" s="47">
        <v>1085349</v>
      </c>
      <c r="F62" s="46">
        <v>93.9</v>
      </c>
      <c r="G62" s="48" t="s">
        <v>167</v>
      </c>
    </row>
    <row r="63" spans="1:7" ht="18" customHeight="1" hidden="1">
      <c r="A63" s="48" t="s">
        <v>40</v>
      </c>
      <c r="B63" s="77">
        <v>720353</v>
      </c>
      <c r="C63" s="45">
        <v>2104761</v>
      </c>
      <c r="D63" s="47">
        <v>1019607</v>
      </c>
      <c r="E63" s="47">
        <v>1085154</v>
      </c>
      <c r="F63" s="46">
        <v>94</v>
      </c>
      <c r="G63" s="48" t="s">
        <v>176</v>
      </c>
    </row>
    <row r="64" spans="1:7" ht="18" customHeight="1" hidden="1">
      <c r="A64" s="48" t="s">
        <v>378</v>
      </c>
      <c r="B64" s="77">
        <v>720619</v>
      </c>
      <c r="C64" s="45">
        <v>2104769</v>
      </c>
      <c r="D64" s="47">
        <v>1019626</v>
      </c>
      <c r="E64" s="47">
        <v>1085143</v>
      </c>
      <c r="F64" s="46">
        <v>94</v>
      </c>
      <c r="G64" s="48" t="s">
        <v>179</v>
      </c>
    </row>
    <row r="65" spans="1:7" ht="18" customHeight="1" hidden="1">
      <c r="A65" s="48" t="s">
        <v>156</v>
      </c>
      <c r="B65" s="77">
        <v>720866</v>
      </c>
      <c r="C65" s="45">
        <v>2104497</v>
      </c>
      <c r="D65" s="47">
        <v>1019403</v>
      </c>
      <c r="E65" s="47">
        <v>1085094</v>
      </c>
      <c r="F65" s="46">
        <v>93.9</v>
      </c>
      <c r="G65" s="48" t="s">
        <v>8</v>
      </c>
    </row>
    <row r="66" spans="1:7" ht="18" customHeight="1" hidden="1">
      <c r="A66" s="48" t="s">
        <v>157</v>
      </c>
      <c r="B66" s="77">
        <v>721004</v>
      </c>
      <c r="C66" s="45">
        <v>2104009</v>
      </c>
      <c r="D66" s="47">
        <v>1019258</v>
      </c>
      <c r="E66" s="47">
        <v>1084751</v>
      </c>
      <c r="F66" s="46">
        <v>94</v>
      </c>
      <c r="G66" s="48" t="s">
        <v>182</v>
      </c>
    </row>
    <row r="67" spans="1:8" s="30" customFormat="1" ht="18" customHeight="1" hidden="1">
      <c r="A67" s="48" t="s">
        <v>375</v>
      </c>
      <c r="B67" s="77">
        <v>720819</v>
      </c>
      <c r="C67" s="47">
        <v>2100355</v>
      </c>
      <c r="D67" s="47">
        <v>1016944</v>
      </c>
      <c r="E67" s="47">
        <v>1083411</v>
      </c>
      <c r="F67" s="46">
        <v>93.89999999999999</v>
      </c>
      <c r="G67" s="48" t="s">
        <v>243</v>
      </c>
      <c r="H67" s="69"/>
    </row>
    <row r="68" spans="1:8" s="30" customFormat="1" ht="18" customHeight="1" hidden="1">
      <c r="A68" s="48" t="s">
        <v>323</v>
      </c>
      <c r="B68" s="77">
        <v>723183</v>
      </c>
      <c r="C68" s="47">
        <v>2102161</v>
      </c>
      <c r="D68" s="47">
        <v>1018076</v>
      </c>
      <c r="E68" s="47">
        <v>1084085</v>
      </c>
      <c r="F68" s="46">
        <v>93.89999999999999</v>
      </c>
      <c r="G68" s="48" t="s">
        <v>129</v>
      </c>
      <c r="H68" s="69"/>
    </row>
    <row r="69" spans="1:8" s="30" customFormat="1" ht="18" customHeight="1" hidden="1">
      <c r="A69" s="48" t="s">
        <v>324</v>
      </c>
      <c r="B69" s="77">
        <v>723782</v>
      </c>
      <c r="C69" s="47">
        <v>2102243</v>
      </c>
      <c r="D69" s="47">
        <v>1018228</v>
      </c>
      <c r="E69" s="47">
        <v>1084015</v>
      </c>
      <c r="F69" s="46">
        <v>93.9</v>
      </c>
      <c r="G69" s="48" t="s">
        <v>186</v>
      </c>
      <c r="H69" s="69"/>
    </row>
    <row r="70" spans="1:8" s="30" customFormat="1" ht="18" customHeight="1" hidden="1">
      <c r="A70" s="48" t="s">
        <v>325</v>
      </c>
      <c r="B70" s="77">
        <v>724049</v>
      </c>
      <c r="C70" s="47">
        <v>2102097</v>
      </c>
      <c r="D70" s="47">
        <v>1018277</v>
      </c>
      <c r="E70" s="47">
        <v>1083820</v>
      </c>
      <c r="F70" s="46">
        <v>94</v>
      </c>
      <c r="G70" s="48" t="s">
        <v>245</v>
      </c>
      <c r="H70" s="69"/>
    </row>
    <row r="71" spans="1:8" s="30" customFormat="1" ht="18" customHeight="1" hidden="1">
      <c r="A71" s="48" t="s">
        <v>165</v>
      </c>
      <c r="B71" s="77">
        <v>724278</v>
      </c>
      <c r="C71" s="47">
        <v>2102190</v>
      </c>
      <c r="D71" s="47">
        <v>1018475</v>
      </c>
      <c r="E71" s="47">
        <v>1083715</v>
      </c>
      <c r="F71" s="46">
        <v>94</v>
      </c>
      <c r="G71" s="48" t="s">
        <v>189</v>
      </c>
      <c r="H71" s="69"/>
    </row>
    <row r="72" spans="1:8" s="30" customFormat="1" ht="18" customHeight="1" hidden="1">
      <c r="A72" s="48" t="s">
        <v>164</v>
      </c>
      <c r="B72" s="77">
        <v>724541</v>
      </c>
      <c r="C72" s="47">
        <v>2101969</v>
      </c>
      <c r="D72" s="47">
        <v>1018402</v>
      </c>
      <c r="E72" s="47">
        <v>1083567</v>
      </c>
      <c r="F72" s="46">
        <v>94</v>
      </c>
      <c r="G72" s="48" t="s">
        <v>191</v>
      </c>
      <c r="H72" s="69"/>
    </row>
    <row r="73" spans="1:8" s="30" customFormat="1" ht="19.5" customHeight="1" hidden="1">
      <c r="A73" s="48" t="s">
        <v>376</v>
      </c>
      <c r="B73" s="77">
        <v>725175</v>
      </c>
      <c r="C73" s="47">
        <v>2102259</v>
      </c>
      <c r="D73" s="47">
        <v>1018531</v>
      </c>
      <c r="E73" s="47">
        <v>1083728</v>
      </c>
      <c r="F73" s="46">
        <v>94</v>
      </c>
      <c r="G73" s="48" t="s">
        <v>192</v>
      </c>
      <c r="H73" s="69"/>
    </row>
    <row r="74" spans="1:8" s="30" customFormat="1" ht="19.5" customHeight="1" hidden="1">
      <c r="A74" s="48" t="s">
        <v>374</v>
      </c>
      <c r="B74" s="77">
        <v>726232</v>
      </c>
      <c r="C74" s="47">
        <v>2102921</v>
      </c>
      <c r="D74" s="47">
        <v>1018788</v>
      </c>
      <c r="E74" s="47">
        <v>1084133</v>
      </c>
      <c r="F74" s="46">
        <v>94</v>
      </c>
      <c r="G74" s="48" t="s">
        <v>167</v>
      </c>
      <c r="H74" s="69"/>
    </row>
    <row r="75" spans="1:8" s="30" customFormat="1" ht="19.5" customHeight="1" hidden="1">
      <c r="A75" s="48" t="s">
        <v>40</v>
      </c>
      <c r="B75" s="77">
        <v>726632</v>
      </c>
      <c r="C75" s="47">
        <v>2102836</v>
      </c>
      <c r="D75" s="47">
        <v>1018841</v>
      </c>
      <c r="E75" s="47">
        <v>1083995</v>
      </c>
      <c r="F75" s="46">
        <v>94</v>
      </c>
      <c r="G75" s="48" t="s">
        <v>176</v>
      </c>
      <c r="H75" s="69"/>
    </row>
    <row r="76" spans="1:8" s="30" customFormat="1" ht="19.5" customHeight="1" hidden="1">
      <c r="A76" s="48" t="s">
        <v>377</v>
      </c>
      <c r="B76" s="77">
        <v>726655</v>
      </c>
      <c r="C76" s="47">
        <v>2102623</v>
      </c>
      <c r="D76" s="47">
        <v>1018725</v>
      </c>
      <c r="E76" s="47">
        <v>1083898</v>
      </c>
      <c r="F76" s="46">
        <v>94</v>
      </c>
      <c r="G76" s="48" t="s">
        <v>197</v>
      </c>
      <c r="H76" s="69"/>
    </row>
    <row r="77" spans="1:8" s="30" customFormat="1" ht="19.5" customHeight="1" hidden="1">
      <c r="A77" s="48" t="s">
        <v>156</v>
      </c>
      <c r="B77" s="77">
        <v>726576</v>
      </c>
      <c r="C77" s="47">
        <v>2101683</v>
      </c>
      <c r="D77" s="47">
        <v>1018402</v>
      </c>
      <c r="E77" s="47">
        <v>1083281</v>
      </c>
      <c r="F77" s="46">
        <v>94</v>
      </c>
      <c r="G77" s="48" t="s">
        <v>8</v>
      </c>
      <c r="H77" s="69"/>
    </row>
    <row r="78" spans="1:8" s="30" customFormat="1" ht="19.5" customHeight="1" hidden="1">
      <c r="A78" s="48" t="s">
        <v>157</v>
      </c>
      <c r="B78" s="77">
        <v>726598</v>
      </c>
      <c r="C78" s="47">
        <v>2101082</v>
      </c>
      <c r="D78" s="47">
        <v>1018242</v>
      </c>
      <c r="E78" s="47">
        <v>1082840</v>
      </c>
      <c r="F78" s="46">
        <v>94</v>
      </c>
      <c r="G78" s="48" t="s">
        <v>242</v>
      </c>
      <c r="H78" s="69"/>
    </row>
    <row r="79" spans="1:8" s="30" customFormat="1" ht="19.5" customHeight="1" hidden="1">
      <c r="A79" s="48" t="s">
        <v>375</v>
      </c>
      <c r="B79" s="77">
        <v>726854</v>
      </c>
      <c r="C79" s="47">
        <v>2097625</v>
      </c>
      <c r="D79" s="47">
        <v>1016183</v>
      </c>
      <c r="E79" s="47">
        <v>1081442</v>
      </c>
      <c r="F79" s="46">
        <v>94</v>
      </c>
      <c r="G79" s="48" t="s">
        <v>203</v>
      </c>
      <c r="H79" s="69"/>
    </row>
    <row r="80" spans="1:8" s="30" customFormat="1" ht="19.5" customHeight="1" hidden="1">
      <c r="A80" s="48" t="s">
        <v>323</v>
      </c>
      <c r="B80" s="77">
        <v>729015</v>
      </c>
      <c r="C80" s="47">
        <v>2098949</v>
      </c>
      <c r="D80" s="47">
        <v>1017150</v>
      </c>
      <c r="E80" s="47">
        <v>1081799</v>
      </c>
      <c r="F80" s="46">
        <v>94</v>
      </c>
      <c r="G80" s="48" t="s">
        <v>129</v>
      </c>
      <c r="H80" s="69"/>
    </row>
    <row r="81" spans="1:8" s="30" customFormat="1" ht="19.5" customHeight="1" hidden="1">
      <c r="A81" s="48" t="s">
        <v>324</v>
      </c>
      <c r="B81" s="77">
        <v>729274</v>
      </c>
      <c r="C81" s="47">
        <v>2098528</v>
      </c>
      <c r="D81" s="47">
        <v>1016929</v>
      </c>
      <c r="E81" s="47">
        <v>1081599</v>
      </c>
      <c r="F81" s="46">
        <v>94</v>
      </c>
      <c r="G81" s="48" t="s">
        <v>186</v>
      </c>
      <c r="H81" s="69"/>
    </row>
    <row r="82" spans="1:8" s="30" customFormat="1" ht="19.5" customHeight="1" hidden="1">
      <c r="A82" s="48" t="s">
        <v>325</v>
      </c>
      <c r="B82" s="77">
        <v>729632</v>
      </c>
      <c r="C82" s="47">
        <v>2098518</v>
      </c>
      <c r="D82" s="47">
        <v>1016887</v>
      </c>
      <c r="E82" s="47">
        <v>1081631</v>
      </c>
      <c r="F82" s="46">
        <v>94</v>
      </c>
      <c r="G82" s="48" t="s">
        <v>207</v>
      </c>
      <c r="H82" s="69"/>
    </row>
    <row r="83" spans="1:8" s="30" customFormat="1" ht="19.5" customHeight="1" hidden="1">
      <c r="A83" s="48" t="s">
        <v>165</v>
      </c>
      <c r="B83" s="77">
        <v>729755</v>
      </c>
      <c r="C83" s="47">
        <v>2098464</v>
      </c>
      <c r="D83" s="47">
        <v>1016781</v>
      </c>
      <c r="E83" s="47">
        <v>1081683</v>
      </c>
      <c r="F83" s="46">
        <v>94</v>
      </c>
      <c r="G83" s="48" t="s">
        <v>189</v>
      </c>
      <c r="H83" s="69"/>
    </row>
    <row r="84" spans="1:8" s="30" customFormat="1" ht="19.5" customHeight="1" hidden="1">
      <c r="A84" s="48" t="s">
        <v>164</v>
      </c>
      <c r="B84" s="77">
        <v>729905</v>
      </c>
      <c r="C84" s="47">
        <v>2098137</v>
      </c>
      <c r="D84" s="47">
        <v>1016743</v>
      </c>
      <c r="E84" s="47">
        <v>1081394</v>
      </c>
      <c r="F84" s="46">
        <v>94</v>
      </c>
      <c r="G84" s="48" t="s">
        <v>247</v>
      </c>
      <c r="H84" s="69"/>
    </row>
    <row r="85" spans="1:8" s="33" customFormat="1" ht="20.25" customHeight="1" hidden="1">
      <c r="A85" s="48" t="s">
        <v>376</v>
      </c>
      <c r="B85" s="77">
        <v>730388</v>
      </c>
      <c r="C85" s="47">
        <v>2098131</v>
      </c>
      <c r="D85" s="47">
        <v>1016666</v>
      </c>
      <c r="E85" s="47">
        <v>1081465</v>
      </c>
      <c r="F85" s="46">
        <v>94.00822033075504</v>
      </c>
      <c r="G85" s="48" t="s">
        <v>210</v>
      </c>
      <c r="H85" s="74"/>
    </row>
    <row r="86" spans="1:8" s="33" customFormat="1" ht="20.25" customHeight="1" hidden="1">
      <c r="A86" s="48" t="s">
        <v>374</v>
      </c>
      <c r="B86" s="77">
        <v>731175</v>
      </c>
      <c r="C86" s="47">
        <v>2098351</v>
      </c>
      <c r="D86" s="47">
        <v>1016804</v>
      </c>
      <c r="E86" s="47">
        <v>1081547</v>
      </c>
      <c r="F86" s="46">
        <v>94.01385237997054</v>
      </c>
      <c r="G86" s="48" t="s">
        <v>239</v>
      </c>
      <c r="H86" s="74"/>
    </row>
    <row r="87" spans="1:8" s="33" customFormat="1" ht="20.25" customHeight="1" hidden="1">
      <c r="A87" s="48" t="s">
        <v>40</v>
      </c>
      <c r="B87" s="77">
        <v>731471</v>
      </c>
      <c r="C87" s="47">
        <v>2097993</v>
      </c>
      <c r="D87" s="47">
        <v>1016639</v>
      </c>
      <c r="E87" s="47">
        <v>1081354</v>
      </c>
      <c r="F87" s="46">
        <v>94.01537331900562</v>
      </c>
      <c r="G87" s="48" t="s">
        <v>176</v>
      </c>
      <c r="H87" s="74"/>
    </row>
    <row r="88" spans="1:8" s="29" customFormat="1" ht="20.25" customHeight="1" hidden="1">
      <c r="A88" s="48" t="s">
        <v>379</v>
      </c>
      <c r="B88" s="77">
        <v>731101</v>
      </c>
      <c r="C88" s="47">
        <v>2096991</v>
      </c>
      <c r="D88" s="47">
        <v>1016095</v>
      </c>
      <c r="E88" s="47">
        <v>1080896</v>
      </c>
      <c r="F88" s="46">
        <v>94.00488113565042</v>
      </c>
      <c r="G88" s="48" t="s">
        <v>213</v>
      </c>
      <c r="H88" s="76"/>
    </row>
    <row r="89" spans="1:8" s="29" customFormat="1" ht="20.25" customHeight="1" hidden="1">
      <c r="A89" s="48" t="s">
        <v>156</v>
      </c>
      <c r="B89" s="77">
        <v>730675</v>
      </c>
      <c r="C89" s="47">
        <v>2095825</v>
      </c>
      <c r="D89" s="47">
        <v>1015386</v>
      </c>
      <c r="E89" s="47">
        <v>1080439</v>
      </c>
      <c r="F89" s="46">
        <v>93.97902149033865</v>
      </c>
      <c r="G89" s="48" t="s">
        <v>214</v>
      </c>
      <c r="H89" s="76"/>
    </row>
    <row r="90" spans="1:8" s="29" customFormat="1" ht="20.25" customHeight="1" hidden="1">
      <c r="A90" s="48" t="s">
        <v>157</v>
      </c>
      <c r="B90" s="77">
        <v>730266</v>
      </c>
      <c r="C90" s="47">
        <v>2094430</v>
      </c>
      <c r="D90" s="47">
        <v>1014734</v>
      </c>
      <c r="E90" s="47">
        <v>1079696</v>
      </c>
      <c r="F90" s="46">
        <v>93.98330641217528</v>
      </c>
      <c r="G90" s="48" t="s">
        <v>182</v>
      </c>
      <c r="H90" s="76"/>
    </row>
    <row r="91" spans="1:8" s="29" customFormat="1" ht="20.25" customHeight="1" hidden="1">
      <c r="A91" s="48" t="s">
        <v>375</v>
      </c>
      <c r="B91" s="77">
        <v>729962</v>
      </c>
      <c r="C91" s="47">
        <v>2090128</v>
      </c>
      <c r="D91" s="47">
        <v>1012143</v>
      </c>
      <c r="E91" s="47">
        <v>1077985</v>
      </c>
      <c r="F91" s="46">
        <v>93.89212280319299</v>
      </c>
      <c r="G91" s="48" t="s">
        <v>203</v>
      </c>
      <c r="H91" s="76"/>
    </row>
    <row r="92" spans="1:8" s="29" customFormat="1" ht="20.25" customHeight="1" hidden="1">
      <c r="A92" s="48" t="s">
        <v>323</v>
      </c>
      <c r="B92" s="77">
        <v>731334</v>
      </c>
      <c r="C92" s="47">
        <v>2090333</v>
      </c>
      <c r="D92" s="47">
        <v>1012560</v>
      </c>
      <c r="E92" s="47">
        <v>1077773</v>
      </c>
      <c r="F92" s="46">
        <v>93.94928245558202</v>
      </c>
      <c r="G92" s="48" t="s">
        <v>129</v>
      </c>
      <c r="H92" s="76"/>
    </row>
    <row r="93" spans="1:8" s="29" customFormat="1" ht="20.25" customHeight="1" hidden="1">
      <c r="A93" s="48" t="s">
        <v>324</v>
      </c>
      <c r="B93" s="77">
        <v>731164</v>
      </c>
      <c r="C93" s="47">
        <v>2089415</v>
      </c>
      <c r="D93" s="47">
        <v>1012053</v>
      </c>
      <c r="E93" s="47">
        <v>1077362</v>
      </c>
      <c r="F93" s="46">
        <v>93.93806352925014</v>
      </c>
      <c r="G93" s="48" t="s">
        <v>186</v>
      </c>
      <c r="H93" s="76"/>
    </row>
    <row r="94" spans="1:8" s="29" customFormat="1" ht="20.25" customHeight="1" hidden="1">
      <c r="A94" s="48" t="s">
        <v>325</v>
      </c>
      <c r="B94" s="77">
        <v>731201</v>
      </c>
      <c r="C94" s="47">
        <v>2088709</v>
      </c>
      <c r="D94" s="47">
        <v>1011696</v>
      </c>
      <c r="E94" s="47">
        <v>1077013</v>
      </c>
      <c r="F94" s="46">
        <v>93.93535639774079</v>
      </c>
      <c r="G94" s="48" t="s">
        <v>207</v>
      </c>
      <c r="H94" s="76"/>
    </row>
    <row r="95" spans="1:8" s="29" customFormat="1" ht="20.25" customHeight="1" hidden="1">
      <c r="A95" s="48" t="s">
        <v>165</v>
      </c>
      <c r="B95" s="77">
        <v>731028</v>
      </c>
      <c r="C95" s="47">
        <v>2087963</v>
      </c>
      <c r="D95" s="47">
        <v>1011200</v>
      </c>
      <c r="E95" s="47">
        <v>1076763</v>
      </c>
      <c r="F95" s="46">
        <v>93.91110207167223</v>
      </c>
      <c r="G95" s="48" t="s">
        <v>189</v>
      </c>
      <c r="H95" s="76"/>
    </row>
    <row r="96" spans="1:8" s="29" customFormat="1" ht="20.25" customHeight="1" hidden="1">
      <c r="A96" s="48" t="s">
        <v>164</v>
      </c>
      <c r="B96" s="77">
        <v>730861</v>
      </c>
      <c r="C96" s="47">
        <v>2087114</v>
      </c>
      <c r="D96" s="47">
        <v>1010820</v>
      </c>
      <c r="E96" s="47">
        <v>1076294</v>
      </c>
      <c r="F96" s="46">
        <v>93.91671792279804</v>
      </c>
      <c r="G96" s="48" t="s">
        <v>191</v>
      </c>
      <c r="H96" s="76"/>
    </row>
    <row r="97" spans="1:8" s="29" customFormat="1" ht="20.25" customHeight="1" hidden="1">
      <c r="A97" s="48" t="s">
        <v>376</v>
      </c>
      <c r="B97" s="77">
        <v>730724</v>
      </c>
      <c r="C97" s="47">
        <v>2086590</v>
      </c>
      <c r="D97" s="47">
        <v>1010431</v>
      </c>
      <c r="E97" s="47">
        <v>1076159</v>
      </c>
      <c r="F97" s="46">
        <v>93.89235233826972</v>
      </c>
      <c r="G97" s="48" t="s">
        <v>225</v>
      </c>
      <c r="H97" s="76"/>
    </row>
    <row r="98" spans="1:8" s="29" customFormat="1" ht="20.25" customHeight="1" hidden="1">
      <c r="A98" s="48" t="s">
        <v>374</v>
      </c>
      <c r="B98" s="77">
        <v>731074</v>
      </c>
      <c r="C98" s="47">
        <v>2086229</v>
      </c>
      <c r="D98" s="47">
        <v>1010326</v>
      </c>
      <c r="E98" s="47">
        <v>1075903</v>
      </c>
      <c r="F98" s="46">
        <v>93.90493380908875</v>
      </c>
      <c r="G98" s="48" t="s">
        <v>167</v>
      </c>
      <c r="H98" s="76"/>
    </row>
    <row r="99" spans="1:8" s="29" customFormat="1" ht="20.25" customHeight="1" hidden="1">
      <c r="A99" s="48" t="s">
        <v>40</v>
      </c>
      <c r="B99" s="77">
        <v>731150</v>
      </c>
      <c r="C99" s="47">
        <v>2085826</v>
      </c>
      <c r="D99" s="47">
        <v>1010103</v>
      </c>
      <c r="E99" s="47">
        <v>1075723</v>
      </c>
      <c r="F99" s="46">
        <v>93.89991661422133</v>
      </c>
      <c r="G99" s="48" t="s">
        <v>176</v>
      </c>
      <c r="H99" s="76"/>
    </row>
    <row r="100" spans="1:8" s="29" customFormat="1" ht="20.25" customHeight="1" hidden="1">
      <c r="A100" s="48" t="s">
        <v>380</v>
      </c>
      <c r="B100" s="77">
        <v>731096</v>
      </c>
      <c r="C100" s="47">
        <v>2085118</v>
      </c>
      <c r="D100" s="47">
        <v>1009724</v>
      </c>
      <c r="E100" s="47">
        <v>1075394</v>
      </c>
      <c r="F100" s="46">
        <v>93.89340093026371</v>
      </c>
      <c r="G100" s="48" t="s">
        <v>229</v>
      </c>
      <c r="H100" s="76"/>
    </row>
    <row r="101" spans="1:8" s="28" customFormat="1" ht="20.25" customHeight="1" hidden="1">
      <c r="A101" s="48" t="s">
        <v>156</v>
      </c>
      <c r="B101" s="77">
        <v>730820</v>
      </c>
      <c r="C101" s="47">
        <v>2083852</v>
      </c>
      <c r="D101" s="47">
        <v>1009030</v>
      </c>
      <c r="E101" s="47">
        <v>1074822</v>
      </c>
      <c r="F101" s="46">
        <v>93.87880039671685</v>
      </c>
      <c r="G101" s="48" t="s">
        <v>248</v>
      </c>
      <c r="H101" s="73"/>
    </row>
    <row r="102" spans="1:8" s="28" customFormat="1" ht="23.25" customHeight="1" hidden="1">
      <c r="A102" s="48" t="s">
        <v>157</v>
      </c>
      <c r="B102" s="77">
        <v>730740</v>
      </c>
      <c r="C102" s="47">
        <v>2082792</v>
      </c>
      <c r="D102" s="47">
        <v>1008603</v>
      </c>
      <c r="E102" s="47">
        <v>1074189</v>
      </c>
      <c r="F102" s="46">
        <v>93.89437054373113</v>
      </c>
      <c r="G102" s="48" t="s">
        <v>242</v>
      </c>
      <c r="H102" s="73"/>
    </row>
    <row r="103" spans="1:8" s="30" customFormat="1" ht="23.25" customHeight="1" hidden="1">
      <c r="A103" s="48" t="s">
        <v>375</v>
      </c>
      <c r="B103" s="77">
        <v>730958</v>
      </c>
      <c r="C103" s="47">
        <v>2079512</v>
      </c>
      <c r="D103" s="47">
        <v>1006652</v>
      </c>
      <c r="E103" s="47">
        <v>1072860</v>
      </c>
      <c r="F103" s="46">
        <v>93.82883134798575</v>
      </c>
      <c r="G103" s="48" t="s">
        <v>203</v>
      </c>
      <c r="H103" s="69"/>
    </row>
    <row r="104" spans="1:8" s="28" customFormat="1" ht="23.25" customHeight="1" hidden="1">
      <c r="A104" s="48" t="s">
        <v>323</v>
      </c>
      <c r="B104" s="77">
        <v>732526</v>
      </c>
      <c r="C104" s="47">
        <v>2079831</v>
      </c>
      <c r="D104" s="47">
        <v>1006998</v>
      </c>
      <c r="E104" s="47">
        <v>1072833</v>
      </c>
      <c r="F104" s="46">
        <v>93.86344379786975</v>
      </c>
      <c r="G104" s="48" t="s">
        <v>129</v>
      </c>
      <c r="H104" s="73"/>
    </row>
    <row r="105" spans="1:8" s="28" customFormat="1" ht="23.25" customHeight="1" hidden="1">
      <c r="A105" s="48" t="s">
        <v>324</v>
      </c>
      <c r="B105" s="77">
        <v>732754</v>
      </c>
      <c r="C105" s="47">
        <v>2079277</v>
      </c>
      <c r="D105" s="47">
        <v>1006683</v>
      </c>
      <c r="E105" s="47">
        <v>1072594</v>
      </c>
      <c r="F105" s="46">
        <v>93.85499079800931</v>
      </c>
      <c r="G105" s="48" t="s">
        <v>186</v>
      </c>
      <c r="H105" s="73"/>
    </row>
    <row r="106" spans="1:8" s="28" customFormat="1" ht="23.25" customHeight="1" hidden="1">
      <c r="A106" s="48" t="s">
        <v>325</v>
      </c>
      <c r="B106" s="77">
        <v>733064</v>
      </c>
      <c r="C106" s="47">
        <v>2078974</v>
      </c>
      <c r="D106" s="47">
        <v>1006579</v>
      </c>
      <c r="E106" s="47">
        <v>1072395</v>
      </c>
      <c r="F106" s="46">
        <v>93.8627091696623</v>
      </c>
      <c r="G106" s="48" t="s">
        <v>207</v>
      </c>
      <c r="H106" s="73"/>
    </row>
    <row r="107" spans="1:8" s="28" customFormat="1" ht="23.25" customHeight="1" hidden="1">
      <c r="A107" s="48" t="s">
        <v>165</v>
      </c>
      <c r="B107" s="77">
        <v>732926</v>
      </c>
      <c r="C107" s="47">
        <v>2078281</v>
      </c>
      <c r="D107" s="47">
        <v>1006272</v>
      </c>
      <c r="E107" s="47">
        <v>1072009</v>
      </c>
      <c r="F107" s="46">
        <v>93.86779252471055</v>
      </c>
      <c r="G107" s="48" t="s">
        <v>189</v>
      </c>
      <c r="H107" s="73"/>
    </row>
    <row r="108" spans="1:8" s="28" customFormat="1" ht="23.25" customHeight="1" hidden="1">
      <c r="A108" s="48" t="s">
        <v>164</v>
      </c>
      <c r="B108" s="77">
        <v>732942</v>
      </c>
      <c r="C108" s="47">
        <v>2077612</v>
      </c>
      <c r="D108" s="47">
        <v>1006015</v>
      </c>
      <c r="E108" s="47">
        <v>1071597</v>
      </c>
      <c r="F108" s="46">
        <v>93.87989921612542</v>
      </c>
      <c r="G108" s="48" t="s">
        <v>191</v>
      </c>
      <c r="H108" s="73"/>
    </row>
    <row r="109" spans="1:8" s="28" customFormat="1" ht="23.25" customHeight="1" hidden="1">
      <c r="A109" s="48" t="s">
        <v>376</v>
      </c>
      <c r="B109" s="157">
        <v>737151</v>
      </c>
      <c r="C109" s="56">
        <v>2080773</v>
      </c>
      <c r="D109" s="47">
        <v>1006247</v>
      </c>
      <c r="E109" s="47">
        <v>1074526</v>
      </c>
      <c r="F109" s="46">
        <v>93.64566329711892</v>
      </c>
      <c r="G109" s="48" t="s">
        <v>344</v>
      </c>
      <c r="H109" s="73"/>
    </row>
    <row r="110" spans="1:8" s="28" customFormat="1" ht="23.25" customHeight="1" hidden="1">
      <c r="A110" s="48" t="s">
        <v>374</v>
      </c>
      <c r="B110" s="157">
        <v>737427</v>
      </c>
      <c r="C110" s="56">
        <v>2080450</v>
      </c>
      <c r="D110" s="47">
        <v>1006100</v>
      </c>
      <c r="E110" s="47">
        <v>1074350</v>
      </c>
      <c r="F110" s="46">
        <v>93.64732163633825</v>
      </c>
      <c r="G110" s="48" t="s">
        <v>239</v>
      </c>
      <c r="H110" s="73"/>
    </row>
    <row r="111" spans="1:8" s="28" customFormat="1" ht="23.25" customHeight="1" hidden="1">
      <c r="A111" s="48" t="s">
        <v>40</v>
      </c>
      <c r="B111" s="157">
        <v>737323</v>
      </c>
      <c r="C111" s="56">
        <v>2079626</v>
      </c>
      <c r="D111" s="47">
        <v>1005761</v>
      </c>
      <c r="E111" s="47">
        <v>1073865</v>
      </c>
      <c r="F111" s="46">
        <v>93.65804826491225</v>
      </c>
      <c r="G111" s="48" t="s">
        <v>240</v>
      </c>
      <c r="H111" s="73"/>
    </row>
    <row r="112" spans="1:8" s="28" customFormat="1" ht="9.75" customHeight="1" hidden="1">
      <c r="A112" s="48"/>
      <c r="B112" s="157"/>
      <c r="C112" s="56"/>
      <c r="D112" s="47"/>
      <c r="E112" s="47"/>
      <c r="F112" s="46"/>
      <c r="G112" s="48"/>
      <c r="H112" s="73"/>
    </row>
    <row r="113" spans="1:8" s="28" customFormat="1" ht="23.25" customHeight="1" hidden="1">
      <c r="A113" s="48" t="s">
        <v>328</v>
      </c>
      <c r="B113" s="157">
        <v>737395</v>
      </c>
      <c r="C113" s="56">
        <v>2079144</v>
      </c>
      <c r="D113" s="47">
        <v>1005486</v>
      </c>
      <c r="E113" s="47">
        <v>1073658</v>
      </c>
      <c r="F113" s="46">
        <v>93.65049205612961</v>
      </c>
      <c r="G113" s="48" t="s">
        <v>345</v>
      </c>
      <c r="H113" s="73"/>
    </row>
    <row r="114" spans="1:8" s="28" customFormat="1" ht="23.25" customHeight="1" hidden="1">
      <c r="A114" s="48" t="s">
        <v>329</v>
      </c>
      <c r="B114" s="157">
        <v>737598</v>
      </c>
      <c r="C114" s="56">
        <v>2078529</v>
      </c>
      <c r="D114" s="47">
        <v>1005180</v>
      </c>
      <c r="E114" s="47">
        <v>1073349</v>
      </c>
      <c r="F114" s="46">
        <v>93.64894363343143</v>
      </c>
      <c r="G114" s="48" t="s">
        <v>248</v>
      </c>
      <c r="H114" s="73"/>
    </row>
    <row r="115" spans="1:8" s="28" customFormat="1" ht="23.25" customHeight="1" hidden="1">
      <c r="A115" s="48" t="s">
        <v>330</v>
      </c>
      <c r="B115" s="157">
        <v>737882</v>
      </c>
      <c r="C115" s="56">
        <v>2077878</v>
      </c>
      <c r="D115" s="47">
        <v>1004853</v>
      </c>
      <c r="E115" s="47">
        <v>1073025</v>
      </c>
      <c r="F115" s="46">
        <v>93.64674634794157</v>
      </c>
      <c r="G115" s="48" t="s">
        <v>242</v>
      </c>
      <c r="H115" s="73"/>
    </row>
    <row r="116" spans="1:8" s="28" customFormat="1" ht="23.25" customHeight="1" hidden="1">
      <c r="A116" s="48" t="s">
        <v>331</v>
      </c>
      <c r="B116" s="157">
        <v>738549</v>
      </c>
      <c r="C116" s="56">
        <v>2074926</v>
      </c>
      <c r="D116" s="47">
        <v>1003126</v>
      </c>
      <c r="E116" s="47">
        <v>1071800</v>
      </c>
      <c r="F116" s="46">
        <v>93.59264788206755</v>
      </c>
      <c r="G116" s="48" t="s">
        <v>243</v>
      </c>
      <c r="H116" s="73"/>
    </row>
    <row r="117" spans="1:8" s="28" customFormat="1" ht="23.25" customHeight="1" hidden="1">
      <c r="A117" s="48" t="s">
        <v>332</v>
      </c>
      <c r="B117" s="157">
        <v>740459</v>
      </c>
      <c r="C117" s="56">
        <v>2075790</v>
      </c>
      <c r="D117" s="47">
        <v>1003761</v>
      </c>
      <c r="E117" s="47">
        <v>1072029</v>
      </c>
      <c r="F117" s="46">
        <v>93.63188868957836</v>
      </c>
      <c r="G117" s="48" t="s">
        <v>346</v>
      </c>
      <c r="H117" s="73"/>
    </row>
    <row r="118" spans="1:8" s="28" customFormat="1" ht="23.25" customHeight="1" hidden="1">
      <c r="A118" s="48" t="s">
        <v>333</v>
      </c>
      <c r="B118" s="157">
        <v>740115</v>
      </c>
      <c r="C118" s="56">
        <v>2074670</v>
      </c>
      <c r="D118" s="47">
        <v>1003318</v>
      </c>
      <c r="E118" s="47">
        <v>1071352</v>
      </c>
      <c r="F118" s="46">
        <v>93.6497061656673</v>
      </c>
      <c r="G118" s="48" t="s">
        <v>244</v>
      </c>
      <c r="H118" s="73"/>
    </row>
    <row r="119" spans="1:8" s="28" customFormat="1" ht="23.25" customHeight="1" hidden="1">
      <c r="A119" s="48" t="s">
        <v>334</v>
      </c>
      <c r="B119" s="157">
        <v>740250</v>
      </c>
      <c r="C119" s="56">
        <v>2074284</v>
      </c>
      <c r="D119" s="47">
        <v>1003215</v>
      </c>
      <c r="E119" s="47">
        <v>1071069</v>
      </c>
      <c r="F119" s="46">
        <v>93.66483391826297</v>
      </c>
      <c r="G119" s="48" t="s">
        <v>245</v>
      </c>
      <c r="H119" s="73"/>
    </row>
    <row r="120" spans="1:8" s="28" customFormat="1" ht="23.25" customHeight="1" hidden="1">
      <c r="A120" s="48" t="s">
        <v>335</v>
      </c>
      <c r="B120" s="157">
        <v>740429</v>
      </c>
      <c r="C120" s="56">
        <v>2073784</v>
      </c>
      <c r="D120" s="47">
        <v>1003045</v>
      </c>
      <c r="E120" s="47">
        <v>1070739</v>
      </c>
      <c r="F120" s="46">
        <v>93.67782438110501</v>
      </c>
      <c r="G120" s="48" t="s">
        <v>246</v>
      </c>
      <c r="H120" s="73"/>
    </row>
    <row r="121" spans="1:8" s="28" customFormat="1" ht="23.25" customHeight="1" hidden="1">
      <c r="A121" s="48" t="s">
        <v>336</v>
      </c>
      <c r="B121" s="157">
        <v>740798</v>
      </c>
      <c r="C121" s="56">
        <v>2073766</v>
      </c>
      <c r="D121" s="47">
        <v>1003082</v>
      </c>
      <c r="E121" s="47">
        <v>1070684</v>
      </c>
      <c r="F121" s="46">
        <v>93.68609225504444</v>
      </c>
      <c r="G121" s="48" t="s">
        <v>247</v>
      </c>
      <c r="H121" s="73"/>
    </row>
    <row r="122" spans="1:8" s="28" customFormat="1" ht="23.25" customHeight="1">
      <c r="A122" s="48" t="s">
        <v>370</v>
      </c>
      <c r="B122" s="157">
        <v>740906</v>
      </c>
      <c r="C122" s="47">
        <v>2073333</v>
      </c>
      <c r="D122" s="47">
        <v>1002847</v>
      </c>
      <c r="E122" s="47">
        <v>1070486</v>
      </c>
      <c r="F122" s="46">
        <v>93.68146804348679</v>
      </c>
      <c r="G122" s="48" t="s">
        <v>368</v>
      </c>
      <c r="H122" s="73"/>
    </row>
    <row r="123" spans="1:8" s="28" customFormat="1" ht="23.25" customHeight="1">
      <c r="A123" s="48" t="s">
        <v>144</v>
      </c>
      <c r="B123" s="167">
        <v>741018</v>
      </c>
      <c r="C123" s="47">
        <v>2072983</v>
      </c>
      <c r="D123" s="47">
        <v>1002710</v>
      </c>
      <c r="E123" s="47">
        <v>1070273</v>
      </c>
      <c r="F123" s="46">
        <v>93.68731155508921</v>
      </c>
      <c r="G123" s="48" t="s">
        <v>239</v>
      </c>
      <c r="H123" s="73"/>
    </row>
    <row r="124" spans="1:8" s="28" customFormat="1" ht="23.25" customHeight="1">
      <c r="A124" s="42" t="s">
        <v>255</v>
      </c>
      <c r="B124" s="167">
        <v>741186</v>
      </c>
      <c r="C124" s="47">
        <v>2072310</v>
      </c>
      <c r="D124" s="47">
        <v>1002389</v>
      </c>
      <c r="E124" s="47">
        <v>1069921</v>
      </c>
      <c r="F124" s="46">
        <v>93.68813211442713</v>
      </c>
      <c r="G124" s="48" t="s">
        <v>240</v>
      </c>
      <c r="H124" s="73"/>
    </row>
    <row r="125" spans="1:8" s="28" customFormat="1" ht="23.25" customHeight="1">
      <c r="A125" s="48" t="s">
        <v>352</v>
      </c>
      <c r="B125" s="167">
        <v>741138</v>
      </c>
      <c r="C125" s="47">
        <v>2071551</v>
      </c>
      <c r="D125" s="47">
        <v>1001969</v>
      </c>
      <c r="E125" s="47">
        <v>1069582</v>
      </c>
      <c r="F125" s="46">
        <v>93.67855853969121</v>
      </c>
      <c r="G125" s="155">
        <v>2012.1</v>
      </c>
      <c r="H125" s="73"/>
    </row>
    <row r="126" spans="1:8" s="28" customFormat="1" ht="23.25" customHeight="1">
      <c r="A126" s="48" t="s">
        <v>156</v>
      </c>
      <c r="B126" s="167">
        <v>741358</v>
      </c>
      <c r="C126" s="47">
        <v>2070878</v>
      </c>
      <c r="D126" s="47">
        <v>1001604</v>
      </c>
      <c r="E126" s="47">
        <v>1069274</v>
      </c>
      <c r="F126" s="46">
        <v>93.6714069546253</v>
      </c>
      <c r="G126" s="48" t="s">
        <v>248</v>
      </c>
      <c r="H126" s="73"/>
    </row>
    <row r="127" spans="1:8" s="30" customFormat="1" ht="23.25" customHeight="1">
      <c r="A127" s="42" t="s">
        <v>157</v>
      </c>
      <c r="B127" s="77">
        <v>741362</v>
      </c>
      <c r="C127" s="47">
        <v>2069713</v>
      </c>
      <c r="D127" s="47">
        <v>1001068</v>
      </c>
      <c r="E127" s="47">
        <v>1068645</v>
      </c>
      <c r="F127" s="46">
        <v>93.67638458047341</v>
      </c>
      <c r="G127" s="48" t="s">
        <v>242</v>
      </c>
      <c r="H127" s="69"/>
    </row>
    <row r="128" spans="1:8" s="30" customFormat="1" ht="23.25" customHeight="1">
      <c r="A128" s="48" t="s">
        <v>158</v>
      </c>
      <c r="B128" s="77">
        <v>742092</v>
      </c>
      <c r="C128" s="47">
        <v>2066229</v>
      </c>
      <c r="D128" s="47">
        <v>998958</v>
      </c>
      <c r="E128" s="47">
        <v>1067271</v>
      </c>
      <c r="F128" s="46">
        <v>93.59928265641997</v>
      </c>
      <c r="G128" s="48" t="s">
        <v>243</v>
      </c>
      <c r="H128" s="69"/>
    </row>
    <row r="129" spans="1:8" s="30" customFormat="1" ht="23.25" customHeight="1">
      <c r="A129" s="48" t="s">
        <v>159</v>
      </c>
      <c r="B129" s="77">
        <v>743930</v>
      </c>
      <c r="C129" s="47">
        <v>2066959</v>
      </c>
      <c r="D129" s="47">
        <v>999548</v>
      </c>
      <c r="E129" s="47">
        <v>1067411</v>
      </c>
      <c r="F129" s="46">
        <v>93.64228024631562</v>
      </c>
      <c r="G129" s="48" t="s">
        <v>346</v>
      </c>
      <c r="H129" s="69"/>
    </row>
    <row r="130" spans="1:8" s="28" customFormat="1" ht="23.25" customHeight="1">
      <c r="A130" s="48" t="s">
        <v>160</v>
      </c>
      <c r="B130" s="77">
        <v>744234</v>
      </c>
      <c r="C130" s="47">
        <v>2066512</v>
      </c>
      <c r="D130" s="47">
        <v>999167</v>
      </c>
      <c r="E130" s="47">
        <v>1067345</v>
      </c>
      <c r="F130" s="46">
        <v>93.61237463050841</v>
      </c>
      <c r="G130" s="48" t="s">
        <v>244</v>
      </c>
      <c r="H130" s="73"/>
    </row>
    <row r="131" spans="1:8" s="30" customFormat="1" ht="23.25" customHeight="1">
      <c r="A131" s="48" t="s">
        <v>161</v>
      </c>
      <c r="B131" s="77">
        <v>744276</v>
      </c>
      <c r="C131" s="47">
        <v>2065861</v>
      </c>
      <c r="D131" s="47">
        <v>998799</v>
      </c>
      <c r="E131" s="47">
        <v>1067062</v>
      </c>
      <c r="F131" s="46">
        <v>93.60271474384805</v>
      </c>
      <c r="G131" s="48" t="s">
        <v>245</v>
      </c>
      <c r="H131" s="69"/>
    </row>
    <row r="132" spans="1:8" s="28" customFormat="1" ht="23.25" customHeight="1">
      <c r="A132" s="48" t="s">
        <v>358</v>
      </c>
      <c r="B132" s="77">
        <v>742336</v>
      </c>
      <c r="C132" s="47">
        <v>2065687</v>
      </c>
      <c r="D132" s="47">
        <v>998768</v>
      </c>
      <c r="E132" s="47">
        <v>1066919</v>
      </c>
      <c r="F132" s="46">
        <v>93.61235482731117</v>
      </c>
      <c r="G132" s="48" t="s">
        <v>246</v>
      </c>
      <c r="H132" s="73"/>
    </row>
    <row r="133" spans="1:8" s="30" customFormat="1" ht="23.25" customHeight="1">
      <c r="A133" s="48" t="s">
        <v>363</v>
      </c>
      <c r="B133" s="77">
        <v>742799</v>
      </c>
      <c r="C133" s="47">
        <v>2065360</v>
      </c>
      <c r="D133" s="47">
        <v>998561</v>
      </c>
      <c r="E133" s="47">
        <v>1066799</v>
      </c>
      <c r="F133" s="46">
        <v>93.60348106813</v>
      </c>
      <c r="G133" s="48" t="s">
        <v>247</v>
      </c>
      <c r="H133" s="69"/>
    </row>
    <row r="134" spans="1:8" s="30" customFormat="1" ht="23.25" customHeight="1">
      <c r="A134" s="48" t="s">
        <v>364</v>
      </c>
      <c r="B134" s="77">
        <v>742965</v>
      </c>
      <c r="C134" s="47">
        <v>2064940</v>
      </c>
      <c r="D134" s="47">
        <v>998352</v>
      </c>
      <c r="E134" s="47">
        <v>1066588</v>
      </c>
      <c r="F134" s="46">
        <v>93.60240317723432</v>
      </c>
      <c r="G134" s="48" t="s">
        <v>365</v>
      </c>
      <c r="H134" s="69"/>
    </row>
    <row r="135" spans="1:8" s="28" customFormat="1" ht="23.25" customHeight="1">
      <c r="A135" s="48" t="s">
        <v>366</v>
      </c>
      <c r="B135" s="77">
        <v>743615</v>
      </c>
      <c r="C135" s="47">
        <v>2064888</v>
      </c>
      <c r="D135" s="47">
        <v>998489</v>
      </c>
      <c r="E135" s="47">
        <v>1066399</v>
      </c>
      <c r="F135" s="46">
        <v>93.63183948972195</v>
      </c>
      <c r="G135" s="48" t="s">
        <v>239</v>
      </c>
      <c r="H135" s="73"/>
    </row>
    <row r="136" spans="1:8" s="30" customFormat="1" ht="23.25" customHeight="1">
      <c r="A136" s="48" t="s">
        <v>367</v>
      </c>
      <c r="B136" s="77">
        <v>743641</v>
      </c>
      <c r="C136" s="47">
        <v>2064044</v>
      </c>
      <c r="D136" s="47">
        <v>998189</v>
      </c>
      <c r="E136" s="47">
        <v>1065855</v>
      </c>
      <c r="F136" s="46">
        <v>93.65148167433657</v>
      </c>
      <c r="G136" s="48" t="s">
        <v>240</v>
      </c>
      <c r="H136" s="69"/>
    </row>
    <row r="137" spans="1:8" s="30" customFormat="1" ht="23.25" customHeight="1">
      <c r="A137" s="48" t="s">
        <v>371</v>
      </c>
      <c r="B137" s="77">
        <v>743188</v>
      </c>
      <c r="C137" s="47">
        <v>2062835</v>
      </c>
      <c r="D137" s="47">
        <v>997514</v>
      </c>
      <c r="E137" s="47">
        <v>1065321</v>
      </c>
      <c r="F137" s="46">
        <v>93.63506398540909</v>
      </c>
      <c r="G137" s="48" t="s">
        <v>372</v>
      </c>
      <c r="H137" s="69"/>
    </row>
    <row r="138" spans="1:8" s="30" customFormat="1" ht="23.25" customHeight="1">
      <c r="A138" s="48" t="s">
        <v>156</v>
      </c>
      <c r="B138" s="77">
        <v>743073</v>
      </c>
      <c r="C138" s="47">
        <v>2061481</v>
      </c>
      <c r="D138" s="47">
        <v>996771</v>
      </c>
      <c r="E138" s="47">
        <v>1064710</v>
      </c>
      <c r="F138" s="46">
        <v>93.6190136281241</v>
      </c>
      <c r="G138" s="48" t="s">
        <v>8</v>
      </c>
      <c r="H138" s="69"/>
    </row>
    <row r="139" spans="1:8" s="30" customFormat="1" ht="23.25" customHeight="1">
      <c r="A139" s="48" t="s">
        <v>157</v>
      </c>
      <c r="B139" s="77">
        <v>742463</v>
      </c>
      <c r="C139" s="47">
        <v>2059896</v>
      </c>
      <c r="D139" s="47">
        <v>995923</v>
      </c>
      <c r="E139" s="47">
        <v>1063973</v>
      </c>
      <c r="F139" s="46">
        <v>93.60416100784512</v>
      </c>
      <c r="G139" s="48" t="s">
        <v>182</v>
      </c>
      <c r="H139" s="69"/>
    </row>
    <row r="140" spans="1:8" s="30" customFormat="1" ht="23.25" customHeight="1">
      <c r="A140" s="48" t="s">
        <v>158</v>
      </c>
      <c r="B140" s="77">
        <v>742677</v>
      </c>
      <c r="C140" s="47">
        <v>2055516</v>
      </c>
      <c r="D140" s="47">
        <v>993389</v>
      </c>
      <c r="E140" s="47">
        <v>1062127</v>
      </c>
      <c r="F140" s="46">
        <v>93.52826921827617</v>
      </c>
      <c r="G140" s="48" t="s">
        <v>203</v>
      </c>
      <c r="H140" s="69"/>
    </row>
    <row r="141" spans="1:8" s="30" customFormat="1" ht="23.25" customHeight="1">
      <c r="A141" s="48" t="s">
        <v>159</v>
      </c>
      <c r="B141" s="77">
        <v>744212</v>
      </c>
      <c r="C141" s="47">
        <v>2055830</v>
      </c>
      <c r="D141" s="47">
        <v>993752</v>
      </c>
      <c r="E141" s="47">
        <v>1062078</v>
      </c>
      <c r="F141" s="46">
        <v>93.56676251650067</v>
      </c>
      <c r="G141" s="48" t="s">
        <v>129</v>
      </c>
      <c r="H141" s="69"/>
    </row>
    <row r="142" spans="1:8" s="28" customFormat="1" ht="23.25" customHeight="1" thickBot="1">
      <c r="A142" s="163" t="s">
        <v>160</v>
      </c>
      <c r="B142" s="164">
        <v>744350</v>
      </c>
      <c r="C142" s="165">
        <v>2054942</v>
      </c>
      <c r="D142" s="165">
        <v>993348</v>
      </c>
      <c r="E142" s="165">
        <v>1061594</v>
      </c>
      <c r="F142" s="166">
        <v>93.57136532422</v>
      </c>
      <c r="G142" s="163" t="s">
        <v>186</v>
      </c>
      <c r="H142" s="73"/>
    </row>
    <row r="143" spans="1:8" s="28" customFormat="1" ht="13.5" customHeight="1">
      <c r="A143" s="131" t="s">
        <v>360</v>
      </c>
      <c r="B143" s="122"/>
      <c r="C143" s="122"/>
      <c r="D143" s="122"/>
      <c r="E143" s="122"/>
      <c r="F143" s="122"/>
      <c r="G143" s="121"/>
      <c r="H143" s="73"/>
    </row>
    <row r="144" spans="1:8" s="139" customFormat="1" ht="13.5" customHeight="1">
      <c r="A144" s="123" t="s">
        <v>361</v>
      </c>
      <c r="B144" s="122"/>
      <c r="C144" s="122"/>
      <c r="D144" s="122"/>
      <c r="E144" s="122"/>
      <c r="F144" s="122"/>
      <c r="G144" s="41"/>
      <c r="H144" s="138"/>
    </row>
    <row r="145" spans="1:8" s="139" customFormat="1" ht="13.5" customHeight="1">
      <c r="A145" s="2" t="s">
        <v>257</v>
      </c>
      <c r="B145" s="122"/>
      <c r="C145" s="122"/>
      <c r="D145" s="122"/>
      <c r="E145" s="122"/>
      <c r="F145" s="122"/>
      <c r="G145" s="41"/>
      <c r="H145" s="138"/>
    </row>
    <row r="146" spans="1:8" s="139" customFormat="1" ht="13.5" customHeight="1">
      <c r="A146" s="2" t="s">
        <v>338</v>
      </c>
      <c r="B146" s="40"/>
      <c r="C146" s="40"/>
      <c r="D146" s="40"/>
      <c r="E146" s="40"/>
      <c r="F146" s="30"/>
      <c r="G146" s="41"/>
      <c r="H146" s="138"/>
    </row>
    <row r="147" spans="1:8" s="139" customFormat="1" ht="13.5" customHeight="1">
      <c r="A147" s="2" t="s">
        <v>339</v>
      </c>
      <c r="B147" s="40"/>
      <c r="C147" s="40"/>
      <c r="D147" s="40"/>
      <c r="E147" s="40"/>
      <c r="F147" s="30"/>
      <c r="G147" s="41"/>
      <c r="H147" s="138"/>
    </row>
    <row r="148" spans="1:8" s="139" customFormat="1" ht="13.5" customHeight="1">
      <c r="A148" s="2" t="s">
        <v>340</v>
      </c>
      <c r="B148" s="40"/>
      <c r="C148" s="40"/>
      <c r="D148" s="40"/>
      <c r="E148" s="40"/>
      <c r="F148" s="30"/>
      <c r="G148" s="41"/>
      <c r="H148" s="138"/>
    </row>
    <row r="149" spans="2:8" s="2" customFormat="1" ht="15" customHeight="1">
      <c r="B149" s="64"/>
      <c r="C149" s="64"/>
      <c r="D149" s="64"/>
      <c r="E149" s="64"/>
      <c r="G149" s="65"/>
      <c r="H149" s="151"/>
    </row>
    <row r="150" spans="2:8" s="2" customFormat="1" ht="11.25">
      <c r="B150" s="64"/>
      <c r="C150" s="64"/>
      <c r="D150" s="64"/>
      <c r="E150" s="64"/>
      <c r="G150" s="65"/>
      <c r="H150" s="151"/>
    </row>
  </sheetData>
  <sheetProtection/>
  <mergeCells count="6">
    <mergeCell ref="B1:F1"/>
    <mergeCell ref="A2:A3"/>
    <mergeCell ref="B2:B3"/>
    <mergeCell ref="C2:E2"/>
    <mergeCell ref="F2:F3"/>
    <mergeCell ref="G2:G3"/>
  </mergeCells>
  <printOptions horizontalCentered="1" verticalCentered="1"/>
  <pageMargins left="0.7874015748031497" right="0.7874015748031497" top="0.7874015748031497" bottom="0.3937007874015748" header="0.5118110236220472" footer="0.1968503937007874"/>
  <pageSetup fitToHeight="1" fitToWidth="1" horizontalDpi="600" verticalDpi="600" orientation="portrait" paperSize="9" scale="57" r:id="rId1"/>
  <headerFooter scaleWithDoc="0"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2:AE143"/>
  <sheetViews>
    <sheetView view="pageBreakPreview" zoomScale="95" zoomScaleSheetLayoutView="95" zoomScalePageLayoutView="0" workbookViewId="0" topLeftCell="A1">
      <pane xSplit="1" ySplit="5" topLeftCell="B125" activePane="bottomRight" state="frozen"/>
      <selection pane="topLeft" activeCell="F112" sqref="F112"/>
      <selection pane="topRight" activeCell="F112" sqref="F112"/>
      <selection pane="bottomLeft" activeCell="F112" sqref="F112"/>
      <selection pane="bottomRight" activeCell="B132" sqref="B132"/>
    </sheetView>
  </sheetViews>
  <sheetFormatPr defaultColWidth="9.00390625" defaultRowHeight="13.5"/>
  <cols>
    <col min="1" max="1" width="12.625" style="70" customWidth="1"/>
    <col min="2" max="2" width="14.375" style="70" customWidth="1"/>
    <col min="3" max="4" width="8.875" style="70" customWidth="1"/>
    <col min="5" max="5" width="9.125" style="70" customWidth="1"/>
    <col min="6" max="9" width="8.875" style="70" customWidth="1"/>
    <col min="10" max="10" width="10.625" style="70" bestFit="1" customWidth="1"/>
    <col min="11" max="11" width="10.625" style="70" customWidth="1"/>
    <col min="12" max="12" width="1.25" style="70" customWidth="1"/>
    <col min="13" max="13" width="8.125" style="70" customWidth="1"/>
    <col min="14" max="16384" width="9.00390625" style="70" customWidth="1"/>
  </cols>
  <sheetData>
    <row r="1" ht="7.5" customHeight="1"/>
    <row r="2" spans="1:13" ht="31.5" customHeight="1" thickBot="1">
      <c r="A2" s="142"/>
      <c r="C2" s="190" t="s">
        <v>235</v>
      </c>
      <c r="D2" s="190"/>
      <c r="E2" s="190"/>
      <c r="F2" s="190"/>
      <c r="G2" s="190"/>
      <c r="H2" s="190"/>
      <c r="I2" s="190"/>
      <c r="J2" s="190"/>
      <c r="K2" s="200" t="s">
        <v>10</v>
      </c>
      <c r="L2" s="200"/>
      <c r="M2" s="201"/>
    </row>
    <row r="3" spans="1:13" s="143" customFormat="1" ht="14.25" customHeight="1" thickTop="1">
      <c r="A3" s="193" t="s">
        <v>11</v>
      </c>
      <c r="B3" s="203" t="s">
        <v>204</v>
      </c>
      <c r="C3" s="205" t="s">
        <v>205</v>
      </c>
      <c r="D3" s="206"/>
      <c r="E3" s="207"/>
      <c r="F3" s="205" t="s">
        <v>206</v>
      </c>
      <c r="G3" s="206"/>
      <c r="H3" s="206"/>
      <c r="I3" s="206"/>
      <c r="J3" s="207"/>
      <c r="K3" s="208" t="s">
        <v>141</v>
      </c>
      <c r="L3" s="193"/>
      <c r="M3" s="208" t="s">
        <v>12</v>
      </c>
    </row>
    <row r="4" spans="1:13" s="143" customFormat="1" ht="14.25" customHeight="1">
      <c r="A4" s="202"/>
      <c r="B4" s="204"/>
      <c r="C4" s="198" t="s">
        <v>140</v>
      </c>
      <c r="D4" s="198" t="s">
        <v>139</v>
      </c>
      <c r="E4" s="198" t="s">
        <v>138</v>
      </c>
      <c r="F4" s="72" t="s">
        <v>134</v>
      </c>
      <c r="G4" s="71"/>
      <c r="H4" s="72" t="s">
        <v>136</v>
      </c>
      <c r="I4" s="71"/>
      <c r="J4" s="198" t="s">
        <v>138</v>
      </c>
      <c r="K4" s="209"/>
      <c r="L4" s="202"/>
      <c r="M4" s="209"/>
    </row>
    <row r="5" spans="1:14" s="143" customFormat="1" ht="14.25" customHeight="1">
      <c r="A5" s="194"/>
      <c r="B5" s="199"/>
      <c r="C5" s="199"/>
      <c r="D5" s="199"/>
      <c r="E5" s="199"/>
      <c r="F5" s="49"/>
      <c r="G5" s="50" t="s">
        <v>135</v>
      </c>
      <c r="H5" s="51"/>
      <c r="I5" s="39" t="s">
        <v>137</v>
      </c>
      <c r="J5" s="199"/>
      <c r="K5" s="210"/>
      <c r="L5" s="194"/>
      <c r="M5" s="210"/>
      <c r="N5" s="144"/>
    </row>
    <row r="6" spans="1:13" s="30" customFormat="1" ht="27" customHeight="1">
      <c r="A6" s="52" t="s">
        <v>13</v>
      </c>
      <c r="B6" s="43">
        <v>1960107</v>
      </c>
      <c r="C6" s="43">
        <v>26313</v>
      </c>
      <c r="D6" s="43">
        <v>12874</v>
      </c>
      <c r="E6" s="43">
        <v>13439</v>
      </c>
      <c r="F6" s="43">
        <v>85118</v>
      </c>
      <c r="G6" s="43">
        <v>45053</v>
      </c>
      <c r="H6" s="43">
        <v>82205</v>
      </c>
      <c r="I6" s="43">
        <v>42140</v>
      </c>
      <c r="J6" s="43">
        <v>2913</v>
      </c>
      <c r="K6" s="43">
        <v>16890</v>
      </c>
      <c r="L6" s="60" t="s">
        <v>175</v>
      </c>
      <c r="M6" s="32">
        <v>1980</v>
      </c>
    </row>
    <row r="7" spans="1:13" s="30" customFormat="1" ht="27" customHeight="1">
      <c r="A7" s="52" t="s">
        <v>14</v>
      </c>
      <c r="B7" s="43">
        <v>1974066</v>
      </c>
      <c r="C7" s="43">
        <v>25275</v>
      </c>
      <c r="D7" s="43">
        <v>12797</v>
      </c>
      <c r="E7" s="43">
        <v>12478</v>
      </c>
      <c r="F7" s="43">
        <v>82175</v>
      </c>
      <c r="G7" s="43">
        <v>43579</v>
      </c>
      <c r="H7" s="43">
        <v>80694</v>
      </c>
      <c r="I7" s="43">
        <v>42098</v>
      </c>
      <c r="J7" s="43">
        <v>1481</v>
      </c>
      <c r="K7" s="43">
        <v>13959</v>
      </c>
      <c r="L7" s="60"/>
      <c r="M7" s="32">
        <v>1981</v>
      </c>
    </row>
    <row r="8" spans="1:13" s="30" customFormat="1" ht="27" customHeight="1">
      <c r="A8" s="52" t="s">
        <v>15</v>
      </c>
      <c r="B8" s="43">
        <v>1987984</v>
      </c>
      <c r="C8" s="43">
        <v>24806</v>
      </c>
      <c r="D8" s="43">
        <v>12697</v>
      </c>
      <c r="E8" s="43">
        <v>12109</v>
      </c>
      <c r="F8" s="43">
        <v>83770</v>
      </c>
      <c r="G8" s="43">
        <v>44632</v>
      </c>
      <c r="H8" s="43">
        <v>81961</v>
      </c>
      <c r="I8" s="43">
        <v>42823</v>
      </c>
      <c r="J8" s="43">
        <v>1809</v>
      </c>
      <c r="K8" s="43">
        <v>13918</v>
      </c>
      <c r="L8" s="60"/>
      <c r="M8" s="32">
        <v>1982</v>
      </c>
    </row>
    <row r="9" spans="1:13" s="30" customFormat="1" ht="27" customHeight="1">
      <c r="A9" s="52" t="s">
        <v>16</v>
      </c>
      <c r="B9" s="43">
        <v>2000525</v>
      </c>
      <c r="C9" s="43">
        <v>24722</v>
      </c>
      <c r="D9" s="43">
        <v>12661</v>
      </c>
      <c r="E9" s="43">
        <v>12061</v>
      </c>
      <c r="F9" s="43">
        <v>82783</v>
      </c>
      <c r="G9" s="43">
        <v>43169</v>
      </c>
      <c r="H9" s="43">
        <v>82303</v>
      </c>
      <c r="I9" s="43">
        <v>42689</v>
      </c>
      <c r="J9" s="43">
        <v>480</v>
      </c>
      <c r="K9" s="43">
        <v>12541</v>
      </c>
      <c r="L9" s="60"/>
      <c r="M9" s="32">
        <v>1983</v>
      </c>
    </row>
    <row r="10" spans="1:13" s="30" customFormat="1" ht="27" customHeight="1">
      <c r="A10" s="52" t="s">
        <v>17</v>
      </c>
      <c r="B10" s="43">
        <v>2012370</v>
      </c>
      <c r="C10" s="43">
        <v>24864</v>
      </c>
      <c r="D10" s="43">
        <v>13083</v>
      </c>
      <c r="E10" s="43">
        <v>11781</v>
      </c>
      <c r="F10" s="43">
        <v>79973</v>
      </c>
      <c r="G10" s="43">
        <v>41728</v>
      </c>
      <c r="H10" s="43">
        <v>79909</v>
      </c>
      <c r="I10" s="43">
        <v>41664</v>
      </c>
      <c r="J10" s="43">
        <v>64</v>
      </c>
      <c r="K10" s="43">
        <v>11845</v>
      </c>
      <c r="L10" s="60"/>
      <c r="M10" s="32">
        <v>1984</v>
      </c>
    </row>
    <row r="11" spans="1:13" s="30" customFormat="1" ht="27" customHeight="1">
      <c r="A11" s="52" t="s">
        <v>18</v>
      </c>
      <c r="B11" s="43">
        <v>2028536</v>
      </c>
      <c r="C11" s="43">
        <v>24173</v>
      </c>
      <c r="D11" s="43">
        <v>12936</v>
      </c>
      <c r="E11" s="43">
        <v>11237</v>
      </c>
      <c r="F11" s="43">
        <v>79186</v>
      </c>
      <c r="G11" s="43">
        <v>41190</v>
      </c>
      <c r="H11" s="43">
        <v>79845</v>
      </c>
      <c r="I11" s="43">
        <v>41849</v>
      </c>
      <c r="J11" s="43">
        <v>-659</v>
      </c>
      <c r="K11" s="43">
        <v>16166</v>
      </c>
      <c r="L11" s="60" t="s">
        <v>175</v>
      </c>
      <c r="M11" s="32">
        <v>1985</v>
      </c>
    </row>
    <row r="12" spans="1:13" s="30" customFormat="1" ht="27" customHeight="1">
      <c r="A12" s="52" t="s">
        <v>19</v>
      </c>
      <c r="B12" s="43">
        <v>2036440</v>
      </c>
      <c r="C12" s="43">
        <v>22597</v>
      </c>
      <c r="D12" s="43">
        <v>13404</v>
      </c>
      <c r="E12" s="43">
        <v>9193</v>
      </c>
      <c r="F12" s="43">
        <v>78454</v>
      </c>
      <c r="G12" s="43">
        <v>40979</v>
      </c>
      <c r="H12" s="43">
        <v>79743</v>
      </c>
      <c r="I12" s="43">
        <v>42268</v>
      </c>
      <c r="J12" s="43">
        <v>-1289</v>
      </c>
      <c r="K12" s="43">
        <v>7904</v>
      </c>
      <c r="L12" s="60"/>
      <c r="M12" s="32">
        <v>1986</v>
      </c>
    </row>
    <row r="13" spans="1:13" s="30" customFormat="1" ht="27" customHeight="1">
      <c r="A13" s="52" t="s">
        <v>20</v>
      </c>
      <c r="B13" s="43">
        <v>2045375</v>
      </c>
      <c r="C13" s="43">
        <v>22487</v>
      </c>
      <c r="D13" s="43">
        <v>12843</v>
      </c>
      <c r="E13" s="43">
        <v>9644</v>
      </c>
      <c r="F13" s="43">
        <v>78707</v>
      </c>
      <c r="G13" s="43">
        <v>40938</v>
      </c>
      <c r="H13" s="43">
        <v>79416</v>
      </c>
      <c r="I13" s="43">
        <v>41647</v>
      </c>
      <c r="J13" s="43">
        <v>-709</v>
      </c>
      <c r="K13" s="43">
        <v>8935</v>
      </c>
      <c r="L13" s="60"/>
      <c r="M13" s="32">
        <v>1987</v>
      </c>
    </row>
    <row r="14" spans="1:13" s="30" customFormat="1" ht="27" customHeight="1">
      <c r="A14" s="52" t="s">
        <v>21</v>
      </c>
      <c r="B14" s="43">
        <v>2054306</v>
      </c>
      <c r="C14" s="43">
        <v>21870</v>
      </c>
      <c r="D14" s="43">
        <v>13785</v>
      </c>
      <c r="E14" s="43">
        <v>8085</v>
      </c>
      <c r="F14" s="43">
        <v>78965</v>
      </c>
      <c r="G14" s="43">
        <v>41989</v>
      </c>
      <c r="H14" s="43">
        <v>78119</v>
      </c>
      <c r="I14" s="43">
        <v>41143</v>
      </c>
      <c r="J14" s="43">
        <v>846</v>
      </c>
      <c r="K14" s="43">
        <v>8931</v>
      </c>
      <c r="L14" s="60"/>
      <c r="M14" s="32">
        <v>1988</v>
      </c>
    </row>
    <row r="15" spans="1:13" s="30" customFormat="1" ht="27" customHeight="1">
      <c r="A15" s="52" t="s">
        <v>22</v>
      </c>
      <c r="B15" s="43">
        <v>2062297</v>
      </c>
      <c r="C15" s="43">
        <v>20930</v>
      </c>
      <c r="D15" s="43">
        <v>13719</v>
      </c>
      <c r="E15" s="43">
        <v>7211</v>
      </c>
      <c r="F15" s="43">
        <v>79439</v>
      </c>
      <c r="G15" s="43">
        <v>42622</v>
      </c>
      <c r="H15" s="43">
        <v>78659</v>
      </c>
      <c r="I15" s="43">
        <v>41842</v>
      </c>
      <c r="J15" s="43">
        <v>780</v>
      </c>
      <c r="K15" s="43">
        <v>7991</v>
      </c>
      <c r="L15" s="60"/>
      <c r="M15" s="32">
        <v>1989</v>
      </c>
    </row>
    <row r="16" spans="1:13" s="30" customFormat="1" ht="27" customHeight="1">
      <c r="A16" s="52" t="s">
        <v>23</v>
      </c>
      <c r="B16" s="43">
        <v>2066569</v>
      </c>
      <c r="C16" s="43">
        <v>20649</v>
      </c>
      <c r="D16" s="43">
        <v>14003</v>
      </c>
      <c r="E16" s="43">
        <v>6646</v>
      </c>
      <c r="F16" s="43">
        <v>82107</v>
      </c>
      <c r="G16" s="43">
        <v>45685</v>
      </c>
      <c r="H16" s="43">
        <v>77779</v>
      </c>
      <c r="I16" s="43">
        <v>41357</v>
      </c>
      <c r="J16" s="43">
        <v>4328</v>
      </c>
      <c r="K16" s="43">
        <v>4272</v>
      </c>
      <c r="L16" s="60" t="s">
        <v>175</v>
      </c>
      <c r="M16" s="32">
        <v>1990</v>
      </c>
    </row>
    <row r="17" spans="1:13" s="30" customFormat="1" ht="27" customHeight="1">
      <c r="A17" s="52" t="s">
        <v>24</v>
      </c>
      <c r="B17" s="43">
        <v>2077689</v>
      </c>
      <c r="C17" s="43">
        <v>20103</v>
      </c>
      <c r="D17" s="43">
        <v>14342</v>
      </c>
      <c r="E17" s="43">
        <v>5761</v>
      </c>
      <c r="F17" s="43">
        <v>85798</v>
      </c>
      <c r="G17" s="43">
        <v>48726</v>
      </c>
      <c r="H17" s="43">
        <v>80439</v>
      </c>
      <c r="I17" s="43">
        <v>43367</v>
      </c>
      <c r="J17" s="43">
        <v>5359</v>
      </c>
      <c r="K17" s="43">
        <v>11120</v>
      </c>
      <c r="L17" s="60"/>
      <c r="M17" s="32">
        <v>1991</v>
      </c>
    </row>
    <row r="18" spans="1:13" s="30" customFormat="1" ht="27" customHeight="1">
      <c r="A18" s="52" t="s">
        <v>25</v>
      </c>
      <c r="B18" s="43">
        <v>2087097</v>
      </c>
      <c r="C18" s="43">
        <v>20546</v>
      </c>
      <c r="D18" s="43">
        <v>14673</v>
      </c>
      <c r="E18" s="43">
        <v>5873</v>
      </c>
      <c r="F18" s="43">
        <v>88306</v>
      </c>
      <c r="G18" s="43">
        <v>49041</v>
      </c>
      <c r="H18" s="43">
        <v>84771</v>
      </c>
      <c r="I18" s="43">
        <v>45506</v>
      </c>
      <c r="J18" s="43">
        <v>3535</v>
      </c>
      <c r="K18" s="43">
        <v>9408</v>
      </c>
      <c r="L18" s="60"/>
      <c r="M18" s="32">
        <v>1992</v>
      </c>
    </row>
    <row r="19" spans="1:13" s="30" customFormat="1" ht="27" customHeight="1">
      <c r="A19" s="52" t="s">
        <v>26</v>
      </c>
      <c r="B19" s="43">
        <v>2094129</v>
      </c>
      <c r="C19" s="43">
        <v>20370</v>
      </c>
      <c r="D19" s="43">
        <v>14822</v>
      </c>
      <c r="E19" s="43">
        <v>5548</v>
      </c>
      <c r="F19" s="43">
        <v>86706</v>
      </c>
      <c r="G19" s="43">
        <v>47194</v>
      </c>
      <c r="H19" s="43">
        <v>85222</v>
      </c>
      <c r="I19" s="43">
        <v>45710</v>
      </c>
      <c r="J19" s="43">
        <v>1484</v>
      </c>
      <c r="K19" s="43">
        <v>7032</v>
      </c>
      <c r="L19" s="60"/>
      <c r="M19" s="32">
        <v>1993</v>
      </c>
    </row>
    <row r="20" spans="1:13" s="30" customFormat="1" ht="27" customHeight="1">
      <c r="A20" s="52" t="s">
        <v>27</v>
      </c>
      <c r="B20" s="43">
        <v>2100206</v>
      </c>
      <c r="C20" s="43">
        <v>20303</v>
      </c>
      <c r="D20" s="43">
        <v>15288</v>
      </c>
      <c r="E20" s="43">
        <v>5015</v>
      </c>
      <c r="F20" s="43">
        <v>87173</v>
      </c>
      <c r="G20" s="43">
        <v>47068</v>
      </c>
      <c r="H20" s="43">
        <v>86111</v>
      </c>
      <c r="I20" s="43">
        <v>46006</v>
      </c>
      <c r="J20" s="43">
        <v>1062</v>
      </c>
      <c r="K20" s="43">
        <v>6077</v>
      </c>
      <c r="L20" s="60"/>
      <c r="M20" s="32">
        <v>1994</v>
      </c>
    </row>
    <row r="21" spans="1:13" s="30" customFormat="1" ht="27" customHeight="1">
      <c r="A21" s="52" t="s">
        <v>28</v>
      </c>
      <c r="B21" s="43">
        <v>2100315</v>
      </c>
      <c r="C21" s="43">
        <v>20808</v>
      </c>
      <c r="D21" s="43">
        <v>15756</v>
      </c>
      <c r="E21" s="43">
        <v>5052</v>
      </c>
      <c r="F21" s="43">
        <v>89130</v>
      </c>
      <c r="G21" s="43">
        <v>47759</v>
      </c>
      <c r="H21" s="43">
        <v>86858</v>
      </c>
      <c r="I21" s="43">
        <v>45487</v>
      </c>
      <c r="J21" s="43">
        <v>2272</v>
      </c>
      <c r="K21" s="43">
        <v>109</v>
      </c>
      <c r="L21" s="60" t="s">
        <v>175</v>
      </c>
      <c r="M21" s="32">
        <v>1995</v>
      </c>
    </row>
    <row r="22" spans="1:13" s="30" customFormat="1" ht="27" customHeight="1">
      <c r="A22" s="52" t="s">
        <v>29</v>
      </c>
      <c r="B22" s="43">
        <v>2106399</v>
      </c>
      <c r="C22" s="43">
        <v>20392</v>
      </c>
      <c r="D22" s="43">
        <v>15309</v>
      </c>
      <c r="E22" s="43">
        <v>5083</v>
      </c>
      <c r="F22" s="43">
        <v>88552</v>
      </c>
      <c r="G22" s="43">
        <v>46481</v>
      </c>
      <c r="H22" s="43">
        <v>87551</v>
      </c>
      <c r="I22" s="43">
        <v>45480</v>
      </c>
      <c r="J22" s="43">
        <v>1001</v>
      </c>
      <c r="K22" s="43">
        <v>6084</v>
      </c>
      <c r="L22" s="60"/>
      <c r="M22" s="32">
        <v>1996</v>
      </c>
    </row>
    <row r="23" spans="1:13" s="30" customFormat="1" ht="27" customHeight="1">
      <c r="A23" s="52" t="s">
        <v>30</v>
      </c>
      <c r="B23" s="43">
        <v>2113688</v>
      </c>
      <c r="C23" s="43">
        <v>20407</v>
      </c>
      <c r="D23" s="43">
        <v>15880</v>
      </c>
      <c r="E23" s="43">
        <v>4527</v>
      </c>
      <c r="F23" s="43">
        <v>93633</v>
      </c>
      <c r="G23" s="43">
        <v>49821</v>
      </c>
      <c r="H23" s="43">
        <v>90871</v>
      </c>
      <c r="I23" s="43">
        <v>47059</v>
      </c>
      <c r="J23" s="43">
        <v>2762</v>
      </c>
      <c r="K23" s="43">
        <v>7289</v>
      </c>
      <c r="L23" s="60"/>
      <c r="M23" s="32">
        <v>1997</v>
      </c>
    </row>
    <row r="24" spans="1:13" s="30" customFormat="1" ht="27" customHeight="1">
      <c r="A24" s="52" t="s">
        <v>31</v>
      </c>
      <c r="B24" s="43">
        <v>2117768</v>
      </c>
      <c r="C24" s="43">
        <v>20514</v>
      </c>
      <c r="D24" s="43">
        <v>15825</v>
      </c>
      <c r="E24" s="43">
        <v>4689</v>
      </c>
      <c r="F24" s="43">
        <v>89095</v>
      </c>
      <c r="G24" s="43">
        <v>47194</v>
      </c>
      <c r="H24" s="43">
        <v>89704</v>
      </c>
      <c r="I24" s="43">
        <v>47803</v>
      </c>
      <c r="J24" s="43">
        <v>-609</v>
      </c>
      <c r="K24" s="43">
        <v>4080</v>
      </c>
      <c r="L24" s="60"/>
      <c r="M24" s="32">
        <v>1998</v>
      </c>
    </row>
    <row r="25" spans="1:13" s="30" customFormat="1" ht="27" customHeight="1">
      <c r="A25" s="52" t="s">
        <v>32</v>
      </c>
      <c r="B25" s="43">
        <v>2119577</v>
      </c>
      <c r="C25" s="43">
        <v>20537</v>
      </c>
      <c r="D25" s="43">
        <v>16879</v>
      </c>
      <c r="E25" s="43">
        <v>3658</v>
      </c>
      <c r="F25" s="43">
        <v>85894</v>
      </c>
      <c r="G25" s="43">
        <v>45183</v>
      </c>
      <c r="H25" s="43">
        <v>87743</v>
      </c>
      <c r="I25" s="43">
        <v>47032</v>
      </c>
      <c r="J25" s="43">
        <v>-1849</v>
      </c>
      <c r="K25" s="43">
        <v>1809</v>
      </c>
      <c r="L25" s="60"/>
      <c r="M25" s="32">
        <v>1999</v>
      </c>
    </row>
    <row r="26" spans="1:13" s="30" customFormat="1" ht="27" customHeight="1">
      <c r="A26" s="52" t="s">
        <v>33</v>
      </c>
      <c r="B26" s="43">
        <v>2107700</v>
      </c>
      <c r="C26" s="43">
        <v>20536</v>
      </c>
      <c r="D26" s="43">
        <v>16702</v>
      </c>
      <c r="E26" s="43">
        <v>3834</v>
      </c>
      <c r="F26" s="43">
        <v>90403</v>
      </c>
      <c r="G26" s="43">
        <v>48482</v>
      </c>
      <c r="H26" s="43">
        <v>88853</v>
      </c>
      <c r="I26" s="43">
        <v>46932</v>
      </c>
      <c r="J26" s="43">
        <v>1550</v>
      </c>
      <c r="K26" s="43">
        <v>-11877</v>
      </c>
      <c r="L26" s="60" t="s">
        <v>175</v>
      </c>
      <c r="M26" s="32">
        <v>2000</v>
      </c>
    </row>
    <row r="27" spans="1:13" s="30" customFormat="1" ht="27" customHeight="1">
      <c r="A27" s="52" t="s">
        <v>34</v>
      </c>
      <c r="B27" s="43">
        <v>2111893</v>
      </c>
      <c r="C27" s="43">
        <v>19878</v>
      </c>
      <c r="D27" s="43">
        <v>16429</v>
      </c>
      <c r="E27" s="43">
        <v>3449</v>
      </c>
      <c r="F27" s="43">
        <v>91420</v>
      </c>
      <c r="G27" s="43">
        <v>49211</v>
      </c>
      <c r="H27" s="43">
        <v>90676</v>
      </c>
      <c r="I27" s="43">
        <v>48467</v>
      </c>
      <c r="J27" s="43">
        <v>744</v>
      </c>
      <c r="K27" s="43">
        <v>4193</v>
      </c>
      <c r="L27" s="60"/>
      <c r="M27" s="32">
        <v>2001</v>
      </c>
    </row>
    <row r="28" spans="1:13" s="30" customFormat="1" ht="27" customHeight="1">
      <c r="A28" s="52" t="s">
        <v>35</v>
      </c>
      <c r="B28" s="43">
        <v>2113611</v>
      </c>
      <c r="C28" s="43">
        <v>20268</v>
      </c>
      <c r="D28" s="43">
        <v>16979</v>
      </c>
      <c r="E28" s="43">
        <v>3289</v>
      </c>
      <c r="F28" s="43">
        <v>89714</v>
      </c>
      <c r="G28" s="43">
        <v>47619</v>
      </c>
      <c r="H28" s="43">
        <v>91285</v>
      </c>
      <c r="I28" s="43">
        <v>49190</v>
      </c>
      <c r="J28" s="43">
        <v>-1571</v>
      </c>
      <c r="K28" s="43">
        <v>1718</v>
      </c>
      <c r="L28" s="60"/>
      <c r="M28" s="32">
        <v>2002</v>
      </c>
    </row>
    <row r="29" spans="1:13" s="30" customFormat="1" ht="27" customHeight="1">
      <c r="A29" s="52" t="s">
        <v>36</v>
      </c>
      <c r="B29" s="43">
        <v>2115336</v>
      </c>
      <c r="C29" s="43">
        <v>19538</v>
      </c>
      <c r="D29" s="43">
        <v>17292</v>
      </c>
      <c r="E29" s="43">
        <v>2246</v>
      </c>
      <c r="F29" s="43">
        <v>91493</v>
      </c>
      <c r="G29" s="43">
        <v>49701</v>
      </c>
      <c r="H29" s="43">
        <v>92014</v>
      </c>
      <c r="I29" s="43">
        <v>50222</v>
      </c>
      <c r="J29" s="43">
        <v>-521</v>
      </c>
      <c r="K29" s="43">
        <v>1725</v>
      </c>
      <c r="L29" s="60"/>
      <c r="M29" s="32">
        <v>2003</v>
      </c>
    </row>
    <row r="30" spans="1:13" s="30" customFormat="1" ht="27" customHeight="1">
      <c r="A30" s="52" t="s">
        <v>37</v>
      </c>
      <c r="B30" s="43">
        <v>2117998</v>
      </c>
      <c r="C30" s="43">
        <v>18935</v>
      </c>
      <c r="D30" s="43">
        <v>17674</v>
      </c>
      <c r="E30" s="43">
        <v>1261</v>
      </c>
      <c r="F30" s="43">
        <v>92429</v>
      </c>
      <c r="G30" s="43">
        <v>51513</v>
      </c>
      <c r="H30" s="43">
        <v>91028</v>
      </c>
      <c r="I30" s="43">
        <v>50112</v>
      </c>
      <c r="J30" s="43">
        <v>1401</v>
      </c>
      <c r="K30" s="43">
        <v>2662</v>
      </c>
      <c r="L30" s="60"/>
      <c r="M30" s="32">
        <v>2004</v>
      </c>
    </row>
    <row r="31" spans="1:13" s="30" customFormat="1" ht="27" customHeight="1">
      <c r="A31" s="52" t="s">
        <v>38</v>
      </c>
      <c r="B31" s="53">
        <v>2107226</v>
      </c>
      <c r="C31" s="43">
        <v>18339</v>
      </c>
      <c r="D31" s="43">
        <v>18223</v>
      </c>
      <c r="E31" s="43">
        <v>116</v>
      </c>
      <c r="F31" s="43">
        <v>89698</v>
      </c>
      <c r="G31" s="43">
        <v>51441</v>
      </c>
      <c r="H31" s="43">
        <v>90059</v>
      </c>
      <c r="I31" s="43">
        <v>51802</v>
      </c>
      <c r="J31" s="43">
        <v>-361</v>
      </c>
      <c r="K31" s="43">
        <v>-10772</v>
      </c>
      <c r="L31" s="60" t="s">
        <v>175</v>
      </c>
      <c r="M31" s="32">
        <v>2005</v>
      </c>
    </row>
    <row r="32" spans="1:13" s="30" customFormat="1" ht="27" customHeight="1">
      <c r="A32" s="52" t="s">
        <v>171</v>
      </c>
      <c r="B32" s="53">
        <v>2104361</v>
      </c>
      <c r="C32" s="58">
        <v>18178</v>
      </c>
      <c r="D32" s="58">
        <v>18787</v>
      </c>
      <c r="E32" s="58">
        <v>-609</v>
      </c>
      <c r="F32" s="58">
        <v>88176</v>
      </c>
      <c r="G32" s="58">
        <v>50364</v>
      </c>
      <c r="H32" s="58">
        <v>90432</v>
      </c>
      <c r="I32" s="58">
        <v>52620</v>
      </c>
      <c r="J32" s="58">
        <f>G32-I32</f>
        <v>-2256</v>
      </c>
      <c r="K32" s="58">
        <f>E32+J32</f>
        <v>-2865</v>
      </c>
      <c r="L32" s="61"/>
      <c r="M32" s="32">
        <v>2006</v>
      </c>
    </row>
    <row r="33" spans="1:13" s="37" customFormat="1" ht="27" customHeight="1">
      <c r="A33" s="34" t="s">
        <v>194</v>
      </c>
      <c r="B33" s="38">
        <v>2102259</v>
      </c>
      <c r="C33" s="36">
        <v>18075</v>
      </c>
      <c r="D33" s="36">
        <v>18961</v>
      </c>
      <c r="E33" s="36">
        <f>C33-D33</f>
        <v>-886</v>
      </c>
      <c r="F33" s="36">
        <v>87608</v>
      </c>
      <c r="G33" s="36">
        <v>49619</v>
      </c>
      <c r="H33" s="36">
        <v>88824</v>
      </c>
      <c r="I33" s="36">
        <v>50835</v>
      </c>
      <c r="J33" s="36">
        <f>F33-H33</f>
        <v>-1216</v>
      </c>
      <c r="K33" s="35">
        <f>E33+J33</f>
        <v>-2102</v>
      </c>
      <c r="L33" s="35"/>
      <c r="M33" s="32">
        <v>2007</v>
      </c>
    </row>
    <row r="34" spans="1:13" s="37" customFormat="1" ht="27" customHeight="1">
      <c r="A34" s="34" t="s">
        <v>209</v>
      </c>
      <c r="B34" s="47">
        <v>2098131</v>
      </c>
      <c r="C34" s="36">
        <v>18377</v>
      </c>
      <c r="D34" s="36">
        <v>19445</v>
      </c>
      <c r="E34" s="36">
        <f>C34-D34</f>
        <v>-1068</v>
      </c>
      <c r="F34" s="36">
        <v>84755</v>
      </c>
      <c r="G34" s="36">
        <v>47021</v>
      </c>
      <c r="H34" s="36">
        <v>87815</v>
      </c>
      <c r="I34" s="36">
        <v>50081</v>
      </c>
      <c r="J34" s="36">
        <f>F34-H34</f>
        <v>-3060</v>
      </c>
      <c r="K34" s="35">
        <f>E34+J34</f>
        <v>-4128</v>
      </c>
      <c r="L34" s="35"/>
      <c r="M34" s="32">
        <v>2008</v>
      </c>
    </row>
    <row r="35" spans="1:13" s="37" customFormat="1" ht="27" customHeight="1">
      <c r="A35" s="34" t="s">
        <v>227</v>
      </c>
      <c r="B35" s="47">
        <v>2086590</v>
      </c>
      <c r="C35" s="36">
        <v>17730</v>
      </c>
      <c r="D35" s="36">
        <v>19414</v>
      </c>
      <c r="E35" s="36">
        <f>C35-D35</f>
        <v>-1684</v>
      </c>
      <c r="F35" s="36">
        <v>77894</v>
      </c>
      <c r="G35" s="36">
        <v>41407</v>
      </c>
      <c r="H35" s="36">
        <v>87751</v>
      </c>
      <c r="I35" s="36">
        <v>51264</v>
      </c>
      <c r="J35" s="36">
        <f>F35-H35</f>
        <v>-9857</v>
      </c>
      <c r="K35" s="35">
        <f>E35+J35</f>
        <v>-11541</v>
      </c>
      <c r="L35" s="35"/>
      <c r="M35" s="32">
        <v>2009</v>
      </c>
    </row>
    <row r="36" spans="1:13" s="37" customFormat="1" ht="27" customHeight="1">
      <c r="A36" s="153" t="s">
        <v>253</v>
      </c>
      <c r="B36" s="67">
        <v>2080773</v>
      </c>
      <c r="C36" s="36">
        <v>17189</v>
      </c>
      <c r="D36" s="36">
        <v>20121</v>
      </c>
      <c r="E36" s="36">
        <v>-2932</v>
      </c>
      <c r="F36" s="36">
        <v>72442</v>
      </c>
      <c r="G36" s="36">
        <v>38818</v>
      </c>
      <c r="H36" s="36">
        <v>79108</v>
      </c>
      <c r="I36" s="36">
        <v>45484</v>
      </c>
      <c r="J36" s="36">
        <v>-6666</v>
      </c>
      <c r="K36" s="35" t="s">
        <v>343</v>
      </c>
      <c r="L36" s="60" t="s">
        <v>175</v>
      </c>
      <c r="M36" s="32">
        <v>2010</v>
      </c>
    </row>
    <row r="37" spans="1:13" s="37" customFormat="1" ht="27" customHeight="1">
      <c r="A37" s="153" t="s">
        <v>357</v>
      </c>
      <c r="B37" s="43">
        <v>2073333</v>
      </c>
      <c r="C37" s="36">
        <v>17440</v>
      </c>
      <c r="D37" s="36">
        <v>20976</v>
      </c>
      <c r="E37" s="36">
        <v>-3536</v>
      </c>
      <c r="F37" s="36">
        <v>72682</v>
      </c>
      <c r="G37" s="36">
        <v>39570</v>
      </c>
      <c r="H37" s="36">
        <v>76586</v>
      </c>
      <c r="I37" s="36">
        <v>43474</v>
      </c>
      <c r="J37" s="36">
        <v>-3904</v>
      </c>
      <c r="K37" s="35">
        <v>-7440</v>
      </c>
      <c r="L37" s="60"/>
      <c r="M37" s="32">
        <v>2011</v>
      </c>
    </row>
    <row r="38" spans="1:13" s="37" customFormat="1" ht="27" customHeight="1">
      <c r="A38" s="153" t="s">
        <v>381</v>
      </c>
      <c r="B38" s="43">
        <v>2064940</v>
      </c>
      <c r="C38" s="36">
        <v>16847</v>
      </c>
      <c r="D38" s="36">
        <v>21212</v>
      </c>
      <c r="E38" s="36">
        <v>-4365</v>
      </c>
      <c r="F38" s="36">
        <v>71268</v>
      </c>
      <c r="G38" s="36">
        <v>39499</v>
      </c>
      <c r="H38" s="36">
        <v>75296</v>
      </c>
      <c r="I38" s="36">
        <v>43527</v>
      </c>
      <c r="J38" s="36">
        <v>-4028</v>
      </c>
      <c r="K38" s="35">
        <v>-8393</v>
      </c>
      <c r="L38" s="60"/>
      <c r="M38" s="32">
        <v>2012</v>
      </c>
    </row>
    <row r="39" spans="1:13" s="30" customFormat="1" ht="12.75" customHeight="1">
      <c r="A39" s="52"/>
      <c r="B39" s="54"/>
      <c r="C39" s="43"/>
      <c r="D39" s="43"/>
      <c r="E39" s="43"/>
      <c r="F39" s="43"/>
      <c r="G39" s="43"/>
      <c r="H39" s="43"/>
      <c r="I39" s="43"/>
      <c r="J39" s="43"/>
      <c r="K39" s="43"/>
      <c r="L39" s="60"/>
      <c r="M39" s="32"/>
    </row>
    <row r="40" spans="1:13" s="30" customFormat="1" ht="21" customHeight="1" hidden="1">
      <c r="A40" s="52" t="s">
        <v>39</v>
      </c>
      <c r="B40" s="45">
        <v>2107226</v>
      </c>
      <c r="C40" s="43" t="s">
        <v>170</v>
      </c>
      <c r="D40" s="43">
        <v>1402</v>
      </c>
      <c r="E40" s="43">
        <v>69</v>
      </c>
      <c r="F40" s="43">
        <v>6952</v>
      </c>
      <c r="G40" s="43">
        <v>4069</v>
      </c>
      <c r="H40" s="43">
        <v>6702</v>
      </c>
      <c r="I40" s="43">
        <v>3819</v>
      </c>
      <c r="J40" s="43">
        <v>250</v>
      </c>
      <c r="K40" s="43">
        <v>319</v>
      </c>
      <c r="L40" s="60"/>
      <c r="M40" s="55" t="s">
        <v>169</v>
      </c>
    </row>
    <row r="41" spans="1:13" s="30" customFormat="1" ht="21" customHeight="1" hidden="1">
      <c r="A41" s="52" t="s">
        <v>144</v>
      </c>
      <c r="B41" s="45">
        <v>2107545</v>
      </c>
      <c r="C41" s="43">
        <v>1439</v>
      </c>
      <c r="D41" s="43">
        <v>1590</v>
      </c>
      <c r="E41" s="43">
        <v>-151</v>
      </c>
      <c r="F41" s="43">
        <v>6352</v>
      </c>
      <c r="G41" s="43">
        <v>3306</v>
      </c>
      <c r="H41" s="43">
        <v>6303</v>
      </c>
      <c r="I41" s="43">
        <v>3257</v>
      </c>
      <c r="J41" s="43">
        <v>49</v>
      </c>
      <c r="K41" s="56">
        <v>-102</v>
      </c>
      <c r="L41" s="62"/>
      <c r="M41" s="32">
        <v>11</v>
      </c>
    </row>
    <row r="42" spans="1:13" s="30" customFormat="1" ht="21" customHeight="1" hidden="1">
      <c r="A42" s="52" t="s">
        <v>40</v>
      </c>
      <c r="B42" s="45">
        <v>2107443</v>
      </c>
      <c r="C42" s="43">
        <v>1388</v>
      </c>
      <c r="D42" s="43">
        <v>1785</v>
      </c>
      <c r="E42" s="43">
        <v>-397</v>
      </c>
      <c r="F42" s="43">
        <v>5424</v>
      </c>
      <c r="G42" s="43">
        <v>2924</v>
      </c>
      <c r="H42" s="43">
        <v>6140</v>
      </c>
      <c r="I42" s="43">
        <v>3640</v>
      </c>
      <c r="J42" s="43">
        <v>-716</v>
      </c>
      <c r="K42" s="56">
        <v>-1113</v>
      </c>
      <c r="L42" s="62"/>
      <c r="M42" s="32">
        <v>12</v>
      </c>
    </row>
    <row r="43" spans="1:13" s="30" customFormat="1" ht="21" customHeight="1" hidden="1">
      <c r="A43" s="52" t="s">
        <v>155</v>
      </c>
      <c r="B43" s="45">
        <v>2106330</v>
      </c>
      <c r="C43" s="43">
        <v>1512</v>
      </c>
      <c r="D43" s="43">
        <v>2110</v>
      </c>
      <c r="E43" s="43">
        <v>-598</v>
      </c>
      <c r="F43" s="43">
        <v>5862</v>
      </c>
      <c r="G43" s="43">
        <v>3470</v>
      </c>
      <c r="H43" s="43">
        <v>6237</v>
      </c>
      <c r="I43" s="43">
        <v>3845</v>
      </c>
      <c r="J43" s="43">
        <v>-375</v>
      </c>
      <c r="K43" s="56">
        <v>-973</v>
      </c>
      <c r="L43" s="62"/>
      <c r="M43" s="57">
        <v>2006.1</v>
      </c>
    </row>
    <row r="44" spans="1:13" s="30" customFormat="1" ht="21" customHeight="1" hidden="1">
      <c r="A44" s="52" t="s">
        <v>156</v>
      </c>
      <c r="B44" s="45">
        <v>2105357</v>
      </c>
      <c r="C44" s="43">
        <v>1513</v>
      </c>
      <c r="D44" s="43">
        <v>1631</v>
      </c>
      <c r="E44" s="43">
        <v>-118</v>
      </c>
      <c r="F44" s="43">
        <v>6048</v>
      </c>
      <c r="G44" s="43">
        <v>3476</v>
      </c>
      <c r="H44" s="43">
        <v>6380</v>
      </c>
      <c r="I44" s="43">
        <v>3808</v>
      </c>
      <c r="J44" s="43">
        <v>-332</v>
      </c>
      <c r="K44" s="56">
        <v>-450</v>
      </c>
      <c r="L44" s="62"/>
      <c r="M44" s="57">
        <v>2</v>
      </c>
    </row>
    <row r="45" spans="1:13" s="33" customFormat="1" ht="21" customHeight="1" hidden="1">
      <c r="A45" s="52" t="s">
        <v>157</v>
      </c>
      <c r="B45" s="45">
        <v>2104907</v>
      </c>
      <c r="C45" s="56">
        <v>1631</v>
      </c>
      <c r="D45" s="56">
        <v>1608</v>
      </c>
      <c r="E45" s="56">
        <f aca="true" t="shared" si="0" ref="E45:E50">C45-D45</f>
        <v>23</v>
      </c>
      <c r="F45" s="56">
        <v>13286</v>
      </c>
      <c r="G45" s="56">
        <f>7344+60</f>
        <v>7404</v>
      </c>
      <c r="H45" s="56">
        <v>16463</v>
      </c>
      <c r="I45" s="56">
        <f>10517+64</f>
        <v>10581</v>
      </c>
      <c r="J45" s="56">
        <f aca="true" t="shared" si="1" ref="J45:J50">F45-H45</f>
        <v>-3177</v>
      </c>
      <c r="K45" s="56">
        <f aca="true" t="shared" si="2" ref="K45:K50">E45+J45</f>
        <v>-3154</v>
      </c>
      <c r="L45" s="62"/>
      <c r="M45" s="57">
        <v>3</v>
      </c>
    </row>
    <row r="46" spans="1:13" s="33" customFormat="1" ht="21" customHeight="1" hidden="1">
      <c r="A46" s="52" t="s">
        <v>158</v>
      </c>
      <c r="B46" s="45">
        <v>2101753</v>
      </c>
      <c r="C46" s="56">
        <v>1402</v>
      </c>
      <c r="D46" s="56">
        <v>1459</v>
      </c>
      <c r="E46" s="56">
        <f t="shared" si="0"/>
        <v>-57</v>
      </c>
      <c r="F46" s="56">
        <v>12591</v>
      </c>
      <c r="G46" s="56">
        <v>7124</v>
      </c>
      <c r="H46" s="56">
        <v>10141</v>
      </c>
      <c r="I46" s="56">
        <v>4674</v>
      </c>
      <c r="J46" s="56">
        <f t="shared" si="1"/>
        <v>2450</v>
      </c>
      <c r="K46" s="56">
        <f t="shared" si="2"/>
        <v>2393</v>
      </c>
      <c r="L46" s="62"/>
      <c r="M46" s="57">
        <v>4</v>
      </c>
    </row>
    <row r="47" spans="1:13" s="33" customFormat="1" ht="21" customHeight="1" hidden="1">
      <c r="A47" s="52" t="s">
        <v>159</v>
      </c>
      <c r="B47" s="45">
        <v>2104146</v>
      </c>
      <c r="C47" s="56">
        <v>1577</v>
      </c>
      <c r="D47" s="56">
        <v>1659</v>
      </c>
      <c r="E47" s="56">
        <f t="shared" si="0"/>
        <v>-82</v>
      </c>
      <c r="F47" s="56">
        <v>6893</v>
      </c>
      <c r="G47" s="56">
        <v>3959</v>
      </c>
      <c r="H47" s="56">
        <v>7209</v>
      </c>
      <c r="I47" s="56">
        <v>4275</v>
      </c>
      <c r="J47" s="56">
        <f t="shared" si="1"/>
        <v>-316</v>
      </c>
      <c r="K47" s="56">
        <f t="shared" si="2"/>
        <v>-398</v>
      </c>
      <c r="L47" s="62"/>
      <c r="M47" s="57">
        <v>5</v>
      </c>
    </row>
    <row r="48" spans="1:13" s="33" customFormat="1" ht="21" customHeight="1" hidden="1">
      <c r="A48" s="52" t="s">
        <v>160</v>
      </c>
      <c r="B48" s="45">
        <v>2103748</v>
      </c>
      <c r="C48" s="56">
        <v>1495</v>
      </c>
      <c r="D48" s="56">
        <v>1435</v>
      </c>
      <c r="E48" s="56">
        <f t="shared" si="0"/>
        <v>60</v>
      </c>
      <c r="F48" s="56">
        <v>5759</v>
      </c>
      <c r="G48" s="56">
        <v>3342</v>
      </c>
      <c r="H48" s="56">
        <v>6189</v>
      </c>
      <c r="I48" s="56">
        <v>3772</v>
      </c>
      <c r="J48" s="56">
        <f t="shared" si="1"/>
        <v>-430</v>
      </c>
      <c r="K48" s="56">
        <f t="shared" si="2"/>
        <v>-370</v>
      </c>
      <c r="L48" s="62"/>
      <c r="M48" s="57">
        <v>6</v>
      </c>
    </row>
    <row r="49" spans="1:13" s="33" customFormat="1" ht="21" customHeight="1" hidden="1">
      <c r="A49" s="52" t="s">
        <v>161</v>
      </c>
      <c r="B49" s="45">
        <v>2103378</v>
      </c>
      <c r="C49" s="56">
        <v>1543</v>
      </c>
      <c r="D49" s="56">
        <v>1291</v>
      </c>
      <c r="E49" s="56">
        <f t="shared" si="0"/>
        <v>252</v>
      </c>
      <c r="F49" s="56">
        <v>6318</v>
      </c>
      <c r="G49" s="56">
        <f>3694+25</f>
        <v>3719</v>
      </c>
      <c r="H49" s="56">
        <v>5729</v>
      </c>
      <c r="I49" s="56">
        <v>3130</v>
      </c>
      <c r="J49" s="56">
        <f t="shared" si="1"/>
        <v>589</v>
      </c>
      <c r="K49" s="56">
        <f t="shared" si="2"/>
        <v>841</v>
      </c>
      <c r="L49" s="62"/>
      <c r="M49" s="57">
        <v>7</v>
      </c>
    </row>
    <row r="50" spans="1:13" s="33" customFormat="1" ht="21" customHeight="1" hidden="1">
      <c r="A50" s="52" t="s">
        <v>165</v>
      </c>
      <c r="B50" s="45">
        <v>2104219</v>
      </c>
      <c r="C50" s="56">
        <v>1692</v>
      </c>
      <c r="D50" s="56">
        <v>1450</v>
      </c>
      <c r="E50" s="56">
        <f t="shared" si="0"/>
        <v>242</v>
      </c>
      <c r="F50" s="56">
        <v>6656</v>
      </c>
      <c r="G50" s="56">
        <f>3945+20</f>
        <v>3965</v>
      </c>
      <c r="H50" s="56">
        <v>6695</v>
      </c>
      <c r="I50" s="56">
        <f>3987+17</f>
        <v>4004</v>
      </c>
      <c r="J50" s="56">
        <f t="shared" si="1"/>
        <v>-39</v>
      </c>
      <c r="K50" s="56">
        <f t="shared" si="2"/>
        <v>203</v>
      </c>
      <c r="L50" s="62"/>
      <c r="M50" s="57">
        <v>8</v>
      </c>
    </row>
    <row r="51" spans="1:13" s="33" customFormat="1" ht="21" customHeight="1" hidden="1">
      <c r="A51" s="52" t="s">
        <v>164</v>
      </c>
      <c r="B51" s="45">
        <v>2104422</v>
      </c>
      <c r="C51" s="56">
        <v>1515</v>
      </c>
      <c r="D51" s="56">
        <v>1367</v>
      </c>
      <c r="E51" s="56">
        <v>148</v>
      </c>
      <c r="F51" s="56">
        <v>6199</v>
      </c>
      <c r="G51" s="56">
        <v>3606</v>
      </c>
      <c r="H51" s="56">
        <v>6408</v>
      </c>
      <c r="I51" s="56">
        <v>3815</v>
      </c>
      <c r="J51" s="56">
        <v>-209</v>
      </c>
      <c r="K51" s="56">
        <v>-61</v>
      </c>
      <c r="L51" s="62"/>
      <c r="M51" s="57">
        <v>9</v>
      </c>
    </row>
    <row r="52" spans="1:13" s="33" customFormat="1" ht="23.25" customHeight="1" hidden="1">
      <c r="A52" s="52" t="s">
        <v>172</v>
      </c>
      <c r="B52" s="45">
        <v>2104361</v>
      </c>
      <c r="C52" s="67">
        <v>1616</v>
      </c>
      <c r="D52" s="67">
        <v>1493</v>
      </c>
      <c r="E52" s="67">
        <v>123</v>
      </c>
      <c r="F52" s="67">
        <v>7041</v>
      </c>
      <c r="G52" s="67">
        <v>3900</v>
      </c>
      <c r="H52" s="67">
        <v>6685</v>
      </c>
      <c r="I52" s="67">
        <v>3544</v>
      </c>
      <c r="J52" s="67">
        <f>F52-H52</f>
        <v>356</v>
      </c>
      <c r="K52" s="67">
        <v>479</v>
      </c>
      <c r="L52" s="68"/>
      <c r="M52" s="59" t="s">
        <v>174</v>
      </c>
    </row>
    <row r="53" spans="1:13" s="33" customFormat="1" ht="23.25" customHeight="1" hidden="1">
      <c r="A53" s="52" t="s">
        <v>162</v>
      </c>
      <c r="B53" s="45">
        <v>2104840</v>
      </c>
      <c r="C53" s="67">
        <v>1523</v>
      </c>
      <c r="D53" s="67">
        <v>1645</v>
      </c>
      <c r="E53" s="67">
        <f>C53-D53</f>
        <v>-122</v>
      </c>
      <c r="F53" s="67">
        <v>6160</v>
      </c>
      <c r="G53" s="67">
        <v>3339</v>
      </c>
      <c r="H53" s="67">
        <v>6117</v>
      </c>
      <c r="I53" s="67">
        <v>3296</v>
      </c>
      <c r="J53" s="67">
        <f>F53-H53</f>
        <v>43</v>
      </c>
      <c r="K53" s="67">
        <f>E53+J53</f>
        <v>-79</v>
      </c>
      <c r="L53" s="68"/>
      <c r="M53" s="57">
        <v>11</v>
      </c>
    </row>
    <row r="54" spans="1:13" s="33" customFormat="1" ht="23.25" customHeight="1" hidden="1">
      <c r="A54" s="52" t="s">
        <v>173</v>
      </c>
      <c r="B54" s="45">
        <v>2104761</v>
      </c>
      <c r="C54" s="67">
        <v>1442</v>
      </c>
      <c r="D54" s="67">
        <v>1611</v>
      </c>
      <c r="E54" s="67">
        <v>-169</v>
      </c>
      <c r="F54" s="67">
        <v>6023</v>
      </c>
      <c r="G54" s="67">
        <v>3314</v>
      </c>
      <c r="H54" s="67">
        <v>5846</v>
      </c>
      <c r="I54" s="67">
        <v>3137</v>
      </c>
      <c r="J54" s="67">
        <v>177</v>
      </c>
      <c r="K54" s="67">
        <v>8</v>
      </c>
      <c r="L54" s="68"/>
      <c r="M54" s="57">
        <v>12</v>
      </c>
    </row>
    <row r="55" spans="1:13" s="33" customFormat="1" ht="23.25" customHeight="1" hidden="1">
      <c r="A55" s="52" t="s">
        <v>177</v>
      </c>
      <c r="B55" s="45">
        <v>2104769</v>
      </c>
      <c r="C55" s="67">
        <v>1651</v>
      </c>
      <c r="D55" s="67">
        <v>2029</v>
      </c>
      <c r="E55" s="67">
        <v>-378</v>
      </c>
      <c r="F55" s="67">
        <v>5999</v>
      </c>
      <c r="G55" s="67">
        <v>3567</v>
      </c>
      <c r="H55" s="67">
        <v>5893</v>
      </c>
      <c r="I55" s="67">
        <v>3461</v>
      </c>
      <c r="J55" s="67">
        <v>106</v>
      </c>
      <c r="K55" s="67">
        <v>-272</v>
      </c>
      <c r="L55" s="68"/>
      <c r="M55" s="57" t="s">
        <v>179</v>
      </c>
    </row>
    <row r="56" spans="1:13" s="33" customFormat="1" ht="23.25" customHeight="1" hidden="1">
      <c r="A56" s="52" t="s">
        <v>178</v>
      </c>
      <c r="B56" s="45">
        <v>2104497</v>
      </c>
      <c r="C56" s="67">
        <v>1394</v>
      </c>
      <c r="D56" s="67">
        <v>1603</v>
      </c>
      <c r="E56" s="67">
        <f aca="true" t="shared" si="3" ref="E56:E61">C56-D56</f>
        <v>-209</v>
      </c>
      <c r="F56" s="67">
        <v>5878</v>
      </c>
      <c r="G56" s="67">
        <f>3161+49</f>
        <v>3210</v>
      </c>
      <c r="H56" s="67">
        <v>6157</v>
      </c>
      <c r="I56" s="67">
        <f>3443+46</f>
        <v>3489</v>
      </c>
      <c r="J56" s="67">
        <f aca="true" t="shared" si="4" ref="J56:J61">F56-H56</f>
        <v>-279</v>
      </c>
      <c r="K56" s="67">
        <f aca="true" t="shared" si="5" ref="K56:K61">E56+J56</f>
        <v>-488</v>
      </c>
      <c r="L56" s="68"/>
      <c r="M56" s="57">
        <v>2</v>
      </c>
    </row>
    <row r="57" spans="1:13" s="33" customFormat="1" ht="23.25" customHeight="1" hidden="1">
      <c r="A57" s="52" t="s">
        <v>180</v>
      </c>
      <c r="B57" s="45">
        <v>2104009</v>
      </c>
      <c r="C57" s="67">
        <v>1473</v>
      </c>
      <c r="D57" s="67">
        <v>1704</v>
      </c>
      <c r="E57" s="67">
        <f t="shared" si="3"/>
        <v>-231</v>
      </c>
      <c r="F57" s="67">
        <v>12807</v>
      </c>
      <c r="G57" s="67">
        <v>6900</v>
      </c>
      <c r="H57" s="67">
        <v>16230</v>
      </c>
      <c r="I57" s="67">
        <v>10323</v>
      </c>
      <c r="J57" s="67">
        <f t="shared" si="4"/>
        <v>-3423</v>
      </c>
      <c r="K57" s="67">
        <f t="shared" si="5"/>
        <v>-3654</v>
      </c>
      <c r="L57" s="68"/>
      <c r="M57" s="57">
        <v>3</v>
      </c>
    </row>
    <row r="58" spans="1:13" s="33" customFormat="1" ht="23.25" customHeight="1" hidden="1">
      <c r="A58" s="52" t="s">
        <v>183</v>
      </c>
      <c r="B58" s="45">
        <v>2100355</v>
      </c>
      <c r="C58" s="67">
        <v>1319</v>
      </c>
      <c r="D58" s="67">
        <v>1513</v>
      </c>
      <c r="E58" s="67">
        <f t="shared" si="3"/>
        <v>-194</v>
      </c>
      <c r="F58" s="67">
        <v>12307</v>
      </c>
      <c r="G58" s="67">
        <v>7124</v>
      </c>
      <c r="H58" s="67">
        <v>10307</v>
      </c>
      <c r="I58" s="67">
        <v>5124</v>
      </c>
      <c r="J58" s="67">
        <f t="shared" si="4"/>
        <v>2000</v>
      </c>
      <c r="K58" s="67">
        <f t="shared" si="5"/>
        <v>1806</v>
      </c>
      <c r="L58" s="68"/>
      <c r="M58" s="57">
        <v>4</v>
      </c>
    </row>
    <row r="59" spans="1:13" s="33" customFormat="1" ht="23.25" customHeight="1" hidden="1">
      <c r="A59" s="52" t="s">
        <v>184</v>
      </c>
      <c r="B59" s="45">
        <v>2102161</v>
      </c>
      <c r="C59" s="67">
        <v>1635</v>
      </c>
      <c r="D59" s="67">
        <v>1741</v>
      </c>
      <c r="E59" s="67">
        <f t="shared" si="3"/>
        <v>-106</v>
      </c>
      <c r="F59" s="67">
        <v>6923</v>
      </c>
      <c r="G59" s="67">
        <v>4086</v>
      </c>
      <c r="H59" s="67">
        <v>6735</v>
      </c>
      <c r="I59" s="67">
        <v>3898</v>
      </c>
      <c r="J59" s="67">
        <f t="shared" si="4"/>
        <v>188</v>
      </c>
      <c r="K59" s="67">
        <f t="shared" si="5"/>
        <v>82</v>
      </c>
      <c r="L59" s="68"/>
      <c r="M59" s="57">
        <v>5</v>
      </c>
    </row>
    <row r="60" spans="1:13" s="33" customFormat="1" ht="23.25" customHeight="1" hidden="1">
      <c r="A60" s="52" t="s">
        <v>185</v>
      </c>
      <c r="B60" s="45">
        <v>2102243</v>
      </c>
      <c r="C60" s="67">
        <v>1439</v>
      </c>
      <c r="D60" s="67">
        <v>1353</v>
      </c>
      <c r="E60" s="67">
        <f t="shared" si="3"/>
        <v>86</v>
      </c>
      <c r="F60" s="67">
        <v>5767</v>
      </c>
      <c r="G60" s="67">
        <v>3298</v>
      </c>
      <c r="H60" s="67">
        <v>5999</v>
      </c>
      <c r="I60" s="67">
        <v>3530</v>
      </c>
      <c r="J60" s="67">
        <f t="shared" si="4"/>
        <v>-232</v>
      </c>
      <c r="K60" s="67">
        <f t="shared" si="5"/>
        <v>-146</v>
      </c>
      <c r="L60" s="68"/>
      <c r="M60" s="57">
        <v>6</v>
      </c>
    </row>
    <row r="61" spans="1:13" s="33" customFormat="1" ht="23.25" customHeight="1" hidden="1">
      <c r="A61" s="52" t="s">
        <v>187</v>
      </c>
      <c r="B61" s="45">
        <v>2102097</v>
      </c>
      <c r="C61" s="67">
        <v>1609</v>
      </c>
      <c r="D61" s="67">
        <v>1455</v>
      </c>
      <c r="E61" s="67">
        <f t="shared" si="3"/>
        <v>154</v>
      </c>
      <c r="F61" s="67">
        <v>6300</v>
      </c>
      <c r="G61" s="67">
        <v>3669</v>
      </c>
      <c r="H61" s="67">
        <v>6361</v>
      </c>
      <c r="I61" s="67">
        <v>3730</v>
      </c>
      <c r="J61" s="67">
        <f t="shared" si="4"/>
        <v>-61</v>
      </c>
      <c r="K61" s="67">
        <f t="shared" si="5"/>
        <v>93</v>
      </c>
      <c r="L61" s="68"/>
      <c r="M61" s="57">
        <v>7</v>
      </c>
    </row>
    <row r="62" spans="1:13" s="33" customFormat="1" ht="23.25" customHeight="1" hidden="1">
      <c r="A62" s="52" t="s">
        <v>188</v>
      </c>
      <c r="B62" s="45">
        <v>2102190</v>
      </c>
      <c r="C62" s="67">
        <v>1577</v>
      </c>
      <c r="D62" s="67">
        <v>1536</v>
      </c>
      <c r="E62" s="67">
        <v>41</v>
      </c>
      <c r="F62" s="67">
        <v>6595</v>
      </c>
      <c r="G62" s="67">
        <v>3883</v>
      </c>
      <c r="H62" s="67">
        <v>6857</v>
      </c>
      <c r="I62" s="67">
        <v>4145</v>
      </c>
      <c r="J62" s="67">
        <v>-262</v>
      </c>
      <c r="K62" s="67">
        <v>-221</v>
      </c>
      <c r="L62" s="68"/>
      <c r="M62" s="57">
        <v>8</v>
      </c>
    </row>
    <row r="63" spans="1:13" s="33" customFormat="1" ht="23.25" customHeight="1" hidden="1">
      <c r="A63" s="52" t="s">
        <v>190</v>
      </c>
      <c r="B63" s="45">
        <v>2101969</v>
      </c>
      <c r="C63" s="67">
        <v>1397</v>
      </c>
      <c r="D63" s="67">
        <v>1278</v>
      </c>
      <c r="E63" s="67">
        <f aca="true" t="shared" si="6" ref="E63:E74">C63-D63</f>
        <v>119</v>
      </c>
      <c r="F63" s="67">
        <v>5808</v>
      </c>
      <c r="G63" s="67">
        <v>3329</v>
      </c>
      <c r="H63" s="67">
        <v>5637</v>
      </c>
      <c r="I63" s="67">
        <v>3158</v>
      </c>
      <c r="J63" s="67">
        <f aca="true" t="shared" si="7" ref="J63:J74">F63-H63</f>
        <v>171</v>
      </c>
      <c r="K63" s="67">
        <f aca="true" t="shared" si="8" ref="K63:K100">E63+J63</f>
        <v>290</v>
      </c>
      <c r="L63" s="68"/>
      <c r="M63" s="57">
        <v>9</v>
      </c>
    </row>
    <row r="64" spans="1:13" s="33" customFormat="1" ht="27.75" customHeight="1" hidden="1">
      <c r="A64" s="52" t="s">
        <v>195</v>
      </c>
      <c r="B64" s="45">
        <v>2102259</v>
      </c>
      <c r="C64" s="67">
        <v>1707</v>
      </c>
      <c r="D64" s="67">
        <v>1638</v>
      </c>
      <c r="E64" s="67">
        <f t="shared" si="6"/>
        <v>69</v>
      </c>
      <c r="F64" s="67">
        <v>7223</v>
      </c>
      <c r="G64" s="67">
        <v>4172</v>
      </c>
      <c r="H64" s="67">
        <v>6630</v>
      </c>
      <c r="I64" s="67">
        <v>3579</v>
      </c>
      <c r="J64" s="67">
        <f t="shared" si="7"/>
        <v>593</v>
      </c>
      <c r="K64" s="67">
        <f t="shared" si="8"/>
        <v>662</v>
      </c>
      <c r="L64" s="68"/>
      <c r="M64" s="55" t="s">
        <v>192</v>
      </c>
    </row>
    <row r="65" spans="1:13" s="26" customFormat="1" ht="27.75" customHeight="1" hidden="1">
      <c r="A65" s="34" t="s">
        <v>166</v>
      </c>
      <c r="B65" s="145">
        <v>2102921</v>
      </c>
      <c r="C65" s="67">
        <v>1500</v>
      </c>
      <c r="D65" s="67">
        <v>1639</v>
      </c>
      <c r="E65" s="67">
        <f t="shared" si="6"/>
        <v>-139</v>
      </c>
      <c r="F65" s="67">
        <v>6227</v>
      </c>
      <c r="G65" s="67">
        <v>3302</v>
      </c>
      <c r="H65" s="67">
        <v>6173</v>
      </c>
      <c r="I65" s="67">
        <v>3248</v>
      </c>
      <c r="J65" s="67">
        <f t="shared" si="7"/>
        <v>54</v>
      </c>
      <c r="K65" s="67">
        <f t="shared" si="8"/>
        <v>-85</v>
      </c>
      <c r="L65" s="68"/>
      <c r="M65" s="55">
        <v>11</v>
      </c>
    </row>
    <row r="66" spans="1:13" s="26" customFormat="1" ht="27.75" customHeight="1" hidden="1">
      <c r="A66" s="34" t="s">
        <v>193</v>
      </c>
      <c r="B66" s="145">
        <v>2102836</v>
      </c>
      <c r="C66" s="67">
        <v>1500</v>
      </c>
      <c r="D66" s="67">
        <v>1543</v>
      </c>
      <c r="E66" s="67">
        <f t="shared" si="6"/>
        <v>-43</v>
      </c>
      <c r="F66" s="67">
        <v>5585</v>
      </c>
      <c r="G66" s="67">
        <v>3095</v>
      </c>
      <c r="H66" s="67">
        <v>5755</v>
      </c>
      <c r="I66" s="67">
        <v>3265</v>
      </c>
      <c r="J66" s="67">
        <f t="shared" si="7"/>
        <v>-170</v>
      </c>
      <c r="K66" s="67">
        <f t="shared" si="8"/>
        <v>-213</v>
      </c>
      <c r="L66" s="68"/>
      <c r="M66" s="55">
        <v>12</v>
      </c>
    </row>
    <row r="67" spans="1:13" s="26" customFormat="1" ht="27.75" customHeight="1" hidden="1">
      <c r="A67" s="34" t="s">
        <v>196</v>
      </c>
      <c r="B67" s="145">
        <v>2102623</v>
      </c>
      <c r="C67" s="67">
        <v>1595</v>
      </c>
      <c r="D67" s="67">
        <v>2077</v>
      </c>
      <c r="E67" s="67">
        <f t="shared" si="6"/>
        <v>-482</v>
      </c>
      <c r="F67" s="67">
        <v>5430</v>
      </c>
      <c r="G67" s="67">
        <v>3044</v>
      </c>
      <c r="H67" s="67">
        <v>5888</v>
      </c>
      <c r="I67" s="67">
        <v>3502</v>
      </c>
      <c r="J67" s="67">
        <f t="shared" si="7"/>
        <v>-458</v>
      </c>
      <c r="K67" s="67">
        <f t="shared" si="8"/>
        <v>-940</v>
      </c>
      <c r="L67" s="68"/>
      <c r="M67" s="55" t="s">
        <v>198</v>
      </c>
    </row>
    <row r="68" spans="1:13" s="26" customFormat="1" ht="27.75" customHeight="1" hidden="1">
      <c r="A68" s="34" t="s">
        <v>7</v>
      </c>
      <c r="B68" s="145">
        <v>2101683</v>
      </c>
      <c r="C68" s="67">
        <v>1506</v>
      </c>
      <c r="D68" s="67">
        <v>1751</v>
      </c>
      <c r="E68" s="67">
        <f t="shared" si="6"/>
        <v>-245</v>
      </c>
      <c r="F68" s="67">
        <v>6092</v>
      </c>
      <c r="G68" s="67">
        <v>3298</v>
      </c>
      <c r="H68" s="67">
        <v>6448</v>
      </c>
      <c r="I68" s="67">
        <v>3654</v>
      </c>
      <c r="J68" s="67">
        <f t="shared" si="7"/>
        <v>-356</v>
      </c>
      <c r="K68" s="67">
        <f t="shared" si="8"/>
        <v>-601</v>
      </c>
      <c r="L68" s="68"/>
      <c r="M68" s="55">
        <v>2</v>
      </c>
    </row>
    <row r="69" spans="1:13" s="26" customFormat="1" ht="27.75" customHeight="1" hidden="1">
      <c r="A69" s="34" t="s">
        <v>9</v>
      </c>
      <c r="B69" s="145">
        <v>2101082</v>
      </c>
      <c r="C69" s="67">
        <v>1487</v>
      </c>
      <c r="D69" s="67">
        <v>1711</v>
      </c>
      <c r="E69" s="67">
        <f t="shared" si="6"/>
        <v>-224</v>
      </c>
      <c r="F69" s="67">
        <v>12195</v>
      </c>
      <c r="G69" s="67">
        <v>6872</v>
      </c>
      <c r="H69" s="67">
        <v>15428</v>
      </c>
      <c r="I69" s="67">
        <v>10105</v>
      </c>
      <c r="J69" s="67">
        <f t="shared" si="7"/>
        <v>-3233</v>
      </c>
      <c r="K69" s="67">
        <f t="shared" si="8"/>
        <v>-3457</v>
      </c>
      <c r="L69" s="68"/>
      <c r="M69" s="55">
        <v>3</v>
      </c>
    </row>
    <row r="70" spans="1:13" s="26" customFormat="1" ht="27.75" customHeight="1" hidden="1">
      <c r="A70" s="34" t="s">
        <v>111</v>
      </c>
      <c r="B70" s="145">
        <v>2097625</v>
      </c>
      <c r="C70" s="67">
        <v>1429</v>
      </c>
      <c r="D70" s="67">
        <v>1587</v>
      </c>
      <c r="E70" s="67">
        <f t="shared" si="6"/>
        <v>-158</v>
      </c>
      <c r="F70" s="67">
        <v>13024</v>
      </c>
      <c r="G70" s="67">
        <v>6811</v>
      </c>
      <c r="H70" s="67">
        <v>11542</v>
      </c>
      <c r="I70" s="67">
        <v>5329</v>
      </c>
      <c r="J70" s="67">
        <f t="shared" si="7"/>
        <v>1482</v>
      </c>
      <c r="K70" s="67">
        <f t="shared" si="8"/>
        <v>1324</v>
      </c>
      <c r="L70" s="68"/>
      <c r="M70" s="55">
        <v>4</v>
      </c>
    </row>
    <row r="71" spans="1:13" s="26" customFormat="1" ht="27.75" customHeight="1" hidden="1">
      <c r="A71" s="34" t="s">
        <v>123</v>
      </c>
      <c r="B71" s="145">
        <v>2098949</v>
      </c>
      <c r="C71" s="67">
        <v>1540</v>
      </c>
      <c r="D71" s="67">
        <v>1559</v>
      </c>
      <c r="E71" s="67">
        <f t="shared" si="6"/>
        <v>-19</v>
      </c>
      <c r="F71" s="67">
        <v>5663</v>
      </c>
      <c r="G71" s="67">
        <v>3126</v>
      </c>
      <c r="H71" s="67">
        <v>6065</v>
      </c>
      <c r="I71" s="67">
        <v>3528</v>
      </c>
      <c r="J71" s="67">
        <f t="shared" si="7"/>
        <v>-402</v>
      </c>
      <c r="K71" s="67">
        <f t="shared" si="8"/>
        <v>-421</v>
      </c>
      <c r="L71" s="68"/>
      <c r="M71" s="55">
        <v>5</v>
      </c>
    </row>
    <row r="72" spans="1:13" s="26" customFormat="1" ht="27.75" customHeight="1" hidden="1">
      <c r="A72" s="34" t="s">
        <v>130</v>
      </c>
      <c r="B72" s="145">
        <v>2098528</v>
      </c>
      <c r="C72" s="67">
        <v>1473</v>
      </c>
      <c r="D72" s="67">
        <v>1485</v>
      </c>
      <c r="E72" s="67">
        <f t="shared" si="6"/>
        <v>-12</v>
      </c>
      <c r="F72" s="67">
        <v>5511</v>
      </c>
      <c r="G72" s="67">
        <v>3131</v>
      </c>
      <c r="H72" s="67">
        <v>5509</v>
      </c>
      <c r="I72" s="67">
        <v>3129</v>
      </c>
      <c r="J72" s="67">
        <f t="shared" si="7"/>
        <v>2</v>
      </c>
      <c r="K72" s="67">
        <f t="shared" si="8"/>
        <v>-10</v>
      </c>
      <c r="L72" s="68"/>
      <c r="M72" s="55">
        <v>6</v>
      </c>
    </row>
    <row r="73" spans="1:13" s="26" customFormat="1" ht="27.75" customHeight="1" hidden="1">
      <c r="A73" s="34" t="s">
        <v>142</v>
      </c>
      <c r="B73" s="145">
        <v>2098518</v>
      </c>
      <c r="C73" s="56">
        <v>1539</v>
      </c>
      <c r="D73" s="56">
        <v>1530</v>
      </c>
      <c r="E73" s="67">
        <f t="shared" si="6"/>
        <v>9</v>
      </c>
      <c r="F73" s="56">
        <v>6093</v>
      </c>
      <c r="G73" s="56">
        <v>3565</v>
      </c>
      <c r="H73" s="56">
        <v>6156</v>
      </c>
      <c r="I73" s="56">
        <v>3628</v>
      </c>
      <c r="J73" s="67">
        <f t="shared" si="7"/>
        <v>-63</v>
      </c>
      <c r="K73" s="67">
        <f t="shared" si="8"/>
        <v>-54</v>
      </c>
      <c r="L73" s="62"/>
      <c r="M73" s="55">
        <v>7</v>
      </c>
    </row>
    <row r="74" spans="1:13" s="26" customFormat="1" ht="27.75" customHeight="1" hidden="1">
      <c r="A74" s="34" t="s">
        <v>143</v>
      </c>
      <c r="B74" s="145">
        <v>2098464</v>
      </c>
      <c r="C74" s="56">
        <v>1488</v>
      </c>
      <c r="D74" s="56">
        <v>1413</v>
      </c>
      <c r="E74" s="67">
        <f t="shared" si="6"/>
        <v>75</v>
      </c>
      <c r="F74" s="56">
        <v>5711</v>
      </c>
      <c r="G74" s="56">
        <f>3162+28</f>
        <v>3190</v>
      </c>
      <c r="H74" s="56">
        <v>6113</v>
      </c>
      <c r="I74" s="56">
        <f>3583+9</f>
        <v>3592</v>
      </c>
      <c r="J74" s="67">
        <f t="shared" si="7"/>
        <v>-402</v>
      </c>
      <c r="K74" s="67">
        <f t="shared" si="8"/>
        <v>-327</v>
      </c>
      <c r="L74" s="62"/>
      <c r="M74" s="55">
        <v>8</v>
      </c>
    </row>
    <row r="75" spans="1:13" s="26" customFormat="1" ht="27.75" customHeight="1" hidden="1">
      <c r="A75" s="34" t="s">
        <v>148</v>
      </c>
      <c r="B75" s="145">
        <v>2098137</v>
      </c>
      <c r="C75" s="56">
        <v>1613</v>
      </c>
      <c r="D75" s="56">
        <v>1512</v>
      </c>
      <c r="E75" s="67">
        <f>C75-D75</f>
        <v>101</v>
      </c>
      <c r="F75" s="56">
        <v>6001</v>
      </c>
      <c r="G75" s="56">
        <f>3387+28</f>
        <v>3415</v>
      </c>
      <c r="H75" s="56">
        <v>6108</v>
      </c>
      <c r="I75" s="56">
        <f>3514+8</f>
        <v>3522</v>
      </c>
      <c r="J75" s="67">
        <f>F75-H75</f>
        <v>-107</v>
      </c>
      <c r="K75" s="67">
        <f t="shared" si="8"/>
        <v>-6</v>
      </c>
      <c r="L75" s="62"/>
      <c r="M75" s="55">
        <v>9</v>
      </c>
    </row>
    <row r="76" spans="1:13" s="33" customFormat="1" ht="27.75" customHeight="1" hidden="1">
      <c r="A76" s="42" t="s">
        <v>208</v>
      </c>
      <c r="B76" s="47">
        <v>2098131</v>
      </c>
      <c r="C76" s="56">
        <v>1571</v>
      </c>
      <c r="D76" s="56">
        <v>1642</v>
      </c>
      <c r="E76" s="67">
        <f>C76-D76</f>
        <v>-71</v>
      </c>
      <c r="F76" s="56">
        <v>6830</v>
      </c>
      <c r="G76" s="56">
        <v>3826</v>
      </c>
      <c r="H76" s="56">
        <v>6539</v>
      </c>
      <c r="I76" s="56">
        <v>3535</v>
      </c>
      <c r="J76" s="67">
        <f>G76-I76</f>
        <v>291</v>
      </c>
      <c r="K76" s="67">
        <f t="shared" si="8"/>
        <v>220</v>
      </c>
      <c r="L76" s="62"/>
      <c r="M76" s="75" t="s">
        <v>210</v>
      </c>
    </row>
    <row r="77" spans="1:13" s="33" customFormat="1" ht="27.75" customHeight="1" hidden="1">
      <c r="A77" s="42" t="s">
        <v>166</v>
      </c>
      <c r="B77" s="47">
        <v>2098351</v>
      </c>
      <c r="C77" s="56">
        <v>1383</v>
      </c>
      <c r="D77" s="56">
        <v>1564</v>
      </c>
      <c r="E77" s="67">
        <f aca="true" t="shared" si="9" ref="E77:E101">C77-D77</f>
        <v>-181</v>
      </c>
      <c r="F77" s="56">
        <v>4977</v>
      </c>
      <c r="G77" s="56">
        <v>2696</v>
      </c>
      <c r="H77" s="56">
        <v>5154</v>
      </c>
      <c r="I77" s="56">
        <v>2873</v>
      </c>
      <c r="J77" s="67">
        <f>G77-I77</f>
        <v>-177</v>
      </c>
      <c r="K77" s="67">
        <f t="shared" si="8"/>
        <v>-358</v>
      </c>
      <c r="L77" s="62"/>
      <c r="M77" s="57">
        <v>11</v>
      </c>
    </row>
    <row r="78" spans="1:13" s="33" customFormat="1" ht="27.75" customHeight="1" hidden="1">
      <c r="A78" s="42" t="s">
        <v>168</v>
      </c>
      <c r="B78" s="47">
        <v>2097993</v>
      </c>
      <c r="C78" s="56">
        <v>1335</v>
      </c>
      <c r="D78" s="56">
        <v>1637</v>
      </c>
      <c r="E78" s="67">
        <f t="shared" si="9"/>
        <v>-302</v>
      </c>
      <c r="F78" s="56">
        <v>5237</v>
      </c>
      <c r="G78" s="56">
        <v>2690</v>
      </c>
      <c r="H78" s="56">
        <v>5937</v>
      </c>
      <c r="I78" s="56">
        <v>3390</v>
      </c>
      <c r="J78" s="67">
        <f aca="true" t="shared" si="10" ref="J78:J101">G78-I78</f>
        <v>-700</v>
      </c>
      <c r="K78" s="67">
        <f t="shared" si="8"/>
        <v>-1002</v>
      </c>
      <c r="L78" s="62"/>
      <c r="M78" s="57">
        <v>12</v>
      </c>
    </row>
    <row r="79" spans="1:13" s="30" customFormat="1" ht="27.75" customHeight="1" hidden="1">
      <c r="A79" s="42" t="s">
        <v>211</v>
      </c>
      <c r="B79" s="47">
        <v>2096991</v>
      </c>
      <c r="C79" s="56">
        <v>1701</v>
      </c>
      <c r="D79" s="56">
        <v>2108</v>
      </c>
      <c r="E79" s="67">
        <f t="shared" si="9"/>
        <v>-407</v>
      </c>
      <c r="F79" s="56">
        <v>6042</v>
      </c>
      <c r="G79" s="56">
        <v>3199</v>
      </c>
      <c r="H79" s="56">
        <v>6801</v>
      </c>
      <c r="I79" s="56">
        <v>3958</v>
      </c>
      <c r="J79" s="67">
        <f t="shared" si="10"/>
        <v>-759</v>
      </c>
      <c r="K79" s="67">
        <f t="shared" si="8"/>
        <v>-1166</v>
      </c>
      <c r="L79" s="62"/>
      <c r="M79" s="57" t="s">
        <v>216</v>
      </c>
    </row>
    <row r="80" spans="1:13" s="30" customFormat="1" ht="27.75" customHeight="1" hidden="1">
      <c r="A80" s="42" t="s">
        <v>212</v>
      </c>
      <c r="B80" s="47">
        <v>2095825</v>
      </c>
      <c r="C80" s="56">
        <v>1427</v>
      </c>
      <c r="D80" s="56">
        <v>1592</v>
      </c>
      <c r="E80" s="67">
        <f t="shared" si="9"/>
        <v>-165</v>
      </c>
      <c r="F80" s="56">
        <v>5193</v>
      </c>
      <c r="G80" s="56">
        <v>2592</v>
      </c>
      <c r="H80" s="56">
        <v>6423</v>
      </c>
      <c r="I80" s="56">
        <v>3822</v>
      </c>
      <c r="J80" s="67">
        <f t="shared" si="10"/>
        <v>-1230</v>
      </c>
      <c r="K80" s="67">
        <f t="shared" si="8"/>
        <v>-1395</v>
      </c>
      <c r="L80" s="62"/>
      <c r="M80" s="57">
        <v>2</v>
      </c>
    </row>
    <row r="81" spans="1:13" s="30" customFormat="1" ht="27.75" customHeight="1" hidden="1">
      <c r="A81" s="42" t="s">
        <v>215</v>
      </c>
      <c r="B81" s="47">
        <v>2094430</v>
      </c>
      <c r="C81" s="56">
        <v>1577</v>
      </c>
      <c r="D81" s="56">
        <v>1744</v>
      </c>
      <c r="E81" s="67">
        <f t="shared" si="9"/>
        <v>-167</v>
      </c>
      <c r="F81" s="56">
        <v>12153</v>
      </c>
      <c r="G81" s="56">
        <v>6595</v>
      </c>
      <c r="H81" s="56">
        <v>16288</v>
      </c>
      <c r="I81" s="56">
        <v>10730</v>
      </c>
      <c r="J81" s="67">
        <f t="shared" si="10"/>
        <v>-4135</v>
      </c>
      <c r="K81" s="67">
        <f t="shared" si="8"/>
        <v>-4302</v>
      </c>
      <c r="L81" s="62"/>
      <c r="M81" s="57">
        <v>3</v>
      </c>
    </row>
    <row r="82" spans="1:13" s="30" customFormat="1" ht="27.75" customHeight="1" hidden="1">
      <c r="A82" s="42" t="s">
        <v>217</v>
      </c>
      <c r="B82" s="47">
        <v>2090128</v>
      </c>
      <c r="C82" s="56">
        <v>1387</v>
      </c>
      <c r="D82" s="56">
        <v>1642</v>
      </c>
      <c r="E82" s="67">
        <f t="shared" si="9"/>
        <v>-255</v>
      </c>
      <c r="F82" s="56">
        <v>11581</v>
      </c>
      <c r="G82" s="56">
        <v>5842</v>
      </c>
      <c r="H82" s="56">
        <v>11121</v>
      </c>
      <c r="I82" s="56">
        <v>5382</v>
      </c>
      <c r="J82" s="67">
        <f t="shared" si="10"/>
        <v>460</v>
      </c>
      <c r="K82" s="67">
        <f t="shared" si="8"/>
        <v>205</v>
      </c>
      <c r="L82" s="62"/>
      <c r="M82" s="57">
        <v>4</v>
      </c>
    </row>
    <row r="83" spans="1:13" s="30" customFormat="1" ht="27.75" customHeight="1" hidden="1">
      <c r="A83" s="42" t="s">
        <v>218</v>
      </c>
      <c r="B83" s="47">
        <v>2090333</v>
      </c>
      <c r="C83" s="56">
        <v>1328</v>
      </c>
      <c r="D83" s="56">
        <v>1541</v>
      </c>
      <c r="E83" s="67">
        <f t="shared" si="9"/>
        <v>-213</v>
      </c>
      <c r="F83" s="56">
        <v>4886</v>
      </c>
      <c r="G83" s="56">
        <v>2595</v>
      </c>
      <c r="H83" s="56">
        <v>5591</v>
      </c>
      <c r="I83" s="56">
        <v>3300</v>
      </c>
      <c r="J83" s="67">
        <f t="shared" si="10"/>
        <v>-705</v>
      </c>
      <c r="K83" s="67">
        <f t="shared" si="8"/>
        <v>-918</v>
      </c>
      <c r="L83" s="62"/>
      <c r="M83" s="57">
        <v>5</v>
      </c>
    </row>
    <row r="84" spans="1:13" s="30" customFormat="1" ht="27.75" customHeight="1" hidden="1">
      <c r="A84" s="42" t="s">
        <v>219</v>
      </c>
      <c r="B84" s="47">
        <v>2089415</v>
      </c>
      <c r="C84" s="56">
        <v>1491</v>
      </c>
      <c r="D84" s="56">
        <v>1503</v>
      </c>
      <c r="E84" s="67">
        <f t="shared" si="9"/>
        <v>-12</v>
      </c>
      <c r="F84" s="56">
        <v>5233</v>
      </c>
      <c r="G84" s="56">
        <v>2748</v>
      </c>
      <c r="H84" s="56">
        <v>5927</v>
      </c>
      <c r="I84" s="56">
        <v>3442</v>
      </c>
      <c r="J84" s="67">
        <f t="shared" si="10"/>
        <v>-694</v>
      </c>
      <c r="K84" s="67">
        <f t="shared" si="8"/>
        <v>-706</v>
      </c>
      <c r="L84" s="62"/>
      <c r="M84" s="57">
        <v>6</v>
      </c>
    </row>
    <row r="85" spans="1:13" s="30" customFormat="1" ht="27.75" customHeight="1" hidden="1">
      <c r="A85" s="42" t="s">
        <v>220</v>
      </c>
      <c r="B85" s="47">
        <v>2088709</v>
      </c>
      <c r="C85" s="56">
        <v>1550</v>
      </c>
      <c r="D85" s="56">
        <v>1468</v>
      </c>
      <c r="E85" s="67">
        <f t="shared" si="9"/>
        <v>82</v>
      </c>
      <c r="F85" s="56">
        <v>5479</v>
      </c>
      <c r="G85" s="56">
        <v>3038</v>
      </c>
      <c r="H85" s="56">
        <v>6307</v>
      </c>
      <c r="I85" s="56">
        <v>3866</v>
      </c>
      <c r="J85" s="67">
        <f t="shared" si="10"/>
        <v>-828</v>
      </c>
      <c r="K85" s="67">
        <f t="shared" si="8"/>
        <v>-746</v>
      </c>
      <c r="L85" s="62"/>
      <c r="M85" s="57">
        <v>7</v>
      </c>
    </row>
    <row r="86" spans="1:13" s="30" customFormat="1" ht="27.75" customHeight="1" hidden="1">
      <c r="A86" s="42" t="s">
        <v>221</v>
      </c>
      <c r="B86" s="47">
        <v>2087963</v>
      </c>
      <c r="C86" s="56">
        <v>1455</v>
      </c>
      <c r="D86" s="56">
        <v>1496</v>
      </c>
      <c r="E86" s="67">
        <f t="shared" si="9"/>
        <v>-41</v>
      </c>
      <c r="F86" s="56">
        <v>5230</v>
      </c>
      <c r="G86" s="56">
        <v>2824</v>
      </c>
      <c r="H86" s="56">
        <v>6038</v>
      </c>
      <c r="I86" s="56">
        <v>3632</v>
      </c>
      <c r="J86" s="67">
        <f t="shared" si="10"/>
        <v>-808</v>
      </c>
      <c r="K86" s="67">
        <f t="shared" si="8"/>
        <v>-849</v>
      </c>
      <c r="L86" s="62"/>
      <c r="M86" s="57">
        <v>8</v>
      </c>
    </row>
    <row r="87" spans="1:13" s="30" customFormat="1" ht="27.75" customHeight="1" hidden="1">
      <c r="A87" s="42" t="s">
        <v>222</v>
      </c>
      <c r="B87" s="47">
        <v>2087114</v>
      </c>
      <c r="C87" s="56">
        <v>1525</v>
      </c>
      <c r="D87" s="56">
        <v>1477</v>
      </c>
      <c r="E87" s="67">
        <f t="shared" si="9"/>
        <v>48</v>
      </c>
      <c r="F87" s="56">
        <v>5053</v>
      </c>
      <c r="G87" s="56">
        <v>2762</v>
      </c>
      <c r="H87" s="56">
        <v>5625</v>
      </c>
      <c r="I87" s="56">
        <v>3334</v>
      </c>
      <c r="J87" s="67">
        <f t="shared" si="10"/>
        <v>-572</v>
      </c>
      <c r="K87" s="67">
        <f t="shared" si="8"/>
        <v>-524</v>
      </c>
      <c r="L87" s="62"/>
      <c r="M87" s="57">
        <v>9</v>
      </c>
    </row>
    <row r="88" spans="1:13" s="30" customFormat="1" ht="27.75" customHeight="1" hidden="1">
      <c r="A88" s="42" t="s">
        <v>228</v>
      </c>
      <c r="B88" s="47">
        <v>2086590</v>
      </c>
      <c r="C88" s="56">
        <v>1457</v>
      </c>
      <c r="D88" s="56">
        <v>1566</v>
      </c>
      <c r="E88" s="67">
        <f t="shared" si="9"/>
        <v>-109</v>
      </c>
      <c r="F88" s="56">
        <v>5644</v>
      </c>
      <c r="G88" s="56">
        <v>3015</v>
      </c>
      <c r="H88" s="56">
        <v>5896</v>
      </c>
      <c r="I88" s="56">
        <v>3267</v>
      </c>
      <c r="J88" s="67">
        <f t="shared" si="10"/>
        <v>-252</v>
      </c>
      <c r="K88" s="67">
        <f t="shared" si="8"/>
        <v>-361</v>
      </c>
      <c r="L88" s="62"/>
      <c r="M88" s="55" t="s">
        <v>225</v>
      </c>
    </row>
    <row r="89" spans="1:13" s="30" customFormat="1" ht="27.75" customHeight="1" hidden="1">
      <c r="A89" s="42" t="s">
        <v>223</v>
      </c>
      <c r="B89" s="47">
        <v>2086229</v>
      </c>
      <c r="C89" s="56">
        <v>1421</v>
      </c>
      <c r="D89" s="56">
        <v>1678</v>
      </c>
      <c r="E89" s="67">
        <f t="shared" si="9"/>
        <v>-257</v>
      </c>
      <c r="F89" s="56">
        <v>5050</v>
      </c>
      <c r="G89" s="56">
        <v>2654</v>
      </c>
      <c r="H89" s="56">
        <v>5196</v>
      </c>
      <c r="I89" s="56">
        <v>2800</v>
      </c>
      <c r="J89" s="67">
        <f t="shared" si="10"/>
        <v>-146</v>
      </c>
      <c r="K89" s="67">
        <f t="shared" si="8"/>
        <v>-403</v>
      </c>
      <c r="L89" s="62"/>
      <c r="M89" s="57">
        <v>11</v>
      </c>
    </row>
    <row r="90" spans="1:13" s="30" customFormat="1" ht="27.75" customHeight="1" hidden="1">
      <c r="A90" s="42" t="s">
        <v>224</v>
      </c>
      <c r="B90" s="47">
        <v>2085826</v>
      </c>
      <c r="C90" s="56">
        <v>1452</v>
      </c>
      <c r="D90" s="56">
        <v>1720</v>
      </c>
      <c r="E90" s="67">
        <f t="shared" si="9"/>
        <v>-268</v>
      </c>
      <c r="F90" s="56">
        <v>5022</v>
      </c>
      <c r="G90" s="56">
        <v>2632</v>
      </c>
      <c r="H90" s="56">
        <v>5462</v>
      </c>
      <c r="I90" s="56">
        <v>3072</v>
      </c>
      <c r="J90" s="67">
        <f t="shared" si="10"/>
        <v>-440</v>
      </c>
      <c r="K90" s="67">
        <f t="shared" si="8"/>
        <v>-708</v>
      </c>
      <c r="L90" s="62"/>
      <c r="M90" s="57">
        <v>12</v>
      </c>
    </row>
    <row r="91" spans="1:13" s="28" customFormat="1" ht="27.75" customHeight="1" hidden="1">
      <c r="A91" s="42" t="s">
        <v>226</v>
      </c>
      <c r="B91" s="47">
        <v>2085118</v>
      </c>
      <c r="C91" s="56">
        <v>1491</v>
      </c>
      <c r="D91" s="56">
        <v>2056</v>
      </c>
      <c r="E91" s="67">
        <f t="shared" si="9"/>
        <v>-565</v>
      </c>
      <c r="F91" s="56">
        <v>4519</v>
      </c>
      <c r="G91" s="56">
        <v>2440</v>
      </c>
      <c r="H91" s="56">
        <v>5220</v>
      </c>
      <c r="I91" s="56">
        <v>3141</v>
      </c>
      <c r="J91" s="67">
        <f t="shared" si="10"/>
        <v>-701</v>
      </c>
      <c r="K91" s="67">
        <f t="shared" si="8"/>
        <v>-1266</v>
      </c>
      <c r="L91" s="62"/>
      <c r="M91" s="57" t="s">
        <v>229</v>
      </c>
    </row>
    <row r="92" spans="1:13" s="28" customFormat="1" ht="27.75" customHeight="1" hidden="1">
      <c r="A92" s="42" t="s">
        <v>212</v>
      </c>
      <c r="B92" s="47" t="s">
        <v>231</v>
      </c>
      <c r="C92" s="56">
        <v>1300</v>
      </c>
      <c r="D92" s="56">
        <v>1729</v>
      </c>
      <c r="E92" s="67">
        <f t="shared" si="9"/>
        <v>-429</v>
      </c>
      <c r="F92" s="56">
        <v>4915</v>
      </c>
      <c r="G92" s="56">
        <v>2460</v>
      </c>
      <c r="H92" s="56">
        <v>5546</v>
      </c>
      <c r="I92" s="56">
        <v>3091</v>
      </c>
      <c r="J92" s="67">
        <f t="shared" si="10"/>
        <v>-631</v>
      </c>
      <c r="K92" s="67">
        <f t="shared" si="8"/>
        <v>-1060</v>
      </c>
      <c r="L92" s="62"/>
      <c r="M92" s="124">
        <v>2</v>
      </c>
    </row>
    <row r="93" spans="1:14" ht="27.75" customHeight="1" hidden="1">
      <c r="A93" s="42" t="s">
        <v>230</v>
      </c>
      <c r="B93" s="132" t="s">
        <v>233</v>
      </c>
      <c r="C93" s="56">
        <v>1497</v>
      </c>
      <c r="D93" s="56">
        <v>1767</v>
      </c>
      <c r="E93" s="67">
        <f t="shared" si="9"/>
        <v>-270</v>
      </c>
      <c r="F93" s="56">
        <v>11867</v>
      </c>
      <c r="G93" s="56">
        <v>6579</v>
      </c>
      <c r="H93" s="56">
        <v>14877</v>
      </c>
      <c r="I93" s="56">
        <v>9589</v>
      </c>
      <c r="J93" s="67">
        <f t="shared" si="10"/>
        <v>-3010</v>
      </c>
      <c r="K93" s="67">
        <f t="shared" si="8"/>
        <v>-3280</v>
      </c>
      <c r="L93" s="125"/>
      <c r="M93" s="124">
        <v>3</v>
      </c>
      <c r="N93" s="28"/>
    </row>
    <row r="94" spans="1:14" ht="27.75" customHeight="1" hidden="1">
      <c r="A94" s="42" t="s">
        <v>232</v>
      </c>
      <c r="B94" s="132">
        <v>2079512</v>
      </c>
      <c r="C94" s="56">
        <v>1337</v>
      </c>
      <c r="D94" s="56">
        <v>1655</v>
      </c>
      <c r="E94" s="67">
        <f t="shared" si="9"/>
        <v>-318</v>
      </c>
      <c r="F94" s="56">
        <v>10697</v>
      </c>
      <c r="G94" s="67">
        <v>5469</v>
      </c>
      <c r="H94" s="56">
        <v>10060</v>
      </c>
      <c r="I94" s="67">
        <v>4832</v>
      </c>
      <c r="J94" s="67">
        <f t="shared" si="10"/>
        <v>637</v>
      </c>
      <c r="K94" s="67">
        <f t="shared" si="8"/>
        <v>319</v>
      </c>
      <c r="L94" s="62"/>
      <c r="M94" s="124">
        <v>4</v>
      </c>
      <c r="N94" s="28"/>
    </row>
    <row r="95" spans="1:14" ht="27.75" customHeight="1" hidden="1">
      <c r="A95" s="42" t="s">
        <v>236</v>
      </c>
      <c r="B95" s="132">
        <v>2079831</v>
      </c>
      <c r="C95" s="56">
        <v>1389</v>
      </c>
      <c r="D95" s="56">
        <v>1660</v>
      </c>
      <c r="E95" s="67">
        <f t="shared" si="9"/>
        <v>-271</v>
      </c>
      <c r="F95" s="56">
        <v>4799</v>
      </c>
      <c r="G95" s="67">
        <v>2582</v>
      </c>
      <c r="H95" s="56">
        <v>5082</v>
      </c>
      <c r="I95" s="67">
        <v>2865</v>
      </c>
      <c r="J95" s="67">
        <f t="shared" si="10"/>
        <v>-283</v>
      </c>
      <c r="K95" s="67">
        <f t="shared" si="8"/>
        <v>-554</v>
      </c>
      <c r="L95" s="62"/>
      <c r="M95" s="124">
        <v>5</v>
      </c>
      <c r="N95" s="28"/>
    </row>
    <row r="96" spans="1:14" ht="27.75" customHeight="1" hidden="1">
      <c r="A96" s="42" t="s">
        <v>237</v>
      </c>
      <c r="B96" s="132">
        <v>2079277</v>
      </c>
      <c r="C96" s="56">
        <v>1420</v>
      </c>
      <c r="D96" s="56">
        <v>1474</v>
      </c>
      <c r="E96" s="67">
        <f t="shared" si="9"/>
        <v>-54</v>
      </c>
      <c r="F96" s="56">
        <v>4857</v>
      </c>
      <c r="G96" s="56">
        <v>2682</v>
      </c>
      <c r="H96" s="56">
        <v>5106</v>
      </c>
      <c r="I96" s="56">
        <v>2931</v>
      </c>
      <c r="J96" s="67">
        <f t="shared" si="10"/>
        <v>-249</v>
      </c>
      <c r="K96" s="67">
        <f t="shared" si="8"/>
        <v>-303</v>
      </c>
      <c r="L96" s="129"/>
      <c r="M96" s="124">
        <v>6</v>
      </c>
      <c r="N96" s="28"/>
    </row>
    <row r="97" spans="1:14" ht="27.75" customHeight="1" hidden="1">
      <c r="A97" s="42" t="s">
        <v>238</v>
      </c>
      <c r="B97" s="132">
        <v>2078974</v>
      </c>
      <c r="C97" s="56">
        <v>1441</v>
      </c>
      <c r="D97" s="56">
        <v>1589</v>
      </c>
      <c r="E97" s="67">
        <f t="shared" si="9"/>
        <v>-148</v>
      </c>
      <c r="F97" s="56">
        <v>4969</v>
      </c>
      <c r="G97" s="67">
        <v>2685</v>
      </c>
      <c r="H97" s="56">
        <v>5514</v>
      </c>
      <c r="I97" s="67">
        <v>3230</v>
      </c>
      <c r="J97" s="67">
        <f t="shared" si="10"/>
        <v>-545</v>
      </c>
      <c r="K97" s="67">
        <f t="shared" si="8"/>
        <v>-693</v>
      </c>
      <c r="L97" s="129"/>
      <c r="M97" s="124">
        <v>7</v>
      </c>
      <c r="N97" s="28"/>
    </row>
    <row r="98" spans="1:14" ht="27.75" customHeight="1" hidden="1">
      <c r="A98" s="42" t="s">
        <v>250</v>
      </c>
      <c r="B98" s="132">
        <v>2078281</v>
      </c>
      <c r="C98" s="56">
        <v>1476</v>
      </c>
      <c r="D98" s="56">
        <v>1670</v>
      </c>
      <c r="E98" s="67">
        <f t="shared" si="9"/>
        <v>-194</v>
      </c>
      <c r="F98" s="56">
        <v>5268</v>
      </c>
      <c r="G98" s="56">
        <v>2919</v>
      </c>
      <c r="H98" s="56">
        <v>5743</v>
      </c>
      <c r="I98" s="56">
        <v>3394</v>
      </c>
      <c r="J98" s="67">
        <f t="shared" si="10"/>
        <v>-475</v>
      </c>
      <c r="K98" s="67">
        <f t="shared" si="8"/>
        <v>-669</v>
      </c>
      <c r="L98" s="129"/>
      <c r="M98" s="124">
        <v>8</v>
      </c>
      <c r="N98" s="28"/>
    </row>
    <row r="99" spans="1:14" ht="27.75" customHeight="1" hidden="1">
      <c r="A99" s="42" t="s">
        <v>251</v>
      </c>
      <c r="B99" s="132">
        <v>2077612</v>
      </c>
      <c r="C99" s="56">
        <v>1508</v>
      </c>
      <c r="D99" s="56">
        <v>1557</v>
      </c>
      <c r="E99" s="67">
        <f t="shared" si="9"/>
        <v>-49</v>
      </c>
      <c r="F99" s="56">
        <v>4835</v>
      </c>
      <c r="G99" s="56">
        <v>2701</v>
      </c>
      <c r="H99" s="56">
        <v>5406</v>
      </c>
      <c r="I99" s="56">
        <v>3272</v>
      </c>
      <c r="J99" s="67">
        <f t="shared" si="10"/>
        <v>-571</v>
      </c>
      <c r="K99" s="67">
        <f t="shared" si="8"/>
        <v>-620</v>
      </c>
      <c r="L99" s="129"/>
      <c r="M99" s="124">
        <v>9</v>
      </c>
      <c r="N99" s="28"/>
    </row>
    <row r="100" spans="1:14" ht="27.75" customHeight="1" hidden="1">
      <c r="A100" s="42" t="s">
        <v>254</v>
      </c>
      <c r="B100" s="67">
        <v>2080773</v>
      </c>
      <c r="C100" s="56">
        <v>1496</v>
      </c>
      <c r="D100" s="56">
        <v>1530</v>
      </c>
      <c r="E100" s="67">
        <f t="shared" si="9"/>
        <v>-34</v>
      </c>
      <c r="F100" s="56">
        <v>5301</v>
      </c>
      <c r="G100" s="56">
        <v>2758</v>
      </c>
      <c r="H100" s="56">
        <v>5590</v>
      </c>
      <c r="I100" s="56">
        <v>3047</v>
      </c>
      <c r="J100" s="67">
        <f t="shared" si="10"/>
        <v>-289</v>
      </c>
      <c r="K100" s="67">
        <f t="shared" si="8"/>
        <v>-323</v>
      </c>
      <c r="L100" s="62"/>
      <c r="M100" s="75" t="s">
        <v>344</v>
      </c>
      <c r="N100" s="28"/>
    </row>
    <row r="101" spans="1:14" ht="27.75" customHeight="1" hidden="1">
      <c r="A101" s="42" t="s">
        <v>144</v>
      </c>
      <c r="B101" s="56">
        <v>2080450</v>
      </c>
      <c r="C101" s="56">
        <v>1494</v>
      </c>
      <c r="D101" s="56">
        <v>1944</v>
      </c>
      <c r="E101" s="67">
        <f t="shared" si="9"/>
        <v>-450</v>
      </c>
      <c r="F101" s="56">
        <v>4991</v>
      </c>
      <c r="G101" s="56">
        <v>2505</v>
      </c>
      <c r="H101" s="56">
        <v>5365</v>
      </c>
      <c r="I101" s="56">
        <v>2879</v>
      </c>
      <c r="J101" s="67">
        <f t="shared" si="10"/>
        <v>-374</v>
      </c>
      <c r="K101" s="67">
        <f>E101+J101</f>
        <v>-824</v>
      </c>
      <c r="L101" s="129"/>
      <c r="M101" s="124">
        <v>11</v>
      </c>
      <c r="N101" s="28"/>
    </row>
    <row r="102" spans="1:14" ht="27.75" customHeight="1" hidden="1">
      <c r="A102" s="42" t="s">
        <v>255</v>
      </c>
      <c r="B102" s="56">
        <v>2079626</v>
      </c>
      <c r="C102" s="56">
        <v>1444</v>
      </c>
      <c r="D102" s="56">
        <v>1757</v>
      </c>
      <c r="E102" s="56">
        <v>-313</v>
      </c>
      <c r="F102" s="56">
        <v>4843</v>
      </c>
      <c r="G102" s="56">
        <v>2573</v>
      </c>
      <c r="H102" s="56">
        <v>5012</v>
      </c>
      <c r="I102" s="56">
        <v>2742</v>
      </c>
      <c r="J102" s="56">
        <v>-169</v>
      </c>
      <c r="K102" s="56">
        <f>E102+J102</f>
        <v>-482</v>
      </c>
      <c r="L102" s="62"/>
      <c r="M102" s="124">
        <v>12</v>
      </c>
      <c r="N102" s="28"/>
    </row>
    <row r="103" spans="1:13" s="30" customFormat="1" ht="27.75" customHeight="1" hidden="1">
      <c r="A103" s="42" t="s">
        <v>256</v>
      </c>
      <c r="B103" s="56">
        <v>2079144</v>
      </c>
      <c r="C103" s="56">
        <v>1525</v>
      </c>
      <c r="D103" s="56">
        <v>2350</v>
      </c>
      <c r="E103" s="56">
        <v>-825</v>
      </c>
      <c r="F103" s="56">
        <v>5146</v>
      </c>
      <c r="G103" s="56">
        <v>2847</v>
      </c>
      <c r="H103" s="56">
        <v>4936</v>
      </c>
      <c r="I103" s="56">
        <v>2637</v>
      </c>
      <c r="J103" s="56">
        <v>210</v>
      </c>
      <c r="K103" s="56">
        <f>E103+J103</f>
        <v>-615</v>
      </c>
      <c r="L103" s="62"/>
      <c r="M103" s="124">
        <v>2011.1</v>
      </c>
    </row>
    <row r="104" spans="1:14" ht="27.75" customHeight="1" hidden="1">
      <c r="A104" s="42" t="s">
        <v>321</v>
      </c>
      <c r="B104" s="157">
        <v>2078529</v>
      </c>
      <c r="C104" s="56">
        <v>1347</v>
      </c>
      <c r="D104" s="56">
        <v>1739</v>
      </c>
      <c r="E104" s="56">
        <v>-392</v>
      </c>
      <c r="F104" s="56">
        <v>4805</v>
      </c>
      <c r="G104" s="56">
        <v>2597</v>
      </c>
      <c r="H104" s="56">
        <v>5064</v>
      </c>
      <c r="I104" s="56">
        <v>2856</v>
      </c>
      <c r="J104" s="56">
        <v>-259</v>
      </c>
      <c r="K104" s="56">
        <v>-651</v>
      </c>
      <c r="L104" s="154"/>
      <c r="M104" s="155">
        <v>2</v>
      </c>
      <c r="N104" s="28"/>
    </row>
    <row r="105" spans="1:14" ht="27.75" customHeight="1" hidden="1">
      <c r="A105" s="42" t="s">
        <v>320</v>
      </c>
      <c r="B105" s="157">
        <v>2077878</v>
      </c>
      <c r="C105" s="56">
        <v>1521</v>
      </c>
      <c r="D105" s="56">
        <v>1894</v>
      </c>
      <c r="E105" s="56">
        <v>-373</v>
      </c>
      <c r="F105" s="56">
        <v>11513</v>
      </c>
      <c r="G105" s="56">
        <v>6435</v>
      </c>
      <c r="H105" s="56">
        <v>14092</v>
      </c>
      <c r="I105" s="56">
        <v>9014</v>
      </c>
      <c r="J105" s="56">
        <v>-2579</v>
      </c>
      <c r="K105" s="56">
        <v>-2952</v>
      </c>
      <c r="L105" s="154"/>
      <c r="M105" s="155">
        <v>3</v>
      </c>
      <c r="N105" s="28"/>
    </row>
    <row r="106" spans="1:14" ht="27.75" customHeight="1" hidden="1">
      <c r="A106" s="42" t="s">
        <v>322</v>
      </c>
      <c r="B106" s="157">
        <v>2074926</v>
      </c>
      <c r="C106" s="56">
        <v>1304</v>
      </c>
      <c r="D106" s="56">
        <v>1690</v>
      </c>
      <c r="E106" s="56">
        <v>-386</v>
      </c>
      <c r="F106" s="56">
        <v>10325</v>
      </c>
      <c r="G106" s="56">
        <v>5498</v>
      </c>
      <c r="H106" s="56">
        <v>9075</v>
      </c>
      <c r="I106" s="56">
        <v>4248</v>
      </c>
      <c r="J106" s="56">
        <v>1250</v>
      </c>
      <c r="K106" s="56">
        <v>864</v>
      </c>
      <c r="L106" s="154"/>
      <c r="M106" s="155">
        <v>4</v>
      </c>
      <c r="N106" s="28"/>
    </row>
    <row r="107" spans="1:14" ht="27.75" customHeight="1" hidden="1">
      <c r="A107" s="42" t="s">
        <v>323</v>
      </c>
      <c r="B107" s="157">
        <v>2075790</v>
      </c>
      <c r="C107" s="56">
        <v>1494</v>
      </c>
      <c r="D107" s="56">
        <v>1806</v>
      </c>
      <c r="E107" s="56">
        <v>-312</v>
      </c>
      <c r="F107" s="56">
        <v>5461</v>
      </c>
      <c r="G107" s="56">
        <v>2954</v>
      </c>
      <c r="H107" s="56">
        <v>6269</v>
      </c>
      <c r="I107" s="56">
        <v>3762</v>
      </c>
      <c r="J107" s="56">
        <v>-808</v>
      </c>
      <c r="K107" s="56">
        <v>-1120</v>
      </c>
      <c r="L107" s="168"/>
      <c r="M107" s="155">
        <v>5</v>
      </c>
      <c r="N107" s="28"/>
    </row>
    <row r="108" spans="1:14" ht="27.75" customHeight="1" hidden="1">
      <c r="A108" s="42" t="s">
        <v>324</v>
      </c>
      <c r="B108" s="157">
        <v>2074670</v>
      </c>
      <c r="C108" s="56">
        <v>1433</v>
      </c>
      <c r="D108" s="56">
        <v>1534</v>
      </c>
      <c r="E108" s="56">
        <v>-101</v>
      </c>
      <c r="F108" s="56">
        <v>4856</v>
      </c>
      <c r="G108" s="56">
        <v>2613</v>
      </c>
      <c r="H108" s="56">
        <v>5141</v>
      </c>
      <c r="I108" s="56">
        <v>2898</v>
      </c>
      <c r="J108" s="56">
        <v>-285</v>
      </c>
      <c r="K108" s="56">
        <v>-386</v>
      </c>
      <c r="L108" s="168"/>
      <c r="M108" s="155">
        <v>6</v>
      </c>
      <c r="N108" s="28"/>
    </row>
    <row r="109" spans="1:14" ht="27.75" customHeight="1" hidden="1">
      <c r="A109" s="48" t="s">
        <v>325</v>
      </c>
      <c r="B109" s="157">
        <v>2074284</v>
      </c>
      <c r="C109" s="56">
        <v>1358</v>
      </c>
      <c r="D109" s="56">
        <v>1529</v>
      </c>
      <c r="E109" s="56" t="s">
        <v>347</v>
      </c>
      <c r="F109" s="56">
        <v>4773</v>
      </c>
      <c r="G109" s="56">
        <v>2712</v>
      </c>
      <c r="H109" s="56">
        <v>5102</v>
      </c>
      <c r="I109" s="56">
        <v>3041</v>
      </c>
      <c r="J109" s="56" t="s">
        <v>348</v>
      </c>
      <c r="K109" s="56" t="s">
        <v>349</v>
      </c>
      <c r="L109" s="168"/>
      <c r="M109" s="155">
        <v>7</v>
      </c>
      <c r="N109" s="28"/>
    </row>
    <row r="110" spans="1:14" ht="27.75" customHeight="1" hidden="1">
      <c r="A110" s="48" t="s">
        <v>350</v>
      </c>
      <c r="B110" s="157">
        <v>2073784</v>
      </c>
      <c r="C110" s="56">
        <v>1519</v>
      </c>
      <c r="D110" s="56">
        <v>1670</v>
      </c>
      <c r="E110" s="56">
        <v>-151</v>
      </c>
      <c r="F110" s="56">
        <v>5682</v>
      </c>
      <c r="G110" s="56">
        <v>3302</v>
      </c>
      <c r="H110" s="56">
        <v>5549</v>
      </c>
      <c r="I110" s="56">
        <v>3169</v>
      </c>
      <c r="J110" s="56">
        <v>133</v>
      </c>
      <c r="K110" s="56">
        <v>-18</v>
      </c>
      <c r="L110" s="169"/>
      <c r="M110" s="155">
        <v>8</v>
      </c>
      <c r="N110" s="28"/>
    </row>
    <row r="111" spans="1:14" s="156" customFormat="1" ht="27.75" customHeight="1" hidden="1">
      <c r="A111" s="48" t="s">
        <v>351</v>
      </c>
      <c r="B111" s="157">
        <v>2073766</v>
      </c>
      <c r="C111" s="56">
        <v>1505</v>
      </c>
      <c r="D111" s="56">
        <v>1533</v>
      </c>
      <c r="E111" s="56">
        <v>-28</v>
      </c>
      <c r="F111" s="56">
        <v>4986</v>
      </c>
      <c r="G111" s="56">
        <v>2776</v>
      </c>
      <c r="H111" s="56">
        <v>5391</v>
      </c>
      <c r="I111" s="56">
        <v>3181</v>
      </c>
      <c r="J111" s="56">
        <v>-405</v>
      </c>
      <c r="K111" s="56">
        <v>-433</v>
      </c>
      <c r="L111" s="62"/>
      <c r="M111" s="124">
        <v>9</v>
      </c>
      <c r="N111" s="28"/>
    </row>
    <row r="112" spans="1:14" ht="27.75" customHeight="1">
      <c r="A112" s="48" t="s">
        <v>370</v>
      </c>
      <c r="B112" s="77">
        <v>2073333</v>
      </c>
      <c r="C112" s="56">
        <v>1445</v>
      </c>
      <c r="D112" s="56">
        <v>1703</v>
      </c>
      <c r="E112" s="56">
        <v>-258</v>
      </c>
      <c r="F112" s="56">
        <v>5359</v>
      </c>
      <c r="G112" s="56">
        <v>2910</v>
      </c>
      <c r="H112" s="56">
        <v>5451</v>
      </c>
      <c r="I112" s="56">
        <v>3002</v>
      </c>
      <c r="J112" s="56">
        <v>-92</v>
      </c>
      <c r="K112" s="56">
        <v>-350</v>
      </c>
      <c r="L112" s="170"/>
      <c r="M112" s="75" t="s">
        <v>369</v>
      </c>
      <c r="N112" s="28"/>
    </row>
    <row r="113" spans="1:14" ht="27.75" customHeight="1">
      <c r="A113" s="42" t="s">
        <v>144</v>
      </c>
      <c r="B113" s="77">
        <v>2072983</v>
      </c>
      <c r="C113" s="56">
        <v>1397</v>
      </c>
      <c r="D113" s="56">
        <v>1836</v>
      </c>
      <c r="E113" s="56">
        <v>-439</v>
      </c>
      <c r="F113" s="56">
        <v>4716</v>
      </c>
      <c r="G113" s="56">
        <v>2441</v>
      </c>
      <c r="H113" s="56">
        <v>4950</v>
      </c>
      <c r="I113" s="56">
        <v>2675</v>
      </c>
      <c r="J113" s="56">
        <v>-234</v>
      </c>
      <c r="K113" s="56">
        <v>-673</v>
      </c>
      <c r="L113" s="154"/>
      <c r="M113" s="155">
        <v>11</v>
      </c>
      <c r="N113" s="28"/>
    </row>
    <row r="114" spans="1:14" ht="27.75" customHeight="1">
      <c r="A114" s="48" t="s">
        <v>255</v>
      </c>
      <c r="B114" s="77">
        <v>2072310</v>
      </c>
      <c r="C114" s="56">
        <v>1346</v>
      </c>
      <c r="D114" s="56">
        <v>1839</v>
      </c>
      <c r="E114" s="56">
        <v>-493</v>
      </c>
      <c r="F114" s="56">
        <v>4647</v>
      </c>
      <c r="G114" s="56">
        <v>2544</v>
      </c>
      <c r="H114" s="56">
        <v>4913</v>
      </c>
      <c r="I114" s="56">
        <v>2810</v>
      </c>
      <c r="J114" s="56">
        <v>-266</v>
      </c>
      <c r="K114" s="56">
        <v>-759</v>
      </c>
      <c r="L114" s="170"/>
      <c r="M114" s="124">
        <v>12</v>
      </c>
      <c r="N114" s="28"/>
    </row>
    <row r="115" spans="1:14" ht="27.75" customHeight="1">
      <c r="A115" s="48" t="s">
        <v>353</v>
      </c>
      <c r="B115" s="77">
        <v>2071551</v>
      </c>
      <c r="C115" s="56">
        <v>1564</v>
      </c>
      <c r="D115" s="56">
        <v>2309</v>
      </c>
      <c r="E115" s="56">
        <v>-745</v>
      </c>
      <c r="F115" s="56">
        <v>4917</v>
      </c>
      <c r="G115" s="56">
        <v>2756</v>
      </c>
      <c r="H115" s="56">
        <v>4845</v>
      </c>
      <c r="I115" s="56">
        <v>2684</v>
      </c>
      <c r="J115" s="56">
        <v>72</v>
      </c>
      <c r="K115" s="56">
        <v>-673</v>
      </c>
      <c r="L115" s="129"/>
      <c r="M115" s="124">
        <v>2012.1</v>
      </c>
      <c r="N115" s="28"/>
    </row>
    <row r="116" spans="1:13" s="30" customFormat="1" ht="27.75" customHeight="1">
      <c r="A116" s="48" t="s">
        <v>156</v>
      </c>
      <c r="B116" s="77">
        <v>2070878</v>
      </c>
      <c r="C116" s="56">
        <v>1365</v>
      </c>
      <c r="D116" s="56">
        <v>2013</v>
      </c>
      <c r="E116" s="56">
        <v>-648</v>
      </c>
      <c r="F116" s="56">
        <v>5009</v>
      </c>
      <c r="G116" s="56">
        <v>2761</v>
      </c>
      <c r="H116" s="56">
        <v>5526</v>
      </c>
      <c r="I116" s="56">
        <v>3278</v>
      </c>
      <c r="J116" s="56">
        <v>-517</v>
      </c>
      <c r="K116" s="56">
        <v>-1165</v>
      </c>
      <c r="L116" s="62"/>
      <c r="M116" s="124">
        <v>2</v>
      </c>
    </row>
    <row r="117" spans="1:13" s="30" customFormat="1" ht="27.75" customHeight="1">
      <c r="A117" s="42" t="s">
        <v>157</v>
      </c>
      <c r="B117" s="77">
        <v>2069713</v>
      </c>
      <c r="C117" s="56">
        <v>1395</v>
      </c>
      <c r="D117" s="56">
        <v>1913</v>
      </c>
      <c r="E117" s="56">
        <v>-518</v>
      </c>
      <c r="F117" s="56">
        <v>10985</v>
      </c>
      <c r="G117" s="56">
        <v>6372</v>
      </c>
      <c r="H117" s="56">
        <v>13951</v>
      </c>
      <c r="I117" s="56">
        <v>9338</v>
      </c>
      <c r="J117" s="56">
        <v>-2966</v>
      </c>
      <c r="K117" s="56">
        <v>-3484</v>
      </c>
      <c r="L117" s="62"/>
      <c r="M117" s="124">
        <v>3</v>
      </c>
    </row>
    <row r="118" spans="1:31" s="30" customFormat="1" ht="27.75" customHeight="1">
      <c r="A118" s="48" t="s">
        <v>158</v>
      </c>
      <c r="B118" s="77">
        <v>2066229</v>
      </c>
      <c r="C118" s="56">
        <v>1216</v>
      </c>
      <c r="D118" s="56">
        <v>1682</v>
      </c>
      <c r="E118" s="56">
        <v>-466</v>
      </c>
      <c r="F118" s="56">
        <v>10481</v>
      </c>
      <c r="G118" s="56">
        <v>5516</v>
      </c>
      <c r="H118" s="56">
        <v>9285</v>
      </c>
      <c r="I118" s="56">
        <v>4320</v>
      </c>
      <c r="J118" s="56">
        <v>1196</v>
      </c>
      <c r="K118" s="56">
        <v>730</v>
      </c>
      <c r="L118" s="129"/>
      <c r="M118" s="124">
        <v>4</v>
      </c>
      <c r="AE118" s="70"/>
    </row>
    <row r="119" spans="1:14" ht="27.75" customHeight="1">
      <c r="A119" s="48" t="s">
        <v>159</v>
      </c>
      <c r="B119" s="77">
        <v>2066959</v>
      </c>
      <c r="C119" s="56">
        <v>1531</v>
      </c>
      <c r="D119" s="56">
        <v>1837</v>
      </c>
      <c r="E119" s="56">
        <v>-306</v>
      </c>
      <c r="F119" s="56">
        <v>5582</v>
      </c>
      <c r="G119" s="56">
        <v>3129</v>
      </c>
      <c r="H119" s="56">
        <v>5723</v>
      </c>
      <c r="I119" s="56">
        <v>3270</v>
      </c>
      <c r="J119" s="56">
        <v>-141</v>
      </c>
      <c r="K119" s="56">
        <v>-447</v>
      </c>
      <c r="L119" s="129"/>
      <c r="M119" s="124">
        <v>5</v>
      </c>
      <c r="N119" s="28"/>
    </row>
    <row r="120" spans="1:14" ht="27.75" customHeight="1">
      <c r="A120" s="48" t="s">
        <v>160</v>
      </c>
      <c r="B120" s="77">
        <v>2066512</v>
      </c>
      <c r="C120" s="56">
        <v>1327</v>
      </c>
      <c r="D120" s="56">
        <v>1510</v>
      </c>
      <c r="E120" s="56">
        <v>-183</v>
      </c>
      <c r="F120" s="56">
        <v>4568</v>
      </c>
      <c r="G120" s="56">
        <v>2453</v>
      </c>
      <c r="H120" s="56">
        <v>5036</v>
      </c>
      <c r="I120" s="56">
        <v>2921</v>
      </c>
      <c r="J120" s="56">
        <v>-468</v>
      </c>
      <c r="K120" s="56">
        <v>-651</v>
      </c>
      <c r="L120" s="129"/>
      <c r="M120" s="124">
        <v>6</v>
      </c>
      <c r="N120" s="28"/>
    </row>
    <row r="121" spans="1:13" s="30" customFormat="1" ht="27.75" customHeight="1">
      <c r="A121" s="48" t="s">
        <v>161</v>
      </c>
      <c r="B121" s="77">
        <v>2065861</v>
      </c>
      <c r="C121" s="56">
        <v>1480</v>
      </c>
      <c r="D121" s="56">
        <v>1533</v>
      </c>
      <c r="E121" s="56">
        <v>-53</v>
      </c>
      <c r="F121" s="56">
        <v>5154</v>
      </c>
      <c r="G121" s="56">
        <v>3104</v>
      </c>
      <c r="H121" s="56">
        <v>5275</v>
      </c>
      <c r="I121" s="56">
        <v>3225</v>
      </c>
      <c r="J121" s="56">
        <v>-121</v>
      </c>
      <c r="K121" s="56">
        <v>-174</v>
      </c>
      <c r="L121" s="170"/>
      <c r="M121" s="124">
        <v>7</v>
      </c>
    </row>
    <row r="122" spans="1:14" ht="27.75" customHeight="1">
      <c r="A122" s="48" t="s">
        <v>358</v>
      </c>
      <c r="B122" s="77">
        <v>2065687</v>
      </c>
      <c r="C122" s="56">
        <v>1469</v>
      </c>
      <c r="D122" s="56">
        <v>1590</v>
      </c>
      <c r="E122" s="56">
        <v>-121</v>
      </c>
      <c r="F122" s="56">
        <v>5262</v>
      </c>
      <c r="G122" s="56">
        <v>2969</v>
      </c>
      <c r="H122" s="56">
        <v>5468</v>
      </c>
      <c r="I122" s="56">
        <v>3175</v>
      </c>
      <c r="J122" s="56">
        <v>-206</v>
      </c>
      <c r="K122" s="56">
        <v>-327</v>
      </c>
      <c r="L122" s="129"/>
      <c r="M122" s="124">
        <v>8</v>
      </c>
      <c r="N122" s="28"/>
    </row>
    <row r="123" spans="1:13" s="30" customFormat="1" ht="27.75" customHeight="1">
      <c r="A123" s="48" t="s">
        <v>363</v>
      </c>
      <c r="B123" s="77">
        <v>2065360</v>
      </c>
      <c r="C123" s="56">
        <v>1312</v>
      </c>
      <c r="D123" s="56">
        <v>1447</v>
      </c>
      <c r="E123" s="56">
        <v>-135</v>
      </c>
      <c r="F123" s="56">
        <v>4588</v>
      </c>
      <c r="G123" s="56">
        <v>2544</v>
      </c>
      <c r="H123" s="56">
        <v>4873</v>
      </c>
      <c r="I123" s="56">
        <v>2829</v>
      </c>
      <c r="J123" s="56">
        <v>-285</v>
      </c>
      <c r="K123" s="56">
        <v>-420</v>
      </c>
      <c r="L123" s="62"/>
      <c r="M123" s="124">
        <v>9</v>
      </c>
    </row>
    <row r="124" spans="1:14" ht="27.75" customHeight="1">
      <c r="A124" s="48" t="s">
        <v>364</v>
      </c>
      <c r="B124" s="77">
        <v>2064940</v>
      </c>
      <c r="C124" s="56">
        <v>1477</v>
      </c>
      <c r="D124" s="56">
        <v>1894</v>
      </c>
      <c r="E124" s="56">
        <v>-417</v>
      </c>
      <c r="F124" s="56">
        <v>5669</v>
      </c>
      <c r="G124" s="56">
        <v>3310</v>
      </c>
      <c r="H124" s="56">
        <v>5304</v>
      </c>
      <c r="I124" s="56">
        <v>2945</v>
      </c>
      <c r="J124" s="56">
        <v>365</v>
      </c>
      <c r="K124" s="56">
        <v>-52</v>
      </c>
      <c r="L124" s="129"/>
      <c r="M124" s="124">
        <v>10</v>
      </c>
      <c r="N124" s="28"/>
    </row>
    <row r="125" spans="1:14" ht="27.75" customHeight="1">
      <c r="A125" s="48" t="s">
        <v>366</v>
      </c>
      <c r="B125" s="77">
        <v>2064888</v>
      </c>
      <c r="C125" s="56">
        <v>1423</v>
      </c>
      <c r="D125" s="56">
        <v>1943</v>
      </c>
      <c r="E125" s="56">
        <v>-520</v>
      </c>
      <c r="F125" s="56">
        <v>4822</v>
      </c>
      <c r="G125" s="56">
        <v>2395</v>
      </c>
      <c r="H125" s="56">
        <v>5146</v>
      </c>
      <c r="I125" s="56">
        <v>2719</v>
      </c>
      <c r="J125" s="56">
        <v>-324</v>
      </c>
      <c r="K125" s="56">
        <v>-844</v>
      </c>
      <c r="L125" s="129"/>
      <c r="M125" s="124">
        <v>11</v>
      </c>
      <c r="N125" s="28"/>
    </row>
    <row r="126" spans="1:13" s="30" customFormat="1" ht="27.75" customHeight="1">
      <c r="A126" s="48" t="s">
        <v>367</v>
      </c>
      <c r="B126" s="77">
        <v>2064044</v>
      </c>
      <c r="C126" s="56">
        <v>1312</v>
      </c>
      <c r="D126" s="56">
        <v>1938</v>
      </c>
      <c r="E126" s="56">
        <v>-626</v>
      </c>
      <c r="F126" s="56">
        <v>4859</v>
      </c>
      <c r="G126" s="56">
        <v>2470</v>
      </c>
      <c r="H126" s="56">
        <v>5442</v>
      </c>
      <c r="I126" s="56">
        <v>3053</v>
      </c>
      <c r="J126" s="56">
        <v>-583</v>
      </c>
      <c r="K126" s="56">
        <v>-1209</v>
      </c>
      <c r="L126" s="62"/>
      <c r="M126" s="124">
        <v>12</v>
      </c>
    </row>
    <row r="127" spans="1:13" s="30" customFormat="1" ht="27.75" customHeight="1">
      <c r="A127" s="48" t="s">
        <v>373</v>
      </c>
      <c r="B127" s="77">
        <v>2062835</v>
      </c>
      <c r="C127" s="56">
        <v>1361</v>
      </c>
      <c r="D127" s="56">
        <v>2188</v>
      </c>
      <c r="E127" s="56">
        <v>-827</v>
      </c>
      <c r="F127" s="56">
        <v>4863</v>
      </c>
      <c r="G127" s="56">
        <v>2601</v>
      </c>
      <c r="H127" s="56">
        <v>5390</v>
      </c>
      <c r="I127" s="56">
        <v>3128</v>
      </c>
      <c r="J127" s="56">
        <v>-527</v>
      </c>
      <c r="K127" s="56">
        <v>-1354</v>
      </c>
      <c r="L127" s="62"/>
      <c r="M127" s="124">
        <v>2013.1</v>
      </c>
    </row>
    <row r="128" spans="1:13" s="30" customFormat="1" ht="27.75" customHeight="1">
      <c r="A128" s="48" t="s">
        <v>156</v>
      </c>
      <c r="B128" s="77">
        <v>2061481</v>
      </c>
      <c r="C128" s="56">
        <v>1296</v>
      </c>
      <c r="D128" s="56">
        <v>1877</v>
      </c>
      <c r="E128" s="56">
        <v>-581</v>
      </c>
      <c r="F128" s="56">
        <v>4727</v>
      </c>
      <c r="G128" s="56">
        <v>2405</v>
      </c>
      <c r="H128" s="56">
        <v>5731</v>
      </c>
      <c r="I128" s="56">
        <v>3409</v>
      </c>
      <c r="J128" s="56">
        <v>-1004</v>
      </c>
      <c r="K128" s="56">
        <v>-1585</v>
      </c>
      <c r="L128" s="62"/>
      <c r="M128" s="124">
        <v>2</v>
      </c>
    </row>
    <row r="129" spans="1:13" s="30" customFormat="1" ht="27.75" customHeight="1">
      <c r="A129" s="48" t="s">
        <v>157</v>
      </c>
      <c r="B129" s="77">
        <v>2059896</v>
      </c>
      <c r="C129" s="56">
        <v>1356</v>
      </c>
      <c r="D129" s="56">
        <v>1915</v>
      </c>
      <c r="E129" s="56">
        <v>-559</v>
      </c>
      <c r="F129" s="56">
        <v>10986</v>
      </c>
      <c r="G129" s="56">
        <v>6091</v>
      </c>
      <c r="H129" s="56">
        <v>14807</v>
      </c>
      <c r="I129" s="56">
        <v>9912</v>
      </c>
      <c r="J129" s="56">
        <v>-3821</v>
      </c>
      <c r="K129" s="56">
        <v>-4380</v>
      </c>
      <c r="L129" s="62"/>
      <c r="M129" s="124">
        <v>3</v>
      </c>
    </row>
    <row r="130" spans="1:13" s="30" customFormat="1" ht="27.75" customHeight="1">
      <c r="A130" s="48" t="s">
        <v>158</v>
      </c>
      <c r="B130" s="77">
        <v>2055516</v>
      </c>
      <c r="C130" s="56">
        <v>1324</v>
      </c>
      <c r="D130" s="56">
        <v>1851</v>
      </c>
      <c r="E130" s="56">
        <v>-527</v>
      </c>
      <c r="F130" s="56">
        <v>10688</v>
      </c>
      <c r="G130" s="56">
        <v>5586</v>
      </c>
      <c r="H130" s="56">
        <v>9847</v>
      </c>
      <c r="I130" s="56">
        <v>4745</v>
      </c>
      <c r="J130" s="56">
        <v>841</v>
      </c>
      <c r="K130" s="56">
        <v>314</v>
      </c>
      <c r="L130" s="62"/>
      <c r="M130" s="124">
        <v>4</v>
      </c>
    </row>
    <row r="131" spans="1:13" s="30" customFormat="1" ht="27.75" customHeight="1">
      <c r="A131" s="48" t="s">
        <v>323</v>
      </c>
      <c r="B131" s="77">
        <v>2055830</v>
      </c>
      <c r="C131" s="128">
        <v>1304</v>
      </c>
      <c r="D131" s="128">
        <v>1786</v>
      </c>
      <c r="E131" s="128">
        <v>-482</v>
      </c>
      <c r="F131" s="128">
        <v>4927</v>
      </c>
      <c r="G131" s="128">
        <v>2543</v>
      </c>
      <c r="H131" s="128">
        <v>5333</v>
      </c>
      <c r="I131" s="128">
        <v>2949</v>
      </c>
      <c r="J131" s="128">
        <v>-406</v>
      </c>
      <c r="K131" s="128">
        <v>-888</v>
      </c>
      <c r="L131" s="62"/>
      <c r="M131" s="124">
        <v>5</v>
      </c>
    </row>
    <row r="132" spans="1:14" ht="27.75" customHeight="1" thickBot="1">
      <c r="A132" s="188" t="s">
        <v>160</v>
      </c>
      <c r="B132" s="164">
        <v>2054942</v>
      </c>
      <c r="C132" s="126" t="s">
        <v>402</v>
      </c>
      <c r="D132" s="126" t="s">
        <v>402</v>
      </c>
      <c r="E132" s="126" t="s">
        <v>402</v>
      </c>
      <c r="F132" s="126" t="s">
        <v>402</v>
      </c>
      <c r="G132" s="126" t="s">
        <v>402</v>
      </c>
      <c r="H132" s="126" t="s">
        <v>402</v>
      </c>
      <c r="I132" s="126" t="s">
        <v>402</v>
      </c>
      <c r="J132" s="126" t="s">
        <v>402</v>
      </c>
      <c r="K132" s="126" t="s">
        <v>402</v>
      </c>
      <c r="L132" s="171"/>
      <c r="M132" s="189">
        <v>6</v>
      </c>
      <c r="N132" s="28"/>
    </row>
    <row r="133" spans="1:14" ht="13.5" customHeight="1">
      <c r="A133" s="131" t="s">
        <v>362</v>
      </c>
      <c r="B133" s="127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30"/>
      <c r="N133" s="28"/>
    </row>
    <row r="134" spans="1:13" ht="13.5">
      <c r="A134" s="2" t="s">
        <v>359</v>
      </c>
      <c r="M134" s="137"/>
    </row>
    <row r="135" spans="1:13" ht="13.5">
      <c r="A135" s="2" t="s">
        <v>319</v>
      </c>
      <c r="M135" s="137"/>
    </row>
    <row r="136" ht="13.5">
      <c r="A136" s="2" t="s">
        <v>341</v>
      </c>
    </row>
    <row r="137" ht="13.5">
      <c r="A137" s="2" t="s">
        <v>342</v>
      </c>
    </row>
    <row r="138" spans="2:8" s="2" customFormat="1" ht="15" customHeight="1">
      <c r="B138" s="64"/>
      <c r="C138" s="64"/>
      <c r="D138" s="64"/>
      <c r="E138" s="64"/>
      <c r="G138" s="65"/>
      <c r="H138" s="151"/>
    </row>
    <row r="139" ht="13.5">
      <c r="A139" s="2" t="s">
        <v>252</v>
      </c>
    </row>
    <row r="141" spans="3:11" ht="13.5">
      <c r="C141" s="152"/>
      <c r="D141" s="152"/>
      <c r="E141" s="152"/>
      <c r="F141" s="152"/>
      <c r="G141" s="152"/>
      <c r="H141" s="152"/>
      <c r="I141" s="152"/>
      <c r="J141" s="152"/>
      <c r="K141" s="152"/>
    </row>
    <row r="142" spans="5:10" ht="13.5">
      <c r="E142" s="152"/>
      <c r="J142" s="152"/>
    </row>
    <row r="143" ht="13.5">
      <c r="J143" s="152"/>
    </row>
  </sheetData>
  <sheetProtection/>
  <mergeCells count="12">
    <mergeCell ref="C4:C5"/>
    <mergeCell ref="D4:D5"/>
    <mergeCell ref="E4:E5"/>
    <mergeCell ref="J4:J5"/>
    <mergeCell ref="C2:J2"/>
    <mergeCell ref="K2:M2"/>
    <mergeCell ref="A3:A5"/>
    <mergeCell ref="B3:B5"/>
    <mergeCell ref="C3:E3"/>
    <mergeCell ref="F3:J3"/>
    <mergeCell ref="K3:L5"/>
    <mergeCell ref="M3:M5"/>
  </mergeCells>
  <printOptions horizontalCentered="1" verticalCentered="1"/>
  <pageMargins left="0.5905511811023623" right="0.5905511811023623" top="0.5905511811023623" bottom="0.5118110236220472" header="0" footer="0"/>
  <pageSetup fitToHeight="1" fitToWidth="1" horizontalDpi="600" verticalDpi="600" orientation="portrait" paperSize="9" scale="50" r:id="rId1"/>
  <headerFooter scaleWithDoc="0" alignWithMargins="0">
    <oddFooter>&amp;C4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rgb="FFFFFF00"/>
    <pageSetUpPr fitToPage="1"/>
  </sheetPr>
  <dimension ref="A1:R73"/>
  <sheetViews>
    <sheetView view="pageBreakPreview" zoomScale="70" zoomScaleSheetLayoutView="70" zoomScalePageLayoutView="0" workbookViewId="0" topLeftCell="A1">
      <selection activeCell="B89" sqref="B89"/>
    </sheetView>
  </sheetViews>
  <sheetFormatPr defaultColWidth="9.00390625" defaultRowHeight="13.5"/>
  <cols>
    <col min="1" max="1" width="15.75390625" style="4" customWidth="1"/>
    <col min="2" max="2" width="11.50390625" style="4" customWidth="1"/>
    <col min="3" max="15" width="9.625" style="4" customWidth="1"/>
    <col min="16" max="16" width="10.875" style="4" customWidth="1"/>
    <col min="17" max="19" width="8.625" style="4" customWidth="1"/>
    <col min="20" max="16384" width="9.00390625" style="4" customWidth="1"/>
  </cols>
  <sheetData>
    <row r="1" spans="1:16" s="30" customFormat="1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s="3" customFormat="1" ht="32.25" customHeight="1" thickBot="1">
      <c r="A2" s="79"/>
      <c r="B2" s="79"/>
      <c r="C2" s="211" t="s">
        <v>199</v>
      </c>
      <c r="D2" s="211"/>
      <c r="E2" s="211"/>
      <c r="F2" s="211"/>
      <c r="G2" s="211"/>
      <c r="H2" s="211"/>
      <c r="I2" s="211"/>
      <c r="J2" s="211"/>
      <c r="K2" s="211"/>
      <c r="L2" s="211"/>
      <c r="M2" s="212" t="s">
        <v>10</v>
      </c>
      <c r="N2" s="212"/>
      <c r="O2" s="212"/>
      <c r="P2" s="212"/>
      <c r="Q2" s="5"/>
    </row>
    <row r="3" spans="1:17" s="30" customFormat="1" ht="14.25" customHeight="1" thickTop="1">
      <c r="A3" s="213" t="s">
        <v>383</v>
      </c>
      <c r="B3" s="222" t="s">
        <v>116</v>
      </c>
      <c r="C3" s="225" t="s">
        <v>384</v>
      </c>
      <c r="D3" s="226"/>
      <c r="E3" s="226"/>
      <c r="F3" s="226"/>
      <c r="G3" s="226"/>
      <c r="H3" s="226"/>
      <c r="I3" s="226"/>
      <c r="J3" s="226"/>
      <c r="K3" s="227"/>
      <c r="L3" s="225" t="s">
        <v>385</v>
      </c>
      <c r="M3" s="226"/>
      <c r="N3" s="226"/>
      <c r="O3" s="226"/>
      <c r="P3" s="226"/>
      <c r="Q3" s="33"/>
    </row>
    <row r="4" spans="1:17" s="30" customFormat="1" ht="13.5" customHeight="1">
      <c r="A4" s="214"/>
      <c r="B4" s="223"/>
      <c r="C4" s="216" t="s">
        <v>386</v>
      </c>
      <c r="D4" s="216" t="s">
        <v>43</v>
      </c>
      <c r="E4" s="219" t="s">
        <v>117</v>
      </c>
      <c r="F4" s="219" t="s">
        <v>145</v>
      </c>
      <c r="G4" s="228" t="s">
        <v>146</v>
      </c>
      <c r="H4" s="228" t="s">
        <v>112</v>
      </c>
      <c r="I4" s="228" t="s">
        <v>118</v>
      </c>
      <c r="J4" s="216" t="s">
        <v>45</v>
      </c>
      <c r="K4" s="216" t="s">
        <v>46</v>
      </c>
      <c r="L4" s="228" t="s">
        <v>387</v>
      </c>
      <c r="M4" s="228" t="s">
        <v>119</v>
      </c>
      <c r="N4" s="228" t="s">
        <v>120</v>
      </c>
      <c r="O4" s="219" t="s">
        <v>115</v>
      </c>
      <c r="P4" s="229" t="s">
        <v>46</v>
      </c>
      <c r="Q4" s="33"/>
    </row>
    <row r="5" spans="1:17" s="30" customFormat="1" ht="13.5">
      <c r="A5" s="214"/>
      <c r="B5" s="223"/>
      <c r="C5" s="217"/>
      <c r="D5" s="217"/>
      <c r="E5" s="220"/>
      <c r="F5" s="220"/>
      <c r="G5" s="223"/>
      <c r="H5" s="223"/>
      <c r="I5" s="223"/>
      <c r="J5" s="217"/>
      <c r="K5" s="217"/>
      <c r="L5" s="223"/>
      <c r="M5" s="223"/>
      <c r="N5" s="223"/>
      <c r="O5" s="220"/>
      <c r="P5" s="230"/>
      <c r="Q5" s="33"/>
    </row>
    <row r="6" spans="1:17" s="30" customFormat="1" ht="13.5">
      <c r="A6" s="215"/>
      <c r="B6" s="224"/>
      <c r="C6" s="218"/>
      <c r="D6" s="218"/>
      <c r="E6" s="221"/>
      <c r="F6" s="221"/>
      <c r="G6" s="224"/>
      <c r="H6" s="224"/>
      <c r="I6" s="224"/>
      <c r="J6" s="218"/>
      <c r="K6" s="218"/>
      <c r="L6" s="224"/>
      <c r="M6" s="224"/>
      <c r="N6" s="224"/>
      <c r="O6" s="221"/>
      <c r="P6" s="231"/>
      <c r="Q6" s="33"/>
    </row>
    <row r="7" spans="1:16" s="30" customFormat="1" ht="13.5">
      <c r="A7" s="78"/>
      <c r="B7" s="82"/>
      <c r="C7" s="78"/>
      <c r="D7" s="83"/>
      <c r="E7" s="84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</row>
    <row r="8" spans="1:17" s="30" customFormat="1" ht="13.5">
      <c r="A8" s="81" t="s">
        <v>403</v>
      </c>
      <c r="B8" s="85">
        <v>5582</v>
      </c>
      <c r="C8" s="85">
        <v>1449</v>
      </c>
      <c r="D8" s="85">
        <v>96</v>
      </c>
      <c r="E8" s="85">
        <v>891</v>
      </c>
      <c r="F8" s="85">
        <v>597</v>
      </c>
      <c r="G8" s="85">
        <v>29</v>
      </c>
      <c r="H8" s="85">
        <v>49</v>
      </c>
      <c r="I8" s="85">
        <v>751</v>
      </c>
      <c r="J8" s="85">
        <v>461</v>
      </c>
      <c r="K8" s="85">
        <v>1259</v>
      </c>
      <c r="L8" s="85">
        <v>2126</v>
      </c>
      <c r="M8" s="85">
        <v>874</v>
      </c>
      <c r="N8" s="85">
        <v>734</v>
      </c>
      <c r="O8" s="85">
        <v>632</v>
      </c>
      <c r="P8" s="85">
        <v>1216</v>
      </c>
      <c r="Q8" s="31"/>
    </row>
    <row r="9" spans="1:17" s="30" customFormat="1" ht="13.5">
      <c r="A9" s="86" t="s">
        <v>48</v>
      </c>
      <c r="B9" s="87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31"/>
    </row>
    <row r="10" spans="1:17" s="30" customFormat="1" ht="13.5">
      <c r="A10" s="86" t="s">
        <v>401</v>
      </c>
      <c r="B10" s="87">
        <v>10688</v>
      </c>
      <c r="C10" s="85">
        <v>5007</v>
      </c>
      <c r="D10" s="85">
        <v>657</v>
      </c>
      <c r="E10" s="85">
        <v>1072</v>
      </c>
      <c r="F10" s="85">
        <v>799</v>
      </c>
      <c r="G10" s="85">
        <v>47</v>
      </c>
      <c r="H10" s="85">
        <v>46</v>
      </c>
      <c r="I10" s="85">
        <v>969</v>
      </c>
      <c r="J10" s="85">
        <v>665</v>
      </c>
      <c r="K10" s="85">
        <v>1426</v>
      </c>
      <c r="L10" s="85">
        <v>4722</v>
      </c>
      <c r="M10" s="85">
        <v>2095</v>
      </c>
      <c r="N10" s="85">
        <v>1612</v>
      </c>
      <c r="O10" s="85">
        <v>886</v>
      </c>
      <c r="P10" s="85">
        <v>1373</v>
      </c>
      <c r="Q10" s="31"/>
    </row>
    <row r="11" spans="1:17" s="30" customFormat="1" ht="13.5">
      <c r="A11" s="86" t="s">
        <v>49</v>
      </c>
      <c r="B11" s="87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31"/>
    </row>
    <row r="12" spans="1:17" s="28" customFormat="1" ht="13.5">
      <c r="A12" s="88" t="s">
        <v>404</v>
      </c>
      <c r="B12" s="89">
        <v>4927</v>
      </c>
      <c r="C12" s="90">
        <v>1243</v>
      </c>
      <c r="D12" s="90">
        <v>73</v>
      </c>
      <c r="E12" s="90">
        <v>853</v>
      </c>
      <c r="F12" s="90">
        <v>579</v>
      </c>
      <c r="G12" s="90">
        <v>21</v>
      </c>
      <c r="H12" s="90">
        <v>51</v>
      </c>
      <c r="I12" s="90">
        <v>682</v>
      </c>
      <c r="J12" s="90">
        <v>473</v>
      </c>
      <c r="K12" s="90">
        <v>952</v>
      </c>
      <c r="L12" s="90">
        <v>1932</v>
      </c>
      <c r="M12" s="90">
        <v>837</v>
      </c>
      <c r="N12" s="90">
        <v>709</v>
      </c>
      <c r="O12" s="90">
        <v>538</v>
      </c>
      <c r="P12" s="90">
        <v>911</v>
      </c>
      <c r="Q12" s="27"/>
    </row>
    <row r="13" spans="1:17" s="28" customFormat="1" ht="14.25" thickBot="1">
      <c r="A13" s="91" t="s">
        <v>50</v>
      </c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29"/>
    </row>
    <row r="14" spans="1:16" ht="13.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14.2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32.25" customHeight="1" thickBot="1">
      <c r="A16" s="79"/>
      <c r="B16" s="79"/>
      <c r="C16" s="211" t="s">
        <v>200</v>
      </c>
      <c r="D16" s="211"/>
      <c r="E16" s="211"/>
      <c r="F16" s="211"/>
      <c r="G16" s="211"/>
      <c r="H16" s="211"/>
      <c r="I16" s="211"/>
      <c r="J16" s="211"/>
      <c r="K16" s="211"/>
      <c r="L16" s="211"/>
      <c r="M16" s="86"/>
      <c r="N16" s="80" t="s">
        <v>10</v>
      </c>
      <c r="O16" s="94"/>
      <c r="P16" s="94"/>
    </row>
    <row r="17" spans="1:16" s="30" customFormat="1" ht="17.25" customHeight="1" thickTop="1">
      <c r="A17" s="213" t="s">
        <v>383</v>
      </c>
      <c r="B17" s="222" t="s">
        <v>121</v>
      </c>
      <c r="C17" s="225" t="s">
        <v>41</v>
      </c>
      <c r="D17" s="226"/>
      <c r="E17" s="226"/>
      <c r="F17" s="226"/>
      <c r="G17" s="226"/>
      <c r="H17" s="226"/>
      <c r="I17" s="226"/>
      <c r="J17" s="226"/>
      <c r="K17" s="227"/>
      <c r="L17" s="225" t="s">
        <v>42</v>
      </c>
      <c r="M17" s="226"/>
      <c r="N17" s="226"/>
      <c r="O17" s="78"/>
      <c r="P17" s="78"/>
    </row>
    <row r="18" spans="1:16" s="30" customFormat="1" ht="17.25" customHeight="1">
      <c r="A18" s="214"/>
      <c r="B18" s="223"/>
      <c r="C18" s="216" t="s">
        <v>386</v>
      </c>
      <c r="D18" s="216" t="s">
        <v>43</v>
      </c>
      <c r="E18" s="228" t="s">
        <v>117</v>
      </c>
      <c r="F18" s="228" t="s">
        <v>113</v>
      </c>
      <c r="G18" s="228" t="s">
        <v>122</v>
      </c>
      <c r="H18" s="228" t="s">
        <v>112</v>
      </c>
      <c r="I18" s="216" t="s">
        <v>44</v>
      </c>
      <c r="J18" s="216" t="s">
        <v>45</v>
      </c>
      <c r="K18" s="216" t="s">
        <v>46</v>
      </c>
      <c r="L18" s="228" t="s">
        <v>387</v>
      </c>
      <c r="M18" s="228" t="s">
        <v>388</v>
      </c>
      <c r="N18" s="229" t="s">
        <v>47</v>
      </c>
      <c r="O18" s="78"/>
      <c r="P18" s="78"/>
    </row>
    <row r="19" spans="1:16" s="30" customFormat="1" ht="12.75" customHeight="1">
      <c r="A19" s="214"/>
      <c r="B19" s="223"/>
      <c r="C19" s="217"/>
      <c r="D19" s="217"/>
      <c r="E19" s="223"/>
      <c r="F19" s="223"/>
      <c r="G19" s="223"/>
      <c r="H19" s="223"/>
      <c r="I19" s="217"/>
      <c r="J19" s="217"/>
      <c r="K19" s="217"/>
      <c r="L19" s="223"/>
      <c r="M19" s="223"/>
      <c r="N19" s="230"/>
      <c r="O19" s="78"/>
      <c r="P19" s="78"/>
    </row>
    <row r="20" spans="1:16" s="30" customFormat="1" ht="13.5">
      <c r="A20" s="215"/>
      <c r="B20" s="224"/>
      <c r="C20" s="218"/>
      <c r="D20" s="218"/>
      <c r="E20" s="224"/>
      <c r="F20" s="224"/>
      <c r="G20" s="224"/>
      <c r="H20" s="224"/>
      <c r="I20" s="218"/>
      <c r="J20" s="218"/>
      <c r="K20" s="218"/>
      <c r="L20" s="224"/>
      <c r="M20" s="224"/>
      <c r="N20" s="231"/>
      <c r="O20" s="78"/>
      <c r="P20" s="78"/>
    </row>
    <row r="21" spans="1:16" s="30" customFormat="1" ht="13.5">
      <c r="A21" s="78"/>
      <c r="B21" s="9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1:16" s="30" customFormat="1" ht="13.5">
      <c r="A22" s="86" t="s">
        <v>403</v>
      </c>
      <c r="B22" s="87">
        <v>5723</v>
      </c>
      <c r="C22" s="85">
        <v>1616</v>
      </c>
      <c r="D22" s="85">
        <v>152</v>
      </c>
      <c r="E22" s="85">
        <v>1029</v>
      </c>
      <c r="F22" s="85">
        <v>548</v>
      </c>
      <c r="G22" s="85">
        <v>22</v>
      </c>
      <c r="H22" s="85">
        <v>54</v>
      </c>
      <c r="I22" s="85">
        <v>669</v>
      </c>
      <c r="J22" s="85">
        <v>473</v>
      </c>
      <c r="K22" s="85">
        <v>1160</v>
      </c>
      <c r="L22" s="85">
        <v>2317</v>
      </c>
      <c r="M22" s="85">
        <v>2251</v>
      </c>
      <c r="N22" s="85">
        <v>1155</v>
      </c>
      <c r="O22" s="78"/>
      <c r="P22" s="78"/>
    </row>
    <row r="23" spans="1:16" s="30" customFormat="1" ht="13.5">
      <c r="A23" s="86" t="s">
        <v>48</v>
      </c>
      <c r="B23" s="87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78"/>
      <c r="P23" s="78"/>
    </row>
    <row r="24" spans="1:16" s="30" customFormat="1" ht="13.5">
      <c r="A24" s="86" t="s">
        <v>401</v>
      </c>
      <c r="B24" s="87">
        <v>9847</v>
      </c>
      <c r="C24" s="85">
        <v>4376</v>
      </c>
      <c r="D24" s="85">
        <v>598</v>
      </c>
      <c r="E24" s="85">
        <v>1182</v>
      </c>
      <c r="F24" s="85">
        <v>710</v>
      </c>
      <c r="G24" s="85">
        <v>27</v>
      </c>
      <c r="H24" s="85">
        <v>53</v>
      </c>
      <c r="I24" s="85">
        <v>866</v>
      </c>
      <c r="J24" s="85">
        <v>703</v>
      </c>
      <c r="K24" s="85">
        <v>1332</v>
      </c>
      <c r="L24" s="85">
        <v>4853</v>
      </c>
      <c r="M24" s="85">
        <v>3699</v>
      </c>
      <c r="N24" s="85">
        <v>1295</v>
      </c>
      <c r="O24" s="78"/>
      <c r="P24" s="78"/>
    </row>
    <row r="25" spans="1:16" s="30" customFormat="1" ht="13.5">
      <c r="A25" s="86" t="s">
        <v>49</v>
      </c>
      <c r="B25" s="87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78"/>
      <c r="P25" s="78"/>
    </row>
    <row r="26" spans="1:16" ht="13.5">
      <c r="A26" s="88" t="s">
        <v>404</v>
      </c>
      <c r="B26" s="89">
        <v>5333</v>
      </c>
      <c r="C26" s="90">
        <v>1440</v>
      </c>
      <c r="D26" s="90">
        <v>133</v>
      </c>
      <c r="E26" s="90">
        <v>971</v>
      </c>
      <c r="F26" s="90">
        <v>527</v>
      </c>
      <c r="G26" s="90">
        <v>20</v>
      </c>
      <c r="H26" s="90">
        <v>69</v>
      </c>
      <c r="I26" s="90">
        <v>620</v>
      </c>
      <c r="J26" s="90">
        <v>449</v>
      </c>
      <c r="K26" s="90">
        <v>1104</v>
      </c>
      <c r="L26" s="90">
        <v>2222</v>
      </c>
      <c r="M26" s="90">
        <v>2027</v>
      </c>
      <c r="N26" s="90">
        <v>1084</v>
      </c>
      <c r="O26" s="94"/>
      <c r="P26" s="94"/>
    </row>
    <row r="27" spans="1:16" ht="14.25" thickBot="1">
      <c r="A27" s="91" t="s">
        <v>50</v>
      </c>
      <c r="B27" s="9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  <c r="P27" s="94"/>
    </row>
    <row r="28" spans="1:16" ht="13.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3.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7" s="3" customFormat="1" ht="32.25" customHeight="1" thickBot="1">
      <c r="A30" s="79"/>
      <c r="B30" s="79"/>
      <c r="C30" s="211" t="s">
        <v>201</v>
      </c>
      <c r="D30" s="211"/>
      <c r="E30" s="211"/>
      <c r="F30" s="211"/>
      <c r="G30" s="211"/>
      <c r="H30" s="211"/>
      <c r="I30" s="211"/>
      <c r="J30" s="79"/>
      <c r="K30" s="80" t="s">
        <v>10</v>
      </c>
      <c r="L30" s="96"/>
      <c r="M30" s="97"/>
      <c r="N30" s="94"/>
      <c r="O30" s="94"/>
      <c r="P30" s="94"/>
      <c r="Q30" s="4"/>
    </row>
    <row r="31" spans="1:16" s="30" customFormat="1" ht="14.25" customHeight="1" thickTop="1">
      <c r="A31" s="234" t="s">
        <v>389</v>
      </c>
      <c r="B31" s="222" t="s">
        <v>116</v>
      </c>
      <c r="C31" s="225" t="s">
        <v>133</v>
      </c>
      <c r="D31" s="226"/>
      <c r="E31" s="226"/>
      <c r="F31" s="226"/>
      <c r="G31" s="226"/>
      <c r="H31" s="226"/>
      <c r="I31" s="226"/>
      <c r="J31" s="226"/>
      <c r="K31" s="226"/>
      <c r="L31" s="98"/>
      <c r="M31" s="78"/>
      <c r="N31" s="78"/>
      <c r="O31" s="78"/>
      <c r="P31" s="78"/>
    </row>
    <row r="32" spans="1:16" s="30" customFormat="1" ht="13.5" customHeight="1">
      <c r="A32" s="235"/>
      <c r="B32" s="223"/>
      <c r="C32" s="216" t="s">
        <v>386</v>
      </c>
      <c r="D32" s="216" t="s">
        <v>43</v>
      </c>
      <c r="E32" s="228" t="s">
        <v>114</v>
      </c>
      <c r="F32" s="228" t="s">
        <v>113</v>
      </c>
      <c r="G32" s="228" t="s">
        <v>181</v>
      </c>
      <c r="H32" s="228" t="s">
        <v>112</v>
      </c>
      <c r="I32" s="216" t="s">
        <v>44</v>
      </c>
      <c r="J32" s="216" t="s">
        <v>45</v>
      </c>
      <c r="K32" s="229" t="s">
        <v>46</v>
      </c>
      <c r="L32" s="98"/>
      <c r="M32" s="78"/>
      <c r="N32" s="78"/>
      <c r="O32" s="78"/>
      <c r="P32" s="78"/>
    </row>
    <row r="33" spans="1:16" s="30" customFormat="1" ht="13.5">
      <c r="A33" s="235"/>
      <c r="B33" s="223"/>
      <c r="C33" s="217"/>
      <c r="D33" s="217"/>
      <c r="E33" s="223"/>
      <c r="F33" s="223"/>
      <c r="G33" s="223"/>
      <c r="H33" s="223"/>
      <c r="I33" s="217"/>
      <c r="J33" s="217"/>
      <c r="K33" s="230"/>
      <c r="L33" s="98"/>
      <c r="M33" s="78"/>
      <c r="N33" s="78"/>
      <c r="O33" s="78"/>
      <c r="P33" s="78"/>
    </row>
    <row r="34" spans="1:16" s="30" customFormat="1" ht="13.5">
      <c r="A34" s="236"/>
      <c r="B34" s="224"/>
      <c r="C34" s="218"/>
      <c r="D34" s="218"/>
      <c r="E34" s="224"/>
      <c r="F34" s="224"/>
      <c r="G34" s="224"/>
      <c r="H34" s="224"/>
      <c r="I34" s="218"/>
      <c r="J34" s="218"/>
      <c r="K34" s="231"/>
      <c r="L34" s="98"/>
      <c r="M34" s="78"/>
      <c r="N34" s="78"/>
      <c r="O34" s="78"/>
      <c r="P34" s="78"/>
    </row>
    <row r="35" spans="1:16" s="30" customFormat="1" ht="13.5">
      <c r="A35" s="98"/>
      <c r="B35" s="95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78"/>
      <c r="N35" s="78"/>
      <c r="O35" s="78"/>
      <c r="P35" s="78"/>
    </row>
    <row r="36" spans="1:16" s="30" customFormat="1" ht="13.5">
      <c r="A36" s="86" t="s">
        <v>403</v>
      </c>
      <c r="B36" s="87">
        <v>3129</v>
      </c>
      <c r="C36" s="85">
        <v>1030</v>
      </c>
      <c r="D36" s="85">
        <v>58</v>
      </c>
      <c r="E36" s="85">
        <v>267</v>
      </c>
      <c r="F36" s="85">
        <v>271</v>
      </c>
      <c r="G36" s="85">
        <v>18</v>
      </c>
      <c r="H36" s="85">
        <v>7</v>
      </c>
      <c r="I36" s="85">
        <v>208</v>
      </c>
      <c r="J36" s="85">
        <v>234</v>
      </c>
      <c r="K36" s="85">
        <v>1036</v>
      </c>
      <c r="L36" s="85"/>
      <c r="M36" s="99"/>
      <c r="N36" s="78"/>
      <c r="O36" s="78"/>
      <c r="P36" s="78"/>
    </row>
    <row r="37" spans="1:16" s="30" customFormat="1" ht="13.5">
      <c r="A37" s="86" t="s">
        <v>48</v>
      </c>
      <c r="B37" s="87"/>
      <c r="C37" s="85"/>
      <c r="D37" s="85"/>
      <c r="E37" s="85"/>
      <c r="F37" s="85"/>
      <c r="G37" s="85"/>
      <c r="H37" s="85"/>
      <c r="I37" s="85"/>
      <c r="J37" s="85"/>
      <c r="K37" s="85"/>
      <c r="L37" s="98"/>
      <c r="M37" s="78"/>
      <c r="N37" s="78"/>
      <c r="O37" s="78"/>
      <c r="P37" s="78"/>
    </row>
    <row r="38" spans="1:16" s="30" customFormat="1" ht="13.5">
      <c r="A38" s="86" t="s">
        <v>401</v>
      </c>
      <c r="B38" s="87">
        <v>5586</v>
      </c>
      <c r="C38" s="85">
        <v>2576</v>
      </c>
      <c r="D38" s="85">
        <v>437</v>
      </c>
      <c r="E38" s="85">
        <v>355</v>
      </c>
      <c r="F38" s="85">
        <v>377</v>
      </c>
      <c r="G38" s="85">
        <v>26</v>
      </c>
      <c r="H38" s="85">
        <v>17</v>
      </c>
      <c r="I38" s="85">
        <v>275</v>
      </c>
      <c r="J38" s="85">
        <v>365</v>
      </c>
      <c r="K38" s="85">
        <v>1158</v>
      </c>
      <c r="L38" s="98"/>
      <c r="M38" s="78"/>
      <c r="N38" s="78"/>
      <c r="O38" s="78"/>
      <c r="P38" s="78"/>
    </row>
    <row r="39" spans="1:16" s="30" customFormat="1" ht="13.5">
      <c r="A39" s="86" t="s">
        <v>49</v>
      </c>
      <c r="B39" s="87"/>
      <c r="C39" s="85"/>
      <c r="D39" s="85"/>
      <c r="E39" s="85"/>
      <c r="F39" s="85"/>
      <c r="G39" s="85"/>
      <c r="H39" s="85"/>
      <c r="I39" s="85"/>
      <c r="J39" s="85"/>
      <c r="K39" s="85"/>
      <c r="L39" s="98"/>
      <c r="M39" s="78"/>
      <c r="N39" s="78"/>
      <c r="O39" s="78"/>
      <c r="P39" s="78"/>
    </row>
    <row r="40" spans="1:16" s="28" customFormat="1" ht="13.5">
      <c r="A40" s="88" t="s">
        <v>404</v>
      </c>
      <c r="B40" s="89">
        <v>2543</v>
      </c>
      <c r="C40" s="90">
        <v>843</v>
      </c>
      <c r="D40" s="90">
        <v>49</v>
      </c>
      <c r="E40" s="90">
        <v>257</v>
      </c>
      <c r="F40" s="90">
        <v>259</v>
      </c>
      <c r="G40" s="90">
        <v>10</v>
      </c>
      <c r="H40" s="90">
        <v>7</v>
      </c>
      <c r="I40" s="90">
        <v>169</v>
      </c>
      <c r="J40" s="90">
        <v>267</v>
      </c>
      <c r="K40" s="90">
        <v>682</v>
      </c>
      <c r="L40" s="100"/>
      <c r="M40" s="101"/>
      <c r="N40" s="101"/>
      <c r="O40" s="101"/>
      <c r="P40" s="101"/>
    </row>
    <row r="41" spans="1:16" s="28" customFormat="1" ht="14.25" thickBot="1">
      <c r="A41" s="91" t="s">
        <v>50</v>
      </c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100"/>
      <c r="M41" s="101"/>
      <c r="N41" s="101"/>
      <c r="O41" s="101"/>
      <c r="P41" s="101"/>
    </row>
    <row r="42" spans="1:18" ht="14.25" customHeight="1">
      <c r="A42" s="94"/>
      <c r="B42" s="9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94"/>
      <c r="N42" s="94"/>
      <c r="O42" s="94"/>
      <c r="P42" s="94"/>
      <c r="R42" s="30"/>
    </row>
    <row r="43" spans="1:18" ht="14.25" customHeight="1">
      <c r="A43" s="94"/>
      <c r="B43" s="94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94"/>
      <c r="N43" s="94"/>
      <c r="O43" s="94"/>
      <c r="P43" s="94"/>
      <c r="R43" s="30"/>
    </row>
    <row r="44" spans="1:16" ht="33" customHeight="1" thickBot="1">
      <c r="A44" s="79"/>
      <c r="B44" s="79"/>
      <c r="C44" s="211" t="s">
        <v>202</v>
      </c>
      <c r="D44" s="211"/>
      <c r="E44" s="211"/>
      <c r="F44" s="211"/>
      <c r="G44" s="211"/>
      <c r="H44" s="211"/>
      <c r="I44" s="211"/>
      <c r="J44" s="103"/>
      <c r="K44" s="80" t="s">
        <v>10</v>
      </c>
      <c r="L44" s="102"/>
      <c r="M44" s="94"/>
      <c r="N44" s="94"/>
      <c r="O44" s="94"/>
      <c r="P44" s="94"/>
    </row>
    <row r="45" spans="1:16" s="30" customFormat="1" ht="14.25" customHeight="1" thickTop="1">
      <c r="A45" s="234" t="s">
        <v>389</v>
      </c>
      <c r="B45" s="222" t="s">
        <v>121</v>
      </c>
      <c r="C45" s="225" t="s">
        <v>41</v>
      </c>
      <c r="D45" s="226"/>
      <c r="E45" s="226"/>
      <c r="F45" s="226"/>
      <c r="G45" s="226"/>
      <c r="H45" s="226"/>
      <c r="I45" s="226"/>
      <c r="J45" s="226"/>
      <c r="K45" s="226"/>
      <c r="L45" s="98"/>
      <c r="M45" s="78"/>
      <c r="N45" s="78"/>
      <c r="O45" s="78"/>
      <c r="P45" s="78"/>
    </row>
    <row r="46" spans="1:16" s="30" customFormat="1" ht="14.25" customHeight="1">
      <c r="A46" s="235"/>
      <c r="B46" s="223"/>
      <c r="C46" s="216" t="s">
        <v>386</v>
      </c>
      <c r="D46" s="216" t="s">
        <v>43</v>
      </c>
      <c r="E46" s="228" t="s">
        <v>114</v>
      </c>
      <c r="F46" s="228" t="s">
        <v>113</v>
      </c>
      <c r="G46" s="228" t="s">
        <v>181</v>
      </c>
      <c r="H46" s="228" t="s">
        <v>112</v>
      </c>
      <c r="I46" s="216" t="s">
        <v>44</v>
      </c>
      <c r="J46" s="216" t="s">
        <v>45</v>
      </c>
      <c r="K46" s="229" t="s">
        <v>46</v>
      </c>
      <c r="L46" s="98"/>
      <c r="M46" s="78"/>
      <c r="N46" s="78"/>
      <c r="O46" s="78"/>
      <c r="P46" s="78"/>
    </row>
    <row r="47" spans="1:16" s="30" customFormat="1" ht="13.5" customHeight="1">
      <c r="A47" s="235"/>
      <c r="B47" s="223"/>
      <c r="C47" s="217"/>
      <c r="D47" s="217"/>
      <c r="E47" s="223"/>
      <c r="F47" s="223"/>
      <c r="G47" s="223"/>
      <c r="H47" s="223"/>
      <c r="I47" s="217"/>
      <c r="J47" s="217"/>
      <c r="K47" s="230"/>
      <c r="L47" s="98"/>
      <c r="M47" s="78"/>
      <c r="N47" s="78"/>
      <c r="O47" s="78"/>
      <c r="P47" s="78"/>
    </row>
    <row r="48" spans="1:16" s="30" customFormat="1" ht="13.5" customHeight="1">
      <c r="A48" s="236"/>
      <c r="B48" s="224"/>
      <c r="C48" s="218"/>
      <c r="D48" s="218"/>
      <c r="E48" s="224"/>
      <c r="F48" s="224"/>
      <c r="G48" s="224"/>
      <c r="H48" s="224"/>
      <c r="I48" s="218"/>
      <c r="J48" s="218"/>
      <c r="K48" s="231"/>
      <c r="L48" s="98"/>
      <c r="M48" s="78"/>
      <c r="N48" s="78"/>
      <c r="O48" s="78"/>
      <c r="P48" s="78"/>
    </row>
    <row r="49" spans="1:16" s="30" customFormat="1" ht="13.5">
      <c r="A49" s="98"/>
      <c r="B49" s="95"/>
      <c r="C49" s="78"/>
      <c r="D49" s="78"/>
      <c r="E49" s="78"/>
      <c r="F49" s="78"/>
      <c r="G49" s="78"/>
      <c r="H49" s="78"/>
      <c r="I49" s="78"/>
      <c r="J49" s="78"/>
      <c r="K49" s="78"/>
      <c r="L49" s="98"/>
      <c r="M49" s="78"/>
      <c r="N49" s="78"/>
      <c r="O49" s="78"/>
      <c r="P49" s="78"/>
    </row>
    <row r="50" spans="1:16" s="30" customFormat="1" ht="13.5">
      <c r="A50" s="86" t="s">
        <v>403</v>
      </c>
      <c r="B50" s="87">
        <v>3270</v>
      </c>
      <c r="C50" s="85">
        <v>1197</v>
      </c>
      <c r="D50" s="85">
        <v>114</v>
      </c>
      <c r="E50" s="85">
        <v>405</v>
      </c>
      <c r="F50" s="85">
        <v>222</v>
      </c>
      <c r="G50" s="85">
        <v>11</v>
      </c>
      <c r="H50" s="85">
        <v>12</v>
      </c>
      <c r="I50" s="85">
        <v>126</v>
      </c>
      <c r="J50" s="85">
        <v>246</v>
      </c>
      <c r="K50" s="85">
        <v>937</v>
      </c>
      <c r="L50" s="98"/>
      <c r="M50" s="78"/>
      <c r="N50" s="78"/>
      <c r="O50" s="78"/>
      <c r="P50" s="78"/>
    </row>
    <row r="51" spans="1:16" s="30" customFormat="1" ht="13.5">
      <c r="A51" s="86" t="s">
        <v>48</v>
      </c>
      <c r="B51" s="87"/>
      <c r="C51" s="85"/>
      <c r="D51" s="85"/>
      <c r="E51" s="85"/>
      <c r="F51" s="85"/>
      <c r="G51" s="85"/>
      <c r="H51" s="85"/>
      <c r="I51" s="85"/>
      <c r="J51" s="85"/>
      <c r="K51" s="85"/>
      <c r="L51" s="78"/>
      <c r="M51" s="78"/>
      <c r="N51" s="78"/>
      <c r="O51" s="78"/>
      <c r="P51" s="78"/>
    </row>
    <row r="52" spans="1:16" s="30" customFormat="1" ht="13.5">
      <c r="A52" s="86" t="s">
        <v>401</v>
      </c>
      <c r="B52" s="87">
        <v>4745</v>
      </c>
      <c r="C52" s="85">
        <v>1945</v>
      </c>
      <c r="D52" s="85">
        <v>378</v>
      </c>
      <c r="E52" s="85">
        <v>465</v>
      </c>
      <c r="F52" s="85">
        <v>288</v>
      </c>
      <c r="G52" s="85">
        <v>6</v>
      </c>
      <c r="H52" s="85">
        <v>24</v>
      </c>
      <c r="I52" s="85">
        <v>172</v>
      </c>
      <c r="J52" s="85">
        <v>403</v>
      </c>
      <c r="K52" s="85">
        <v>1064</v>
      </c>
      <c r="L52" s="99"/>
      <c r="M52" s="78"/>
      <c r="N52" s="78"/>
      <c r="O52" s="78"/>
      <c r="P52" s="78"/>
    </row>
    <row r="53" spans="1:16" s="30" customFormat="1" ht="13.5">
      <c r="A53" s="86" t="s">
        <v>49</v>
      </c>
      <c r="B53" s="87"/>
      <c r="C53" s="85"/>
      <c r="D53" s="85"/>
      <c r="E53" s="85"/>
      <c r="F53" s="85"/>
      <c r="G53" s="85"/>
      <c r="H53" s="85"/>
      <c r="I53" s="85"/>
      <c r="J53" s="85"/>
      <c r="K53" s="85"/>
      <c r="L53" s="78"/>
      <c r="M53" s="78"/>
      <c r="N53" s="78"/>
      <c r="O53" s="78"/>
      <c r="P53" s="78"/>
    </row>
    <row r="54" spans="1:16" s="28" customFormat="1" ht="13.5">
      <c r="A54" s="88" t="s">
        <v>404</v>
      </c>
      <c r="B54" s="89">
        <v>2949</v>
      </c>
      <c r="C54" s="90">
        <v>1040</v>
      </c>
      <c r="D54" s="90">
        <v>109</v>
      </c>
      <c r="E54" s="90">
        <v>375</v>
      </c>
      <c r="F54" s="90">
        <v>207</v>
      </c>
      <c r="G54" s="90">
        <v>9</v>
      </c>
      <c r="H54" s="90">
        <v>25</v>
      </c>
      <c r="I54" s="90">
        <v>107</v>
      </c>
      <c r="J54" s="90">
        <v>243</v>
      </c>
      <c r="K54" s="90">
        <v>834</v>
      </c>
      <c r="L54" s="101"/>
      <c r="M54" s="101"/>
      <c r="N54" s="101"/>
      <c r="O54" s="101"/>
      <c r="P54" s="101"/>
    </row>
    <row r="55" spans="1:16" s="28" customFormat="1" ht="14.25" thickBot="1">
      <c r="A55" s="91" t="s">
        <v>50</v>
      </c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101"/>
      <c r="M55" s="101"/>
      <c r="N55" s="101"/>
      <c r="O55" s="101"/>
      <c r="P55" s="101"/>
    </row>
    <row r="56" spans="1:16" ht="13.5">
      <c r="A56" s="94"/>
      <c r="B56" s="94"/>
      <c r="C56" s="102"/>
      <c r="D56" s="102"/>
      <c r="E56" s="102"/>
      <c r="F56" s="102"/>
      <c r="G56" s="102"/>
      <c r="H56" s="102"/>
      <c r="I56" s="102"/>
      <c r="J56" s="102"/>
      <c r="K56" s="102"/>
      <c r="L56" s="94"/>
      <c r="M56" s="94"/>
      <c r="N56" s="94"/>
      <c r="O56" s="94"/>
      <c r="P56" s="94"/>
    </row>
    <row r="57" spans="1:16" ht="13.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</row>
    <row r="58" spans="1:16" ht="13.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104"/>
      <c r="M58" s="104"/>
      <c r="N58" s="105"/>
      <c r="O58" s="104"/>
      <c r="P58" s="94"/>
    </row>
    <row r="59" spans="1:16" ht="13.5">
      <c r="A59" s="94"/>
      <c r="B59" s="106" t="s">
        <v>147</v>
      </c>
      <c r="C59" s="107"/>
      <c r="D59" s="107"/>
      <c r="E59" s="107"/>
      <c r="F59" s="108"/>
      <c r="G59" s="108"/>
      <c r="H59" s="108"/>
      <c r="I59" s="108"/>
      <c r="J59" s="108"/>
      <c r="K59" s="109"/>
      <c r="L59" s="110"/>
      <c r="M59" s="105"/>
      <c r="N59" s="104"/>
      <c r="O59" s="94"/>
      <c r="P59" s="94"/>
    </row>
    <row r="60" spans="1:16" ht="15" customHeight="1">
      <c r="A60" s="94"/>
      <c r="B60" s="111"/>
      <c r="C60" s="112" t="s">
        <v>390</v>
      </c>
      <c r="D60" s="98"/>
      <c r="E60" s="98"/>
      <c r="F60" s="102"/>
      <c r="G60" s="102"/>
      <c r="H60" s="102"/>
      <c r="I60" s="102"/>
      <c r="J60" s="102"/>
      <c r="K60" s="104"/>
      <c r="L60" s="113"/>
      <c r="M60" s="105"/>
      <c r="N60" s="104"/>
      <c r="O60" s="94"/>
      <c r="P60" s="94"/>
    </row>
    <row r="61" spans="1:16" ht="15" customHeight="1">
      <c r="A61" s="94"/>
      <c r="B61" s="111"/>
      <c r="C61" s="114" t="s">
        <v>391</v>
      </c>
      <c r="D61" s="98"/>
      <c r="E61" s="232" t="s">
        <v>392</v>
      </c>
      <c r="F61" s="232"/>
      <c r="G61" s="232"/>
      <c r="H61" s="232"/>
      <c r="I61" s="232"/>
      <c r="J61" s="232"/>
      <c r="K61" s="232"/>
      <c r="L61" s="233"/>
      <c r="M61" s="94"/>
      <c r="N61" s="94"/>
      <c r="O61" s="94"/>
      <c r="P61" s="94"/>
    </row>
    <row r="62" spans="1:16" ht="15" customHeight="1">
      <c r="A62" s="94"/>
      <c r="B62" s="111"/>
      <c r="C62" s="114"/>
      <c r="D62" s="98"/>
      <c r="E62" s="232"/>
      <c r="F62" s="232"/>
      <c r="G62" s="232"/>
      <c r="H62" s="232"/>
      <c r="I62" s="232"/>
      <c r="J62" s="232"/>
      <c r="K62" s="232"/>
      <c r="L62" s="233"/>
      <c r="M62" s="94"/>
      <c r="N62" s="94"/>
      <c r="O62" s="94"/>
      <c r="P62" s="94"/>
    </row>
    <row r="63" spans="1:16" ht="15" customHeight="1">
      <c r="A63" s="94"/>
      <c r="B63" s="111"/>
      <c r="C63" s="114" t="s">
        <v>393</v>
      </c>
      <c r="D63" s="98"/>
      <c r="E63" s="232" t="s">
        <v>394</v>
      </c>
      <c r="F63" s="232"/>
      <c r="G63" s="232"/>
      <c r="H63" s="232"/>
      <c r="I63" s="232"/>
      <c r="J63" s="232"/>
      <c r="K63" s="232"/>
      <c r="L63" s="233"/>
      <c r="M63" s="94"/>
      <c r="N63" s="94"/>
      <c r="O63" s="94"/>
      <c r="P63" s="94"/>
    </row>
    <row r="64" spans="1:16" ht="15" customHeight="1">
      <c r="A64" s="94"/>
      <c r="B64" s="111"/>
      <c r="C64" s="114"/>
      <c r="D64" s="98"/>
      <c r="E64" s="232"/>
      <c r="F64" s="232"/>
      <c r="G64" s="232"/>
      <c r="H64" s="232"/>
      <c r="I64" s="232"/>
      <c r="J64" s="232"/>
      <c r="K64" s="232"/>
      <c r="L64" s="233"/>
      <c r="M64" s="94"/>
      <c r="N64" s="94"/>
      <c r="O64" s="94"/>
      <c r="P64" s="94"/>
    </row>
    <row r="65" spans="1:16" ht="15" customHeight="1">
      <c r="A65" s="94"/>
      <c r="B65" s="115"/>
      <c r="C65" s="114" t="s">
        <v>395</v>
      </c>
      <c r="D65" s="98"/>
      <c r="E65" s="232" t="s">
        <v>396</v>
      </c>
      <c r="F65" s="232"/>
      <c r="G65" s="232"/>
      <c r="H65" s="232"/>
      <c r="I65" s="232"/>
      <c r="J65" s="232"/>
      <c r="K65" s="232"/>
      <c r="L65" s="233"/>
      <c r="M65" s="94"/>
      <c r="N65" s="94"/>
      <c r="O65" s="94"/>
      <c r="P65" s="94"/>
    </row>
    <row r="66" spans="1:16" ht="15" customHeight="1">
      <c r="A66" s="94"/>
      <c r="B66" s="116"/>
      <c r="C66" s="114"/>
      <c r="D66" s="98"/>
      <c r="E66" s="232"/>
      <c r="F66" s="232"/>
      <c r="G66" s="232"/>
      <c r="H66" s="232"/>
      <c r="I66" s="232"/>
      <c r="J66" s="232"/>
      <c r="K66" s="232"/>
      <c r="L66" s="233"/>
      <c r="M66" s="94"/>
      <c r="N66" s="94"/>
      <c r="O66" s="94"/>
      <c r="P66" s="94"/>
    </row>
    <row r="67" spans="1:16" ht="15" customHeight="1">
      <c r="A67" s="94"/>
      <c r="B67" s="116"/>
      <c r="C67" s="114" t="s">
        <v>397</v>
      </c>
      <c r="D67" s="98"/>
      <c r="E67" s="232" t="s">
        <v>398</v>
      </c>
      <c r="F67" s="232"/>
      <c r="G67" s="232"/>
      <c r="H67" s="232"/>
      <c r="I67" s="232"/>
      <c r="J67" s="232"/>
      <c r="K67" s="232"/>
      <c r="L67" s="233"/>
      <c r="M67" s="94"/>
      <c r="N67" s="94"/>
      <c r="O67" s="94"/>
      <c r="P67" s="94"/>
    </row>
    <row r="68" spans="1:16" ht="15" customHeight="1">
      <c r="A68" s="94"/>
      <c r="B68" s="116"/>
      <c r="C68" s="114"/>
      <c r="D68" s="98"/>
      <c r="E68" s="232"/>
      <c r="F68" s="232"/>
      <c r="G68" s="232"/>
      <c r="H68" s="232"/>
      <c r="I68" s="232"/>
      <c r="J68" s="232"/>
      <c r="K68" s="232"/>
      <c r="L68" s="233"/>
      <c r="M68" s="94"/>
      <c r="N68" s="94"/>
      <c r="O68" s="94"/>
      <c r="P68" s="94"/>
    </row>
    <row r="69" spans="1:16" ht="15" customHeight="1">
      <c r="A69" s="94"/>
      <c r="B69" s="111"/>
      <c r="C69" s="98"/>
      <c r="D69" s="98"/>
      <c r="E69" s="98"/>
      <c r="F69" s="102"/>
      <c r="G69" s="102"/>
      <c r="H69" s="102"/>
      <c r="I69" s="102"/>
      <c r="J69" s="102"/>
      <c r="K69" s="102"/>
      <c r="L69" s="117"/>
      <c r="M69" s="94"/>
      <c r="N69" s="94"/>
      <c r="O69" s="94"/>
      <c r="P69" s="94"/>
    </row>
    <row r="70" spans="1:16" ht="15" customHeight="1">
      <c r="A70" s="94"/>
      <c r="B70" s="111"/>
      <c r="C70" s="112" t="s">
        <v>399</v>
      </c>
      <c r="D70" s="98"/>
      <c r="E70" s="98"/>
      <c r="F70" s="102"/>
      <c r="G70" s="102"/>
      <c r="H70" s="102"/>
      <c r="I70" s="102"/>
      <c r="J70" s="102"/>
      <c r="K70" s="102"/>
      <c r="L70" s="117"/>
      <c r="M70" s="94"/>
      <c r="N70" s="94"/>
      <c r="O70" s="94"/>
      <c r="P70" s="94"/>
    </row>
    <row r="71" spans="1:16" ht="15" customHeight="1">
      <c r="A71" s="94"/>
      <c r="B71" s="111"/>
      <c r="C71" s="98" t="s">
        <v>391</v>
      </c>
      <c r="D71" s="98"/>
      <c r="E71" s="98" t="s">
        <v>131</v>
      </c>
      <c r="F71" s="102"/>
      <c r="G71" s="102"/>
      <c r="H71" s="102"/>
      <c r="I71" s="102"/>
      <c r="J71" s="102"/>
      <c r="K71" s="102"/>
      <c r="L71" s="117"/>
      <c r="M71" s="94"/>
      <c r="N71" s="94"/>
      <c r="O71" s="94"/>
      <c r="P71" s="94"/>
    </row>
    <row r="72" spans="1:16" ht="15" customHeight="1">
      <c r="A72" s="94"/>
      <c r="B72" s="111"/>
      <c r="C72" s="98" t="s">
        <v>400</v>
      </c>
      <c r="D72" s="98"/>
      <c r="E72" s="98" t="s">
        <v>132</v>
      </c>
      <c r="F72" s="102"/>
      <c r="G72" s="102"/>
      <c r="H72" s="102"/>
      <c r="I72" s="102"/>
      <c r="J72" s="102"/>
      <c r="K72" s="102"/>
      <c r="L72" s="117"/>
      <c r="M72" s="94"/>
      <c r="N72" s="94"/>
      <c r="O72" s="94"/>
      <c r="P72" s="94"/>
    </row>
    <row r="73" spans="1:16" ht="15" customHeight="1">
      <c r="A73" s="94"/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20"/>
      <c r="M73" s="94"/>
      <c r="N73" s="94"/>
      <c r="O73" s="94"/>
      <c r="P73" s="94"/>
    </row>
  </sheetData>
  <sheetProtection/>
  <mergeCells count="67">
    <mergeCell ref="A31:A34"/>
    <mergeCell ref="A45:A48"/>
    <mergeCell ref="E61:L62"/>
    <mergeCell ref="E63:L64"/>
    <mergeCell ref="J32:J34"/>
    <mergeCell ref="K32:K34"/>
    <mergeCell ref="C44:I44"/>
    <mergeCell ref="B45:B48"/>
    <mergeCell ref="C45:K45"/>
    <mergeCell ref="C46:C48"/>
    <mergeCell ref="E65:L66"/>
    <mergeCell ref="E67:L68"/>
    <mergeCell ref="K46:K48"/>
    <mergeCell ref="G46:G48"/>
    <mergeCell ref="H46:H48"/>
    <mergeCell ref="I46:I48"/>
    <mergeCell ref="J46:J48"/>
    <mergeCell ref="N18:N20"/>
    <mergeCell ref="C30:I30"/>
    <mergeCell ref="H18:H20"/>
    <mergeCell ref="I18:I20"/>
    <mergeCell ref="J18:J20"/>
    <mergeCell ref="B31:B34"/>
    <mergeCell ref="C31:K31"/>
    <mergeCell ref="C32:C34"/>
    <mergeCell ref="D32:D34"/>
    <mergeCell ref="E32:E34"/>
    <mergeCell ref="F18:F20"/>
    <mergeCell ref="L18:L20"/>
    <mergeCell ref="M18:M20"/>
    <mergeCell ref="D46:D48"/>
    <mergeCell ref="E46:E48"/>
    <mergeCell ref="F46:F48"/>
    <mergeCell ref="F32:F34"/>
    <mergeCell ref="G32:G34"/>
    <mergeCell ref="H32:H34"/>
    <mergeCell ref="I32:I34"/>
    <mergeCell ref="O4:O6"/>
    <mergeCell ref="K18:K20"/>
    <mergeCell ref="C16:L16"/>
    <mergeCell ref="A17:A20"/>
    <mergeCell ref="B17:B20"/>
    <mergeCell ref="C17:K17"/>
    <mergeCell ref="L17:N17"/>
    <mergeCell ref="C18:C20"/>
    <mergeCell ref="D18:D20"/>
    <mergeCell ref="E18:E20"/>
    <mergeCell ref="I4:I6"/>
    <mergeCell ref="C4:C6"/>
    <mergeCell ref="G18:G20"/>
    <mergeCell ref="L3:P3"/>
    <mergeCell ref="L4:L6"/>
    <mergeCell ref="M4:M6"/>
    <mergeCell ref="K4:K6"/>
    <mergeCell ref="J4:J6"/>
    <mergeCell ref="P4:P6"/>
    <mergeCell ref="N4:N6"/>
    <mergeCell ref="C2:L2"/>
    <mergeCell ref="M2:P2"/>
    <mergeCell ref="A3:A6"/>
    <mergeCell ref="D4:D6"/>
    <mergeCell ref="E4:E6"/>
    <mergeCell ref="B3:B6"/>
    <mergeCell ref="C3:K3"/>
    <mergeCell ref="F4:F6"/>
    <mergeCell ref="G4:G6"/>
    <mergeCell ref="H4:H6"/>
  </mergeCells>
  <printOptions/>
  <pageMargins left="0.5905511811023623" right="0.3937007874015748" top="0.984251968503937" bottom="0.984251968503937" header="0.5118110236220472" footer="0.3937007874015748"/>
  <pageSetup fitToHeight="1" fitToWidth="1" horizontalDpi="600" verticalDpi="600" orientation="portrait" paperSize="9" scale="58" r:id="rId1"/>
  <headerFooter scaleWithDoc="0" alignWithMargins="0"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FF00"/>
    <pageSetUpPr fitToPage="1"/>
  </sheetPr>
  <dimension ref="A1:M81"/>
  <sheetViews>
    <sheetView view="pageBreakPreview" zoomScale="80" zoomScaleSheetLayoutView="80" zoomScalePageLayoutView="0" workbookViewId="0" topLeftCell="A1">
      <selection activeCell="M5" sqref="M5"/>
    </sheetView>
  </sheetViews>
  <sheetFormatPr defaultColWidth="9.00390625" defaultRowHeight="13.5"/>
  <cols>
    <col min="1" max="1" width="3.375" style="70" customWidth="1"/>
    <col min="2" max="2" width="11.625" style="70" customWidth="1"/>
    <col min="3" max="3" width="12.125" style="70" customWidth="1"/>
    <col min="4" max="6" width="13.625" style="70" customWidth="1"/>
    <col min="7" max="8" width="9.125" style="70" customWidth="1"/>
    <col min="9" max="9" width="9.50390625" style="70" customWidth="1"/>
    <col min="10" max="11" width="10.375" style="70" customWidth="1"/>
    <col min="12" max="12" width="11.625" style="70" customWidth="1"/>
    <col min="13" max="13" width="10.75390625" style="70" customWidth="1"/>
    <col min="14" max="16384" width="9.00390625" style="70" customWidth="1"/>
  </cols>
  <sheetData>
    <row r="1" spans="1:13" ht="24" customHeight="1">
      <c r="A1" s="6"/>
      <c r="B1" s="6"/>
      <c r="C1" s="6"/>
      <c r="D1" s="241" t="s">
        <v>249</v>
      </c>
      <c r="E1" s="241"/>
      <c r="F1" s="241"/>
      <c r="G1" s="241"/>
      <c r="H1" s="241"/>
      <c r="I1" s="241"/>
      <c r="J1" s="241"/>
      <c r="K1" s="6"/>
      <c r="L1" s="6"/>
      <c r="M1" s="6"/>
    </row>
    <row r="2" spans="1:13" s="146" customFormat="1" ht="20.25" customHeight="1" thickBot="1">
      <c r="A2" s="21"/>
      <c r="B2" s="22" t="s">
        <v>405</v>
      </c>
      <c r="C2" s="22"/>
      <c r="D2" s="21"/>
      <c r="E2" s="21"/>
      <c r="F2" s="21"/>
      <c r="G2" s="21"/>
      <c r="H2" s="21"/>
      <c r="I2" s="23"/>
      <c r="J2" s="21"/>
      <c r="K2" s="21"/>
      <c r="L2" s="24" t="s">
        <v>163</v>
      </c>
      <c r="M2" s="23"/>
    </row>
    <row r="3" spans="1:13" ht="18" customHeight="1" thickTop="1">
      <c r="A3" s="242" t="s">
        <v>124</v>
      </c>
      <c r="B3" s="243"/>
      <c r="C3" s="243" t="s">
        <v>5</v>
      </c>
      <c r="D3" s="7"/>
      <c r="E3" s="8" t="s">
        <v>108</v>
      </c>
      <c r="F3" s="9"/>
      <c r="G3" s="246" t="s">
        <v>128</v>
      </c>
      <c r="H3" s="247"/>
      <c r="I3" s="248"/>
      <c r="J3" s="246" t="s">
        <v>127</v>
      </c>
      <c r="K3" s="247"/>
      <c r="L3" s="248"/>
      <c r="M3" s="249" t="s">
        <v>109</v>
      </c>
    </row>
    <row r="4" spans="1:13" ht="18" customHeight="1">
      <c r="A4" s="244"/>
      <c r="B4" s="245"/>
      <c r="C4" s="245"/>
      <c r="D4" s="12" t="s">
        <v>125</v>
      </c>
      <c r="E4" s="11" t="s">
        <v>0</v>
      </c>
      <c r="F4" s="11" t="s">
        <v>1</v>
      </c>
      <c r="G4" s="10" t="s">
        <v>51</v>
      </c>
      <c r="H4" s="12" t="s">
        <v>52</v>
      </c>
      <c r="I4" s="13" t="s">
        <v>110</v>
      </c>
      <c r="J4" s="12" t="s">
        <v>53</v>
      </c>
      <c r="K4" s="12" t="s">
        <v>54</v>
      </c>
      <c r="L4" s="14" t="s">
        <v>110</v>
      </c>
      <c r="M4" s="250"/>
    </row>
    <row r="5" spans="1:13" s="147" customFormat="1" ht="22.5" customHeight="1">
      <c r="A5" s="239" t="s">
        <v>55</v>
      </c>
      <c r="B5" s="240"/>
      <c r="C5" s="178">
        <v>744350</v>
      </c>
      <c r="D5" s="186">
        <v>2054942</v>
      </c>
      <c r="E5" s="178">
        <v>993348</v>
      </c>
      <c r="F5" s="178">
        <v>1061594</v>
      </c>
      <c r="G5" s="179">
        <v>1304</v>
      </c>
      <c r="H5" s="179">
        <v>1786</v>
      </c>
      <c r="I5" s="179">
        <v>-482</v>
      </c>
      <c r="J5" s="179">
        <v>4927</v>
      </c>
      <c r="K5" s="179">
        <v>5333</v>
      </c>
      <c r="L5" s="179">
        <v>-406</v>
      </c>
      <c r="M5" s="180">
        <v>-888</v>
      </c>
    </row>
    <row r="6" spans="1:13" s="147" customFormat="1" ht="22.5" customHeight="1">
      <c r="A6" s="237" t="s">
        <v>56</v>
      </c>
      <c r="B6" s="238"/>
      <c r="C6" s="181">
        <v>635927</v>
      </c>
      <c r="D6" s="187">
        <v>1735977</v>
      </c>
      <c r="E6" s="181">
        <v>838656</v>
      </c>
      <c r="F6" s="181">
        <v>897321</v>
      </c>
      <c r="G6" s="182">
        <v>1130</v>
      </c>
      <c r="H6" s="182">
        <v>1467</v>
      </c>
      <c r="I6" s="182">
        <v>-337</v>
      </c>
      <c r="J6" s="182">
        <v>4139</v>
      </c>
      <c r="K6" s="182">
        <v>4508</v>
      </c>
      <c r="L6" s="182">
        <v>-369</v>
      </c>
      <c r="M6" s="183">
        <v>-706</v>
      </c>
    </row>
    <row r="7" spans="1:13" s="147" customFormat="1" ht="18.75" customHeight="1">
      <c r="A7" s="19"/>
      <c r="B7" s="148" t="s">
        <v>57</v>
      </c>
      <c r="C7" s="172">
        <v>162323</v>
      </c>
      <c r="D7" s="184">
        <v>410671</v>
      </c>
      <c r="E7" s="172">
        <v>195351</v>
      </c>
      <c r="F7" s="172">
        <v>215320</v>
      </c>
      <c r="G7" s="173">
        <v>270</v>
      </c>
      <c r="H7" s="173">
        <v>321</v>
      </c>
      <c r="I7" s="173">
        <v>-51</v>
      </c>
      <c r="J7" s="173">
        <v>1020</v>
      </c>
      <c r="K7" s="173">
        <v>992</v>
      </c>
      <c r="L7" s="173">
        <v>28</v>
      </c>
      <c r="M7" s="174">
        <v>-23</v>
      </c>
    </row>
    <row r="8" spans="1:13" s="147" customFormat="1" ht="18.75" customHeight="1">
      <c r="A8" s="19"/>
      <c r="B8" s="148" t="s">
        <v>58</v>
      </c>
      <c r="C8" s="172">
        <v>59824</v>
      </c>
      <c r="D8" s="184">
        <v>160163</v>
      </c>
      <c r="E8" s="172">
        <v>77588</v>
      </c>
      <c r="F8" s="172">
        <v>82575</v>
      </c>
      <c r="G8" s="173">
        <v>117</v>
      </c>
      <c r="H8" s="173">
        <v>132</v>
      </c>
      <c r="I8" s="173">
        <v>-15</v>
      </c>
      <c r="J8" s="173">
        <v>401</v>
      </c>
      <c r="K8" s="173">
        <v>451</v>
      </c>
      <c r="L8" s="173">
        <v>-50</v>
      </c>
      <c r="M8" s="174">
        <v>-65</v>
      </c>
    </row>
    <row r="9" spans="1:13" s="147" customFormat="1" ht="18.75" customHeight="1">
      <c r="A9" s="19"/>
      <c r="B9" s="148" t="s">
        <v>59</v>
      </c>
      <c r="C9" s="172">
        <v>32564</v>
      </c>
      <c r="D9" s="184">
        <v>91171</v>
      </c>
      <c r="E9" s="172">
        <v>43431</v>
      </c>
      <c r="F9" s="172">
        <v>47740</v>
      </c>
      <c r="G9" s="173">
        <v>56</v>
      </c>
      <c r="H9" s="173">
        <v>100</v>
      </c>
      <c r="I9" s="173">
        <v>-44</v>
      </c>
      <c r="J9" s="173">
        <v>144</v>
      </c>
      <c r="K9" s="173">
        <v>162</v>
      </c>
      <c r="L9" s="173">
        <v>-18</v>
      </c>
      <c r="M9" s="174">
        <v>-62</v>
      </c>
    </row>
    <row r="10" spans="1:13" s="147" customFormat="1" ht="18.75" customHeight="1">
      <c r="A10" s="19"/>
      <c r="B10" s="148" t="s">
        <v>60</v>
      </c>
      <c r="C10" s="172">
        <v>41254</v>
      </c>
      <c r="D10" s="184">
        <v>111161</v>
      </c>
      <c r="E10" s="172">
        <v>53686</v>
      </c>
      <c r="F10" s="172">
        <v>57475</v>
      </c>
      <c r="G10" s="173">
        <v>79</v>
      </c>
      <c r="H10" s="173">
        <v>95</v>
      </c>
      <c r="I10" s="173">
        <v>-16</v>
      </c>
      <c r="J10" s="173">
        <v>269</v>
      </c>
      <c r="K10" s="173">
        <v>225</v>
      </c>
      <c r="L10" s="173">
        <v>44</v>
      </c>
      <c r="M10" s="174">
        <v>28</v>
      </c>
    </row>
    <row r="11" spans="1:13" s="147" customFormat="1" ht="18.75" customHeight="1">
      <c r="A11" s="19"/>
      <c r="B11" s="148" t="s">
        <v>61</v>
      </c>
      <c r="C11" s="172">
        <v>32734</v>
      </c>
      <c r="D11" s="184">
        <v>90208</v>
      </c>
      <c r="E11" s="172">
        <v>44024</v>
      </c>
      <c r="F11" s="172">
        <v>46184</v>
      </c>
      <c r="G11" s="173">
        <v>54</v>
      </c>
      <c r="H11" s="173">
        <v>66</v>
      </c>
      <c r="I11" s="173">
        <v>-12</v>
      </c>
      <c r="J11" s="173">
        <v>168</v>
      </c>
      <c r="K11" s="173">
        <v>244</v>
      </c>
      <c r="L11" s="173">
        <v>-76</v>
      </c>
      <c r="M11" s="174">
        <v>-88</v>
      </c>
    </row>
    <row r="12" spans="1:13" s="147" customFormat="1" ht="18.75" customHeight="1">
      <c r="A12" s="19"/>
      <c r="B12" s="148" t="s">
        <v>62</v>
      </c>
      <c r="C12" s="172">
        <v>28358</v>
      </c>
      <c r="D12" s="184">
        <v>79548</v>
      </c>
      <c r="E12" s="172">
        <v>38479</v>
      </c>
      <c r="F12" s="172">
        <v>41069</v>
      </c>
      <c r="G12" s="173">
        <v>56</v>
      </c>
      <c r="H12" s="173">
        <v>85</v>
      </c>
      <c r="I12" s="173">
        <v>-29</v>
      </c>
      <c r="J12" s="173">
        <v>171</v>
      </c>
      <c r="K12" s="173">
        <v>165</v>
      </c>
      <c r="L12" s="173">
        <v>6</v>
      </c>
      <c r="M12" s="174">
        <v>-23</v>
      </c>
    </row>
    <row r="13" spans="1:13" s="147" customFormat="1" ht="18.75" customHeight="1">
      <c r="A13" s="19"/>
      <c r="B13" s="148" t="s">
        <v>63</v>
      </c>
      <c r="C13" s="172">
        <v>7735</v>
      </c>
      <c r="D13" s="184">
        <v>21879</v>
      </c>
      <c r="E13" s="172">
        <v>10501</v>
      </c>
      <c r="F13" s="172">
        <v>11378</v>
      </c>
      <c r="G13" s="173">
        <v>16</v>
      </c>
      <c r="H13" s="173">
        <v>26</v>
      </c>
      <c r="I13" s="173">
        <v>-10</v>
      </c>
      <c r="J13" s="173">
        <v>53</v>
      </c>
      <c r="K13" s="173">
        <v>55</v>
      </c>
      <c r="L13" s="173">
        <v>-2</v>
      </c>
      <c r="M13" s="174">
        <v>-12</v>
      </c>
    </row>
    <row r="14" spans="1:13" s="147" customFormat="1" ht="18.75" customHeight="1">
      <c r="A14" s="19"/>
      <c r="B14" s="148" t="s">
        <v>64</v>
      </c>
      <c r="C14" s="172">
        <v>13728</v>
      </c>
      <c r="D14" s="184">
        <v>39338</v>
      </c>
      <c r="E14" s="172">
        <v>18848</v>
      </c>
      <c r="F14" s="172">
        <v>20490</v>
      </c>
      <c r="G14" s="173">
        <v>30</v>
      </c>
      <c r="H14" s="173">
        <v>38</v>
      </c>
      <c r="I14" s="173">
        <v>-8</v>
      </c>
      <c r="J14" s="173">
        <v>90</v>
      </c>
      <c r="K14" s="173">
        <v>125</v>
      </c>
      <c r="L14" s="173">
        <v>-35</v>
      </c>
      <c r="M14" s="174">
        <v>-43</v>
      </c>
    </row>
    <row r="15" spans="1:13" s="147" customFormat="1" ht="18.75" customHeight="1">
      <c r="A15" s="19"/>
      <c r="B15" s="148" t="s">
        <v>65</v>
      </c>
      <c r="C15" s="172">
        <v>22997</v>
      </c>
      <c r="D15" s="184">
        <v>66694</v>
      </c>
      <c r="E15" s="172">
        <v>32582</v>
      </c>
      <c r="F15" s="172">
        <v>34112</v>
      </c>
      <c r="G15" s="173">
        <v>37</v>
      </c>
      <c r="H15" s="173">
        <v>55</v>
      </c>
      <c r="I15" s="173">
        <v>-18</v>
      </c>
      <c r="J15" s="173">
        <v>218</v>
      </c>
      <c r="K15" s="173">
        <v>251</v>
      </c>
      <c r="L15" s="173">
        <v>-33</v>
      </c>
      <c r="M15" s="174">
        <v>-51</v>
      </c>
    </row>
    <row r="16" spans="1:13" s="147" customFormat="1" ht="18.75" customHeight="1">
      <c r="A16" s="19"/>
      <c r="B16" s="148" t="s">
        <v>66</v>
      </c>
      <c r="C16" s="172">
        <v>18018</v>
      </c>
      <c r="D16" s="184">
        <v>52396</v>
      </c>
      <c r="E16" s="172">
        <v>25285</v>
      </c>
      <c r="F16" s="172">
        <v>27111</v>
      </c>
      <c r="G16" s="173">
        <v>23</v>
      </c>
      <c r="H16" s="173">
        <v>43</v>
      </c>
      <c r="I16" s="173">
        <v>-20</v>
      </c>
      <c r="J16" s="173">
        <v>108</v>
      </c>
      <c r="K16" s="173">
        <v>128</v>
      </c>
      <c r="L16" s="173">
        <v>-20</v>
      </c>
      <c r="M16" s="174">
        <v>-40</v>
      </c>
    </row>
    <row r="17" spans="1:13" s="147" customFormat="1" ht="18.75" customHeight="1">
      <c r="A17" s="19"/>
      <c r="B17" s="148" t="s">
        <v>67</v>
      </c>
      <c r="C17" s="172">
        <v>19660</v>
      </c>
      <c r="D17" s="184">
        <v>54838</v>
      </c>
      <c r="E17" s="172">
        <v>26978</v>
      </c>
      <c r="F17" s="172">
        <v>27860</v>
      </c>
      <c r="G17" s="173">
        <v>43</v>
      </c>
      <c r="H17" s="173">
        <v>31</v>
      </c>
      <c r="I17" s="173">
        <v>12</v>
      </c>
      <c r="J17" s="173">
        <v>208</v>
      </c>
      <c r="K17" s="173">
        <v>202</v>
      </c>
      <c r="L17" s="173">
        <v>6</v>
      </c>
      <c r="M17" s="174">
        <v>18</v>
      </c>
    </row>
    <row r="18" spans="1:13" s="147" customFormat="1" ht="18.75" customHeight="1">
      <c r="A18" s="19"/>
      <c r="B18" s="148" t="s">
        <v>68</v>
      </c>
      <c r="C18" s="172">
        <v>21197</v>
      </c>
      <c r="D18" s="184">
        <v>59164</v>
      </c>
      <c r="E18" s="172">
        <v>28384</v>
      </c>
      <c r="F18" s="172">
        <v>30780</v>
      </c>
      <c r="G18" s="173">
        <v>20</v>
      </c>
      <c r="H18" s="173">
        <v>58</v>
      </c>
      <c r="I18" s="173">
        <v>-38</v>
      </c>
      <c r="J18" s="173">
        <v>134</v>
      </c>
      <c r="K18" s="173">
        <v>160</v>
      </c>
      <c r="L18" s="173">
        <v>-26</v>
      </c>
      <c r="M18" s="174">
        <v>-64</v>
      </c>
    </row>
    <row r="19" spans="1:13" s="147" customFormat="1" ht="18.75" customHeight="1">
      <c r="A19" s="19"/>
      <c r="B19" s="148" t="s">
        <v>69</v>
      </c>
      <c r="C19" s="172">
        <v>52622</v>
      </c>
      <c r="D19" s="184">
        <v>144998</v>
      </c>
      <c r="E19" s="172">
        <v>71269</v>
      </c>
      <c r="F19" s="172">
        <v>73729</v>
      </c>
      <c r="G19" s="173">
        <v>88</v>
      </c>
      <c r="H19" s="173">
        <v>117</v>
      </c>
      <c r="I19" s="173">
        <v>-29</v>
      </c>
      <c r="J19" s="173">
        <v>323</v>
      </c>
      <c r="K19" s="173">
        <v>363</v>
      </c>
      <c r="L19" s="173">
        <v>-40</v>
      </c>
      <c r="M19" s="174">
        <v>-69</v>
      </c>
    </row>
    <row r="20" spans="1:13" s="147" customFormat="1" ht="18.75" customHeight="1">
      <c r="A20" s="19"/>
      <c r="B20" s="148" t="s">
        <v>70</v>
      </c>
      <c r="C20" s="172">
        <v>35092</v>
      </c>
      <c r="D20" s="184">
        <v>97307</v>
      </c>
      <c r="E20" s="172">
        <v>47788</v>
      </c>
      <c r="F20" s="172">
        <v>49519</v>
      </c>
      <c r="G20" s="173">
        <v>64</v>
      </c>
      <c r="H20" s="173">
        <v>57</v>
      </c>
      <c r="I20" s="173">
        <v>7</v>
      </c>
      <c r="J20" s="173">
        <v>304</v>
      </c>
      <c r="K20" s="173">
        <v>329</v>
      </c>
      <c r="L20" s="173">
        <v>-25</v>
      </c>
      <c r="M20" s="174">
        <v>-18</v>
      </c>
    </row>
    <row r="21" spans="1:13" s="147" customFormat="1" ht="18.75" customHeight="1">
      <c r="A21" s="19"/>
      <c r="B21" s="148" t="s">
        <v>71</v>
      </c>
      <c r="C21" s="172">
        <v>9641</v>
      </c>
      <c r="D21" s="184">
        <v>28591</v>
      </c>
      <c r="E21" s="172">
        <v>13715</v>
      </c>
      <c r="F21" s="172">
        <v>14876</v>
      </c>
      <c r="G21" s="173">
        <v>18</v>
      </c>
      <c r="H21" s="173">
        <v>23</v>
      </c>
      <c r="I21" s="173">
        <v>-5</v>
      </c>
      <c r="J21" s="173">
        <v>49</v>
      </c>
      <c r="K21" s="173">
        <v>135</v>
      </c>
      <c r="L21" s="173">
        <v>-86</v>
      </c>
      <c r="M21" s="174">
        <v>-91</v>
      </c>
    </row>
    <row r="22" spans="1:13" s="147" customFormat="1" ht="18.75" customHeight="1">
      <c r="A22" s="19"/>
      <c r="B22" s="148" t="s">
        <v>72</v>
      </c>
      <c r="C22" s="172">
        <v>20157</v>
      </c>
      <c r="D22" s="184">
        <v>53086</v>
      </c>
      <c r="E22" s="172">
        <v>26501</v>
      </c>
      <c r="F22" s="172">
        <v>26585</v>
      </c>
      <c r="G22" s="173">
        <v>53</v>
      </c>
      <c r="H22" s="173">
        <v>30</v>
      </c>
      <c r="I22" s="173">
        <v>23</v>
      </c>
      <c r="J22" s="173">
        <v>192</v>
      </c>
      <c r="K22" s="173">
        <v>176</v>
      </c>
      <c r="L22" s="173">
        <v>16</v>
      </c>
      <c r="M22" s="174">
        <v>39</v>
      </c>
    </row>
    <row r="23" spans="1:13" s="147" customFormat="1" ht="18.75" customHeight="1">
      <c r="A23" s="19"/>
      <c r="B23" s="148" t="s">
        <v>73</v>
      </c>
      <c r="C23" s="172">
        <v>8630</v>
      </c>
      <c r="D23" s="184">
        <v>25571</v>
      </c>
      <c r="E23" s="172">
        <v>12228</v>
      </c>
      <c r="F23" s="172">
        <v>13343</v>
      </c>
      <c r="G23" s="173">
        <v>21</v>
      </c>
      <c r="H23" s="173">
        <v>27</v>
      </c>
      <c r="I23" s="173">
        <v>-6</v>
      </c>
      <c r="J23" s="173">
        <v>48</v>
      </c>
      <c r="K23" s="173">
        <v>35</v>
      </c>
      <c r="L23" s="173">
        <v>13</v>
      </c>
      <c r="M23" s="174">
        <v>7</v>
      </c>
    </row>
    <row r="24" spans="1:13" s="147" customFormat="1" ht="18.75" customHeight="1">
      <c r="A24" s="19"/>
      <c r="B24" s="148" t="s">
        <v>74</v>
      </c>
      <c r="C24" s="172">
        <v>11285</v>
      </c>
      <c r="D24" s="184">
        <v>34820</v>
      </c>
      <c r="E24" s="172">
        <v>16848</v>
      </c>
      <c r="F24" s="172">
        <v>17972</v>
      </c>
      <c r="G24" s="173">
        <v>25</v>
      </c>
      <c r="H24" s="173">
        <v>23</v>
      </c>
      <c r="I24" s="173">
        <v>2</v>
      </c>
      <c r="J24" s="173">
        <v>58</v>
      </c>
      <c r="K24" s="173">
        <v>91</v>
      </c>
      <c r="L24" s="173">
        <v>-33</v>
      </c>
      <c r="M24" s="174">
        <v>-31</v>
      </c>
    </row>
    <row r="25" spans="1:13" s="147" customFormat="1" ht="18.75" customHeight="1">
      <c r="A25" s="19"/>
      <c r="B25" s="148" t="s">
        <v>75</v>
      </c>
      <c r="C25" s="172">
        <v>14465</v>
      </c>
      <c r="D25" s="184">
        <v>42926</v>
      </c>
      <c r="E25" s="172">
        <v>20685</v>
      </c>
      <c r="F25" s="172">
        <v>22241</v>
      </c>
      <c r="G25" s="173">
        <v>21</v>
      </c>
      <c r="H25" s="173">
        <v>59</v>
      </c>
      <c r="I25" s="173">
        <v>-38</v>
      </c>
      <c r="J25" s="173">
        <v>64</v>
      </c>
      <c r="K25" s="173">
        <v>67</v>
      </c>
      <c r="L25" s="173">
        <v>-3</v>
      </c>
      <c r="M25" s="174">
        <v>-41</v>
      </c>
    </row>
    <row r="26" spans="1:13" s="147" customFormat="1" ht="18.75" customHeight="1">
      <c r="A26" s="19"/>
      <c r="B26" s="148" t="s">
        <v>76</v>
      </c>
      <c r="C26" s="172">
        <v>12045</v>
      </c>
      <c r="D26" s="184">
        <v>34864</v>
      </c>
      <c r="E26" s="172">
        <v>16634</v>
      </c>
      <c r="F26" s="172">
        <v>18230</v>
      </c>
      <c r="G26" s="173">
        <v>18</v>
      </c>
      <c r="H26" s="173">
        <v>43</v>
      </c>
      <c r="I26" s="173">
        <v>-25</v>
      </c>
      <c r="J26" s="173">
        <v>56</v>
      </c>
      <c r="K26" s="173">
        <v>69</v>
      </c>
      <c r="L26" s="173">
        <v>-13</v>
      </c>
      <c r="M26" s="174">
        <v>-38</v>
      </c>
    </row>
    <row r="27" spans="1:13" s="147" customFormat="1" ht="18.75" customHeight="1">
      <c r="A27" s="19"/>
      <c r="B27" s="148" t="s">
        <v>77</v>
      </c>
      <c r="C27" s="172">
        <v>11598</v>
      </c>
      <c r="D27" s="184">
        <v>36583</v>
      </c>
      <c r="E27" s="172">
        <v>17851</v>
      </c>
      <c r="F27" s="172">
        <v>18732</v>
      </c>
      <c r="G27" s="173">
        <v>21</v>
      </c>
      <c r="H27" s="173">
        <v>38</v>
      </c>
      <c r="I27" s="173">
        <v>-17</v>
      </c>
      <c r="J27" s="173">
        <v>61</v>
      </c>
      <c r="K27" s="173">
        <v>83</v>
      </c>
      <c r="L27" s="173">
        <v>-22</v>
      </c>
      <c r="M27" s="174">
        <v>-39</v>
      </c>
    </row>
    <row r="28" spans="1:13" s="147" customFormat="1" ht="22.5" customHeight="1">
      <c r="A28" s="237" t="s">
        <v>126</v>
      </c>
      <c r="B28" s="238"/>
      <c r="C28" s="181">
        <v>108423</v>
      </c>
      <c r="D28" s="187">
        <v>318965</v>
      </c>
      <c r="E28" s="181">
        <v>154692</v>
      </c>
      <c r="F28" s="181">
        <v>164273</v>
      </c>
      <c r="G28" s="182">
        <v>174</v>
      </c>
      <c r="H28" s="182">
        <v>319</v>
      </c>
      <c r="I28" s="182">
        <v>-145</v>
      </c>
      <c r="J28" s="182">
        <v>788</v>
      </c>
      <c r="K28" s="182">
        <v>825</v>
      </c>
      <c r="L28" s="182">
        <v>-37</v>
      </c>
      <c r="M28" s="183">
        <v>-182</v>
      </c>
    </row>
    <row r="29" spans="1:13" s="147" customFormat="1" ht="22.5" customHeight="1">
      <c r="A29" s="237" t="s">
        <v>78</v>
      </c>
      <c r="B29" s="238"/>
      <c r="C29" s="181">
        <v>17520</v>
      </c>
      <c r="D29" s="187">
        <v>47023</v>
      </c>
      <c r="E29" s="181">
        <v>22389</v>
      </c>
      <c r="F29" s="181">
        <v>24634</v>
      </c>
      <c r="G29" s="182">
        <v>19</v>
      </c>
      <c r="H29" s="182">
        <v>34</v>
      </c>
      <c r="I29" s="182">
        <v>-15</v>
      </c>
      <c r="J29" s="182">
        <v>187</v>
      </c>
      <c r="K29" s="182">
        <v>213</v>
      </c>
      <c r="L29" s="182">
        <v>-26</v>
      </c>
      <c r="M29" s="183">
        <v>-41</v>
      </c>
    </row>
    <row r="30" spans="1:13" s="147" customFormat="1" ht="18.75" customHeight="1">
      <c r="A30" s="19"/>
      <c r="B30" s="148" t="s">
        <v>79</v>
      </c>
      <c r="C30" s="172">
        <v>9437</v>
      </c>
      <c r="D30" s="184">
        <v>24211</v>
      </c>
      <c r="E30" s="172">
        <v>11819</v>
      </c>
      <c r="F30" s="172">
        <v>12392</v>
      </c>
      <c r="G30" s="173">
        <v>10</v>
      </c>
      <c r="H30" s="173">
        <v>16</v>
      </c>
      <c r="I30" s="173">
        <v>-6</v>
      </c>
      <c r="J30" s="173">
        <v>112</v>
      </c>
      <c r="K30" s="173">
        <v>123</v>
      </c>
      <c r="L30" s="173">
        <v>-11</v>
      </c>
      <c r="M30" s="174">
        <v>-17</v>
      </c>
    </row>
    <row r="31" spans="1:13" s="147" customFormat="1" ht="18.75" customHeight="1">
      <c r="A31" s="19"/>
      <c r="B31" s="148" t="s">
        <v>80</v>
      </c>
      <c r="C31" s="172">
        <v>8083</v>
      </c>
      <c r="D31" s="184">
        <v>22812</v>
      </c>
      <c r="E31" s="172">
        <v>10570</v>
      </c>
      <c r="F31" s="172">
        <v>12242</v>
      </c>
      <c r="G31" s="173">
        <v>9</v>
      </c>
      <c r="H31" s="173">
        <v>18</v>
      </c>
      <c r="I31" s="173">
        <v>-9</v>
      </c>
      <c r="J31" s="173">
        <v>75</v>
      </c>
      <c r="K31" s="173">
        <v>90</v>
      </c>
      <c r="L31" s="173">
        <v>-15</v>
      </c>
      <c r="M31" s="174">
        <v>-24</v>
      </c>
    </row>
    <row r="32" spans="1:13" s="147" customFormat="1" ht="22.5" customHeight="1">
      <c r="A32" s="237" t="s">
        <v>81</v>
      </c>
      <c r="B32" s="238"/>
      <c r="C32" s="181">
        <v>9565</v>
      </c>
      <c r="D32" s="187">
        <v>30424</v>
      </c>
      <c r="E32" s="181">
        <v>14810</v>
      </c>
      <c r="F32" s="181">
        <v>15614</v>
      </c>
      <c r="G32" s="182">
        <v>20</v>
      </c>
      <c r="H32" s="182">
        <v>31</v>
      </c>
      <c r="I32" s="182">
        <v>-11</v>
      </c>
      <c r="J32" s="182">
        <v>43</v>
      </c>
      <c r="K32" s="182">
        <v>51</v>
      </c>
      <c r="L32" s="182">
        <v>-8</v>
      </c>
      <c r="M32" s="183">
        <v>-19</v>
      </c>
    </row>
    <row r="33" spans="1:13" s="147" customFormat="1" ht="18.75" customHeight="1">
      <c r="A33" s="19"/>
      <c r="B33" s="148" t="s">
        <v>82</v>
      </c>
      <c r="C33" s="172">
        <v>9565</v>
      </c>
      <c r="D33" s="184">
        <v>30424</v>
      </c>
      <c r="E33" s="172">
        <v>14810</v>
      </c>
      <c r="F33" s="172">
        <v>15614</v>
      </c>
      <c r="G33" s="173">
        <v>20</v>
      </c>
      <c r="H33" s="173">
        <v>31</v>
      </c>
      <c r="I33" s="173">
        <v>-11</v>
      </c>
      <c r="J33" s="173">
        <v>43</v>
      </c>
      <c r="K33" s="173">
        <v>51</v>
      </c>
      <c r="L33" s="173">
        <v>-8</v>
      </c>
      <c r="M33" s="174">
        <v>-19</v>
      </c>
    </row>
    <row r="34" spans="1:13" s="147" customFormat="1" ht="22.5" customHeight="1">
      <c r="A34" s="237" t="s">
        <v>83</v>
      </c>
      <c r="B34" s="238"/>
      <c r="C34" s="181">
        <v>11935</v>
      </c>
      <c r="D34" s="187">
        <v>35966</v>
      </c>
      <c r="E34" s="181">
        <v>17451</v>
      </c>
      <c r="F34" s="181">
        <v>18515</v>
      </c>
      <c r="G34" s="182">
        <v>23</v>
      </c>
      <c r="H34" s="182">
        <v>39</v>
      </c>
      <c r="I34" s="182">
        <v>-16</v>
      </c>
      <c r="J34" s="182">
        <v>91</v>
      </c>
      <c r="K34" s="182">
        <v>95</v>
      </c>
      <c r="L34" s="182">
        <v>-4</v>
      </c>
      <c r="M34" s="183">
        <v>-20</v>
      </c>
    </row>
    <row r="35" spans="1:13" s="147" customFormat="1" ht="18.75" customHeight="1">
      <c r="A35" s="19"/>
      <c r="B35" s="149" t="s">
        <v>84</v>
      </c>
      <c r="C35" s="172">
        <v>9232</v>
      </c>
      <c r="D35" s="184">
        <v>28243</v>
      </c>
      <c r="E35" s="172">
        <v>13690</v>
      </c>
      <c r="F35" s="172">
        <v>14553</v>
      </c>
      <c r="G35" s="173">
        <v>21</v>
      </c>
      <c r="H35" s="173">
        <v>30</v>
      </c>
      <c r="I35" s="173">
        <v>-9</v>
      </c>
      <c r="J35" s="173">
        <v>70</v>
      </c>
      <c r="K35" s="173">
        <v>84</v>
      </c>
      <c r="L35" s="173">
        <v>-14</v>
      </c>
      <c r="M35" s="174">
        <v>-23</v>
      </c>
    </row>
    <row r="36" spans="1:13" s="147" customFormat="1" ht="18.75" customHeight="1">
      <c r="A36" s="19"/>
      <c r="B36" s="149" t="s">
        <v>85</v>
      </c>
      <c r="C36" s="172">
        <v>2703</v>
      </c>
      <c r="D36" s="184">
        <v>7723</v>
      </c>
      <c r="E36" s="172">
        <v>3761</v>
      </c>
      <c r="F36" s="172">
        <v>3962</v>
      </c>
      <c r="G36" s="173">
        <v>2</v>
      </c>
      <c r="H36" s="173">
        <v>9</v>
      </c>
      <c r="I36" s="173">
        <v>-7</v>
      </c>
      <c r="J36" s="173">
        <v>21</v>
      </c>
      <c r="K36" s="173">
        <v>11</v>
      </c>
      <c r="L36" s="173">
        <v>10</v>
      </c>
      <c r="M36" s="174">
        <v>3</v>
      </c>
    </row>
    <row r="37" spans="1:13" s="147" customFormat="1" ht="22.5" customHeight="1">
      <c r="A37" s="237" t="s">
        <v>86</v>
      </c>
      <c r="B37" s="238"/>
      <c r="C37" s="181">
        <v>14453</v>
      </c>
      <c r="D37" s="187">
        <v>44714</v>
      </c>
      <c r="E37" s="181">
        <v>22006</v>
      </c>
      <c r="F37" s="181">
        <v>22708</v>
      </c>
      <c r="G37" s="182">
        <v>30</v>
      </c>
      <c r="H37" s="182">
        <v>36</v>
      </c>
      <c r="I37" s="182">
        <v>-6</v>
      </c>
      <c r="J37" s="182">
        <v>94</v>
      </c>
      <c r="K37" s="182">
        <v>81</v>
      </c>
      <c r="L37" s="182">
        <v>13</v>
      </c>
      <c r="M37" s="183">
        <v>7</v>
      </c>
    </row>
    <row r="38" spans="1:13" s="147" customFormat="1" ht="18.75" customHeight="1">
      <c r="A38" s="19"/>
      <c r="B38" s="148" t="s">
        <v>87</v>
      </c>
      <c r="C38" s="172">
        <v>6475</v>
      </c>
      <c r="D38" s="184">
        <v>19613</v>
      </c>
      <c r="E38" s="172">
        <v>9597</v>
      </c>
      <c r="F38" s="172">
        <v>10016</v>
      </c>
      <c r="G38" s="173">
        <v>6</v>
      </c>
      <c r="H38" s="173">
        <v>15</v>
      </c>
      <c r="I38" s="173">
        <v>-9</v>
      </c>
      <c r="J38" s="173">
        <v>37</v>
      </c>
      <c r="K38" s="173">
        <v>40</v>
      </c>
      <c r="L38" s="173">
        <v>-3</v>
      </c>
      <c r="M38" s="174">
        <v>-12</v>
      </c>
    </row>
    <row r="39" spans="1:13" s="147" customFormat="1" ht="18.75" customHeight="1">
      <c r="A39" s="19"/>
      <c r="B39" s="148" t="s">
        <v>88</v>
      </c>
      <c r="C39" s="172">
        <v>3081</v>
      </c>
      <c r="D39" s="184">
        <v>9994</v>
      </c>
      <c r="E39" s="172">
        <v>4881</v>
      </c>
      <c r="F39" s="172">
        <v>5113</v>
      </c>
      <c r="G39" s="173">
        <v>12</v>
      </c>
      <c r="H39" s="173">
        <v>8</v>
      </c>
      <c r="I39" s="173">
        <v>4</v>
      </c>
      <c r="J39" s="173">
        <v>17</v>
      </c>
      <c r="K39" s="173">
        <v>12</v>
      </c>
      <c r="L39" s="173">
        <v>5</v>
      </c>
      <c r="M39" s="174">
        <v>9</v>
      </c>
    </row>
    <row r="40" spans="1:13" s="147" customFormat="1" ht="18.75" customHeight="1">
      <c r="A40" s="19"/>
      <c r="B40" s="148" t="s">
        <v>89</v>
      </c>
      <c r="C40" s="172">
        <v>4897</v>
      </c>
      <c r="D40" s="184">
        <v>15107</v>
      </c>
      <c r="E40" s="172">
        <v>7528</v>
      </c>
      <c r="F40" s="172">
        <v>7579</v>
      </c>
      <c r="G40" s="173">
        <v>12</v>
      </c>
      <c r="H40" s="173">
        <v>13</v>
      </c>
      <c r="I40" s="173">
        <v>-1</v>
      </c>
      <c r="J40" s="173">
        <v>40</v>
      </c>
      <c r="K40" s="173">
        <v>29</v>
      </c>
      <c r="L40" s="173">
        <v>11</v>
      </c>
      <c r="M40" s="174">
        <v>10</v>
      </c>
    </row>
    <row r="41" spans="1:13" s="147" customFormat="1" ht="22.5" customHeight="1">
      <c r="A41" s="237" t="s">
        <v>90</v>
      </c>
      <c r="B41" s="238"/>
      <c r="C41" s="181">
        <v>23026</v>
      </c>
      <c r="D41" s="187">
        <v>71071</v>
      </c>
      <c r="E41" s="181">
        <v>34383</v>
      </c>
      <c r="F41" s="181">
        <v>36688</v>
      </c>
      <c r="G41" s="182">
        <v>41</v>
      </c>
      <c r="H41" s="182">
        <v>81</v>
      </c>
      <c r="I41" s="182">
        <v>-40</v>
      </c>
      <c r="J41" s="182">
        <v>166</v>
      </c>
      <c r="K41" s="182">
        <v>123</v>
      </c>
      <c r="L41" s="182">
        <v>43</v>
      </c>
      <c r="M41" s="183">
        <v>3</v>
      </c>
    </row>
    <row r="42" spans="1:13" s="147" customFormat="1" ht="18.75" customHeight="1">
      <c r="A42" s="19"/>
      <c r="B42" s="148" t="s">
        <v>91</v>
      </c>
      <c r="C42" s="172">
        <v>7686</v>
      </c>
      <c r="D42" s="184">
        <v>22605</v>
      </c>
      <c r="E42" s="172">
        <v>10800</v>
      </c>
      <c r="F42" s="172">
        <v>11805</v>
      </c>
      <c r="G42" s="173">
        <v>11</v>
      </c>
      <c r="H42" s="173">
        <v>36</v>
      </c>
      <c r="I42" s="173">
        <v>-25</v>
      </c>
      <c r="J42" s="173">
        <v>44</v>
      </c>
      <c r="K42" s="173">
        <v>44</v>
      </c>
      <c r="L42" s="173">
        <v>0</v>
      </c>
      <c r="M42" s="174">
        <v>-25</v>
      </c>
    </row>
    <row r="43" spans="1:13" s="147" customFormat="1" ht="18.75" customHeight="1">
      <c r="A43" s="19"/>
      <c r="B43" s="148" t="s">
        <v>92</v>
      </c>
      <c r="C43" s="172">
        <v>7389</v>
      </c>
      <c r="D43" s="184">
        <v>23624</v>
      </c>
      <c r="E43" s="172">
        <v>11546</v>
      </c>
      <c r="F43" s="172">
        <v>12078</v>
      </c>
      <c r="G43" s="173">
        <v>15</v>
      </c>
      <c r="H43" s="173">
        <v>22</v>
      </c>
      <c r="I43" s="173">
        <v>-7</v>
      </c>
      <c r="J43" s="173">
        <v>60</v>
      </c>
      <c r="K43" s="173">
        <v>34</v>
      </c>
      <c r="L43" s="173">
        <v>26</v>
      </c>
      <c r="M43" s="174">
        <v>19</v>
      </c>
    </row>
    <row r="44" spans="1:13" s="147" customFormat="1" ht="18.75" customHeight="1">
      <c r="A44" s="19"/>
      <c r="B44" s="148" t="s">
        <v>93</v>
      </c>
      <c r="C44" s="172">
        <v>7951</v>
      </c>
      <c r="D44" s="184">
        <v>24842</v>
      </c>
      <c r="E44" s="172">
        <v>12037</v>
      </c>
      <c r="F44" s="172">
        <v>12805</v>
      </c>
      <c r="G44" s="173">
        <v>15</v>
      </c>
      <c r="H44" s="173">
        <v>23</v>
      </c>
      <c r="I44" s="173">
        <v>-8</v>
      </c>
      <c r="J44" s="173">
        <v>62</v>
      </c>
      <c r="K44" s="173">
        <v>45</v>
      </c>
      <c r="L44" s="173">
        <v>17</v>
      </c>
      <c r="M44" s="174">
        <v>9</v>
      </c>
    </row>
    <row r="45" spans="1:13" s="147" customFormat="1" ht="22.5" customHeight="1">
      <c r="A45" s="237" t="s">
        <v>94</v>
      </c>
      <c r="B45" s="238"/>
      <c r="C45" s="181">
        <v>7231</v>
      </c>
      <c r="D45" s="187">
        <v>18441</v>
      </c>
      <c r="E45" s="181">
        <v>8849</v>
      </c>
      <c r="F45" s="181">
        <v>9592</v>
      </c>
      <c r="G45" s="182">
        <v>16</v>
      </c>
      <c r="H45" s="182">
        <v>14</v>
      </c>
      <c r="I45" s="182">
        <v>2</v>
      </c>
      <c r="J45" s="182">
        <v>54</v>
      </c>
      <c r="K45" s="182">
        <v>73</v>
      </c>
      <c r="L45" s="182">
        <v>-19</v>
      </c>
      <c r="M45" s="183">
        <v>-17</v>
      </c>
    </row>
    <row r="46" spans="1:13" s="147" customFormat="1" ht="18.75" customHeight="1">
      <c r="A46" s="19"/>
      <c r="B46" s="148" t="s">
        <v>95</v>
      </c>
      <c r="C46" s="172">
        <v>7231</v>
      </c>
      <c r="D46" s="184">
        <v>18441</v>
      </c>
      <c r="E46" s="172">
        <v>8849</v>
      </c>
      <c r="F46" s="172">
        <v>9592</v>
      </c>
      <c r="G46" s="173">
        <v>16</v>
      </c>
      <c r="H46" s="173">
        <v>14</v>
      </c>
      <c r="I46" s="173">
        <v>2</v>
      </c>
      <c r="J46" s="173">
        <v>54</v>
      </c>
      <c r="K46" s="173">
        <v>73</v>
      </c>
      <c r="L46" s="173">
        <v>-19</v>
      </c>
      <c r="M46" s="174">
        <v>-17</v>
      </c>
    </row>
    <row r="47" spans="1:13" s="147" customFormat="1" ht="22.5" customHeight="1">
      <c r="A47" s="237" t="s">
        <v>96</v>
      </c>
      <c r="B47" s="238"/>
      <c r="C47" s="181">
        <v>17731</v>
      </c>
      <c r="D47" s="187">
        <v>51253</v>
      </c>
      <c r="E47" s="181">
        <v>24933</v>
      </c>
      <c r="F47" s="181">
        <v>26320</v>
      </c>
      <c r="G47" s="182">
        <v>24</v>
      </c>
      <c r="H47" s="182">
        <v>59</v>
      </c>
      <c r="I47" s="182">
        <v>-35</v>
      </c>
      <c r="J47" s="182">
        <v>115</v>
      </c>
      <c r="K47" s="182">
        <v>125</v>
      </c>
      <c r="L47" s="182">
        <v>-10</v>
      </c>
      <c r="M47" s="183">
        <v>-45</v>
      </c>
    </row>
    <row r="48" spans="1:13" s="147" customFormat="1" ht="18.75" customHeight="1">
      <c r="A48" s="19"/>
      <c r="B48" s="148" t="s">
        <v>97</v>
      </c>
      <c r="C48" s="172">
        <v>3172</v>
      </c>
      <c r="D48" s="184">
        <v>8354</v>
      </c>
      <c r="E48" s="172">
        <v>4409</v>
      </c>
      <c r="F48" s="172">
        <v>3945</v>
      </c>
      <c r="G48" s="173">
        <v>6</v>
      </c>
      <c r="H48" s="173">
        <v>9</v>
      </c>
      <c r="I48" s="173">
        <v>-3</v>
      </c>
      <c r="J48" s="173">
        <v>52</v>
      </c>
      <c r="K48" s="173">
        <v>45</v>
      </c>
      <c r="L48" s="173">
        <v>7</v>
      </c>
      <c r="M48" s="174">
        <v>4</v>
      </c>
    </row>
    <row r="49" spans="1:13" s="147" customFormat="1" ht="18.75" customHeight="1">
      <c r="A49" s="19"/>
      <c r="B49" s="148" t="s">
        <v>98</v>
      </c>
      <c r="C49" s="172">
        <v>1806</v>
      </c>
      <c r="D49" s="184">
        <v>5547</v>
      </c>
      <c r="E49" s="172">
        <v>2672</v>
      </c>
      <c r="F49" s="172">
        <v>2875</v>
      </c>
      <c r="G49" s="173">
        <v>2</v>
      </c>
      <c r="H49" s="173">
        <v>6</v>
      </c>
      <c r="I49" s="173">
        <v>-4</v>
      </c>
      <c r="J49" s="173">
        <v>18</v>
      </c>
      <c r="K49" s="173">
        <v>5</v>
      </c>
      <c r="L49" s="173">
        <v>13</v>
      </c>
      <c r="M49" s="174">
        <v>9</v>
      </c>
    </row>
    <row r="50" spans="1:13" s="147" customFormat="1" ht="18.75" customHeight="1">
      <c r="A50" s="19"/>
      <c r="B50" s="148" t="s">
        <v>99</v>
      </c>
      <c r="C50" s="172">
        <v>3497</v>
      </c>
      <c r="D50" s="184">
        <v>10351</v>
      </c>
      <c r="E50" s="172">
        <v>5041</v>
      </c>
      <c r="F50" s="172">
        <v>5310</v>
      </c>
      <c r="G50" s="173">
        <v>10</v>
      </c>
      <c r="H50" s="173">
        <v>6</v>
      </c>
      <c r="I50" s="173">
        <v>4</v>
      </c>
      <c r="J50" s="173">
        <v>19</v>
      </c>
      <c r="K50" s="173">
        <v>22</v>
      </c>
      <c r="L50" s="173">
        <v>-3</v>
      </c>
      <c r="M50" s="174">
        <v>1</v>
      </c>
    </row>
    <row r="51" spans="1:13" s="147" customFormat="1" ht="18.75" customHeight="1">
      <c r="A51" s="19"/>
      <c r="B51" s="148" t="s">
        <v>100</v>
      </c>
      <c r="C51" s="172">
        <v>1406</v>
      </c>
      <c r="D51" s="184">
        <v>4139</v>
      </c>
      <c r="E51" s="172">
        <v>1952</v>
      </c>
      <c r="F51" s="172">
        <v>2187</v>
      </c>
      <c r="G51" s="173">
        <v>0</v>
      </c>
      <c r="H51" s="173">
        <v>5</v>
      </c>
      <c r="I51" s="173">
        <v>-5</v>
      </c>
      <c r="J51" s="173">
        <v>1</v>
      </c>
      <c r="K51" s="173">
        <v>7</v>
      </c>
      <c r="L51" s="173">
        <v>-6</v>
      </c>
      <c r="M51" s="174">
        <v>-11</v>
      </c>
    </row>
    <row r="52" spans="1:13" s="147" customFormat="1" ht="18.75" customHeight="1">
      <c r="A52" s="19"/>
      <c r="B52" s="148" t="s">
        <v>101</v>
      </c>
      <c r="C52" s="172">
        <v>3921</v>
      </c>
      <c r="D52" s="184">
        <v>11545</v>
      </c>
      <c r="E52" s="172">
        <v>5538</v>
      </c>
      <c r="F52" s="172">
        <v>6007</v>
      </c>
      <c r="G52" s="173">
        <v>4</v>
      </c>
      <c r="H52" s="173">
        <v>20</v>
      </c>
      <c r="I52" s="173">
        <v>-16</v>
      </c>
      <c r="J52" s="173">
        <v>12</v>
      </c>
      <c r="K52" s="173">
        <v>21</v>
      </c>
      <c r="L52" s="173">
        <v>-9</v>
      </c>
      <c r="M52" s="174">
        <v>-25</v>
      </c>
    </row>
    <row r="53" spans="1:13" s="147" customFormat="1" ht="18.75" customHeight="1">
      <c r="A53" s="19"/>
      <c r="B53" s="148" t="s">
        <v>102</v>
      </c>
      <c r="C53" s="172">
        <v>3084</v>
      </c>
      <c r="D53" s="184">
        <v>8938</v>
      </c>
      <c r="E53" s="172">
        <v>4204</v>
      </c>
      <c r="F53" s="172">
        <v>4734</v>
      </c>
      <c r="G53" s="173">
        <v>1</v>
      </c>
      <c r="H53" s="173">
        <v>9</v>
      </c>
      <c r="I53" s="173">
        <v>-8</v>
      </c>
      <c r="J53" s="173">
        <v>11</v>
      </c>
      <c r="K53" s="173">
        <v>21</v>
      </c>
      <c r="L53" s="173">
        <v>-10</v>
      </c>
      <c r="M53" s="174">
        <v>-18</v>
      </c>
    </row>
    <row r="54" spans="1:13" s="147" customFormat="1" ht="18.75" customHeight="1">
      <c r="A54" s="19"/>
      <c r="B54" s="148" t="s">
        <v>103</v>
      </c>
      <c r="C54" s="172">
        <v>845</v>
      </c>
      <c r="D54" s="184">
        <v>2379</v>
      </c>
      <c r="E54" s="172">
        <v>1117</v>
      </c>
      <c r="F54" s="172">
        <v>1262</v>
      </c>
      <c r="G54" s="173">
        <v>1</v>
      </c>
      <c r="H54" s="173">
        <v>4</v>
      </c>
      <c r="I54" s="173">
        <v>-3</v>
      </c>
      <c r="J54" s="173">
        <v>2</v>
      </c>
      <c r="K54" s="173">
        <v>4</v>
      </c>
      <c r="L54" s="173">
        <v>-2</v>
      </c>
      <c r="M54" s="174">
        <v>-5</v>
      </c>
    </row>
    <row r="55" spans="1:13" s="147" customFormat="1" ht="22.5" customHeight="1">
      <c r="A55" s="237" t="s">
        <v>104</v>
      </c>
      <c r="B55" s="238"/>
      <c r="C55" s="181">
        <v>6461</v>
      </c>
      <c r="D55" s="187">
        <v>18411</v>
      </c>
      <c r="E55" s="181">
        <v>9062</v>
      </c>
      <c r="F55" s="181">
        <v>9349</v>
      </c>
      <c r="G55" s="182">
        <v>0</v>
      </c>
      <c r="H55" s="182">
        <v>25</v>
      </c>
      <c r="I55" s="182">
        <v>-25</v>
      </c>
      <c r="J55" s="182">
        <v>38</v>
      </c>
      <c r="K55" s="182">
        <v>61</v>
      </c>
      <c r="L55" s="182">
        <v>-23</v>
      </c>
      <c r="M55" s="183">
        <v>-48</v>
      </c>
    </row>
    <row r="56" spans="1:13" s="147" customFormat="1" ht="18.75" customHeight="1">
      <c r="A56" s="19"/>
      <c r="B56" s="148" t="s">
        <v>105</v>
      </c>
      <c r="C56" s="172">
        <v>6461</v>
      </c>
      <c r="D56" s="184">
        <v>18411</v>
      </c>
      <c r="E56" s="172">
        <v>9062</v>
      </c>
      <c r="F56" s="172">
        <v>9349</v>
      </c>
      <c r="G56" s="173">
        <v>0</v>
      </c>
      <c r="H56" s="173">
        <v>25</v>
      </c>
      <c r="I56" s="173">
        <v>-25</v>
      </c>
      <c r="J56" s="173">
        <v>38</v>
      </c>
      <c r="K56" s="173">
        <v>61</v>
      </c>
      <c r="L56" s="173">
        <v>-23</v>
      </c>
      <c r="M56" s="174">
        <v>-48</v>
      </c>
    </row>
    <row r="57" spans="1:13" s="147" customFormat="1" ht="22.5" customHeight="1">
      <c r="A57" s="237" t="s">
        <v>106</v>
      </c>
      <c r="B57" s="238"/>
      <c r="C57" s="181">
        <v>501</v>
      </c>
      <c r="D57" s="187">
        <v>1662</v>
      </c>
      <c r="E57" s="181">
        <v>809</v>
      </c>
      <c r="F57" s="181">
        <v>853</v>
      </c>
      <c r="G57" s="182">
        <v>1</v>
      </c>
      <c r="H57" s="182">
        <v>0</v>
      </c>
      <c r="I57" s="182">
        <v>1</v>
      </c>
      <c r="J57" s="182">
        <v>0</v>
      </c>
      <c r="K57" s="182">
        <v>3</v>
      </c>
      <c r="L57" s="182">
        <v>-3</v>
      </c>
      <c r="M57" s="183">
        <v>-2</v>
      </c>
    </row>
    <row r="58" spans="1:13" s="147" customFormat="1" ht="18.75" customHeight="1" thickBot="1">
      <c r="A58" s="20"/>
      <c r="B58" s="150" t="s">
        <v>107</v>
      </c>
      <c r="C58" s="175">
        <v>501</v>
      </c>
      <c r="D58" s="185">
        <v>1662</v>
      </c>
      <c r="E58" s="175">
        <v>809</v>
      </c>
      <c r="F58" s="175">
        <v>853</v>
      </c>
      <c r="G58" s="176">
        <v>1</v>
      </c>
      <c r="H58" s="176">
        <v>0</v>
      </c>
      <c r="I58" s="176">
        <v>1</v>
      </c>
      <c r="J58" s="176">
        <v>0</v>
      </c>
      <c r="K58" s="176">
        <v>3</v>
      </c>
      <c r="L58" s="176">
        <v>-3</v>
      </c>
      <c r="M58" s="177">
        <v>-2</v>
      </c>
    </row>
    <row r="59" spans="1:13" s="1" customFormat="1" ht="15" customHeight="1">
      <c r="A59" s="15"/>
      <c r="B59" s="25" t="s">
        <v>406</v>
      </c>
      <c r="C59" s="25"/>
      <c r="D59" s="158"/>
      <c r="E59" s="158"/>
      <c r="F59" s="158"/>
      <c r="G59" s="158"/>
      <c r="H59" s="158"/>
      <c r="I59" s="158"/>
      <c r="J59" s="18"/>
      <c r="K59" s="18"/>
      <c r="L59" s="17"/>
      <c r="M59" s="17"/>
    </row>
    <row r="60" spans="1:13" s="1" customFormat="1" ht="15" customHeight="1">
      <c r="A60" s="15"/>
      <c r="B60" s="159" t="s">
        <v>337</v>
      </c>
      <c r="C60" s="159"/>
      <c r="D60" s="160"/>
      <c r="E60" s="160"/>
      <c r="F60" s="160"/>
      <c r="G60" s="159"/>
      <c r="H60" s="161"/>
      <c r="I60" s="162"/>
      <c r="J60" s="2"/>
      <c r="K60" s="2"/>
      <c r="L60" s="18"/>
      <c r="M60" s="15"/>
    </row>
    <row r="61" spans="1:13" s="1" customFormat="1" ht="15" customHeight="1">
      <c r="A61" s="16"/>
      <c r="B61" s="25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5"/>
    </row>
    <row r="62" ht="13.5">
      <c r="M62" s="137"/>
    </row>
    <row r="63" ht="13.5">
      <c r="M63" s="137"/>
    </row>
    <row r="64" ht="13.5">
      <c r="M64" s="137"/>
    </row>
    <row r="65" ht="13.5">
      <c r="M65" s="137"/>
    </row>
    <row r="66" ht="13.5">
      <c r="M66" s="137"/>
    </row>
    <row r="67" ht="13.5">
      <c r="M67" s="137"/>
    </row>
    <row r="68" ht="13.5">
      <c r="M68" s="137"/>
    </row>
    <row r="69" ht="13.5">
      <c r="M69" s="137"/>
    </row>
    <row r="70" ht="13.5">
      <c r="M70" s="137"/>
    </row>
    <row r="71" ht="13.5">
      <c r="M71" s="137"/>
    </row>
    <row r="72" ht="13.5">
      <c r="M72" s="137"/>
    </row>
    <row r="73" ht="13.5">
      <c r="M73" s="137"/>
    </row>
    <row r="74" ht="13.5">
      <c r="M74" s="137"/>
    </row>
    <row r="75" ht="13.5">
      <c r="M75" s="137"/>
    </row>
    <row r="76" ht="13.5">
      <c r="M76" s="137"/>
    </row>
    <row r="77" ht="13.5">
      <c r="M77" s="137"/>
    </row>
    <row r="78" ht="13.5">
      <c r="M78" s="137"/>
    </row>
    <row r="79" ht="13.5">
      <c r="M79" s="137"/>
    </row>
    <row r="80" ht="13.5">
      <c r="M80" s="137"/>
    </row>
    <row r="81" ht="13.5">
      <c r="M81" s="137"/>
    </row>
  </sheetData>
  <sheetProtection/>
  <mergeCells count="18">
    <mergeCell ref="D1:J1"/>
    <mergeCell ref="A3:B4"/>
    <mergeCell ref="C3:C4"/>
    <mergeCell ref="G3:I3"/>
    <mergeCell ref="J3:L3"/>
    <mergeCell ref="M3:M4"/>
    <mergeCell ref="A5:B5"/>
    <mergeCell ref="A6:B6"/>
    <mergeCell ref="A28:B28"/>
    <mergeCell ref="A29:B29"/>
    <mergeCell ref="A32:B32"/>
    <mergeCell ref="A34:B34"/>
    <mergeCell ref="A37:B37"/>
    <mergeCell ref="A41:B41"/>
    <mergeCell ref="A45:B45"/>
    <mergeCell ref="A47:B47"/>
    <mergeCell ref="A55:B55"/>
    <mergeCell ref="A57:B57"/>
  </mergeCells>
  <printOptions horizontalCentered="1" vertic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scale="66" r:id="rId1"/>
  <headerFooter scaleWithDoc="0"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p22734</dc:creator>
  <cp:keywords/>
  <dc:description/>
  <cp:lastModifiedBy>岐阜県</cp:lastModifiedBy>
  <cp:lastPrinted>2013-06-20T07:35:33Z</cp:lastPrinted>
  <dcterms:created xsi:type="dcterms:W3CDTF">2005-09-30T07:47:05Z</dcterms:created>
  <dcterms:modified xsi:type="dcterms:W3CDTF">2013-06-28T00:45:20Z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-1660267618</vt:i4>
  </property>
  <property fmtid="{D5CDD505-2E9C-101B-9397-08002B2CF9AE}" pid="3" name="_EmailSubject">
    <vt:lpwstr>H180301公表資料・統苑</vt:lpwstr>
  </property>
  <property fmtid="{D5CDD505-2E9C-101B-9397-08002B2CF9AE}" pid="4" name="_AuthorEmail">
    <vt:lpwstr>mizutani-yutaka@pref.gifu.lg.jp</vt:lpwstr>
  </property>
  <property fmtid="{D5CDD505-2E9C-101B-9397-08002B2CF9AE}" pid="5" name="_AuthorEmailDisplayName">
    <vt:lpwstr>水谷 豊</vt:lpwstr>
  </property>
  <property fmtid="{D5CDD505-2E9C-101B-9397-08002B2CF9AE}" pid="6" name="_ReviewingToolsShownOnce">
    <vt:lpwstr/>
  </property>
</Properties>
</file>